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OneDrive\学习\2019-8\pt\git\Source Code\week 10\"/>
    </mc:Choice>
  </mc:AlternateContent>
  <xr:revisionPtr revIDLastSave="15" documentId="8_{07988A1D-E2F1-481C-9764-A1E728003BED}" xr6:coauthVersionLast="45" xr6:coauthVersionMax="45" xr10:uidLastSave="{BE4E48D4-9FFF-4560-9A2C-DC75E83B8EE8}"/>
  <bookViews>
    <workbookView xWindow="5880" yWindow="3870" windowWidth="21600" windowHeight="11385" xr2:uid="{00000000-000D-0000-FFFF-FFFF00000000}"/>
  </bookViews>
  <sheets>
    <sheet name="test_y_df" sheetId="1" r:id="rId1"/>
    <sheet name="Sheet1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3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2" i="1"/>
  <c r="D2" i="1"/>
  <c r="G422" i="1" l="1"/>
  <c r="D422" i="1"/>
  <c r="D87" i="1"/>
  <c r="G87" i="1" s="1"/>
  <c r="D38" i="1"/>
  <c r="D39" i="1"/>
  <c r="D40" i="1"/>
  <c r="G40" i="1" s="1"/>
  <c r="D41" i="1"/>
  <c r="D42" i="1"/>
  <c r="D43" i="1"/>
  <c r="G43" i="1" s="1"/>
  <c r="D44" i="1"/>
  <c r="G44" i="1" s="1"/>
  <c r="D45" i="1"/>
  <c r="G45" i="1" s="1"/>
  <c r="D46" i="1"/>
  <c r="G46" i="1" s="1"/>
  <c r="D47" i="1"/>
  <c r="D48" i="1"/>
  <c r="D49" i="1"/>
  <c r="D50" i="1"/>
  <c r="D51" i="1"/>
  <c r="D52" i="1"/>
  <c r="G52" i="1" s="1"/>
  <c r="D53" i="1"/>
  <c r="D54" i="1"/>
  <c r="D55" i="1"/>
  <c r="G55" i="1" s="1"/>
  <c r="D56" i="1"/>
  <c r="G56" i="1" s="1"/>
  <c r="D57" i="1"/>
  <c r="G57" i="1" s="1"/>
  <c r="D58" i="1"/>
  <c r="G58" i="1" s="1"/>
  <c r="D59" i="1"/>
  <c r="D60" i="1"/>
  <c r="D61" i="1"/>
  <c r="D62" i="1"/>
  <c r="D63" i="1"/>
  <c r="D64" i="1"/>
  <c r="G64" i="1" s="1"/>
  <c r="D65" i="1"/>
  <c r="D66" i="1"/>
  <c r="D67" i="1"/>
  <c r="G67" i="1" s="1"/>
  <c r="D68" i="1"/>
  <c r="G68" i="1" s="1"/>
  <c r="D69" i="1"/>
  <c r="G69" i="1" s="1"/>
  <c r="D70" i="1"/>
  <c r="G70" i="1" s="1"/>
  <c r="D71" i="1"/>
  <c r="D72" i="1"/>
  <c r="D73" i="1"/>
  <c r="D74" i="1"/>
  <c r="D75" i="1"/>
  <c r="D76" i="1"/>
  <c r="G76" i="1" s="1"/>
  <c r="D77" i="1"/>
  <c r="D78" i="1"/>
  <c r="D79" i="1"/>
  <c r="G79" i="1" s="1"/>
  <c r="D80" i="1"/>
  <c r="G80" i="1" s="1"/>
  <c r="D81" i="1"/>
  <c r="G81" i="1" s="1"/>
  <c r="D82" i="1"/>
  <c r="G82" i="1" s="1"/>
  <c r="D83" i="1"/>
  <c r="D84" i="1"/>
  <c r="D85" i="1"/>
  <c r="D86" i="1"/>
  <c r="D88" i="1"/>
  <c r="D89" i="1"/>
  <c r="D90" i="1"/>
  <c r="D91" i="1"/>
  <c r="G91" i="1" s="1"/>
  <c r="D92" i="1"/>
  <c r="G92" i="1" s="1"/>
  <c r="D93" i="1"/>
  <c r="G93" i="1" s="1"/>
  <c r="D94" i="1"/>
  <c r="G94" i="1" s="1"/>
  <c r="D95" i="1"/>
  <c r="G95" i="1" s="1"/>
  <c r="D96" i="1"/>
  <c r="D97" i="1"/>
  <c r="D98" i="1"/>
  <c r="D99" i="1"/>
  <c r="D100" i="1"/>
  <c r="D101" i="1"/>
  <c r="D102" i="1"/>
  <c r="D103" i="1"/>
  <c r="G103" i="1" s="1"/>
  <c r="D104" i="1"/>
  <c r="G104" i="1" s="1"/>
  <c r="D105" i="1"/>
  <c r="G105" i="1" s="1"/>
  <c r="D106" i="1"/>
  <c r="G106" i="1" s="1"/>
  <c r="D107" i="1"/>
  <c r="G107" i="1" s="1"/>
  <c r="D108" i="1"/>
  <c r="D109" i="1"/>
  <c r="D110" i="1"/>
  <c r="D111" i="1"/>
  <c r="D112" i="1"/>
  <c r="D113" i="1"/>
  <c r="D114" i="1"/>
  <c r="D115" i="1"/>
  <c r="G115" i="1" s="1"/>
  <c r="D116" i="1"/>
  <c r="G116" i="1" s="1"/>
  <c r="D117" i="1"/>
  <c r="G117" i="1" s="1"/>
  <c r="D118" i="1"/>
  <c r="G118" i="1" s="1"/>
  <c r="D119" i="1"/>
  <c r="G119" i="1" s="1"/>
  <c r="D120" i="1"/>
  <c r="D121" i="1"/>
  <c r="D122" i="1"/>
  <c r="D123" i="1"/>
  <c r="D124" i="1"/>
  <c r="D125" i="1"/>
  <c r="D126" i="1"/>
  <c r="D127" i="1"/>
  <c r="G127" i="1" s="1"/>
  <c r="D128" i="1"/>
  <c r="G128" i="1" s="1"/>
  <c r="D129" i="1"/>
  <c r="D130" i="1"/>
  <c r="G130" i="1" s="1"/>
  <c r="D131" i="1"/>
  <c r="G131" i="1" s="1"/>
  <c r="D132" i="1"/>
  <c r="D133" i="1"/>
  <c r="D134" i="1"/>
  <c r="D135" i="1"/>
  <c r="G135" i="1" s="1"/>
  <c r="D136" i="1"/>
  <c r="D137" i="1"/>
  <c r="G137" i="1" s="1"/>
  <c r="D138" i="1"/>
  <c r="D139" i="1"/>
  <c r="G139" i="1" s="1"/>
  <c r="D140" i="1"/>
  <c r="G140" i="1" s="1"/>
  <c r="D141" i="1"/>
  <c r="D142" i="1"/>
  <c r="G142" i="1" s="1"/>
  <c r="D143" i="1"/>
  <c r="G143" i="1" s="1"/>
  <c r="D144" i="1"/>
  <c r="D145" i="1"/>
  <c r="D146" i="1"/>
  <c r="D147" i="1"/>
  <c r="D148" i="1"/>
  <c r="D149" i="1"/>
  <c r="G149" i="1" s="1"/>
  <c r="D150" i="1"/>
  <c r="D151" i="1"/>
  <c r="G151" i="1" s="1"/>
  <c r="D152" i="1"/>
  <c r="G152" i="1" s="1"/>
  <c r="D153" i="1"/>
  <c r="D154" i="1"/>
  <c r="G154" i="1" s="1"/>
  <c r="D155" i="1"/>
  <c r="G155" i="1" s="1"/>
  <c r="D156" i="1"/>
  <c r="D157" i="1"/>
  <c r="D158" i="1"/>
  <c r="D159" i="1"/>
  <c r="D160" i="1"/>
  <c r="D161" i="1"/>
  <c r="D162" i="1"/>
  <c r="D163" i="1"/>
  <c r="G163" i="1" s="1"/>
  <c r="D164" i="1"/>
  <c r="G164" i="1" s="1"/>
  <c r="D165" i="1"/>
  <c r="D166" i="1"/>
  <c r="G166" i="1" s="1"/>
  <c r="D167" i="1"/>
  <c r="G167" i="1" s="1"/>
  <c r="D168" i="1"/>
  <c r="D169" i="1"/>
  <c r="D170" i="1"/>
  <c r="D171" i="1"/>
  <c r="D172" i="1"/>
  <c r="D173" i="1"/>
  <c r="D174" i="1"/>
  <c r="D175" i="1"/>
  <c r="G175" i="1" s="1"/>
  <c r="D176" i="1"/>
  <c r="G176" i="1" s="1"/>
  <c r="D177" i="1"/>
  <c r="D178" i="1"/>
  <c r="G178" i="1" s="1"/>
  <c r="D179" i="1"/>
  <c r="G179" i="1" s="1"/>
  <c r="D180" i="1"/>
  <c r="D181" i="1"/>
  <c r="D182" i="1"/>
  <c r="D183" i="1"/>
  <c r="D184" i="1"/>
  <c r="D185" i="1"/>
  <c r="D186" i="1"/>
  <c r="D187" i="1"/>
  <c r="G187" i="1" s="1"/>
  <c r="D188" i="1"/>
  <c r="G188" i="1" s="1"/>
  <c r="D189" i="1"/>
  <c r="D190" i="1"/>
  <c r="G190" i="1" s="1"/>
  <c r="D191" i="1"/>
  <c r="G191" i="1" s="1"/>
  <c r="D192" i="1"/>
  <c r="D193" i="1"/>
  <c r="D194" i="1"/>
  <c r="D195" i="1"/>
  <c r="D196" i="1"/>
  <c r="D197" i="1"/>
  <c r="G197" i="1" s="1"/>
  <c r="D198" i="1"/>
  <c r="D199" i="1"/>
  <c r="G199" i="1" s="1"/>
  <c r="D200" i="1"/>
  <c r="G200" i="1" s="1"/>
  <c r="D201" i="1"/>
  <c r="D202" i="1"/>
  <c r="G202" i="1" s="1"/>
  <c r="D203" i="1"/>
  <c r="G203" i="1" s="1"/>
  <c r="D204" i="1"/>
  <c r="D205" i="1"/>
  <c r="D206" i="1"/>
  <c r="D207" i="1"/>
  <c r="D208" i="1"/>
  <c r="D209" i="1"/>
  <c r="G209" i="1" s="1"/>
  <c r="D210" i="1"/>
  <c r="D211" i="1"/>
  <c r="G211" i="1" s="1"/>
  <c r="D212" i="1"/>
  <c r="G212" i="1" s="1"/>
  <c r="D213" i="1"/>
  <c r="D214" i="1"/>
  <c r="G214" i="1" s="1"/>
  <c r="D215" i="1"/>
  <c r="G215" i="1" s="1"/>
  <c r="D216" i="1"/>
  <c r="D217" i="1"/>
  <c r="D218" i="1"/>
  <c r="D219" i="1"/>
  <c r="D220" i="1"/>
  <c r="D221" i="1"/>
  <c r="G221" i="1" s="1"/>
  <c r="D222" i="1"/>
  <c r="D223" i="1"/>
  <c r="G223" i="1" s="1"/>
  <c r="D224" i="1"/>
  <c r="G224" i="1" s="1"/>
  <c r="D225" i="1"/>
  <c r="D226" i="1"/>
  <c r="G226" i="1" s="1"/>
  <c r="D227" i="1"/>
  <c r="G227" i="1" s="1"/>
  <c r="D228" i="1"/>
  <c r="D229" i="1"/>
  <c r="D230" i="1"/>
  <c r="D231" i="1"/>
  <c r="D232" i="1"/>
  <c r="D233" i="1"/>
  <c r="D234" i="1"/>
  <c r="D235" i="1"/>
  <c r="G235" i="1" s="1"/>
  <c r="D236" i="1"/>
  <c r="G236" i="1" s="1"/>
  <c r="D237" i="1"/>
  <c r="D238" i="1"/>
  <c r="G238" i="1" s="1"/>
  <c r="D239" i="1"/>
  <c r="G239" i="1" s="1"/>
  <c r="D240" i="1"/>
  <c r="D241" i="1"/>
  <c r="D242" i="1"/>
  <c r="D243" i="1"/>
  <c r="D244" i="1"/>
  <c r="D245" i="1"/>
  <c r="D246" i="1"/>
  <c r="D247" i="1"/>
  <c r="G247" i="1" s="1"/>
  <c r="D248" i="1"/>
  <c r="G248" i="1" s="1"/>
  <c r="D249" i="1"/>
  <c r="D250" i="1"/>
  <c r="G250" i="1" s="1"/>
  <c r="D251" i="1"/>
  <c r="G251" i="1" s="1"/>
  <c r="D252" i="1"/>
  <c r="D253" i="1"/>
  <c r="D254" i="1"/>
  <c r="D255" i="1"/>
  <c r="D256" i="1"/>
  <c r="D257" i="1"/>
  <c r="D258" i="1"/>
  <c r="D259" i="1"/>
  <c r="G259" i="1" s="1"/>
  <c r="D260" i="1"/>
  <c r="G260" i="1" s="1"/>
  <c r="D261" i="1"/>
  <c r="D262" i="1"/>
  <c r="G262" i="1" s="1"/>
  <c r="D263" i="1"/>
  <c r="G263" i="1" s="1"/>
  <c r="D264" i="1"/>
  <c r="D265" i="1"/>
  <c r="D266" i="1"/>
  <c r="D267" i="1"/>
  <c r="D268" i="1"/>
  <c r="D269" i="1"/>
  <c r="G269" i="1" s="1"/>
  <c r="D270" i="1"/>
  <c r="D271" i="1"/>
  <c r="G271" i="1" s="1"/>
  <c r="D272" i="1"/>
  <c r="G272" i="1" s="1"/>
  <c r="D273" i="1"/>
  <c r="D274" i="1"/>
  <c r="G274" i="1" s="1"/>
  <c r="D275" i="1"/>
  <c r="G275" i="1" s="1"/>
  <c r="D276" i="1"/>
  <c r="D277" i="1"/>
  <c r="D278" i="1"/>
  <c r="D279" i="1"/>
  <c r="D280" i="1"/>
  <c r="D281" i="1"/>
  <c r="G281" i="1" s="1"/>
  <c r="D282" i="1"/>
  <c r="D283" i="1"/>
  <c r="G283" i="1" s="1"/>
  <c r="D284" i="1"/>
  <c r="G284" i="1" s="1"/>
  <c r="D285" i="1"/>
  <c r="D286" i="1"/>
  <c r="D287" i="1"/>
  <c r="D288" i="1"/>
  <c r="D289" i="1"/>
  <c r="D290" i="1"/>
  <c r="D291" i="1"/>
  <c r="D292" i="1"/>
  <c r="D293" i="1"/>
  <c r="G293" i="1" s="1"/>
  <c r="D294" i="1"/>
  <c r="D295" i="1"/>
  <c r="G295" i="1" s="1"/>
  <c r="D296" i="1"/>
  <c r="G296" i="1" s="1"/>
  <c r="D297" i="1"/>
  <c r="D298" i="1"/>
  <c r="D299" i="1"/>
  <c r="D300" i="1"/>
  <c r="D301" i="1"/>
  <c r="D302" i="1"/>
  <c r="D303" i="1"/>
  <c r="D304" i="1"/>
  <c r="D305" i="1"/>
  <c r="D306" i="1"/>
  <c r="D307" i="1"/>
  <c r="G307" i="1" s="1"/>
  <c r="D308" i="1"/>
  <c r="G308" i="1" s="1"/>
  <c r="D309" i="1"/>
  <c r="G309" i="1" s="1"/>
  <c r="D310" i="1"/>
  <c r="D311" i="1"/>
  <c r="D312" i="1"/>
  <c r="D313" i="1"/>
  <c r="D314" i="1"/>
  <c r="D315" i="1"/>
  <c r="D316" i="1"/>
  <c r="D317" i="1"/>
  <c r="D318" i="1"/>
  <c r="D319" i="1"/>
  <c r="G319" i="1" s="1"/>
  <c r="D320" i="1"/>
  <c r="G320" i="1" s="1"/>
  <c r="D321" i="1"/>
  <c r="D322" i="1"/>
  <c r="D323" i="1"/>
  <c r="D324" i="1"/>
  <c r="D325" i="1"/>
  <c r="D326" i="1"/>
  <c r="D327" i="1"/>
  <c r="D328" i="1"/>
  <c r="D329" i="1"/>
  <c r="D330" i="1"/>
  <c r="D331" i="1"/>
  <c r="G331" i="1" s="1"/>
  <c r="D332" i="1"/>
  <c r="D333" i="1"/>
  <c r="D334" i="1"/>
  <c r="D335" i="1"/>
  <c r="D336" i="1"/>
  <c r="D337" i="1"/>
  <c r="D338" i="1"/>
  <c r="D339" i="1"/>
  <c r="D340" i="1"/>
  <c r="D341" i="1"/>
  <c r="D342" i="1"/>
  <c r="D343" i="1"/>
  <c r="G343" i="1" s="1"/>
  <c r="D344" i="1"/>
  <c r="G344" i="1" s="1"/>
  <c r="D345" i="1"/>
  <c r="D346" i="1"/>
  <c r="D347" i="1"/>
  <c r="D348" i="1"/>
  <c r="D349" i="1"/>
  <c r="D350" i="1"/>
  <c r="D351" i="1"/>
  <c r="D352" i="1"/>
  <c r="D353" i="1"/>
  <c r="D354" i="1"/>
  <c r="D355" i="1"/>
  <c r="D356" i="1"/>
  <c r="G356" i="1" s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G358" i="1" l="1"/>
  <c r="G310" i="1"/>
  <c r="G134" i="1"/>
  <c r="G122" i="1"/>
  <c r="G294" i="1"/>
  <c r="G222" i="1"/>
  <c r="G150" i="1"/>
  <c r="G376" i="1"/>
  <c r="G352" i="1"/>
  <c r="G340" i="1"/>
  <c r="G328" i="1"/>
  <c r="G316" i="1"/>
  <c r="G304" i="1"/>
  <c r="G292" i="1"/>
  <c r="G280" i="1"/>
  <c r="G268" i="1"/>
  <c r="G256" i="1"/>
  <c r="G244" i="1"/>
  <c r="G232" i="1"/>
  <c r="G220" i="1"/>
  <c r="G208" i="1"/>
  <c r="G196" i="1"/>
  <c r="G184" i="1"/>
  <c r="G172" i="1"/>
  <c r="G160" i="1"/>
  <c r="G148" i="1"/>
  <c r="G136" i="1"/>
  <c r="G124" i="1"/>
  <c r="G112" i="1"/>
  <c r="G100" i="1"/>
  <c r="G88" i="1"/>
  <c r="G75" i="1"/>
  <c r="G63" i="1"/>
  <c r="G51" i="1"/>
  <c r="G39" i="1"/>
  <c r="G382" i="1"/>
  <c r="G83" i="1"/>
  <c r="G71" i="1"/>
  <c r="G59" i="1"/>
  <c r="G47" i="1"/>
  <c r="G418" i="1"/>
  <c r="G225" i="1"/>
  <c r="G153" i="1"/>
  <c r="G72" i="1"/>
  <c r="G421" i="1"/>
  <c r="G409" i="1"/>
  <c r="G253" i="1"/>
  <c r="G84" i="1"/>
  <c r="G60" i="1"/>
  <c r="G48" i="1"/>
  <c r="G371" i="1"/>
  <c r="G346" i="1"/>
  <c r="G334" i="1"/>
  <c r="G322" i="1"/>
  <c r="G298" i="1"/>
  <c r="G286" i="1"/>
  <c r="G395" i="1"/>
  <c r="G383" i="1"/>
  <c r="G359" i="1"/>
  <c r="G347" i="1"/>
  <c r="G335" i="1"/>
  <c r="G323" i="1"/>
  <c r="G311" i="1"/>
  <c r="G299" i="1"/>
  <c r="G287" i="1"/>
  <c r="G229" i="1"/>
  <c r="G217" i="1"/>
  <c r="G205" i="1"/>
  <c r="G193" i="1"/>
  <c r="G181" i="1"/>
  <c r="G169" i="1"/>
  <c r="G157" i="1"/>
  <c r="G145" i="1"/>
  <c r="G133" i="1"/>
  <c r="G121" i="1"/>
  <c r="G109" i="1"/>
  <c r="G97" i="1"/>
  <c r="G213" i="1"/>
  <c r="G201" i="1"/>
  <c r="G189" i="1"/>
  <c r="G177" i="1"/>
  <c r="G165" i="1"/>
  <c r="G141" i="1"/>
  <c r="G129" i="1"/>
  <c r="G392" i="1"/>
  <c r="G85" i="1"/>
  <c r="G73" i="1"/>
  <c r="G61" i="1"/>
  <c r="G49" i="1"/>
  <c r="G417" i="1"/>
  <c r="G405" i="1"/>
  <c r="G393" i="1"/>
  <c r="G381" i="1"/>
  <c r="G369" i="1"/>
  <c r="G357" i="1"/>
  <c r="G345" i="1"/>
  <c r="G333" i="1"/>
  <c r="G321" i="1"/>
  <c r="G297" i="1"/>
  <c r="G273" i="1"/>
  <c r="G249" i="1"/>
  <c r="G237" i="1"/>
  <c r="G373" i="1"/>
  <c r="G349" i="1"/>
  <c r="G325" i="1"/>
  <c r="G301" i="1"/>
  <c r="G277" i="1"/>
  <c r="G265" i="1"/>
  <c r="G416" i="1"/>
  <c r="G404" i="1"/>
  <c r="G406" i="1"/>
  <c r="G394" i="1"/>
  <c r="G370" i="1"/>
  <c r="G414" i="1"/>
  <c r="G86" i="1"/>
  <c r="G74" i="1"/>
  <c r="G62" i="1"/>
  <c r="G50" i="1"/>
  <c r="G38" i="1"/>
  <c r="G397" i="1"/>
  <c r="G385" i="1"/>
  <c r="G361" i="1"/>
  <c r="G337" i="1"/>
  <c r="G313" i="1"/>
  <c r="G289" i="1"/>
  <c r="G241" i="1"/>
  <c r="G420" i="1"/>
  <c r="G408" i="1"/>
  <c r="G396" i="1"/>
  <c r="G384" i="1"/>
  <c r="G372" i="1"/>
  <c r="G360" i="1"/>
  <c r="G348" i="1"/>
  <c r="G336" i="1"/>
  <c r="G324" i="1"/>
  <c r="G312" i="1"/>
  <c r="G300" i="1"/>
  <c r="G288" i="1"/>
  <c r="G276" i="1"/>
  <c r="G264" i="1"/>
  <c r="G252" i="1"/>
  <c r="G240" i="1"/>
  <c r="G228" i="1"/>
  <c r="G216" i="1"/>
  <c r="G204" i="1"/>
  <c r="G192" i="1"/>
  <c r="G180" i="1"/>
  <c r="G168" i="1"/>
  <c r="G156" i="1"/>
  <c r="G144" i="1"/>
  <c r="G120" i="1"/>
  <c r="G108" i="1"/>
  <c r="G96" i="1"/>
  <c r="G380" i="1"/>
  <c r="G368" i="1"/>
  <c r="G332" i="1"/>
  <c r="G285" i="1"/>
  <c r="G261" i="1"/>
  <c r="G403" i="1"/>
  <c r="G379" i="1"/>
  <c r="G367" i="1"/>
  <c r="G355" i="1"/>
  <c r="G415" i="1"/>
  <c r="G391" i="1"/>
  <c r="G402" i="1"/>
  <c r="G390" i="1"/>
  <c r="G378" i="1"/>
  <c r="G366" i="1"/>
  <c r="G354" i="1"/>
  <c r="G342" i="1"/>
  <c r="G330" i="1"/>
  <c r="G318" i="1"/>
  <c r="G306" i="1"/>
  <c r="G282" i="1"/>
  <c r="G270" i="1"/>
  <c r="G258" i="1"/>
  <c r="G246" i="1"/>
  <c r="G234" i="1"/>
  <c r="G210" i="1"/>
  <c r="G198" i="1"/>
  <c r="G186" i="1"/>
  <c r="G174" i="1"/>
  <c r="G162" i="1"/>
  <c r="G138" i="1"/>
  <c r="G126" i="1"/>
  <c r="G114" i="1"/>
  <c r="G102" i="1"/>
  <c r="G90" i="1"/>
  <c r="G78" i="1"/>
  <c r="G66" i="1"/>
  <c r="G54" i="1"/>
  <c r="G42" i="1"/>
  <c r="G389" i="1"/>
  <c r="G365" i="1"/>
  <c r="G353" i="1"/>
  <c r="G341" i="1"/>
  <c r="G329" i="1"/>
  <c r="G317" i="1"/>
  <c r="G305" i="1"/>
  <c r="G257" i="1"/>
  <c r="G245" i="1"/>
  <c r="G233" i="1"/>
  <c r="G185" i="1"/>
  <c r="G173" i="1"/>
  <c r="G161" i="1"/>
  <c r="G125" i="1"/>
  <c r="G113" i="1"/>
  <c r="G101" i="1"/>
  <c r="G89" i="1"/>
  <c r="G77" i="1"/>
  <c r="G65" i="1"/>
  <c r="G53" i="1"/>
  <c r="G41" i="1"/>
  <c r="I2" i="1"/>
  <c r="G410" i="1"/>
  <c r="G110" i="1"/>
  <c r="G98" i="1"/>
  <c r="G413" i="1"/>
  <c r="G401" i="1"/>
  <c r="G377" i="1"/>
  <c r="G412" i="1"/>
  <c r="G400" i="1"/>
  <c r="G388" i="1"/>
  <c r="G364" i="1"/>
  <c r="G411" i="1"/>
  <c r="G399" i="1"/>
  <c r="G387" i="1"/>
  <c r="G375" i="1"/>
  <c r="G363" i="1"/>
  <c r="G351" i="1"/>
  <c r="G339" i="1"/>
  <c r="G327" i="1"/>
  <c r="G315" i="1"/>
  <c r="G303" i="1"/>
  <c r="G291" i="1"/>
  <c r="G279" i="1"/>
  <c r="G267" i="1"/>
  <c r="G255" i="1"/>
  <c r="G243" i="1"/>
  <c r="G231" i="1"/>
  <c r="G219" i="1"/>
  <c r="G207" i="1"/>
  <c r="G195" i="1"/>
  <c r="G183" i="1"/>
  <c r="G171" i="1"/>
  <c r="G159" i="1"/>
  <c r="G147" i="1"/>
  <c r="G123" i="1"/>
  <c r="G111" i="1"/>
  <c r="G99" i="1"/>
  <c r="G398" i="1"/>
  <c r="G386" i="1"/>
  <c r="G374" i="1"/>
  <c r="G362" i="1"/>
  <c r="G350" i="1"/>
  <c r="G338" i="1"/>
  <c r="G326" i="1"/>
  <c r="G314" i="1"/>
  <c r="G302" i="1"/>
  <c r="G290" i="1"/>
  <c r="G278" i="1"/>
  <c r="G266" i="1"/>
  <c r="G254" i="1"/>
  <c r="G242" i="1"/>
  <c r="G230" i="1"/>
  <c r="G218" i="1"/>
  <c r="G206" i="1"/>
  <c r="G194" i="1"/>
  <c r="G182" i="1"/>
  <c r="G170" i="1"/>
  <c r="G158" i="1"/>
  <c r="G146" i="1"/>
  <c r="G132" i="1"/>
  <c r="G419" i="1"/>
  <c r="G407" i="1"/>
  <c r="G135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2" i="2"/>
  <c r="J1" i="2" l="1"/>
  <c r="I67" i="2" s="1"/>
  <c r="D3" i="1"/>
  <c r="G3" i="1" s="1"/>
  <c r="D4" i="1"/>
  <c r="G4" i="1" s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37" i="2" l="1"/>
  <c r="H37" i="2" s="1"/>
  <c r="G37" i="1"/>
  <c r="G25" i="2"/>
  <c r="H25" i="2" s="1"/>
  <c r="G25" i="1"/>
  <c r="G13" i="2"/>
  <c r="H13" i="2" s="1"/>
  <c r="G13" i="1"/>
  <c r="G30" i="2"/>
  <c r="G30" i="1"/>
  <c r="G5" i="2"/>
  <c r="H5" i="2" s="1"/>
  <c r="G5" i="1"/>
  <c r="G27" i="2"/>
  <c r="H27" i="2" s="1"/>
  <c r="G27" i="1"/>
  <c r="G26" i="2"/>
  <c r="H26" i="2" s="1"/>
  <c r="G26" i="1"/>
  <c r="G12" i="2"/>
  <c r="H12" i="2" s="1"/>
  <c r="G12" i="1"/>
  <c r="G35" i="2"/>
  <c r="H35" i="2" s="1"/>
  <c r="G35" i="1"/>
  <c r="G23" i="2"/>
  <c r="G23" i="1"/>
  <c r="G11" i="2"/>
  <c r="H11" i="2" s="1"/>
  <c r="G11" i="1"/>
  <c r="G18" i="2"/>
  <c r="H18" i="2" s="1"/>
  <c r="G18" i="1"/>
  <c r="G17" i="2"/>
  <c r="H17" i="2" s="1"/>
  <c r="G17" i="1"/>
  <c r="G28" i="2"/>
  <c r="H28" i="2" s="1"/>
  <c r="G28" i="1"/>
  <c r="G24" i="2"/>
  <c r="H24" i="2" s="1"/>
  <c r="G24" i="1"/>
  <c r="G34" i="2"/>
  <c r="H34" i="2" s="1"/>
  <c r="G34" i="1"/>
  <c r="G33" i="2"/>
  <c r="H33" i="2" s="1"/>
  <c r="G33" i="1"/>
  <c r="G21" i="2"/>
  <c r="H21" i="2" s="1"/>
  <c r="G21" i="1"/>
  <c r="G9" i="2"/>
  <c r="H9" i="2" s="1"/>
  <c r="G9" i="1"/>
  <c r="G29" i="2"/>
  <c r="H29" i="2" s="1"/>
  <c r="G29" i="1"/>
  <c r="G16" i="2"/>
  <c r="H16" i="2" s="1"/>
  <c r="G16" i="1"/>
  <c r="G14" i="2"/>
  <c r="H14" i="2" s="1"/>
  <c r="G14" i="1"/>
  <c r="G22" i="2"/>
  <c r="H22" i="2" s="1"/>
  <c r="G22" i="1"/>
  <c r="G32" i="2"/>
  <c r="H32" i="2" s="1"/>
  <c r="G32" i="1"/>
  <c r="G20" i="2"/>
  <c r="H20" i="2" s="1"/>
  <c r="G20" i="1"/>
  <c r="G8" i="2"/>
  <c r="H8" i="2" s="1"/>
  <c r="G8" i="1"/>
  <c r="G6" i="2"/>
  <c r="H6" i="2" s="1"/>
  <c r="G6" i="1"/>
  <c r="J5" i="1"/>
  <c r="J3" i="1"/>
  <c r="G15" i="2"/>
  <c r="H15" i="2" s="1"/>
  <c r="G15" i="1"/>
  <c r="G36" i="2"/>
  <c r="H36" i="2" s="1"/>
  <c r="G36" i="1"/>
  <c r="G10" i="2"/>
  <c r="H10" i="2" s="1"/>
  <c r="G10" i="1"/>
  <c r="G31" i="2"/>
  <c r="H31" i="2" s="1"/>
  <c r="G31" i="1"/>
  <c r="G19" i="2"/>
  <c r="H19" i="2" s="1"/>
  <c r="G19" i="1"/>
  <c r="G7" i="2"/>
  <c r="H7" i="2" s="1"/>
  <c r="G7" i="1"/>
  <c r="H48" i="2"/>
  <c r="I79" i="2"/>
  <c r="H103" i="2"/>
  <c r="I131" i="2"/>
  <c r="H94" i="2"/>
  <c r="I63" i="2"/>
  <c r="H102" i="2"/>
  <c r="I126" i="2"/>
  <c r="I32" i="2"/>
  <c r="I50" i="2"/>
  <c r="G4" i="2"/>
  <c r="H4" i="2" s="1"/>
  <c r="I45" i="2"/>
  <c r="H75" i="2"/>
  <c r="H63" i="2"/>
  <c r="G3" i="2"/>
  <c r="H3" i="2" s="1"/>
  <c r="I23" i="2"/>
  <c r="I41" i="2"/>
  <c r="H85" i="2"/>
  <c r="I64" i="2"/>
  <c r="I132" i="2"/>
  <c r="H60" i="2"/>
  <c r="I65" i="2"/>
  <c r="H113" i="2"/>
  <c r="G2" i="2"/>
  <c r="H2" i="2" s="1"/>
  <c r="I46" i="2"/>
  <c r="I38" i="2"/>
  <c r="I122" i="2"/>
  <c r="I13" i="2"/>
  <c r="H114" i="2"/>
  <c r="H115" i="2"/>
  <c r="H134" i="2"/>
  <c r="I91" i="2"/>
  <c r="I56" i="2"/>
  <c r="I14" i="2"/>
  <c r="H126" i="2"/>
  <c r="H118" i="2"/>
  <c r="I76" i="2"/>
  <c r="I68" i="2"/>
  <c r="I81" i="2"/>
  <c r="H95" i="2"/>
  <c r="H46" i="2"/>
  <c r="H44" i="2"/>
  <c r="H76" i="2"/>
  <c r="I2" i="2"/>
  <c r="I30" i="2"/>
  <c r="I115" i="2"/>
  <c r="I80" i="2"/>
  <c r="I27" i="2"/>
  <c r="I49" i="2"/>
  <c r="H47" i="2"/>
  <c r="H105" i="2"/>
  <c r="H86" i="2"/>
  <c r="H61" i="2"/>
  <c r="H129" i="2"/>
  <c r="H99" i="2"/>
  <c r="H50" i="2"/>
  <c r="I42" i="2"/>
  <c r="I71" i="2"/>
  <c r="I5" i="2"/>
  <c r="I127" i="2"/>
  <c r="I87" i="2"/>
  <c r="I92" i="2"/>
  <c r="I16" i="2"/>
  <c r="I105" i="2"/>
  <c r="I51" i="2"/>
  <c r="I48" i="2"/>
  <c r="I61" i="2"/>
  <c r="H83" i="2"/>
  <c r="H88" i="2"/>
  <c r="H120" i="2"/>
  <c r="H70" i="2"/>
  <c r="H45" i="2"/>
  <c r="H112" i="2"/>
  <c r="H84" i="2"/>
  <c r="I54" i="2"/>
  <c r="I107" i="2"/>
  <c r="I89" i="2"/>
  <c r="I10" i="2"/>
  <c r="I52" i="2"/>
  <c r="I104" i="2"/>
  <c r="I124" i="2"/>
  <c r="I117" i="2"/>
  <c r="I75" i="2"/>
  <c r="I60" i="2"/>
  <c r="I73" i="2"/>
  <c r="H131" i="2"/>
  <c r="H122" i="2"/>
  <c r="H73" i="2"/>
  <c r="H104" i="2"/>
  <c r="H53" i="2"/>
  <c r="H97" i="2"/>
  <c r="H68" i="2"/>
  <c r="I57" i="2"/>
  <c r="H52" i="2"/>
  <c r="I6" i="2"/>
  <c r="I12" i="2"/>
  <c r="I103" i="2"/>
  <c r="H90" i="2"/>
  <c r="I59" i="2"/>
  <c r="I26" i="2"/>
  <c r="I58" i="2"/>
  <c r="I116" i="2"/>
  <c r="I29" i="2"/>
  <c r="I111" i="2"/>
  <c r="I72" i="2"/>
  <c r="I85" i="2"/>
  <c r="H30" i="2"/>
  <c r="H43" i="2"/>
  <c r="H106" i="2"/>
  <c r="H57" i="2"/>
  <c r="H87" i="2"/>
  <c r="H38" i="2"/>
  <c r="H81" i="2"/>
  <c r="H51" i="2"/>
  <c r="H128" i="2"/>
  <c r="I78" i="2"/>
  <c r="I62" i="2"/>
  <c r="I19" i="2"/>
  <c r="I82" i="2"/>
  <c r="I17" i="2"/>
  <c r="I128" i="2"/>
  <c r="I125" i="2"/>
  <c r="I22" i="2"/>
  <c r="I4" i="2"/>
  <c r="I84" i="2"/>
  <c r="I97" i="2"/>
  <c r="H42" i="2"/>
  <c r="H55" i="2"/>
  <c r="H59" i="2"/>
  <c r="H89" i="2"/>
  <c r="H40" i="2"/>
  <c r="H72" i="2"/>
  <c r="H92" i="2"/>
  <c r="H64" i="2"/>
  <c r="H111" i="2"/>
  <c r="I119" i="2"/>
  <c r="I40" i="2"/>
  <c r="I25" i="2"/>
  <c r="H132" i="2"/>
  <c r="I18" i="2"/>
  <c r="I24" i="2"/>
  <c r="H116" i="2"/>
  <c r="I135" i="2"/>
  <c r="I31" i="2"/>
  <c r="I102" i="2"/>
  <c r="I110" i="2"/>
  <c r="I43" i="2"/>
  <c r="I47" i="2"/>
  <c r="I8" i="2"/>
  <c r="I35" i="2"/>
  <c r="I21" i="2"/>
  <c r="I94" i="2"/>
  <c r="I53" i="2"/>
  <c r="I108" i="2"/>
  <c r="I121" i="2"/>
  <c r="H66" i="2"/>
  <c r="H79" i="2"/>
  <c r="H93" i="2"/>
  <c r="H58" i="2"/>
  <c r="H39" i="2"/>
  <c r="H100" i="2"/>
  <c r="H133" i="2"/>
  <c r="H80" i="2"/>
  <c r="I123" i="2"/>
  <c r="I44" i="2"/>
  <c r="I113" i="2"/>
  <c r="H23" i="2"/>
  <c r="H77" i="2"/>
  <c r="H124" i="2"/>
  <c r="H98" i="2"/>
  <c r="I118" i="2"/>
  <c r="I98" i="2"/>
  <c r="I39" i="2"/>
  <c r="I69" i="2"/>
  <c r="H71" i="2"/>
  <c r="H127" i="2"/>
  <c r="H62" i="2"/>
  <c r="H108" i="2"/>
  <c r="H109" i="2"/>
  <c r="H82" i="2"/>
  <c r="I11" i="2"/>
  <c r="I134" i="2"/>
  <c r="I99" i="2"/>
  <c r="I86" i="2"/>
  <c r="I37" i="2"/>
  <c r="H121" i="2"/>
  <c r="H101" i="2"/>
  <c r="H65" i="2"/>
  <c r="I100" i="2"/>
  <c r="I15" i="2"/>
  <c r="I93" i="2"/>
  <c r="I36" i="2"/>
  <c r="H119" i="2"/>
  <c r="H135" i="2"/>
  <c r="I66" i="2"/>
  <c r="I7" i="2"/>
  <c r="I112" i="2"/>
  <c r="I129" i="2"/>
  <c r="I90" i="2"/>
  <c r="I74" i="2"/>
  <c r="I106" i="2"/>
  <c r="I101" i="2"/>
  <c r="I34" i="2"/>
  <c r="I9" i="2"/>
  <c r="I70" i="2"/>
  <c r="I88" i="2"/>
  <c r="I96" i="2"/>
  <c r="I109" i="2"/>
  <c r="H54" i="2"/>
  <c r="H67" i="2"/>
  <c r="H107" i="2"/>
  <c r="H74" i="2"/>
  <c r="H56" i="2"/>
  <c r="H125" i="2"/>
  <c r="H49" i="2"/>
  <c r="H96" i="2"/>
  <c r="I77" i="2"/>
  <c r="I114" i="2"/>
  <c r="I3" i="2"/>
  <c r="I55" i="2"/>
  <c r="I95" i="2"/>
  <c r="I20" i="2"/>
  <c r="I83" i="2"/>
  <c r="I33" i="2"/>
  <c r="I130" i="2"/>
  <c r="I28" i="2"/>
  <c r="I120" i="2"/>
  <c r="I133" i="2"/>
  <c r="H78" i="2"/>
  <c r="H91" i="2"/>
  <c r="H110" i="2"/>
  <c r="H41" i="2"/>
  <c r="H123" i="2"/>
  <c r="H69" i="2"/>
  <c r="H117" i="2"/>
  <c r="H130" i="2"/>
  <c r="G2" i="1"/>
  <c r="K5" i="1" l="1"/>
  <c r="K3" i="1"/>
  <c r="H2" i="1"/>
  <c r="H3" i="1" s="1"/>
  <c r="H4" i="1" s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198" i="1" s="1"/>
  <c r="H199" i="1" s="1"/>
  <c r="H200" i="1" s="1"/>
  <c r="H201" i="1" s="1"/>
  <c r="H202" i="1" s="1"/>
  <c r="H203" i="1" s="1"/>
  <c r="H204" i="1" s="1"/>
  <c r="H205" i="1" s="1"/>
  <c r="H206" i="1" s="1"/>
  <c r="H207" i="1" s="1"/>
  <c r="H208" i="1" s="1"/>
  <c r="H209" i="1" s="1"/>
  <c r="H210" i="1" s="1"/>
  <c r="H211" i="1" s="1"/>
  <c r="H212" i="1" s="1"/>
  <c r="H213" i="1" s="1"/>
  <c r="H214" i="1" s="1"/>
  <c r="H215" i="1" s="1"/>
  <c r="H216" i="1" s="1"/>
  <c r="H217" i="1" s="1"/>
  <c r="H218" i="1" s="1"/>
  <c r="H219" i="1" s="1"/>
  <c r="H220" i="1" s="1"/>
  <c r="H221" i="1" s="1"/>
  <c r="H222" i="1" s="1"/>
  <c r="H223" i="1" s="1"/>
  <c r="H224" i="1" s="1"/>
  <c r="H225" i="1" s="1"/>
  <c r="H226" i="1" s="1"/>
  <c r="H227" i="1" s="1"/>
  <c r="H228" i="1" s="1"/>
  <c r="H229" i="1" s="1"/>
  <c r="H230" i="1" s="1"/>
  <c r="H231" i="1" s="1"/>
  <c r="H232" i="1" s="1"/>
  <c r="H233" i="1" s="1"/>
  <c r="H234" i="1" s="1"/>
  <c r="H235" i="1" s="1"/>
  <c r="H236" i="1" s="1"/>
  <c r="H237" i="1" s="1"/>
  <c r="H238" i="1" s="1"/>
  <c r="H239" i="1" s="1"/>
  <c r="H240" i="1" s="1"/>
  <c r="H241" i="1" s="1"/>
  <c r="H242" i="1" s="1"/>
  <c r="H243" i="1" s="1"/>
  <c r="H244" i="1" s="1"/>
  <c r="H245" i="1" s="1"/>
  <c r="H246" i="1" s="1"/>
  <c r="H247" i="1" s="1"/>
  <c r="H248" i="1" s="1"/>
  <c r="H249" i="1" s="1"/>
  <c r="H250" i="1" s="1"/>
  <c r="H251" i="1" s="1"/>
  <c r="H252" i="1" s="1"/>
  <c r="H253" i="1" s="1"/>
  <c r="H254" i="1" s="1"/>
  <c r="H255" i="1" s="1"/>
  <c r="H256" i="1" s="1"/>
  <c r="H257" i="1" s="1"/>
  <c r="H258" i="1" s="1"/>
  <c r="H259" i="1" s="1"/>
  <c r="H260" i="1" s="1"/>
  <c r="H261" i="1" s="1"/>
  <c r="H262" i="1" s="1"/>
  <c r="H263" i="1" s="1"/>
  <c r="H264" i="1" s="1"/>
  <c r="H265" i="1" s="1"/>
  <c r="H266" i="1" s="1"/>
  <c r="H267" i="1" s="1"/>
  <c r="H268" i="1" s="1"/>
  <c r="H269" i="1" s="1"/>
  <c r="H270" i="1" s="1"/>
  <c r="H271" i="1" s="1"/>
  <c r="H272" i="1" s="1"/>
  <c r="H273" i="1" s="1"/>
  <c r="H274" i="1" s="1"/>
  <c r="H275" i="1" s="1"/>
  <c r="H276" i="1" s="1"/>
  <c r="H277" i="1" s="1"/>
  <c r="H278" i="1" s="1"/>
  <c r="H279" i="1" s="1"/>
  <c r="H280" i="1" s="1"/>
  <c r="H281" i="1" s="1"/>
  <c r="H282" i="1" s="1"/>
  <c r="H283" i="1" s="1"/>
  <c r="H284" i="1" s="1"/>
  <c r="H285" i="1" s="1"/>
  <c r="H286" i="1" s="1"/>
  <c r="H287" i="1" s="1"/>
  <c r="H288" i="1" s="1"/>
  <c r="H289" i="1" s="1"/>
  <c r="H290" i="1" s="1"/>
  <c r="H291" i="1" s="1"/>
  <c r="H292" i="1" s="1"/>
  <c r="H293" i="1" s="1"/>
  <c r="H294" i="1" s="1"/>
  <c r="H295" i="1" s="1"/>
  <c r="H296" i="1" s="1"/>
  <c r="H297" i="1" s="1"/>
  <c r="H298" i="1" s="1"/>
  <c r="H299" i="1" s="1"/>
  <c r="H300" i="1" s="1"/>
  <c r="H301" i="1" s="1"/>
  <c r="H302" i="1" s="1"/>
  <c r="H303" i="1" s="1"/>
  <c r="H304" i="1" s="1"/>
  <c r="H305" i="1" s="1"/>
  <c r="H306" i="1" s="1"/>
  <c r="H307" i="1" s="1"/>
  <c r="H308" i="1" s="1"/>
  <c r="H309" i="1" s="1"/>
  <c r="H310" i="1" s="1"/>
  <c r="H311" i="1" s="1"/>
  <c r="H312" i="1" s="1"/>
  <c r="H313" i="1" s="1"/>
  <c r="H314" i="1" s="1"/>
  <c r="H315" i="1" s="1"/>
  <c r="H316" i="1" s="1"/>
  <c r="H317" i="1" s="1"/>
  <c r="H318" i="1" s="1"/>
  <c r="H319" i="1" s="1"/>
  <c r="H320" i="1" s="1"/>
  <c r="H321" i="1" s="1"/>
  <c r="H322" i="1" s="1"/>
  <c r="H323" i="1" s="1"/>
  <c r="H324" i="1" s="1"/>
  <c r="H325" i="1" s="1"/>
  <c r="H326" i="1" s="1"/>
  <c r="H327" i="1" s="1"/>
  <c r="H328" i="1" s="1"/>
  <c r="H329" i="1" s="1"/>
  <c r="H330" i="1" s="1"/>
  <c r="H331" i="1" s="1"/>
  <c r="H332" i="1" s="1"/>
  <c r="H333" i="1" s="1"/>
  <c r="H334" i="1" s="1"/>
  <c r="H335" i="1" s="1"/>
  <c r="H336" i="1" s="1"/>
  <c r="H337" i="1" s="1"/>
  <c r="H338" i="1" s="1"/>
  <c r="H339" i="1" s="1"/>
  <c r="H340" i="1" s="1"/>
  <c r="H341" i="1" s="1"/>
  <c r="H342" i="1" s="1"/>
  <c r="H343" i="1" s="1"/>
  <c r="H344" i="1" s="1"/>
  <c r="H345" i="1" s="1"/>
  <c r="H346" i="1" s="1"/>
  <c r="H347" i="1" s="1"/>
  <c r="H348" i="1" s="1"/>
  <c r="H349" i="1" s="1"/>
  <c r="H350" i="1" s="1"/>
  <c r="H351" i="1" s="1"/>
  <c r="H352" i="1" s="1"/>
  <c r="H353" i="1" s="1"/>
  <c r="H354" i="1" s="1"/>
  <c r="H355" i="1" s="1"/>
  <c r="H356" i="1" s="1"/>
  <c r="H357" i="1" s="1"/>
  <c r="H358" i="1" s="1"/>
  <c r="H359" i="1" s="1"/>
  <c r="H360" i="1" s="1"/>
  <c r="H361" i="1" s="1"/>
  <c r="H362" i="1" s="1"/>
  <c r="H363" i="1" s="1"/>
  <c r="H364" i="1" s="1"/>
  <c r="H365" i="1" s="1"/>
  <c r="H366" i="1" s="1"/>
  <c r="H367" i="1" s="1"/>
  <c r="H368" i="1" s="1"/>
  <c r="H369" i="1" s="1"/>
  <c r="H370" i="1" s="1"/>
  <c r="H371" i="1" s="1"/>
  <c r="H372" i="1" s="1"/>
  <c r="H373" i="1" s="1"/>
  <c r="H374" i="1" s="1"/>
  <c r="H375" i="1" s="1"/>
  <c r="H376" i="1" s="1"/>
  <c r="H377" i="1" s="1"/>
  <c r="H378" i="1" s="1"/>
  <c r="H379" i="1" s="1"/>
  <c r="H380" i="1" s="1"/>
  <c r="H381" i="1" s="1"/>
  <c r="H382" i="1" s="1"/>
  <c r="H383" i="1" s="1"/>
  <c r="H384" i="1" s="1"/>
  <c r="H385" i="1" s="1"/>
  <c r="H386" i="1" s="1"/>
  <c r="H387" i="1" s="1"/>
  <c r="H388" i="1" s="1"/>
  <c r="H389" i="1" s="1"/>
  <c r="H390" i="1" s="1"/>
  <c r="H391" i="1" s="1"/>
  <c r="H392" i="1" s="1"/>
  <c r="H393" i="1" s="1"/>
  <c r="H394" i="1" s="1"/>
  <c r="H395" i="1" s="1"/>
  <c r="H396" i="1" s="1"/>
  <c r="H397" i="1" s="1"/>
  <c r="H398" i="1" s="1"/>
  <c r="H399" i="1" s="1"/>
  <c r="H400" i="1" s="1"/>
  <c r="H401" i="1" s="1"/>
  <c r="H402" i="1" s="1"/>
  <c r="H403" i="1" s="1"/>
  <c r="H404" i="1" s="1"/>
  <c r="H405" i="1" s="1"/>
  <c r="H406" i="1" s="1"/>
  <c r="H407" i="1" s="1"/>
  <c r="H408" i="1" s="1"/>
  <c r="H409" i="1" s="1"/>
  <c r="H410" i="1" s="1"/>
  <c r="H411" i="1" s="1"/>
  <c r="H412" i="1" s="1"/>
  <c r="H413" i="1" s="1"/>
  <c r="H414" i="1" s="1"/>
  <c r="H415" i="1" s="1"/>
  <c r="H416" i="1" s="1"/>
  <c r="H417" i="1" s="1"/>
  <c r="H418" i="1" s="1"/>
  <c r="H419" i="1" s="1"/>
  <c r="H420" i="1" s="1"/>
  <c r="H421" i="1" s="1"/>
  <c r="H422" i="1" s="1"/>
  <c r="E2" i="1"/>
  <c r="K7" i="1" l="1"/>
  <c r="I3" i="1"/>
  <c r="E3" i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J7" i="1" s="1"/>
</calcChain>
</file>

<file path=xl/sharedStrings.xml><?xml version="1.0" encoding="utf-8"?>
<sst xmlns="http://schemas.openxmlformats.org/spreadsheetml/2006/main" count="22" uniqueCount="19">
  <si>
    <t>date</t>
    <phoneticPr fontId="18" type="noConversion"/>
  </si>
  <si>
    <t>spy</t>
    <phoneticPr fontId="18" type="noConversion"/>
  </si>
  <si>
    <t>rfr</t>
    <phoneticPr fontId="18" type="noConversion"/>
  </si>
  <si>
    <t>Date</t>
    <phoneticPr fontId="18" type="noConversion"/>
  </si>
  <si>
    <t>signal</t>
    <phoneticPr fontId="18" type="noConversion"/>
  </si>
  <si>
    <t>Position</t>
    <phoneticPr fontId="18" type="noConversion"/>
  </si>
  <si>
    <t>SPY return</t>
    <phoneticPr fontId="18" type="noConversion"/>
  </si>
  <si>
    <t>profile return</t>
    <phoneticPr fontId="18" type="noConversion"/>
  </si>
  <si>
    <t>profile Cumulative return</t>
    <phoneticPr fontId="18" type="noConversion"/>
  </si>
  <si>
    <t>SPY Cumulative return</t>
    <phoneticPr fontId="18" type="noConversion"/>
  </si>
  <si>
    <t>SPY return</t>
  </si>
  <si>
    <t>Corr</t>
    <phoneticPr fontId="18" type="noConversion"/>
  </si>
  <si>
    <t>max drop spy</t>
    <phoneticPr fontId="18" type="noConversion"/>
  </si>
  <si>
    <t>max drop profile</t>
    <phoneticPr fontId="18" type="noConversion"/>
  </si>
  <si>
    <t>std spy</t>
    <phoneticPr fontId="18" type="noConversion"/>
  </si>
  <si>
    <t>std profile</t>
    <phoneticPr fontId="18" type="noConversion"/>
  </si>
  <si>
    <t>sharp ???</t>
    <phoneticPr fontId="18" type="noConversion"/>
  </si>
  <si>
    <t>sharp????</t>
    <phoneticPr fontId="18" type="noConversion"/>
  </si>
  <si>
    <t>SPY close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</si>
</sst>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10" xfId="0" applyBorder="1">
      <alignment vertical="center"/>
    </xf>
    <xf numFmtId="0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SPY vs</a:t>
            </a:r>
            <a:r>
              <a:rPr lang="en-US" altLang="zh-CN" baseline="0"/>
              <a:t> RFR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spy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Sheet1!$A$2:$A$137</c:f>
              <c:numCache>
                <c:formatCode>m/d/yyyy</c:formatCode>
                <c:ptCount val="136"/>
                <c:pt idx="0">
                  <c:v>42907</c:v>
                </c:pt>
                <c:pt idx="1">
                  <c:v>42908</c:v>
                </c:pt>
                <c:pt idx="2">
                  <c:v>42909</c:v>
                </c:pt>
                <c:pt idx="3">
                  <c:v>42912</c:v>
                </c:pt>
                <c:pt idx="4">
                  <c:v>42913</c:v>
                </c:pt>
                <c:pt idx="5">
                  <c:v>42914</c:v>
                </c:pt>
                <c:pt idx="6">
                  <c:v>42915</c:v>
                </c:pt>
                <c:pt idx="7">
                  <c:v>42916</c:v>
                </c:pt>
                <c:pt idx="8">
                  <c:v>42919</c:v>
                </c:pt>
                <c:pt idx="9">
                  <c:v>42921</c:v>
                </c:pt>
                <c:pt idx="10">
                  <c:v>42922</c:v>
                </c:pt>
                <c:pt idx="11">
                  <c:v>42923</c:v>
                </c:pt>
                <c:pt idx="12">
                  <c:v>42926</c:v>
                </c:pt>
                <c:pt idx="13">
                  <c:v>42927</c:v>
                </c:pt>
                <c:pt idx="14">
                  <c:v>42928</c:v>
                </c:pt>
                <c:pt idx="15">
                  <c:v>42929</c:v>
                </c:pt>
                <c:pt idx="16">
                  <c:v>42930</c:v>
                </c:pt>
                <c:pt idx="17">
                  <c:v>42933</c:v>
                </c:pt>
                <c:pt idx="18">
                  <c:v>42934</c:v>
                </c:pt>
                <c:pt idx="19">
                  <c:v>42935</c:v>
                </c:pt>
                <c:pt idx="20">
                  <c:v>42936</c:v>
                </c:pt>
                <c:pt idx="21">
                  <c:v>42937</c:v>
                </c:pt>
                <c:pt idx="22">
                  <c:v>42940</c:v>
                </c:pt>
                <c:pt idx="23">
                  <c:v>42941</c:v>
                </c:pt>
                <c:pt idx="24">
                  <c:v>42942</c:v>
                </c:pt>
                <c:pt idx="25">
                  <c:v>42943</c:v>
                </c:pt>
                <c:pt idx="26">
                  <c:v>42944</c:v>
                </c:pt>
                <c:pt idx="27">
                  <c:v>42947</c:v>
                </c:pt>
                <c:pt idx="28">
                  <c:v>42948</c:v>
                </c:pt>
                <c:pt idx="29">
                  <c:v>42949</c:v>
                </c:pt>
                <c:pt idx="30">
                  <c:v>42950</c:v>
                </c:pt>
                <c:pt idx="31">
                  <c:v>42951</c:v>
                </c:pt>
                <c:pt idx="32">
                  <c:v>42954</c:v>
                </c:pt>
                <c:pt idx="33">
                  <c:v>42955</c:v>
                </c:pt>
                <c:pt idx="34">
                  <c:v>42956</c:v>
                </c:pt>
                <c:pt idx="35">
                  <c:v>42957</c:v>
                </c:pt>
                <c:pt idx="36">
                  <c:v>42958</c:v>
                </c:pt>
                <c:pt idx="37">
                  <c:v>42961</c:v>
                </c:pt>
                <c:pt idx="38">
                  <c:v>42962</c:v>
                </c:pt>
                <c:pt idx="39">
                  <c:v>42963</c:v>
                </c:pt>
                <c:pt idx="40">
                  <c:v>42964</c:v>
                </c:pt>
                <c:pt idx="41">
                  <c:v>42965</c:v>
                </c:pt>
                <c:pt idx="42">
                  <c:v>42968</c:v>
                </c:pt>
                <c:pt idx="43">
                  <c:v>42969</c:v>
                </c:pt>
                <c:pt idx="44">
                  <c:v>42970</c:v>
                </c:pt>
                <c:pt idx="45">
                  <c:v>42971</c:v>
                </c:pt>
                <c:pt idx="46">
                  <c:v>42972</c:v>
                </c:pt>
                <c:pt idx="47">
                  <c:v>42975</c:v>
                </c:pt>
                <c:pt idx="48">
                  <c:v>42976</c:v>
                </c:pt>
                <c:pt idx="49">
                  <c:v>42977</c:v>
                </c:pt>
                <c:pt idx="50">
                  <c:v>42978</c:v>
                </c:pt>
                <c:pt idx="51">
                  <c:v>42979</c:v>
                </c:pt>
                <c:pt idx="52">
                  <c:v>42983</c:v>
                </c:pt>
                <c:pt idx="53">
                  <c:v>42984</c:v>
                </c:pt>
                <c:pt idx="54">
                  <c:v>42985</c:v>
                </c:pt>
                <c:pt idx="55">
                  <c:v>42986</c:v>
                </c:pt>
                <c:pt idx="56">
                  <c:v>42989</c:v>
                </c:pt>
                <c:pt idx="57">
                  <c:v>42990</c:v>
                </c:pt>
                <c:pt idx="58">
                  <c:v>42991</c:v>
                </c:pt>
                <c:pt idx="59">
                  <c:v>42992</c:v>
                </c:pt>
                <c:pt idx="60">
                  <c:v>42993</c:v>
                </c:pt>
                <c:pt idx="61">
                  <c:v>42996</c:v>
                </c:pt>
                <c:pt idx="62">
                  <c:v>42997</c:v>
                </c:pt>
                <c:pt idx="63">
                  <c:v>42998</c:v>
                </c:pt>
                <c:pt idx="64">
                  <c:v>42999</c:v>
                </c:pt>
                <c:pt idx="65">
                  <c:v>43000</c:v>
                </c:pt>
                <c:pt idx="66">
                  <c:v>43003</c:v>
                </c:pt>
                <c:pt idx="67">
                  <c:v>43004</c:v>
                </c:pt>
                <c:pt idx="68">
                  <c:v>43005</c:v>
                </c:pt>
                <c:pt idx="69">
                  <c:v>43006</c:v>
                </c:pt>
                <c:pt idx="70">
                  <c:v>43007</c:v>
                </c:pt>
                <c:pt idx="71">
                  <c:v>43010</c:v>
                </c:pt>
                <c:pt idx="72">
                  <c:v>43011</c:v>
                </c:pt>
                <c:pt idx="73">
                  <c:v>43012</c:v>
                </c:pt>
                <c:pt idx="74">
                  <c:v>43013</c:v>
                </c:pt>
                <c:pt idx="75">
                  <c:v>43014</c:v>
                </c:pt>
                <c:pt idx="76">
                  <c:v>43017</c:v>
                </c:pt>
                <c:pt idx="77">
                  <c:v>43018</c:v>
                </c:pt>
                <c:pt idx="78">
                  <c:v>43019</c:v>
                </c:pt>
                <c:pt idx="79">
                  <c:v>43020</c:v>
                </c:pt>
                <c:pt idx="80">
                  <c:v>43021</c:v>
                </c:pt>
                <c:pt idx="81">
                  <c:v>43024</c:v>
                </c:pt>
                <c:pt idx="82">
                  <c:v>43025</c:v>
                </c:pt>
                <c:pt idx="83">
                  <c:v>43026</c:v>
                </c:pt>
                <c:pt idx="84">
                  <c:v>43027</c:v>
                </c:pt>
                <c:pt idx="85">
                  <c:v>43028</c:v>
                </c:pt>
                <c:pt idx="86">
                  <c:v>43031</c:v>
                </c:pt>
                <c:pt idx="87">
                  <c:v>43032</c:v>
                </c:pt>
                <c:pt idx="88">
                  <c:v>43033</c:v>
                </c:pt>
                <c:pt idx="89">
                  <c:v>43034</c:v>
                </c:pt>
                <c:pt idx="90">
                  <c:v>43035</c:v>
                </c:pt>
                <c:pt idx="91">
                  <c:v>43038</c:v>
                </c:pt>
                <c:pt idx="92">
                  <c:v>43039</c:v>
                </c:pt>
                <c:pt idx="93">
                  <c:v>43040</c:v>
                </c:pt>
                <c:pt idx="94">
                  <c:v>43041</c:v>
                </c:pt>
                <c:pt idx="95">
                  <c:v>43042</c:v>
                </c:pt>
                <c:pt idx="96">
                  <c:v>43045</c:v>
                </c:pt>
                <c:pt idx="97">
                  <c:v>43046</c:v>
                </c:pt>
                <c:pt idx="98">
                  <c:v>43047</c:v>
                </c:pt>
                <c:pt idx="99">
                  <c:v>43048</c:v>
                </c:pt>
                <c:pt idx="100">
                  <c:v>43049</c:v>
                </c:pt>
                <c:pt idx="101">
                  <c:v>43052</c:v>
                </c:pt>
                <c:pt idx="102">
                  <c:v>43053</c:v>
                </c:pt>
                <c:pt idx="103">
                  <c:v>43054</c:v>
                </c:pt>
                <c:pt idx="104">
                  <c:v>43055</c:v>
                </c:pt>
                <c:pt idx="105">
                  <c:v>43056</c:v>
                </c:pt>
                <c:pt idx="106">
                  <c:v>43059</c:v>
                </c:pt>
                <c:pt idx="107">
                  <c:v>43060</c:v>
                </c:pt>
                <c:pt idx="108">
                  <c:v>43061</c:v>
                </c:pt>
                <c:pt idx="109">
                  <c:v>43063</c:v>
                </c:pt>
                <c:pt idx="110">
                  <c:v>43066</c:v>
                </c:pt>
                <c:pt idx="111">
                  <c:v>43067</c:v>
                </c:pt>
                <c:pt idx="112">
                  <c:v>43068</c:v>
                </c:pt>
                <c:pt idx="113">
                  <c:v>43069</c:v>
                </c:pt>
                <c:pt idx="114">
                  <c:v>43070</c:v>
                </c:pt>
                <c:pt idx="115">
                  <c:v>43073</c:v>
                </c:pt>
                <c:pt idx="116">
                  <c:v>43074</c:v>
                </c:pt>
                <c:pt idx="117">
                  <c:v>43075</c:v>
                </c:pt>
                <c:pt idx="118">
                  <c:v>43076</c:v>
                </c:pt>
                <c:pt idx="119">
                  <c:v>43077</c:v>
                </c:pt>
                <c:pt idx="120">
                  <c:v>43080</c:v>
                </c:pt>
                <c:pt idx="121">
                  <c:v>43081</c:v>
                </c:pt>
                <c:pt idx="122">
                  <c:v>43082</c:v>
                </c:pt>
                <c:pt idx="123">
                  <c:v>43083</c:v>
                </c:pt>
                <c:pt idx="124">
                  <c:v>43084</c:v>
                </c:pt>
                <c:pt idx="125">
                  <c:v>43087</c:v>
                </c:pt>
                <c:pt idx="126">
                  <c:v>43088</c:v>
                </c:pt>
                <c:pt idx="127">
                  <c:v>43089</c:v>
                </c:pt>
                <c:pt idx="128">
                  <c:v>43090</c:v>
                </c:pt>
                <c:pt idx="129">
                  <c:v>43091</c:v>
                </c:pt>
                <c:pt idx="130">
                  <c:v>43095</c:v>
                </c:pt>
                <c:pt idx="131">
                  <c:v>43096</c:v>
                </c:pt>
                <c:pt idx="132">
                  <c:v>43097</c:v>
                </c:pt>
                <c:pt idx="133">
                  <c:v>43098</c:v>
                </c:pt>
              </c:numCache>
            </c:numRef>
          </c:cat>
          <c:val>
            <c:numRef>
              <c:f>Sheet1!$B$2:$B$137</c:f>
              <c:numCache>
                <c:formatCode>General</c:formatCode>
                <c:ptCount val="136"/>
                <c:pt idx="0">
                  <c:v>99999.999966999996</c:v>
                </c:pt>
                <c:pt idx="1">
                  <c:v>99954.789556000003</c:v>
                </c:pt>
                <c:pt idx="2">
                  <c:v>100073.983255</c:v>
                </c:pt>
                <c:pt idx="3">
                  <c:v>100139.73832300001</c:v>
                </c:pt>
                <c:pt idx="4">
                  <c:v>99334.182022000008</c:v>
                </c:pt>
                <c:pt idx="5">
                  <c:v>100221.94325500001</c:v>
                </c:pt>
                <c:pt idx="6">
                  <c:v>99342.403665999998</c:v>
                </c:pt>
                <c:pt idx="7">
                  <c:v>99527.352433000007</c:v>
                </c:pt>
                <c:pt idx="8">
                  <c:v>99695.864076999991</c:v>
                </c:pt>
                <c:pt idx="9">
                  <c:v>99926.022844000006</c:v>
                </c:pt>
                <c:pt idx="10">
                  <c:v>99013.602433000007</c:v>
                </c:pt>
                <c:pt idx="11">
                  <c:v>99654.761611000009</c:v>
                </c:pt>
                <c:pt idx="12">
                  <c:v>99761.621200000009</c:v>
                </c:pt>
                <c:pt idx="13">
                  <c:v>99687.641199999998</c:v>
                </c:pt>
                <c:pt idx="14">
                  <c:v>100435.6612</c:v>
                </c:pt>
                <c:pt idx="15">
                  <c:v>100604.1712</c:v>
                </c:pt>
                <c:pt idx="16">
                  <c:v>101072.71120000001</c:v>
                </c:pt>
                <c:pt idx="17">
                  <c:v>101060.3812</c:v>
                </c:pt>
                <c:pt idx="18">
                  <c:v>101113.8112</c:v>
                </c:pt>
                <c:pt idx="19">
                  <c:v>101660.4412</c:v>
                </c:pt>
                <c:pt idx="20">
                  <c:v>101705.65119999999</c:v>
                </c:pt>
                <c:pt idx="21">
                  <c:v>101615.23119999999</c:v>
                </c:pt>
                <c:pt idx="22">
                  <c:v>101590.57120000001</c:v>
                </c:pt>
                <c:pt idx="23">
                  <c:v>101837.1712</c:v>
                </c:pt>
                <c:pt idx="24">
                  <c:v>101841.2812</c:v>
                </c:pt>
                <c:pt idx="25">
                  <c:v>101746.7512</c:v>
                </c:pt>
                <c:pt idx="26">
                  <c:v>101627.5612</c:v>
                </c:pt>
                <c:pt idx="27">
                  <c:v>101570.0212</c:v>
                </c:pt>
                <c:pt idx="28">
                  <c:v>101796.07120000001</c:v>
                </c:pt>
                <c:pt idx="29">
                  <c:v>101845.3912</c:v>
                </c:pt>
                <c:pt idx="30">
                  <c:v>101648.1112</c:v>
                </c:pt>
                <c:pt idx="31">
                  <c:v>101833.0612</c:v>
                </c:pt>
                <c:pt idx="32">
                  <c:v>102022.12120000001</c:v>
                </c:pt>
                <c:pt idx="33">
                  <c:v>101771.4112</c:v>
                </c:pt>
                <c:pt idx="34">
                  <c:v>101767.3012</c:v>
                </c:pt>
                <c:pt idx="35">
                  <c:v>100332.9112</c:v>
                </c:pt>
                <c:pt idx="36">
                  <c:v>100480.87120000001</c:v>
                </c:pt>
                <c:pt idx="37">
                  <c:v>101475.4912</c:v>
                </c:pt>
                <c:pt idx="38">
                  <c:v>101463.1612</c:v>
                </c:pt>
                <c:pt idx="39">
                  <c:v>101639.8912</c:v>
                </c:pt>
                <c:pt idx="40">
                  <c:v>100057.54120000001</c:v>
                </c:pt>
                <c:pt idx="41">
                  <c:v>99901.361199999999</c:v>
                </c:pt>
                <c:pt idx="42">
                  <c:v>99979.45120000001</c:v>
                </c:pt>
                <c:pt idx="43">
                  <c:v>101023.3912</c:v>
                </c:pt>
                <c:pt idx="44">
                  <c:v>100661.71120000001</c:v>
                </c:pt>
                <c:pt idx="45">
                  <c:v>100427.4412</c:v>
                </c:pt>
                <c:pt idx="46">
                  <c:v>100661.71120000001</c:v>
                </c:pt>
                <c:pt idx="47">
                  <c:v>100665.82120000001</c:v>
                </c:pt>
                <c:pt idx="48">
                  <c:v>100780.90119999999</c:v>
                </c:pt>
                <c:pt idx="49">
                  <c:v>101257.6612</c:v>
                </c:pt>
                <c:pt idx="50">
                  <c:v>101865.9412</c:v>
                </c:pt>
                <c:pt idx="51">
                  <c:v>102009.79120000001</c:v>
                </c:pt>
                <c:pt idx="52">
                  <c:v>101278.21120000001</c:v>
                </c:pt>
                <c:pt idx="53">
                  <c:v>101623.45120000001</c:v>
                </c:pt>
                <c:pt idx="54">
                  <c:v>101611.12120000001</c:v>
                </c:pt>
                <c:pt idx="55">
                  <c:v>101491.93120000001</c:v>
                </c:pt>
                <c:pt idx="56">
                  <c:v>102572.8612</c:v>
                </c:pt>
                <c:pt idx="57">
                  <c:v>102918.1012</c:v>
                </c:pt>
                <c:pt idx="58">
                  <c:v>102967.4212</c:v>
                </c:pt>
                <c:pt idx="59">
                  <c:v>102934.54120000001</c:v>
                </c:pt>
                <c:pt idx="60">
                  <c:v>102564.6412</c:v>
                </c:pt>
                <c:pt idx="61">
                  <c:v>102782.4712</c:v>
                </c:pt>
                <c:pt idx="62">
                  <c:v>102885.2212</c:v>
                </c:pt>
                <c:pt idx="63">
                  <c:v>102922.21120000001</c:v>
                </c:pt>
                <c:pt idx="64">
                  <c:v>102646.8412</c:v>
                </c:pt>
                <c:pt idx="65">
                  <c:v>102667.3912</c:v>
                </c:pt>
                <c:pt idx="66">
                  <c:v>102457.7812</c:v>
                </c:pt>
                <c:pt idx="67">
                  <c:v>102519.43120000001</c:v>
                </c:pt>
                <c:pt idx="68">
                  <c:v>102918.1012</c:v>
                </c:pt>
                <c:pt idx="69">
                  <c:v>103041.40119999999</c:v>
                </c:pt>
                <c:pt idx="70">
                  <c:v>103403.0812</c:v>
                </c:pt>
                <c:pt idx="71">
                  <c:v>103851.07120000001</c:v>
                </c:pt>
                <c:pt idx="72">
                  <c:v>104073.01120000001</c:v>
                </c:pt>
                <c:pt idx="73">
                  <c:v>104196.3112</c:v>
                </c:pt>
                <c:pt idx="74">
                  <c:v>104812.8112</c:v>
                </c:pt>
                <c:pt idx="75">
                  <c:v>104693.62120000001</c:v>
                </c:pt>
                <c:pt idx="76">
                  <c:v>104521.0012</c:v>
                </c:pt>
                <c:pt idx="77">
                  <c:v>104796.37120000001</c:v>
                </c:pt>
                <c:pt idx="78">
                  <c:v>104960.7712</c:v>
                </c:pt>
                <c:pt idx="79">
                  <c:v>104804.5912</c:v>
                </c:pt>
                <c:pt idx="80">
                  <c:v>104932.0012</c:v>
                </c:pt>
                <c:pt idx="81">
                  <c:v>105071.7412</c:v>
                </c:pt>
                <c:pt idx="82">
                  <c:v>105145.7212</c:v>
                </c:pt>
                <c:pt idx="83">
                  <c:v>105248.4712</c:v>
                </c:pt>
                <c:pt idx="84">
                  <c:v>105277.2412</c:v>
                </c:pt>
                <c:pt idx="85">
                  <c:v>105819.76120000001</c:v>
                </c:pt>
                <c:pt idx="86">
                  <c:v>105408.76120000001</c:v>
                </c:pt>
                <c:pt idx="87">
                  <c:v>105593.71120000001</c:v>
                </c:pt>
                <c:pt idx="88">
                  <c:v>105071.7412</c:v>
                </c:pt>
                <c:pt idx="89">
                  <c:v>105207.37120000001</c:v>
                </c:pt>
                <c:pt idx="90">
                  <c:v>106066.3612</c:v>
                </c:pt>
                <c:pt idx="91">
                  <c:v>105671.8012</c:v>
                </c:pt>
                <c:pt idx="92">
                  <c:v>105836.2012</c:v>
                </c:pt>
                <c:pt idx="93">
                  <c:v>105975.9412</c:v>
                </c:pt>
                <c:pt idx="94">
                  <c:v>106017.04119999999</c:v>
                </c:pt>
                <c:pt idx="95">
                  <c:v>106370.5012</c:v>
                </c:pt>
                <c:pt idx="96">
                  <c:v>106534.90120000001</c:v>
                </c:pt>
                <c:pt idx="97">
                  <c:v>106460.92120000001</c:v>
                </c:pt>
                <c:pt idx="98">
                  <c:v>106641.76120000001</c:v>
                </c:pt>
                <c:pt idx="99">
                  <c:v>106255.42120000001</c:v>
                </c:pt>
                <c:pt idx="100">
                  <c:v>106222.54119999999</c:v>
                </c:pt>
                <c:pt idx="101">
                  <c:v>106321.18119999999</c:v>
                </c:pt>
                <c:pt idx="102">
                  <c:v>106074.58120000002</c:v>
                </c:pt>
                <c:pt idx="103">
                  <c:v>105544.3912</c:v>
                </c:pt>
                <c:pt idx="104">
                  <c:v>106440.37120000001</c:v>
                </c:pt>
                <c:pt idx="105">
                  <c:v>106128.01120000001</c:v>
                </c:pt>
                <c:pt idx="106">
                  <c:v>106308.8512</c:v>
                </c:pt>
                <c:pt idx="107">
                  <c:v>107003.4412</c:v>
                </c:pt>
                <c:pt idx="108">
                  <c:v>106908.9112</c:v>
                </c:pt>
                <c:pt idx="109">
                  <c:v>107155.51120000001</c:v>
                </c:pt>
                <c:pt idx="110">
                  <c:v>107102.08120000002</c:v>
                </c:pt>
                <c:pt idx="111">
                  <c:v>108187.12120000001</c:v>
                </c:pt>
                <c:pt idx="112">
                  <c:v>108121.3612</c:v>
                </c:pt>
                <c:pt idx="113">
                  <c:v>109066.6612</c:v>
                </c:pt>
                <c:pt idx="114">
                  <c:v>108840.6112</c:v>
                </c:pt>
                <c:pt idx="115">
                  <c:v>108709.0912</c:v>
                </c:pt>
                <c:pt idx="116">
                  <c:v>108318.6412</c:v>
                </c:pt>
                <c:pt idx="117">
                  <c:v>108339.1912</c:v>
                </c:pt>
                <c:pt idx="118">
                  <c:v>108680.32120000001</c:v>
                </c:pt>
                <c:pt idx="119">
                  <c:v>109272.1612</c:v>
                </c:pt>
                <c:pt idx="120">
                  <c:v>109600.96120000001</c:v>
                </c:pt>
                <c:pt idx="121">
                  <c:v>109794.13119999999</c:v>
                </c:pt>
                <c:pt idx="122">
                  <c:v>109781.8012</c:v>
                </c:pt>
                <c:pt idx="123">
                  <c:v>109333.81120000001</c:v>
                </c:pt>
                <c:pt idx="124">
                  <c:v>109683.1612</c:v>
                </c:pt>
                <c:pt idx="125">
                  <c:v>110377.7512</c:v>
                </c:pt>
                <c:pt idx="126">
                  <c:v>109954.42120000001</c:v>
                </c:pt>
                <c:pt idx="127">
                  <c:v>109896.88119999999</c:v>
                </c:pt>
                <c:pt idx="128">
                  <c:v>110122.93119999999</c:v>
                </c:pt>
                <c:pt idx="129">
                  <c:v>110094.1612</c:v>
                </c:pt>
                <c:pt idx="130">
                  <c:v>109962.6412</c:v>
                </c:pt>
                <c:pt idx="131">
                  <c:v>110016.07120000001</c:v>
                </c:pt>
                <c:pt idx="132">
                  <c:v>110242.12120000001</c:v>
                </c:pt>
                <c:pt idx="133">
                  <c:v>109827.01120000001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2B-450A-807A-9C73D54F95F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rfr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Sheet1!$A$2:$A$137</c:f>
              <c:numCache>
                <c:formatCode>m/d/yyyy</c:formatCode>
                <c:ptCount val="136"/>
                <c:pt idx="0">
                  <c:v>42907</c:v>
                </c:pt>
                <c:pt idx="1">
                  <c:v>42908</c:v>
                </c:pt>
                <c:pt idx="2">
                  <c:v>42909</c:v>
                </c:pt>
                <c:pt idx="3">
                  <c:v>42912</c:v>
                </c:pt>
                <c:pt idx="4">
                  <c:v>42913</c:v>
                </c:pt>
                <c:pt idx="5">
                  <c:v>42914</c:v>
                </c:pt>
                <c:pt idx="6">
                  <c:v>42915</c:v>
                </c:pt>
                <c:pt idx="7">
                  <c:v>42916</c:v>
                </c:pt>
                <c:pt idx="8">
                  <c:v>42919</c:v>
                </c:pt>
                <c:pt idx="9">
                  <c:v>42921</c:v>
                </c:pt>
                <c:pt idx="10">
                  <c:v>42922</c:v>
                </c:pt>
                <c:pt idx="11">
                  <c:v>42923</c:v>
                </c:pt>
                <c:pt idx="12">
                  <c:v>42926</c:v>
                </c:pt>
                <c:pt idx="13">
                  <c:v>42927</c:v>
                </c:pt>
                <c:pt idx="14">
                  <c:v>42928</c:v>
                </c:pt>
                <c:pt idx="15">
                  <c:v>42929</c:v>
                </c:pt>
                <c:pt idx="16">
                  <c:v>42930</c:v>
                </c:pt>
                <c:pt idx="17">
                  <c:v>42933</c:v>
                </c:pt>
                <c:pt idx="18">
                  <c:v>42934</c:v>
                </c:pt>
                <c:pt idx="19">
                  <c:v>42935</c:v>
                </c:pt>
                <c:pt idx="20">
                  <c:v>42936</c:v>
                </c:pt>
                <c:pt idx="21">
                  <c:v>42937</c:v>
                </c:pt>
                <c:pt idx="22">
                  <c:v>42940</c:v>
                </c:pt>
                <c:pt idx="23">
                  <c:v>42941</c:v>
                </c:pt>
                <c:pt idx="24">
                  <c:v>42942</c:v>
                </c:pt>
                <c:pt idx="25">
                  <c:v>42943</c:v>
                </c:pt>
                <c:pt idx="26">
                  <c:v>42944</c:v>
                </c:pt>
                <c:pt idx="27">
                  <c:v>42947</c:v>
                </c:pt>
                <c:pt idx="28">
                  <c:v>42948</c:v>
                </c:pt>
                <c:pt idx="29">
                  <c:v>42949</c:v>
                </c:pt>
                <c:pt idx="30">
                  <c:v>42950</c:v>
                </c:pt>
                <c:pt idx="31">
                  <c:v>42951</c:v>
                </c:pt>
                <c:pt idx="32">
                  <c:v>42954</c:v>
                </c:pt>
                <c:pt idx="33">
                  <c:v>42955</c:v>
                </c:pt>
                <c:pt idx="34">
                  <c:v>42956</c:v>
                </c:pt>
                <c:pt idx="35">
                  <c:v>42957</c:v>
                </c:pt>
                <c:pt idx="36">
                  <c:v>42958</c:v>
                </c:pt>
                <c:pt idx="37">
                  <c:v>42961</c:v>
                </c:pt>
                <c:pt idx="38">
                  <c:v>42962</c:v>
                </c:pt>
                <c:pt idx="39">
                  <c:v>42963</c:v>
                </c:pt>
                <c:pt idx="40">
                  <c:v>42964</c:v>
                </c:pt>
                <c:pt idx="41">
                  <c:v>42965</c:v>
                </c:pt>
                <c:pt idx="42">
                  <c:v>42968</c:v>
                </c:pt>
                <c:pt idx="43">
                  <c:v>42969</c:v>
                </c:pt>
                <c:pt idx="44">
                  <c:v>42970</c:v>
                </c:pt>
                <c:pt idx="45">
                  <c:v>42971</c:v>
                </c:pt>
                <c:pt idx="46">
                  <c:v>42972</c:v>
                </c:pt>
                <c:pt idx="47">
                  <c:v>42975</c:v>
                </c:pt>
                <c:pt idx="48">
                  <c:v>42976</c:v>
                </c:pt>
                <c:pt idx="49">
                  <c:v>42977</c:v>
                </c:pt>
                <c:pt idx="50">
                  <c:v>42978</c:v>
                </c:pt>
                <c:pt idx="51">
                  <c:v>42979</c:v>
                </c:pt>
                <c:pt idx="52">
                  <c:v>42983</c:v>
                </c:pt>
                <c:pt idx="53">
                  <c:v>42984</c:v>
                </c:pt>
                <c:pt idx="54">
                  <c:v>42985</c:v>
                </c:pt>
                <c:pt idx="55">
                  <c:v>42986</c:v>
                </c:pt>
                <c:pt idx="56">
                  <c:v>42989</c:v>
                </c:pt>
                <c:pt idx="57">
                  <c:v>42990</c:v>
                </c:pt>
                <c:pt idx="58">
                  <c:v>42991</c:v>
                </c:pt>
                <c:pt idx="59">
                  <c:v>42992</c:v>
                </c:pt>
                <c:pt idx="60">
                  <c:v>42993</c:v>
                </c:pt>
                <c:pt idx="61">
                  <c:v>42996</c:v>
                </c:pt>
                <c:pt idx="62">
                  <c:v>42997</c:v>
                </c:pt>
                <c:pt idx="63">
                  <c:v>42998</c:v>
                </c:pt>
                <c:pt idx="64">
                  <c:v>42999</c:v>
                </c:pt>
                <c:pt idx="65">
                  <c:v>43000</c:v>
                </c:pt>
                <c:pt idx="66">
                  <c:v>43003</c:v>
                </c:pt>
                <c:pt idx="67">
                  <c:v>43004</c:v>
                </c:pt>
                <c:pt idx="68">
                  <c:v>43005</c:v>
                </c:pt>
                <c:pt idx="69">
                  <c:v>43006</c:v>
                </c:pt>
                <c:pt idx="70">
                  <c:v>43007</c:v>
                </c:pt>
                <c:pt idx="71">
                  <c:v>43010</c:v>
                </c:pt>
                <c:pt idx="72">
                  <c:v>43011</c:v>
                </c:pt>
                <c:pt idx="73">
                  <c:v>43012</c:v>
                </c:pt>
                <c:pt idx="74">
                  <c:v>43013</c:v>
                </c:pt>
                <c:pt idx="75">
                  <c:v>43014</c:v>
                </c:pt>
                <c:pt idx="76">
                  <c:v>43017</c:v>
                </c:pt>
                <c:pt idx="77">
                  <c:v>43018</c:v>
                </c:pt>
                <c:pt idx="78">
                  <c:v>43019</c:v>
                </c:pt>
                <c:pt idx="79">
                  <c:v>43020</c:v>
                </c:pt>
                <c:pt idx="80">
                  <c:v>43021</c:v>
                </c:pt>
                <c:pt idx="81">
                  <c:v>43024</c:v>
                </c:pt>
                <c:pt idx="82">
                  <c:v>43025</c:v>
                </c:pt>
                <c:pt idx="83">
                  <c:v>43026</c:v>
                </c:pt>
                <c:pt idx="84">
                  <c:v>43027</c:v>
                </c:pt>
                <c:pt idx="85">
                  <c:v>43028</c:v>
                </c:pt>
                <c:pt idx="86">
                  <c:v>43031</c:v>
                </c:pt>
                <c:pt idx="87">
                  <c:v>43032</c:v>
                </c:pt>
                <c:pt idx="88">
                  <c:v>43033</c:v>
                </c:pt>
                <c:pt idx="89">
                  <c:v>43034</c:v>
                </c:pt>
                <c:pt idx="90">
                  <c:v>43035</c:v>
                </c:pt>
                <c:pt idx="91">
                  <c:v>43038</c:v>
                </c:pt>
                <c:pt idx="92">
                  <c:v>43039</c:v>
                </c:pt>
                <c:pt idx="93">
                  <c:v>43040</c:v>
                </c:pt>
                <c:pt idx="94">
                  <c:v>43041</c:v>
                </c:pt>
                <c:pt idx="95">
                  <c:v>43042</c:v>
                </c:pt>
                <c:pt idx="96">
                  <c:v>43045</c:v>
                </c:pt>
                <c:pt idx="97">
                  <c:v>43046</c:v>
                </c:pt>
                <c:pt idx="98">
                  <c:v>43047</c:v>
                </c:pt>
                <c:pt idx="99">
                  <c:v>43048</c:v>
                </c:pt>
                <c:pt idx="100">
                  <c:v>43049</c:v>
                </c:pt>
                <c:pt idx="101">
                  <c:v>43052</c:v>
                </c:pt>
                <c:pt idx="102">
                  <c:v>43053</c:v>
                </c:pt>
                <c:pt idx="103">
                  <c:v>43054</c:v>
                </c:pt>
                <c:pt idx="104">
                  <c:v>43055</c:v>
                </c:pt>
                <c:pt idx="105">
                  <c:v>43056</c:v>
                </c:pt>
                <c:pt idx="106">
                  <c:v>43059</c:v>
                </c:pt>
                <c:pt idx="107">
                  <c:v>43060</c:v>
                </c:pt>
                <c:pt idx="108">
                  <c:v>43061</c:v>
                </c:pt>
                <c:pt idx="109">
                  <c:v>43063</c:v>
                </c:pt>
                <c:pt idx="110">
                  <c:v>43066</c:v>
                </c:pt>
                <c:pt idx="111">
                  <c:v>43067</c:v>
                </c:pt>
                <c:pt idx="112">
                  <c:v>43068</c:v>
                </c:pt>
                <c:pt idx="113">
                  <c:v>43069</c:v>
                </c:pt>
                <c:pt idx="114">
                  <c:v>43070</c:v>
                </c:pt>
                <c:pt idx="115">
                  <c:v>43073</c:v>
                </c:pt>
                <c:pt idx="116">
                  <c:v>43074</c:v>
                </c:pt>
                <c:pt idx="117">
                  <c:v>43075</c:v>
                </c:pt>
                <c:pt idx="118">
                  <c:v>43076</c:v>
                </c:pt>
                <c:pt idx="119">
                  <c:v>43077</c:v>
                </c:pt>
                <c:pt idx="120">
                  <c:v>43080</c:v>
                </c:pt>
                <c:pt idx="121">
                  <c:v>43081</c:v>
                </c:pt>
                <c:pt idx="122">
                  <c:v>43082</c:v>
                </c:pt>
                <c:pt idx="123">
                  <c:v>43083</c:v>
                </c:pt>
                <c:pt idx="124">
                  <c:v>43084</c:v>
                </c:pt>
                <c:pt idx="125">
                  <c:v>43087</c:v>
                </c:pt>
                <c:pt idx="126">
                  <c:v>43088</c:v>
                </c:pt>
                <c:pt idx="127">
                  <c:v>43089</c:v>
                </c:pt>
                <c:pt idx="128">
                  <c:v>43090</c:v>
                </c:pt>
                <c:pt idx="129">
                  <c:v>43091</c:v>
                </c:pt>
                <c:pt idx="130">
                  <c:v>43095</c:v>
                </c:pt>
                <c:pt idx="131">
                  <c:v>43096</c:v>
                </c:pt>
                <c:pt idx="132">
                  <c:v>43097</c:v>
                </c:pt>
                <c:pt idx="133">
                  <c:v>43098</c:v>
                </c:pt>
              </c:numCache>
            </c:numRef>
          </c:cat>
          <c:val>
            <c:numRef>
              <c:f>Sheet1!$C$2:$C$137</c:f>
              <c:numCache>
                <c:formatCode>General</c:formatCode>
                <c:ptCount val="136"/>
                <c:pt idx="0">
                  <c:v>100000</c:v>
                </c:pt>
                <c:pt idx="1">
                  <c:v>99954.789589000007</c:v>
                </c:pt>
                <c:pt idx="2">
                  <c:v>100073.983288</c:v>
                </c:pt>
                <c:pt idx="3">
                  <c:v>100139.73835600002</c:v>
                </c:pt>
                <c:pt idx="4">
                  <c:v>99334.182055000012</c:v>
                </c:pt>
                <c:pt idx="5">
                  <c:v>100221.94328800001</c:v>
                </c:pt>
                <c:pt idx="6">
                  <c:v>99562.28859625</c:v>
                </c:pt>
                <c:pt idx="7">
                  <c:v>99701.337669250002</c:v>
                </c:pt>
                <c:pt idx="8">
                  <c:v>99870.259317249991</c:v>
                </c:pt>
                <c:pt idx="9">
                  <c:v>100100.97808125001</c:v>
                </c:pt>
                <c:pt idx="10">
                  <c:v>99186.337669250002</c:v>
                </c:pt>
                <c:pt idx="11">
                  <c:v>99829.056845250016</c:v>
                </c:pt>
                <c:pt idx="12">
                  <c:v>99936.176433250017</c:v>
                </c:pt>
                <c:pt idx="13">
                  <c:v>99862.016433250014</c:v>
                </c:pt>
                <c:pt idx="14">
                  <c:v>100611.85643325001</c:v>
                </c:pt>
                <c:pt idx="15">
                  <c:v>100780.77643324999</c:v>
                </c:pt>
                <c:pt idx="16">
                  <c:v>101250.45643325002</c:v>
                </c:pt>
                <c:pt idx="17">
                  <c:v>101238.09643325</c:v>
                </c:pt>
                <c:pt idx="18">
                  <c:v>101291.65643325</c:v>
                </c:pt>
                <c:pt idx="19">
                  <c:v>101839.61643325002</c:v>
                </c:pt>
                <c:pt idx="20">
                  <c:v>101873.60643325001</c:v>
                </c:pt>
                <c:pt idx="21">
                  <c:v>101782.96643325001</c:v>
                </c:pt>
                <c:pt idx="22">
                  <c:v>101758.24643325001</c:v>
                </c:pt>
                <c:pt idx="23">
                  <c:v>101943.64643325</c:v>
                </c:pt>
                <c:pt idx="24">
                  <c:v>101946.73643325</c:v>
                </c:pt>
                <c:pt idx="25">
                  <c:v>101875.66643325001</c:v>
                </c:pt>
                <c:pt idx="26">
                  <c:v>101786.05643325001</c:v>
                </c:pt>
                <c:pt idx="27">
                  <c:v>101728.37643325001</c:v>
                </c:pt>
                <c:pt idx="28">
                  <c:v>101898.32643325001</c:v>
                </c:pt>
                <c:pt idx="29">
                  <c:v>101947.76643325001</c:v>
                </c:pt>
                <c:pt idx="30">
                  <c:v>101750.00643325002</c:v>
                </c:pt>
                <c:pt idx="31">
                  <c:v>101935.40643325001</c:v>
                </c:pt>
                <c:pt idx="32">
                  <c:v>102124.92643325002</c:v>
                </c:pt>
                <c:pt idx="33">
                  <c:v>101873.60643325001</c:v>
                </c:pt>
                <c:pt idx="34">
                  <c:v>101869.48643325001</c:v>
                </c:pt>
                <c:pt idx="35">
                  <c:v>100431.60643325001</c:v>
                </c:pt>
                <c:pt idx="36">
                  <c:v>100579.92643325002</c:v>
                </c:pt>
                <c:pt idx="37">
                  <c:v>101576.96643325001</c:v>
                </c:pt>
                <c:pt idx="38">
                  <c:v>101564.60643325001</c:v>
                </c:pt>
                <c:pt idx="39">
                  <c:v>101741.76643325001</c:v>
                </c:pt>
                <c:pt idx="40">
                  <c:v>100155.56643325002</c:v>
                </c:pt>
                <c:pt idx="41">
                  <c:v>99999.006433250019</c:v>
                </c:pt>
                <c:pt idx="42">
                  <c:v>100077.28643325002</c:v>
                </c:pt>
                <c:pt idx="43">
                  <c:v>100862.14643325</c:v>
                </c:pt>
                <c:pt idx="44">
                  <c:v>100501.34643325002</c:v>
                </c:pt>
                <c:pt idx="45">
                  <c:v>100267.64643325002</c:v>
                </c:pt>
                <c:pt idx="46">
                  <c:v>100501.34643325002</c:v>
                </c:pt>
                <c:pt idx="47">
                  <c:v>100505.44643325001</c:v>
                </c:pt>
                <c:pt idx="48">
                  <c:v>100620.24643325001</c:v>
                </c:pt>
                <c:pt idx="49">
                  <c:v>101095.84643325</c:v>
                </c:pt>
                <c:pt idx="50">
                  <c:v>101702.64643325002</c:v>
                </c:pt>
                <c:pt idx="51">
                  <c:v>101810.27143325002</c:v>
                </c:pt>
                <c:pt idx="52">
                  <c:v>101262.92143325001</c:v>
                </c:pt>
                <c:pt idx="53">
                  <c:v>101521.85143325002</c:v>
                </c:pt>
                <c:pt idx="54">
                  <c:v>101512.60393325002</c:v>
                </c:pt>
                <c:pt idx="55">
                  <c:v>101423.21143325002</c:v>
                </c:pt>
                <c:pt idx="56">
                  <c:v>102233.90893325003</c:v>
                </c:pt>
                <c:pt idx="57">
                  <c:v>102578.30893325002</c:v>
                </c:pt>
                <c:pt idx="58">
                  <c:v>102627.50893325001</c:v>
                </c:pt>
                <c:pt idx="59">
                  <c:v>102594.70893325002</c:v>
                </c:pt>
                <c:pt idx="60">
                  <c:v>102225.70893325002</c:v>
                </c:pt>
                <c:pt idx="61">
                  <c:v>102443.00893325001</c:v>
                </c:pt>
                <c:pt idx="62">
                  <c:v>102545.50893325001</c:v>
                </c:pt>
                <c:pt idx="63">
                  <c:v>102582.40893325003</c:v>
                </c:pt>
                <c:pt idx="64">
                  <c:v>102307.70893325002</c:v>
                </c:pt>
                <c:pt idx="65">
                  <c:v>102328.20893325002</c:v>
                </c:pt>
                <c:pt idx="66">
                  <c:v>102119.10893325001</c:v>
                </c:pt>
                <c:pt idx="67">
                  <c:v>102180.60893325001</c:v>
                </c:pt>
                <c:pt idx="68">
                  <c:v>102578.30893325002</c:v>
                </c:pt>
                <c:pt idx="69">
                  <c:v>102701.30893325002</c:v>
                </c:pt>
                <c:pt idx="70">
                  <c:v>103062.10893325001</c:v>
                </c:pt>
                <c:pt idx="71">
                  <c:v>103397.28393325</c:v>
                </c:pt>
                <c:pt idx="72">
                  <c:v>103618.14393325002</c:v>
                </c:pt>
                <c:pt idx="73">
                  <c:v>103740.84393325003</c:v>
                </c:pt>
                <c:pt idx="74">
                  <c:v>104354.34393325003</c:v>
                </c:pt>
                <c:pt idx="75">
                  <c:v>104235.73393325001</c:v>
                </c:pt>
                <c:pt idx="76">
                  <c:v>104063.95393325001</c:v>
                </c:pt>
                <c:pt idx="77">
                  <c:v>104269.47643325001</c:v>
                </c:pt>
                <c:pt idx="78">
                  <c:v>104392.17643325002</c:v>
                </c:pt>
                <c:pt idx="79">
                  <c:v>104275.61143325001</c:v>
                </c:pt>
                <c:pt idx="80">
                  <c:v>104370.70393325001</c:v>
                </c:pt>
                <c:pt idx="81">
                  <c:v>104474.99893325003</c:v>
                </c:pt>
                <c:pt idx="82">
                  <c:v>104530.21393325001</c:v>
                </c:pt>
                <c:pt idx="83">
                  <c:v>104632.46393325001</c:v>
                </c:pt>
                <c:pt idx="84">
                  <c:v>104661.09393325001</c:v>
                </c:pt>
                <c:pt idx="85">
                  <c:v>105200.97393325002</c:v>
                </c:pt>
                <c:pt idx="86">
                  <c:v>104791.97393325002</c:v>
                </c:pt>
                <c:pt idx="87">
                  <c:v>104976.02393325002</c:v>
                </c:pt>
                <c:pt idx="88">
                  <c:v>104456.59393325001</c:v>
                </c:pt>
                <c:pt idx="89">
                  <c:v>104591.56393325001</c:v>
                </c:pt>
                <c:pt idx="90">
                  <c:v>105446.37393325</c:v>
                </c:pt>
                <c:pt idx="91">
                  <c:v>105053.73393325001</c:v>
                </c:pt>
                <c:pt idx="92">
                  <c:v>105217.33393325</c:v>
                </c:pt>
                <c:pt idx="93">
                  <c:v>105356.39393325003</c:v>
                </c:pt>
                <c:pt idx="94">
                  <c:v>105387.06893325</c:v>
                </c:pt>
                <c:pt idx="95">
                  <c:v>105738.80893325001</c:v>
                </c:pt>
                <c:pt idx="96">
                  <c:v>105902.40893325003</c:v>
                </c:pt>
                <c:pt idx="97">
                  <c:v>105847.19393325003</c:v>
                </c:pt>
                <c:pt idx="98">
                  <c:v>106027.15393325003</c:v>
                </c:pt>
                <c:pt idx="99">
                  <c:v>105642.69393325003</c:v>
                </c:pt>
                <c:pt idx="100">
                  <c:v>105609.97393325</c:v>
                </c:pt>
                <c:pt idx="101">
                  <c:v>105708.13393325001</c:v>
                </c:pt>
                <c:pt idx="102">
                  <c:v>105462.73393325003</c:v>
                </c:pt>
                <c:pt idx="103">
                  <c:v>104935.12393325001</c:v>
                </c:pt>
                <c:pt idx="104">
                  <c:v>105826.74393325002</c:v>
                </c:pt>
                <c:pt idx="105">
                  <c:v>105515.90393325003</c:v>
                </c:pt>
                <c:pt idx="106">
                  <c:v>105695.86393325003</c:v>
                </c:pt>
                <c:pt idx="107">
                  <c:v>106387.07393325004</c:v>
                </c:pt>
                <c:pt idx="108">
                  <c:v>106316.52143325002</c:v>
                </c:pt>
                <c:pt idx="109">
                  <c:v>106500.57143325004</c:v>
                </c:pt>
                <c:pt idx="110">
                  <c:v>106460.69393325003</c:v>
                </c:pt>
                <c:pt idx="111">
                  <c:v>107540.45393325001</c:v>
                </c:pt>
                <c:pt idx="112">
                  <c:v>107491.37393325001</c:v>
                </c:pt>
                <c:pt idx="113">
                  <c:v>108432.07393325002</c:v>
                </c:pt>
                <c:pt idx="114">
                  <c:v>108207.12393325001</c:v>
                </c:pt>
                <c:pt idx="115">
                  <c:v>108076.24393325002</c:v>
                </c:pt>
                <c:pt idx="116">
                  <c:v>107687.69393325002</c:v>
                </c:pt>
                <c:pt idx="117">
                  <c:v>107708.14393325003</c:v>
                </c:pt>
                <c:pt idx="118">
                  <c:v>108047.61393325002</c:v>
                </c:pt>
                <c:pt idx="119">
                  <c:v>108636.57393325002</c:v>
                </c:pt>
                <c:pt idx="120">
                  <c:v>108963.77393325002</c:v>
                </c:pt>
                <c:pt idx="121">
                  <c:v>109107.94643325002</c:v>
                </c:pt>
                <c:pt idx="122">
                  <c:v>109098.76643325003</c:v>
                </c:pt>
                <c:pt idx="123">
                  <c:v>108765.22643325003</c:v>
                </c:pt>
                <c:pt idx="124">
                  <c:v>109112.87643325001</c:v>
                </c:pt>
                <c:pt idx="125">
                  <c:v>109804.08643325002</c:v>
                </c:pt>
                <c:pt idx="126">
                  <c:v>110225.35643325001</c:v>
                </c:pt>
                <c:pt idx="127">
                  <c:v>110167.67643324999</c:v>
                </c:pt>
                <c:pt idx="128">
                  <c:v>110394.27643324999</c:v>
                </c:pt>
                <c:pt idx="129">
                  <c:v>110365.43643325</c:v>
                </c:pt>
                <c:pt idx="130">
                  <c:v>110233.59643325</c:v>
                </c:pt>
                <c:pt idx="131">
                  <c:v>110287.15643325</c:v>
                </c:pt>
                <c:pt idx="132">
                  <c:v>110513.75643325</c:v>
                </c:pt>
                <c:pt idx="133">
                  <c:v>110097.63643325001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2B-450A-807A-9C73D54F95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9823544"/>
        <c:axId val="769820664"/>
      </c:lineChart>
      <c:dateAx>
        <c:axId val="76982354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9820664"/>
        <c:crosses val="autoZero"/>
        <c:auto val="1"/>
        <c:lblOffset val="100"/>
        <c:baseTimeUnit val="days"/>
      </c:dateAx>
      <c:valAx>
        <c:axId val="769820664"/>
        <c:scaling>
          <c:orientation val="minMax"/>
          <c:min val="98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9823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2145675090715229E-2"/>
          <c:y val="7.2093267411341033E-2"/>
          <c:w val="0.91967646688870353"/>
          <c:h val="0.82518740971332072"/>
        </c:manualLayout>
      </c:layout>
      <c:lineChart>
        <c:grouping val="standar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rfr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Sheet1!$E$2:$E$136</c:f>
              <c:numCache>
                <c:formatCode>m/d/yyyy</c:formatCode>
                <c:ptCount val="135"/>
                <c:pt idx="0">
                  <c:v>42907</c:v>
                </c:pt>
                <c:pt idx="1">
                  <c:v>42908</c:v>
                </c:pt>
                <c:pt idx="2">
                  <c:v>42909</c:v>
                </c:pt>
                <c:pt idx="3">
                  <c:v>42912</c:v>
                </c:pt>
                <c:pt idx="4">
                  <c:v>42913</c:v>
                </c:pt>
                <c:pt idx="5">
                  <c:v>42914</c:v>
                </c:pt>
                <c:pt idx="6">
                  <c:v>42915</c:v>
                </c:pt>
                <c:pt idx="7">
                  <c:v>42916</c:v>
                </c:pt>
                <c:pt idx="8">
                  <c:v>42919</c:v>
                </c:pt>
                <c:pt idx="9">
                  <c:v>42921</c:v>
                </c:pt>
                <c:pt idx="10">
                  <c:v>42922</c:v>
                </c:pt>
                <c:pt idx="11">
                  <c:v>42923</c:v>
                </c:pt>
                <c:pt idx="12">
                  <c:v>42926</c:v>
                </c:pt>
                <c:pt idx="13">
                  <c:v>42927</c:v>
                </c:pt>
                <c:pt idx="14">
                  <c:v>42928</c:v>
                </c:pt>
                <c:pt idx="15">
                  <c:v>42929</c:v>
                </c:pt>
                <c:pt idx="16">
                  <c:v>42930</c:v>
                </c:pt>
                <c:pt idx="17">
                  <c:v>42933</c:v>
                </c:pt>
                <c:pt idx="18">
                  <c:v>42934</c:v>
                </c:pt>
                <c:pt idx="19">
                  <c:v>42935</c:v>
                </c:pt>
                <c:pt idx="20">
                  <c:v>42936</c:v>
                </c:pt>
                <c:pt idx="21">
                  <c:v>42937</c:v>
                </c:pt>
                <c:pt idx="22">
                  <c:v>42940</c:v>
                </c:pt>
                <c:pt idx="23">
                  <c:v>42941</c:v>
                </c:pt>
                <c:pt idx="24">
                  <c:v>42942</c:v>
                </c:pt>
                <c:pt idx="25">
                  <c:v>42943</c:v>
                </c:pt>
                <c:pt idx="26">
                  <c:v>42944</c:v>
                </c:pt>
                <c:pt idx="27">
                  <c:v>42947</c:v>
                </c:pt>
                <c:pt idx="28">
                  <c:v>42948</c:v>
                </c:pt>
                <c:pt idx="29">
                  <c:v>42949</c:v>
                </c:pt>
                <c:pt idx="30">
                  <c:v>42950</c:v>
                </c:pt>
                <c:pt idx="31">
                  <c:v>42951</c:v>
                </c:pt>
                <c:pt idx="32">
                  <c:v>42954</c:v>
                </c:pt>
                <c:pt idx="33">
                  <c:v>42955</c:v>
                </c:pt>
                <c:pt idx="34">
                  <c:v>42956</c:v>
                </c:pt>
                <c:pt idx="35">
                  <c:v>42957</c:v>
                </c:pt>
                <c:pt idx="36">
                  <c:v>42958</c:v>
                </c:pt>
                <c:pt idx="37">
                  <c:v>42961</c:v>
                </c:pt>
                <c:pt idx="38">
                  <c:v>42962</c:v>
                </c:pt>
                <c:pt idx="39">
                  <c:v>42963</c:v>
                </c:pt>
                <c:pt idx="40">
                  <c:v>42964</c:v>
                </c:pt>
                <c:pt idx="41">
                  <c:v>42965</c:v>
                </c:pt>
                <c:pt idx="42">
                  <c:v>42968</c:v>
                </c:pt>
                <c:pt idx="43">
                  <c:v>42969</c:v>
                </c:pt>
                <c:pt idx="44">
                  <c:v>42970</c:v>
                </c:pt>
                <c:pt idx="45">
                  <c:v>42971</c:v>
                </c:pt>
                <c:pt idx="46">
                  <c:v>42972</c:v>
                </c:pt>
                <c:pt idx="47">
                  <c:v>42975</c:v>
                </c:pt>
                <c:pt idx="48">
                  <c:v>42976</c:v>
                </c:pt>
                <c:pt idx="49">
                  <c:v>42977</c:v>
                </c:pt>
                <c:pt idx="50">
                  <c:v>42978</c:v>
                </c:pt>
                <c:pt idx="51">
                  <c:v>42979</c:v>
                </c:pt>
                <c:pt idx="52">
                  <c:v>42983</c:v>
                </c:pt>
                <c:pt idx="53">
                  <c:v>42984</c:v>
                </c:pt>
                <c:pt idx="54">
                  <c:v>42985</c:v>
                </c:pt>
                <c:pt idx="55">
                  <c:v>42986</c:v>
                </c:pt>
                <c:pt idx="56">
                  <c:v>42989</c:v>
                </c:pt>
                <c:pt idx="57">
                  <c:v>42990</c:v>
                </c:pt>
                <c:pt idx="58">
                  <c:v>42991</c:v>
                </c:pt>
                <c:pt idx="59">
                  <c:v>42992</c:v>
                </c:pt>
                <c:pt idx="60">
                  <c:v>42993</c:v>
                </c:pt>
                <c:pt idx="61">
                  <c:v>42996</c:v>
                </c:pt>
                <c:pt idx="62">
                  <c:v>42997</c:v>
                </c:pt>
                <c:pt idx="63">
                  <c:v>42998</c:v>
                </c:pt>
                <c:pt idx="64">
                  <c:v>42999</c:v>
                </c:pt>
                <c:pt idx="65">
                  <c:v>43000</c:v>
                </c:pt>
                <c:pt idx="66">
                  <c:v>43003</c:v>
                </c:pt>
                <c:pt idx="67">
                  <c:v>43004</c:v>
                </c:pt>
                <c:pt idx="68">
                  <c:v>43005</c:v>
                </c:pt>
                <c:pt idx="69">
                  <c:v>43006</c:v>
                </c:pt>
                <c:pt idx="70">
                  <c:v>43007</c:v>
                </c:pt>
                <c:pt idx="71">
                  <c:v>43010</c:v>
                </c:pt>
                <c:pt idx="72">
                  <c:v>43011</c:v>
                </c:pt>
                <c:pt idx="73">
                  <c:v>43012</c:v>
                </c:pt>
                <c:pt idx="74">
                  <c:v>43013</c:v>
                </c:pt>
                <c:pt idx="75">
                  <c:v>43014</c:v>
                </c:pt>
                <c:pt idx="76">
                  <c:v>43017</c:v>
                </c:pt>
                <c:pt idx="77">
                  <c:v>43018</c:v>
                </c:pt>
                <c:pt idx="78">
                  <c:v>43019</c:v>
                </c:pt>
                <c:pt idx="79">
                  <c:v>43020</c:v>
                </c:pt>
                <c:pt idx="80">
                  <c:v>43021</c:v>
                </c:pt>
                <c:pt idx="81">
                  <c:v>43024</c:v>
                </c:pt>
                <c:pt idx="82">
                  <c:v>43025</c:v>
                </c:pt>
                <c:pt idx="83">
                  <c:v>43026</c:v>
                </c:pt>
                <c:pt idx="84">
                  <c:v>43027</c:v>
                </c:pt>
                <c:pt idx="85">
                  <c:v>43028</c:v>
                </c:pt>
                <c:pt idx="86">
                  <c:v>43031</c:v>
                </c:pt>
                <c:pt idx="87">
                  <c:v>43032</c:v>
                </c:pt>
                <c:pt idx="88">
                  <c:v>43033</c:v>
                </c:pt>
                <c:pt idx="89">
                  <c:v>43034</c:v>
                </c:pt>
                <c:pt idx="90">
                  <c:v>43035</c:v>
                </c:pt>
                <c:pt idx="91">
                  <c:v>43038</c:v>
                </c:pt>
                <c:pt idx="92">
                  <c:v>43039</c:v>
                </c:pt>
                <c:pt idx="93">
                  <c:v>43040</c:v>
                </c:pt>
                <c:pt idx="94">
                  <c:v>43041</c:v>
                </c:pt>
                <c:pt idx="95">
                  <c:v>43042</c:v>
                </c:pt>
                <c:pt idx="96">
                  <c:v>43045</c:v>
                </c:pt>
                <c:pt idx="97">
                  <c:v>43046</c:v>
                </c:pt>
                <c:pt idx="98">
                  <c:v>43047</c:v>
                </c:pt>
                <c:pt idx="99">
                  <c:v>43048</c:v>
                </c:pt>
                <c:pt idx="100">
                  <c:v>43049</c:v>
                </c:pt>
                <c:pt idx="101">
                  <c:v>43052</c:v>
                </c:pt>
                <c:pt idx="102">
                  <c:v>43053</c:v>
                </c:pt>
                <c:pt idx="103">
                  <c:v>43054</c:v>
                </c:pt>
                <c:pt idx="104">
                  <c:v>43055</c:v>
                </c:pt>
                <c:pt idx="105">
                  <c:v>43056</c:v>
                </c:pt>
                <c:pt idx="106">
                  <c:v>43059</c:v>
                </c:pt>
                <c:pt idx="107">
                  <c:v>43060</c:v>
                </c:pt>
                <c:pt idx="108">
                  <c:v>43061</c:v>
                </c:pt>
                <c:pt idx="109">
                  <c:v>43063</c:v>
                </c:pt>
                <c:pt idx="110">
                  <c:v>43066</c:v>
                </c:pt>
                <c:pt idx="111">
                  <c:v>43067</c:v>
                </c:pt>
                <c:pt idx="112">
                  <c:v>43068</c:v>
                </c:pt>
                <c:pt idx="113">
                  <c:v>43069</c:v>
                </c:pt>
                <c:pt idx="114">
                  <c:v>43070</c:v>
                </c:pt>
                <c:pt idx="115">
                  <c:v>43073</c:v>
                </c:pt>
                <c:pt idx="116">
                  <c:v>43074</c:v>
                </c:pt>
                <c:pt idx="117">
                  <c:v>43075</c:v>
                </c:pt>
                <c:pt idx="118">
                  <c:v>43076</c:v>
                </c:pt>
                <c:pt idx="119">
                  <c:v>43077</c:v>
                </c:pt>
                <c:pt idx="120">
                  <c:v>43080</c:v>
                </c:pt>
                <c:pt idx="121">
                  <c:v>43081</c:v>
                </c:pt>
                <c:pt idx="122">
                  <c:v>43082</c:v>
                </c:pt>
                <c:pt idx="123">
                  <c:v>43083</c:v>
                </c:pt>
                <c:pt idx="124">
                  <c:v>43084</c:v>
                </c:pt>
                <c:pt idx="125">
                  <c:v>43087</c:v>
                </c:pt>
                <c:pt idx="126">
                  <c:v>43088</c:v>
                </c:pt>
                <c:pt idx="127">
                  <c:v>43089</c:v>
                </c:pt>
                <c:pt idx="128">
                  <c:v>43090</c:v>
                </c:pt>
                <c:pt idx="129">
                  <c:v>43091</c:v>
                </c:pt>
                <c:pt idx="130">
                  <c:v>43095</c:v>
                </c:pt>
                <c:pt idx="131">
                  <c:v>43096</c:v>
                </c:pt>
                <c:pt idx="132">
                  <c:v>43097</c:v>
                </c:pt>
                <c:pt idx="133">
                  <c:v>43098</c:v>
                </c:pt>
              </c:numCache>
            </c:numRef>
          </c:cat>
          <c:val>
            <c:numRef>
              <c:f>Sheet1!$F$2:$F$136</c:f>
              <c:numCache>
                <c:formatCode>General</c:formatCode>
                <c:ptCount val="135"/>
                <c:pt idx="0">
                  <c:v>5.3918193853234495E-4</c:v>
                </c:pt>
                <c:pt idx="1">
                  <c:v>1.0856397483010401E-4</c:v>
                </c:pt>
                <c:pt idx="2">
                  <c:v>7.0600421791290895E-4</c:v>
                </c:pt>
                <c:pt idx="3">
                  <c:v>7.37396352503222E-4</c:v>
                </c:pt>
                <c:pt idx="4">
                  <c:v>-1.06740545427002E-3</c:v>
                </c:pt>
                <c:pt idx="5">
                  <c:v>7.5613816123559199E-4</c:v>
                </c:pt>
                <c:pt idx="6">
                  <c:v>7.8753029582590505E-4</c:v>
                </c:pt>
                <c:pt idx="7">
                  <c:v>7.8753029582590505E-4</c:v>
                </c:pt>
                <c:pt idx="8">
                  <c:v>5.9096594393695599E-4</c:v>
                </c:pt>
                <c:pt idx="9">
                  <c:v>7.5613816123559199E-4</c:v>
                </c:pt>
                <c:pt idx="10">
                  <c:v>7.8753029582590505E-4</c:v>
                </c:pt>
                <c:pt idx="11">
                  <c:v>7.8753029582590505E-4</c:v>
                </c:pt>
                <c:pt idx="12">
                  <c:v>7.8753029582590505E-4</c:v>
                </c:pt>
                <c:pt idx="13">
                  <c:v>7.8753029582590505E-4</c:v>
                </c:pt>
                <c:pt idx="14">
                  <c:v>7.5613816123559199E-4</c:v>
                </c:pt>
                <c:pt idx="15">
                  <c:v>7.8753029582590505E-4</c:v>
                </c:pt>
                <c:pt idx="16">
                  <c:v>7.8753029582590505E-4</c:v>
                </c:pt>
                <c:pt idx="17">
                  <c:v>7.5613816123559199E-4</c:v>
                </c:pt>
                <c:pt idx="18">
                  <c:v>7.8753029582590505E-4</c:v>
                </c:pt>
                <c:pt idx="19">
                  <c:v>8.9131154134503899E-4</c:v>
                </c:pt>
                <c:pt idx="20">
                  <c:v>7.8753029582590505E-4</c:v>
                </c:pt>
                <c:pt idx="21">
                  <c:v>7.8753029582590505E-4</c:v>
                </c:pt>
                <c:pt idx="22">
                  <c:v>2.5027821652804299E-4</c:v>
                </c:pt>
                <c:pt idx="23">
                  <c:v>-1.30749228729696E-2</c:v>
                </c:pt>
                <c:pt idx="24">
                  <c:v>7.8753029582590505E-4</c:v>
                </c:pt>
                <c:pt idx="25">
                  <c:v>7.8753029582590505E-4</c:v>
                </c:pt>
                <c:pt idx="26">
                  <c:v>-1.30749228729696E-2</c:v>
                </c:pt>
                <c:pt idx="27">
                  <c:v>7.8753029582590505E-4</c:v>
                </c:pt>
                <c:pt idx="28">
                  <c:v>7.8753029582590505E-4</c:v>
                </c:pt>
                <c:pt idx="29">
                  <c:v>7.8753029582590505E-4</c:v>
                </c:pt>
                <c:pt idx="30">
                  <c:v>7.8753029582590505E-4</c:v>
                </c:pt>
                <c:pt idx="31">
                  <c:v>7.8753029582590505E-4</c:v>
                </c:pt>
                <c:pt idx="32">
                  <c:v>6.7426788805909305E-4</c:v>
                </c:pt>
                <c:pt idx="33">
                  <c:v>7.8753029582590505E-4</c:v>
                </c:pt>
                <c:pt idx="34">
                  <c:v>7.8753029582590505E-4</c:v>
                </c:pt>
                <c:pt idx="35">
                  <c:v>7.8753029582590505E-4</c:v>
                </c:pt>
                <c:pt idx="36">
                  <c:v>7.8753029582590505E-4</c:v>
                </c:pt>
                <c:pt idx="37">
                  <c:v>6.2946262673824996E-4</c:v>
                </c:pt>
                <c:pt idx="38">
                  <c:v>9.5749923803670396E-4</c:v>
                </c:pt>
                <c:pt idx="39">
                  <c:v>8.5991940675472604E-4</c:v>
                </c:pt>
                <c:pt idx="40">
                  <c:v>1.1334725448940001E-3</c:v>
                </c:pt>
                <c:pt idx="41">
                  <c:v>7.8753029582590505E-4</c:v>
                </c:pt>
                <c:pt idx="42">
                  <c:v>7.8753029582590505E-4</c:v>
                </c:pt>
                <c:pt idx="43">
                  <c:v>7.8753029582590505E-4</c:v>
                </c:pt>
                <c:pt idx="44">
                  <c:v>7.8753029582590505E-4</c:v>
                </c:pt>
                <c:pt idx="45">
                  <c:v>7.5613816123559199E-4</c:v>
                </c:pt>
                <c:pt idx="46">
                  <c:v>7.5613816123559199E-4</c:v>
                </c:pt>
                <c:pt idx="47">
                  <c:v>7.5613816123559199E-4</c:v>
                </c:pt>
                <c:pt idx="48">
                  <c:v>7.8753029582590505E-4</c:v>
                </c:pt>
                <c:pt idx="49">
                  <c:v>7.8753029582590505E-4</c:v>
                </c:pt>
                <c:pt idx="50">
                  <c:v>7.8753029582590505E-4</c:v>
                </c:pt>
                <c:pt idx="51">
                  <c:v>7.8753029582590505E-4</c:v>
                </c:pt>
                <c:pt idx="52">
                  <c:v>1.0386179005713199E-3</c:v>
                </c:pt>
                <c:pt idx="53">
                  <c:v>7.8753029582590505E-4</c:v>
                </c:pt>
                <c:pt idx="54">
                  <c:v>7.8753029582590505E-4</c:v>
                </c:pt>
                <c:pt idx="55">
                  <c:v>2.5027821652804299E-4</c:v>
                </c:pt>
                <c:pt idx="56">
                  <c:v>8.7290420614701502E-4</c:v>
                </c:pt>
                <c:pt idx="57">
                  <c:v>1.10208041030368E-3</c:v>
                </c:pt>
                <c:pt idx="58">
                  <c:v>7.5613816123559199E-4</c:v>
                </c:pt>
                <c:pt idx="59">
                  <c:v>7.8753029582590505E-4</c:v>
                </c:pt>
                <c:pt idx="60">
                  <c:v>2.5027821652804299E-4</c:v>
                </c:pt>
                <c:pt idx="61">
                  <c:v>7.5613816123559199E-4</c:v>
                </c:pt>
                <c:pt idx="62">
                  <c:v>7.8753029582590505E-4</c:v>
                </c:pt>
                <c:pt idx="63">
                  <c:v>7.5613816123559199E-4</c:v>
                </c:pt>
                <c:pt idx="64">
                  <c:v>2.5027821652804299E-4</c:v>
                </c:pt>
                <c:pt idx="65">
                  <c:v>7.5613816123559199E-4</c:v>
                </c:pt>
                <c:pt idx="66">
                  <c:v>7.8753029582590505E-4</c:v>
                </c:pt>
                <c:pt idx="67">
                  <c:v>7.8753029582590505E-4</c:v>
                </c:pt>
                <c:pt idx="68">
                  <c:v>7.5613816123559199E-4</c:v>
                </c:pt>
                <c:pt idx="69">
                  <c:v>7.8753029582590505E-4</c:v>
                </c:pt>
                <c:pt idx="70">
                  <c:v>7.5613816123559199E-4</c:v>
                </c:pt>
                <c:pt idx="71">
                  <c:v>7.5613816123559199E-4</c:v>
                </c:pt>
                <c:pt idx="72">
                  <c:v>6.2946262673824996E-4</c:v>
                </c:pt>
                <c:pt idx="73">
                  <c:v>7.8753029582590505E-4</c:v>
                </c:pt>
                <c:pt idx="74">
                  <c:v>8.5991940675472604E-4</c:v>
                </c:pt>
                <c:pt idx="75">
                  <c:v>7.5613816123559199E-4</c:v>
                </c:pt>
                <c:pt idx="76">
                  <c:v>1.0386179005713199E-3</c:v>
                </c:pt>
                <c:pt idx="77">
                  <c:v>7.8753029582590505E-4</c:v>
                </c:pt>
                <c:pt idx="78">
                  <c:v>7.5613816123559199E-4</c:v>
                </c:pt>
                <c:pt idx="79">
                  <c:v>7.8753029582590505E-4</c:v>
                </c:pt>
                <c:pt idx="80">
                  <c:v>7.8753029582590505E-4</c:v>
                </c:pt>
                <c:pt idx="81">
                  <c:v>7.8753029582590505E-4</c:v>
                </c:pt>
                <c:pt idx="82">
                  <c:v>7.8753029582590505E-4</c:v>
                </c:pt>
                <c:pt idx="83">
                  <c:v>7.8753029582590505E-4</c:v>
                </c:pt>
                <c:pt idx="84">
                  <c:v>7.5613816123559199E-4</c:v>
                </c:pt>
                <c:pt idx="85">
                  <c:v>5.9096594393695599E-4</c:v>
                </c:pt>
                <c:pt idx="86">
                  <c:v>7.8753029582590505E-4</c:v>
                </c:pt>
                <c:pt idx="87">
                  <c:v>7.5613816123559199E-4</c:v>
                </c:pt>
                <c:pt idx="88">
                  <c:v>7.5613816123559199E-4</c:v>
                </c:pt>
                <c:pt idx="89">
                  <c:v>7.8753029582590505E-4</c:v>
                </c:pt>
                <c:pt idx="90">
                  <c:v>7.5613816123559199E-4</c:v>
                </c:pt>
                <c:pt idx="91">
                  <c:v>7.8753029582590505E-4</c:v>
                </c:pt>
                <c:pt idx="92">
                  <c:v>7.8753029582590505E-4</c:v>
                </c:pt>
                <c:pt idx="93">
                  <c:v>6.2946262673824996E-4</c:v>
                </c:pt>
                <c:pt idx="94">
                  <c:v>7.8753029582590505E-4</c:v>
                </c:pt>
                <c:pt idx="95">
                  <c:v>7.5613816123559199E-4</c:v>
                </c:pt>
                <c:pt idx="96">
                  <c:v>7.5613816123559199E-4</c:v>
                </c:pt>
                <c:pt idx="97">
                  <c:v>7.8753029582590505E-4</c:v>
                </c:pt>
                <c:pt idx="98">
                  <c:v>7.8753029582590505E-4</c:v>
                </c:pt>
                <c:pt idx="99">
                  <c:v>7.8753029582590505E-4</c:v>
                </c:pt>
                <c:pt idx="100">
                  <c:v>9.5749923803670396E-4</c:v>
                </c:pt>
                <c:pt idx="101">
                  <c:v>7.8753029582590505E-4</c:v>
                </c:pt>
                <c:pt idx="102">
                  <c:v>7.5613816123559199E-4</c:v>
                </c:pt>
                <c:pt idx="103">
                  <c:v>7.8753029582590505E-4</c:v>
                </c:pt>
                <c:pt idx="104">
                  <c:v>7.5613816123559199E-4</c:v>
                </c:pt>
                <c:pt idx="105">
                  <c:v>7.8753029582590505E-4</c:v>
                </c:pt>
                <c:pt idx="106">
                  <c:v>7.8753029582590505E-4</c:v>
                </c:pt>
                <c:pt idx="107">
                  <c:v>7.8753029582590505E-4</c:v>
                </c:pt>
                <c:pt idx="108">
                  <c:v>7.8753029582590505E-4</c:v>
                </c:pt>
                <c:pt idx="109">
                  <c:v>7.5613816123559199E-4</c:v>
                </c:pt>
                <c:pt idx="110">
                  <c:v>7.5613816123559199E-4</c:v>
                </c:pt>
                <c:pt idx="111">
                  <c:v>7.5613816123559199E-4</c:v>
                </c:pt>
                <c:pt idx="112">
                  <c:v>7.5613816123559199E-4</c:v>
                </c:pt>
                <c:pt idx="113">
                  <c:v>7.8753029582590505E-4</c:v>
                </c:pt>
                <c:pt idx="114">
                  <c:v>7.8753029582590505E-4</c:v>
                </c:pt>
                <c:pt idx="115">
                  <c:v>7.8753029582590505E-4</c:v>
                </c:pt>
                <c:pt idx="116">
                  <c:v>7.8753029582590505E-4</c:v>
                </c:pt>
                <c:pt idx="117">
                  <c:v>7.8753029582590505E-4</c:v>
                </c:pt>
                <c:pt idx="118">
                  <c:v>7.8753029582590505E-4</c:v>
                </c:pt>
                <c:pt idx="119">
                  <c:v>1.0386179005713199E-3</c:v>
                </c:pt>
                <c:pt idx="120">
                  <c:v>7.5613816123559199E-4</c:v>
                </c:pt>
                <c:pt idx="121">
                  <c:v>8.9131154134503899E-4</c:v>
                </c:pt>
                <c:pt idx="122">
                  <c:v>7.8753029582590505E-4</c:v>
                </c:pt>
                <c:pt idx="123">
                  <c:v>7.8753029582590505E-4</c:v>
                </c:pt>
                <c:pt idx="124">
                  <c:v>7.8753029582590505E-4</c:v>
                </c:pt>
                <c:pt idx="125">
                  <c:v>7.8753029582590505E-4</c:v>
                </c:pt>
                <c:pt idx="126">
                  <c:v>7.8753029582590505E-4</c:v>
                </c:pt>
                <c:pt idx="127">
                  <c:v>7.8753029582590505E-4</c:v>
                </c:pt>
                <c:pt idx="128">
                  <c:v>7.8753029582590505E-4</c:v>
                </c:pt>
                <c:pt idx="129">
                  <c:v>7.5613816123559199E-4</c:v>
                </c:pt>
                <c:pt idx="130">
                  <c:v>7.8753029582590505E-4</c:v>
                </c:pt>
                <c:pt idx="131">
                  <c:v>7.5613816123559199E-4</c:v>
                </c:pt>
                <c:pt idx="132">
                  <c:v>7.8753029582590505E-4</c:v>
                </c:pt>
                <c:pt idx="133">
                  <c:v>7.5613816123559199E-4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00-4737-9F71-0642181D988B}"/>
            </c:ext>
          </c:extLst>
        </c:ser>
        <c:ser>
          <c:idx val="1"/>
          <c:order val="1"/>
          <c:tx>
            <c:v>0.75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Sheet1!$I$2:$I$135</c:f>
              <c:numCache>
                <c:formatCode>General</c:formatCode>
                <c:ptCount val="134"/>
                <c:pt idx="0">
                  <c:v>7.8653029582590502E-4</c:v>
                </c:pt>
                <c:pt idx="1">
                  <c:v>7.8653029582590502E-4</c:v>
                </c:pt>
                <c:pt idx="2">
                  <c:v>7.8653029582590502E-4</c:v>
                </c:pt>
                <c:pt idx="3">
                  <c:v>7.8653029582590502E-4</c:v>
                </c:pt>
                <c:pt idx="4">
                  <c:v>7.8653029582590502E-4</c:v>
                </c:pt>
                <c:pt idx="5">
                  <c:v>7.8653029582590502E-4</c:v>
                </c:pt>
                <c:pt idx="6">
                  <c:v>7.8653029582590502E-4</c:v>
                </c:pt>
                <c:pt idx="7">
                  <c:v>7.8653029582590502E-4</c:v>
                </c:pt>
                <c:pt idx="8">
                  <c:v>7.8653029582590502E-4</c:v>
                </c:pt>
                <c:pt idx="9">
                  <c:v>7.8653029582590502E-4</c:v>
                </c:pt>
                <c:pt idx="10">
                  <c:v>7.8653029582590502E-4</c:v>
                </c:pt>
                <c:pt idx="11">
                  <c:v>7.8653029582590502E-4</c:v>
                </c:pt>
                <c:pt idx="12">
                  <c:v>7.8653029582590502E-4</c:v>
                </c:pt>
                <c:pt idx="13">
                  <c:v>7.8653029582590502E-4</c:v>
                </c:pt>
                <c:pt idx="14">
                  <c:v>7.8653029582590502E-4</c:v>
                </c:pt>
                <c:pt idx="15">
                  <c:v>7.8653029582590502E-4</c:v>
                </c:pt>
                <c:pt idx="16">
                  <c:v>7.8653029582590502E-4</c:v>
                </c:pt>
                <c:pt idx="17">
                  <c:v>7.8653029582590502E-4</c:v>
                </c:pt>
                <c:pt idx="18">
                  <c:v>7.8653029582590502E-4</c:v>
                </c:pt>
                <c:pt idx="19">
                  <c:v>7.8653029582590502E-4</c:v>
                </c:pt>
                <c:pt idx="20">
                  <c:v>7.8653029582590502E-4</c:v>
                </c:pt>
                <c:pt idx="21">
                  <c:v>7.8653029582590502E-4</c:v>
                </c:pt>
                <c:pt idx="22">
                  <c:v>7.8653029582590502E-4</c:v>
                </c:pt>
                <c:pt idx="23">
                  <c:v>7.8653029582590502E-4</c:v>
                </c:pt>
                <c:pt idx="24">
                  <c:v>7.8653029582590502E-4</c:v>
                </c:pt>
                <c:pt idx="25">
                  <c:v>7.8653029582590502E-4</c:v>
                </c:pt>
                <c:pt idx="26">
                  <c:v>7.8653029582590502E-4</c:v>
                </c:pt>
                <c:pt idx="27">
                  <c:v>7.8653029582590502E-4</c:v>
                </c:pt>
                <c:pt idx="28">
                  <c:v>7.8653029582590502E-4</c:v>
                </c:pt>
                <c:pt idx="29">
                  <c:v>7.8653029582590502E-4</c:v>
                </c:pt>
                <c:pt idx="30">
                  <c:v>7.8653029582590502E-4</c:v>
                </c:pt>
                <c:pt idx="31">
                  <c:v>7.8653029582590502E-4</c:v>
                </c:pt>
                <c:pt idx="32">
                  <c:v>7.8653029582590502E-4</c:v>
                </c:pt>
                <c:pt idx="33">
                  <c:v>7.8653029582590502E-4</c:v>
                </c:pt>
                <c:pt idx="34">
                  <c:v>7.8653029582590502E-4</c:v>
                </c:pt>
                <c:pt idx="35">
                  <c:v>7.8653029582590502E-4</c:v>
                </c:pt>
                <c:pt idx="36">
                  <c:v>7.8653029582590502E-4</c:v>
                </c:pt>
                <c:pt idx="37">
                  <c:v>7.8653029582590502E-4</c:v>
                </c:pt>
                <c:pt idx="38">
                  <c:v>7.8653029582590502E-4</c:v>
                </c:pt>
                <c:pt idx="39">
                  <c:v>7.8653029582590502E-4</c:v>
                </c:pt>
                <c:pt idx="40">
                  <c:v>7.8653029582590502E-4</c:v>
                </c:pt>
                <c:pt idx="41">
                  <c:v>7.8653029582590502E-4</c:v>
                </c:pt>
                <c:pt idx="42">
                  <c:v>7.8653029582590502E-4</c:v>
                </c:pt>
                <c:pt idx="43">
                  <c:v>7.8653029582590502E-4</c:v>
                </c:pt>
                <c:pt idx="44">
                  <c:v>7.8653029582590502E-4</c:v>
                </c:pt>
                <c:pt idx="45">
                  <c:v>7.8653029582590502E-4</c:v>
                </c:pt>
                <c:pt idx="46">
                  <c:v>7.8653029582590502E-4</c:v>
                </c:pt>
                <c:pt idx="47">
                  <c:v>7.8653029582590502E-4</c:v>
                </c:pt>
                <c:pt idx="48">
                  <c:v>7.8653029582590502E-4</c:v>
                </c:pt>
                <c:pt idx="49">
                  <c:v>7.8653029582590502E-4</c:v>
                </c:pt>
                <c:pt idx="50">
                  <c:v>7.8653029582590502E-4</c:v>
                </c:pt>
                <c:pt idx="51">
                  <c:v>7.8653029582590502E-4</c:v>
                </c:pt>
                <c:pt idx="52">
                  <c:v>7.8653029582590502E-4</c:v>
                </c:pt>
                <c:pt idx="53">
                  <c:v>7.8653029582590502E-4</c:v>
                </c:pt>
                <c:pt idx="54">
                  <c:v>7.8653029582590502E-4</c:v>
                </c:pt>
                <c:pt idx="55">
                  <c:v>7.8653029582590502E-4</c:v>
                </c:pt>
                <c:pt idx="56">
                  <c:v>7.8653029582590502E-4</c:v>
                </c:pt>
                <c:pt idx="57">
                  <c:v>7.8653029582590502E-4</c:v>
                </c:pt>
                <c:pt idx="58">
                  <c:v>7.8653029582590502E-4</c:v>
                </c:pt>
                <c:pt idx="59">
                  <c:v>7.8653029582590502E-4</c:v>
                </c:pt>
                <c:pt idx="60">
                  <c:v>7.8653029582590502E-4</c:v>
                </c:pt>
                <c:pt idx="61">
                  <c:v>7.8653029582590502E-4</c:v>
                </c:pt>
                <c:pt idx="62">
                  <c:v>7.8653029582590502E-4</c:v>
                </c:pt>
                <c:pt idx="63">
                  <c:v>7.8653029582590502E-4</c:v>
                </c:pt>
                <c:pt idx="64">
                  <c:v>7.8653029582590502E-4</c:v>
                </c:pt>
                <c:pt idx="65">
                  <c:v>7.8653029582590502E-4</c:v>
                </c:pt>
                <c:pt idx="66">
                  <c:v>7.8653029582590502E-4</c:v>
                </c:pt>
                <c:pt idx="67">
                  <c:v>7.8653029582590502E-4</c:v>
                </c:pt>
                <c:pt idx="68">
                  <c:v>7.8653029582590502E-4</c:v>
                </c:pt>
                <c:pt idx="69">
                  <c:v>7.8653029582590502E-4</c:v>
                </c:pt>
                <c:pt idx="70">
                  <c:v>7.8653029582590502E-4</c:v>
                </c:pt>
                <c:pt idx="71">
                  <c:v>7.8653029582590502E-4</c:v>
                </c:pt>
                <c:pt idx="72">
                  <c:v>7.8653029582590502E-4</c:v>
                </c:pt>
                <c:pt idx="73">
                  <c:v>7.8653029582590502E-4</c:v>
                </c:pt>
                <c:pt idx="74">
                  <c:v>7.8653029582590502E-4</c:v>
                </c:pt>
                <c:pt idx="75">
                  <c:v>7.8653029582590502E-4</c:v>
                </c:pt>
                <c:pt idx="76">
                  <c:v>7.8653029582590502E-4</c:v>
                </c:pt>
                <c:pt idx="77">
                  <c:v>7.8653029582590502E-4</c:v>
                </c:pt>
                <c:pt idx="78">
                  <c:v>7.8653029582590502E-4</c:v>
                </c:pt>
                <c:pt idx="79">
                  <c:v>7.8653029582590502E-4</c:v>
                </c:pt>
                <c:pt idx="80">
                  <c:v>7.8653029582590502E-4</c:v>
                </c:pt>
                <c:pt idx="81">
                  <c:v>7.8653029582590502E-4</c:v>
                </c:pt>
                <c:pt idx="82">
                  <c:v>7.8653029582590502E-4</c:v>
                </c:pt>
                <c:pt idx="83">
                  <c:v>7.8653029582590502E-4</c:v>
                </c:pt>
                <c:pt idx="84">
                  <c:v>7.8653029582590502E-4</c:v>
                </c:pt>
                <c:pt idx="85">
                  <c:v>7.8653029582590502E-4</c:v>
                </c:pt>
                <c:pt idx="86">
                  <c:v>7.8653029582590502E-4</c:v>
                </c:pt>
                <c:pt idx="87">
                  <c:v>7.8653029582590502E-4</c:v>
                </c:pt>
                <c:pt idx="88">
                  <c:v>7.8653029582590502E-4</c:v>
                </c:pt>
                <c:pt idx="89">
                  <c:v>7.8653029582590502E-4</c:v>
                </c:pt>
                <c:pt idx="90">
                  <c:v>7.8653029582590502E-4</c:v>
                </c:pt>
                <c:pt idx="91">
                  <c:v>7.8653029582590502E-4</c:v>
                </c:pt>
                <c:pt idx="92">
                  <c:v>7.8653029582590502E-4</c:v>
                </c:pt>
                <c:pt idx="93">
                  <c:v>7.8653029582590502E-4</c:v>
                </c:pt>
                <c:pt idx="94">
                  <c:v>7.8653029582590502E-4</c:v>
                </c:pt>
                <c:pt idx="95">
                  <c:v>7.8653029582590502E-4</c:v>
                </c:pt>
                <c:pt idx="96">
                  <c:v>7.8653029582590502E-4</c:v>
                </c:pt>
                <c:pt idx="97">
                  <c:v>7.8653029582590502E-4</c:v>
                </c:pt>
                <c:pt idx="98">
                  <c:v>7.8653029582590502E-4</c:v>
                </c:pt>
                <c:pt idx="99">
                  <c:v>7.8653029582590502E-4</c:v>
                </c:pt>
                <c:pt idx="100">
                  <c:v>7.8653029582590502E-4</c:v>
                </c:pt>
                <c:pt idx="101">
                  <c:v>7.8653029582590502E-4</c:v>
                </c:pt>
                <c:pt idx="102">
                  <c:v>7.8653029582590502E-4</c:v>
                </c:pt>
                <c:pt idx="103">
                  <c:v>7.8653029582590502E-4</c:v>
                </c:pt>
                <c:pt idx="104">
                  <c:v>7.8653029582590502E-4</c:v>
                </c:pt>
                <c:pt idx="105">
                  <c:v>7.8653029582590502E-4</c:v>
                </c:pt>
                <c:pt idx="106">
                  <c:v>7.8653029582590502E-4</c:v>
                </c:pt>
                <c:pt idx="107">
                  <c:v>7.8653029582590502E-4</c:v>
                </c:pt>
                <c:pt idx="108">
                  <c:v>7.8653029582590502E-4</c:v>
                </c:pt>
                <c:pt idx="109">
                  <c:v>7.8653029582590502E-4</c:v>
                </c:pt>
                <c:pt idx="110">
                  <c:v>7.8653029582590502E-4</c:v>
                </c:pt>
                <c:pt idx="111">
                  <c:v>7.8653029582590502E-4</c:v>
                </c:pt>
                <c:pt idx="112">
                  <c:v>7.8653029582590502E-4</c:v>
                </c:pt>
                <c:pt idx="113">
                  <c:v>7.8653029582590502E-4</c:v>
                </c:pt>
                <c:pt idx="114">
                  <c:v>7.8653029582590502E-4</c:v>
                </c:pt>
                <c:pt idx="115">
                  <c:v>7.8653029582590502E-4</c:v>
                </c:pt>
                <c:pt idx="116">
                  <c:v>7.8653029582590502E-4</c:v>
                </c:pt>
                <c:pt idx="117">
                  <c:v>7.8653029582590502E-4</c:v>
                </c:pt>
                <c:pt idx="118">
                  <c:v>7.8653029582590502E-4</c:v>
                </c:pt>
                <c:pt idx="119">
                  <c:v>7.8653029582590502E-4</c:v>
                </c:pt>
                <c:pt idx="120">
                  <c:v>7.8653029582590502E-4</c:v>
                </c:pt>
                <c:pt idx="121">
                  <c:v>7.8653029582590502E-4</c:v>
                </c:pt>
                <c:pt idx="122">
                  <c:v>7.8653029582590502E-4</c:v>
                </c:pt>
                <c:pt idx="123">
                  <c:v>7.8653029582590502E-4</c:v>
                </c:pt>
                <c:pt idx="124">
                  <c:v>7.8653029582590502E-4</c:v>
                </c:pt>
                <c:pt idx="125">
                  <c:v>7.8653029582590502E-4</c:v>
                </c:pt>
                <c:pt idx="126">
                  <c:v>7.8653029582590502E-4</c:v>
                </c:pt>
                <c:pt idx="127">
                  <c:v>7.8653029582590502E-4</c:v>
                </c:pt>
                <c:pt idx="128">
                  <c:v>7.8653029582590502E-4</c:v>
                </c:pt>
                <c:pt idx="129">
                  <c:v>7.8653029582590502E-4</c:v>
                </c:pt>
                <c:pt idx="130">
                  <c:v>7.8653029582590502E-4</c:v>
                </c:pt>
                <c:pt idx="131">
                  <c:v>7.8653029582590502E-4</c:v>
                </c:pt>
                <c:pt idx="132">
                  <c:v>7.8653029582590502E-4</c:v>
                </c:pt>
                <c:pt idx="133">
                  <c:v>7.8653029582590502E-4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100-4737-9F71-0642181D988B}"/>
            </c:ext>
          </c:extLst>
        </c:ser>
        <c:ser>
          <c:idx val="2"/>
          <c:order val="2"/>
          <c:tx>
            <c:v>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Sheet1!$J$2:$J$135</c:f>
              <c:numCache>
                <c:formatCode>General</c:formatCode>
                <c:ptCount val="1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100-4737-9F71-0642181D988B}"/>
            </c:ext>
          </c:extLst>
        </c:ser>
        <c:ser>
          <c:idx val="3"/>
          <c:order val="3"/>
          <c:tx>
            <c:strRef>
              <c:f>Sheet1!$H$1</c:f>
              <c:strCache>
                <c:ptCount val="1"/>
                <c:pt idx="0">
                  <c:v>SPY return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Sheet1!$H$2:$H$135</c:f>
              <c:numCache>
                <c:formatCode>General</c:formatCode>
                <c:ptCount val="134"/>
                <c:pt idx="0">
                  <c:v>8.7016231494179547E-4</c:v>
                </c:pt>
                <c:pt idx="1">
                  <c:v>9.5309781515963562E-4</c:v>
                </c:pt>
                <c:pt idx="2">
                  <c:v>8.8313796544242434E-4</c:v>
                </c:pt>
                <c:pt idx="3">
                  <c:v>8.4524373753446696E-4</c:v>
                </c:pt>
                <c:pt idx="4">
                  <c:v>8.6629320241549015E-4</c:v>
                </c:pt>
                <c:pt idx="5">
                  <c:v>7.3405216171512004E-4</c:v>
                </c:pt>
                <c:pt idx="6">
                  <c:v>8.6472380649529944E-4</c:v>
                </c:pt>
                <c:pt idx="7">
                  <c:v>9.0809535497058313E-4</c:v>
                </c:pt>
                <c:pt idx="8">
                  <c:v>9.985265334353404E-4</c:v>
                </c:pt>
                <c:pt idx="9">
                  <c:v>6.9202519469828373E-4</c:v>
                </c:pt>
                <c:pt idx="10">
                  <c:v>8.9083558662186554E-4</c:v>
                </c:pt>
                <c:pt idx="11">
                  <c:v>8.0942996664313648E-4</c:v>
                </c:pt>
                <c:pt idx="12">
                  <c:v>8.1297775829910048E-4</c:v>
                </c:pt>
                <c:pt idx="13">
                  <c:v>9.6999033794319047E-4</c:v>
                </c:pt>
                <c:pt idx="14">
                  <c:v>8.7707284374979075E-4</c:v>
                </c:pt>
                <c:pt idx="15">
                  <c:v>7.9638875649769173E-4</c:v>
                </c:pt>
                <c:pt idx="16">
                  <c:v>7.9286475528536268E-4</c:v>
                </c:pt>
                <c:pt idx="17">
                  <c:v>9.0473610057524589E-4</c:v>
                </c:pt>
                <c:pt idx="18">
                  <c:v>5.5360615355332197E-4</c:v>
                </c:pt>
                <c:pt idx="19">
                  <c:v>7.9573057891153809E-4</c:v>
                </c:pt>
                <c:pt idx="20">
                  <c:v>6.6910377582448852E-4</c:v>
                </c:pt>
                <c:pt idx="21">
                  <c:v>7.160852109715976E-4</c:v>
                </c:pt>
                <c:pt idx="22">
                  <c:v>3.130941347290758E-4</c:v>
                </c:pt>
                <c:pt idx="23">
                  <c:v>-2.0158453321048118E-4</c:v>
                </c:pt>
                <c:pt idx="24">
                  <c:v>1.4451438220242586E-3</c:v>
                </c:pt>
                <c:pt idx="25">
                  <c:v>7.5003122692460082E-4</c:v>
                </c:pt>
                <c:pt idx="26">
                  <c:v>2.4849067043879408E-4</c:v>
                </c:pt>
                <c:pt idx="27">
                  <c:v>1.018892259016087E-3</c:v>
                </c:pt>
                <c:pt idx="28">
                  <c:v>7.9714319049292877E-4</c:v>
                </c:pt>
                <c:pt idx="29">
                  <c:v>8.1229079891337514E-4</c:v>
                </c:pt>
                <c:pt idx="30">
                  <c:v>1.3358852199680101E-3</c:v>
                </c:pt>
                <c:pt idx="31">
                  <c:v>8.4176467370269557E-4</c:v>
                </c:pt>
                <c:pt idx="32">
                  <c:v>7.6523182344047467E-4</c:v>
                </c:pt>
                <c:pt idx="33">
                  <c:v>7.7697252646223222E-4</c:v>
                </c:pt>
                <c:pt idx="34">
                  <c:v>7.2768513216279692E-4</c:v>
                </c:pt>
                <c:pt idx="35">
                  <c:v>8.3743402138842789E-4</c:v>
                </c:pt>
                <c:pt idx="36">
                  <c:v>1.0911772659131036E-3</c:v>
                </c:pt>
                <c:pt idx="37">
                  <c:v>9.4454138559504984E-4</c:v>
                </c:pt>
                <c:pt idx="38">
                  <c:v>6.1177929801928125E-4</c:v>
                </c:pt>
                <c:pt idx="39">
                  <c:v>4.7675084138597599E-4</c:v>
                </c:pt>
                <c:pt idx="40">
                  <c:v>3.7313358973548733E-4</c:v>
                </c:pt>
                <c:pt idx="41">
                  <c:v>9.3175226723297847E-4</c:v>
                </c:pt>
                <c:pt idx="42">
                  <c:v>1.2026211336102395E-3</c:v>
                </c:pt>
                <c:pt idx="43">
                  <c:v>5.7577288638572979E-4</c:v>
                </c:pt>
                <c:pt idx="44">
                  <c:v>1.0180220493944277E-3</c:v>
                </c:pt>
                <c:pt idx="45">
                  <c:v>9.4372276520992822E-4</c:v>
                </c:pt>
                <c:pt idx="46">
                  <c:v>1.040429461585789E-3</c:v>
                </c:pt>
                <c:pt idx="47">
                  <c:v>8.3237556803220775E-4</c:v>
                </c:pt>
                <c:pt idx="48">
                  <c:v>6.4144739130904014E-4</c:v>
                </c:pt>
                <c:pt idx="49">
                  <c:v>6.4758641331627564E-4</c:v>
                </c:pt>
                <c:pt idx="50">
                  <c:v>6.8648679865322161E-4</c:v>
                </c:pt>
                <c:pt idx="51">
                  <c:v>7.0274158908638026E-4</c:v>
                </c:pt>
                <c:pt idx="52">
                  <c:v>6.1019958428392405E-4</c:v>
                </c:pt>
                <c:pt idx="53">
                  <c:v>7.8357761257499923E-4</c:v>
                </c:pt>
                <c:pt idx="54">
                  <c:v>5.6578463321978081E-4</c:v>
                </c:pt>
                <c:pt idx="55">
                  <c:v>3.5504210949467219E-4</c:v>
                </c:pt>
                <c:pt idx="56">
                  <c:v>1.0947742968940789E-3</c:v>
                </c:pt>
                <c:pt idx="57">
                  <c:v>3.7927177683428194E-4</c:v>
                </c:pt>
                <c:pt idx="58">
                  <c:v>8.149099698431633E-4</c:v>
                </c:pt>
                <c:pt idx="59">
                  <c:v>8.9605848210041529E-4</c:v>
                </c:pt>
                <c:pt idx="60">
                  <c:v>5.0620273917002952E-4</c:v>
                </c:pt>
                <c:pt idx="61">
                  <c:v>6.2274152153765183E-4</c:v>
                </c:pt>
                <c:pt idx="62">
                  <c:v>1.4720220192923129E-3</c:v>
                </c:pt>
                <c:pt idx="63">
                  <c:v>6.2610852968017017E-4</c:v>
                </c:pt>
                <c:pt idx="64">
                  <c:v>6.308853182235961E-4</c:v>
                </c:pt>
                <c:pt idx="65">
                  <c:v>1.0084379363355257E-3</c:v>
                </c:pt>
                <c:pt idx="66">
                  <c:v>7.2598615536350263E-4</c:v>
                </c:pt>
                <c:pt idx="67">
                  <c:v>9.2240914351254593E-4</c:v>
                </c:pt>
                <c:pt idx="68">
                  <c:v>9.4863540025175402E-4</c:v>
                </c:pt>
                <c:pt idx="69">
                  <c:v>7.5586577318277094E-4</c:v>
                </c:pt>
                <c:pt idx="70">
                  <c:v>9.6106213103189632E-4</c:v>
                </c:pt>
                <c:pt idx="71">
                  <c:v>8.8752164472873899E-4</c:v>
                </c:pt>
                <c:pt idx="72">
                  <c:v>7.0968962938089256E-4</c:v>
                </c:pt>
                <c:pt idx="73">
                  <c:v>7.2422731047452546E-4</c:v>
                </c:pt>
                <c:pt idx="74">
                  <c:v>6.7120720516707457E-4</c:v>
                </c:pt>
                <c:pt idx="75">
                  <c:v>8.2170203869801658E-4</c:v>
                </c:pt>
                <c:pt idx="76">
                  <c:v>4.264660519981687E-4</c:v>
                </c:pt>
                <c:pt idx="77">
                  <c:v>9.2954501569201859E-4</c:v>
                </c:pt>
                <c:pt idx="78">
                  <c:v>9.5345502863303363E-4</c:v>
                </c:pt>
                <c:pt idx="79">
                  <c:v>8.0600595125661595E-4</c:v>
                </c:pt>
                <c:pt idx="80">
                  <c:v>5.3284474617388178E-4</c:v>
                </c:pt>
                <c:pt idx="81">
                  <c:v>8.5398775593883839E-4</c:v>
                </c:pt>
                <c:pt idx="82">
                  <c:v>5.976800163274914E-4</c:v>
                </c:pt>
                <c:pt idx="83">
                  <c:v>7.3009774797262901E-4</c:v>
                </c:pt>
                <c:pt idx="84">
                  <c:v>1.1972063435469211E-3</c:v>
                </c:pt>
                <c:pt idx="85">
                  <c:v>7.5730477220194116E-4</c:v>
                </c:pt>
                <c:pt idx="86">
                  <c:v>8.7508564291783795E-4</c:v>
                </c:pt>
                <c:pt idx="87">
                  <c:v>9.8527506570037968E-4</c:v>
                </c:pt>
                <c:pt idx="88">
                  <c:v>9.2117555734843595E-4</c:v>
                </c:pt>
                <c:pt idx="89">
                  <c:v>8.7324399365071022E-4</c:v>
                </c:pt>
                <c:pt idx="90">
                  <c:v>6.5848463840291536E-4</c:v>
                </c:pt>
                <c:pt idx="91">
                  <c:v>7.533921095892992E-4</c:v>
                </c:pt>
                <c:pt idx="92">
                  <c:v>8.4554040130646938E-4</c:v>
                </c:pt>
                <c:pt idx="93">
                  <c:v>7.6299569260460673E-4</c:v>
                </c:pt>
                <c:pt idx="94">
                  <c:v>8.8887916557040003E-4</c:v>
                </c:pt>
                <c:pt idx="95">
                  <c:v>8.5612481617314425E-4</c:v>
                </c:pt>
                <c:pt idx="96">
                  <c:v>5.8285092657492214E-4</c:v>
                </c:pt>
                <c:pt idx="97">
                  <c:v>9.148630760007038E-4</c:v>
                </c:pt>
                <c:pt idx="98">
                  <c:v>7.3083427882395945E-4</c:v>
                </c:pt>
                <c:pt idx="99">
                  <c:v>6.5131074778254844E-4</c:v>
                </c:pt>
                <c:pt idx="100">
                  <c:v>8.0058822930968276E-4</c:v>
                </c:pt>
                <c:pt idx="101">
                  <c:v>9.0852659896823232E-4</c:v>
                </c:pt>
                <c:pt idx="102">
                  <c:v>8.0563740587551353E-4</c:v>
                </c:pt>
                <c:pt idx="103">
                  <c:v>9.4217803269312339E-4</c:v>
                </c:pt>
                <c:pt idx="104">
                  <c:v>8.2441322301055064E-4</c:v>
                </c:pt>
                <c:pt idx="105">
                  <c:v>8.4033869429891062E-4</c:v>
                </c:pt>
                <c:pt idx="106">
                  <c:v>9.4317121826689037E-4</c:v>
                </c:pt>
                <c:pt idx="107">
                  <c:v>7.0737936940029134E-4</c:v>
                </c:pt>
                <c:pt idx="108">
                  <c:v>9.0139394039877665E-4</c:v>
                </c:pt>
                <c:pt idx="109">
                  <c:v>8.2890926436490623E-4</c:v>
                </c:pt>
                <c:pt idx="110">
                  <c:v>7.9799859672545167E-4</c:v>
                </c:pt>
                <c:pt idx="111">
                  <c:v>7.7363585118247178E-4</c:v>
                </c:pt>
                <c:pt idx="112">
                  <c:v>6.1377663108270813E-4</c:v>
                </c:pt>
                <c:pt idx="113">
                  <c:v>7.062699921382685E-4</c:v>
                </c:pt>
                <c:pt idx="114">
                  <c:v>6.7835940033060505E-4</c:v>
                </c:pt>
                <c:pt idx="115">
                  <c:v>9.5222372648283795E-4</c:v>
                </c:pt>
                <c:pt idx="116">
                  <c:v>7.6408848165860472E-4</c:v>
                </c:pt>
                <c:pt idx="117">
                  <c:v>7.6478801433583728E-4</c:v>
                </c:pt>
                <c:pt idx="118">
                  <c:v>6.2546231352887053E-4</c:v>
                </c:pt>
                <c:pt idx="119">
                  <c:v>6.5487435668020496E-4</c:v>
                </c:pt>
                <c:pt idx="120">
                  <c:v>8.3217894845438419E-4</c:v>
                </c:pt>
                <c:pt idx="121">
                  <c:v>5.6835649137428014E-4</c:v>
                </c:pt>
                <c:pt idx="122">
                  <c:v>9.967126271415857E-4</c:v>
                </c:pt>
                <c:pt idx="123">
                  <c:v>5.9470316073844266E-4</c:v>
                </c:pt>
                <c:pt idx="124">
                  <c:v>1.0358716931766537E-3</c:v>
                </c:pt>
                <c:pt idx="125">
                  <c:v>7.3522381288531149E-4</c:v>
                </c:pt>
                <c:pt idx="126">
                  <c:v>8.5780927587513682E-4</c:v>
                </c:pt>
                <c:pt idx="127">
                  <c:v>1.0362191001021023E-3</c:v>
                </c:pt>
                <c:pt idx="128">
                  <c:v>9.2104485015604516E-4</c:v>
                </c:pt>
                <c:pt idx="129">
                  <c:v>6.9601630566750209E-4</c:v>
                </c:pt>
                <c:pt idx="130">
                  <c:v>8.6807458592152076E-4</c:v>
                </c:pt>
                <c:pt idx="131">
                  <c:v>8.5049464827667716E-4</c:v>
                </c:pt>
                <c:pt idx="132">
                  <c:v>8.2020153557229398E-4</c:v>
                </c:pt>
                <c:pt idx="133">
                  <c:v>7.0285127994835106E-4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53-4C86-983B-C36035C854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7342000"/>
        <c:axId val="547343600"/>
      </c:lineChart>
      <c:dateAx>
        <c:axId val="54734200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7343600"/>
        <c:crosses val="autoZero"/>
        <c:auto val="1"/>
        <c:lblOffset val="100"/>
        <c:baseTimeUnit val="days"/>
      </c:dateAx>
      <c:valAx>
        <c:axId val="54734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7342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676275</xdr:colOff>
      <xdr:row>1</xdr:row>
      <xdr:rowOff>66675</xdr:rowOff>
    </xdr:from>
    <xdr:to>
      <xdr:col>21</xdr:col>
      <xdr:colOff>114300</xdr:colOff>
      <xdr:row>20</xdr:row>
      <xdr:rowOff>19050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C0D1B2C-53EA-4F16-A210-8ABC2D0EB6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352425</xdr:colOff>
      <xdr:row>4</xdr:row>
      <xdr:rowOff>0</xdr:rowOff>
    </xdr:from>
    <xdr:to>
      <xdr:col>24</xdr:col>
      <xdr:colOff>428624</xdr:colOff>
      <xdr:row>37</xdr:row>
      <xdr:rowOff>171450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A50A69C9-CEAC-405E-A66F-8D7606D5B2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558"/>
  <sheetViews>
    <sheetView tabSelected="1" zoomScaleNormal="100" workbookViewId="0">
      <selection activeCell="M4" sqref="M4"/>
    </sheetView>
  </sheetViews>
  <sheetFormatPr defaultRowHeight="14.25" x14ac:dyDescent="0.2"/>
  <cols>
    <col min="1" max="1" width="11.125" customWidth="1"/>
    <col min="3" max="3" width="11.125" style="3" customWidth="1"/>
    <col min="5" max="5" width="14.125" bestFit="1" customWidth="1"/>
    <col min="6" max="6" width="7.875" bestFit="1" customWidth="1"/>
    <col min="7" max="7" width="11.5" customWidth="1"/>
    <col min="8" max="9" width="13.875" bestFit="1" customWidth="1"/>
    <col min="17" max="17" width="11.125" bestFit="1" customWidth="1"/>
  </cols>
  <sheetData>
    <row r="1" spans="1:20" x14ac:dyDescent="0.2">
      <c r="A1" t="s">
        <v>3</v>
      </c>
      <c r="B1" t="s">
        <v>4</v>
      </c>
      <c r="C1" s="3" t="s">
        <v>18</v>
      </c>
      <c r="D1" t="s">
        <v>6</v>
      </c>
      <c r="E1" t="s">
        <v>9</v>
      </c>
      <c r="F1" t="s">
        <v>5</v>
      </c>
      <c r="G1" t="s">
        <v>7</v>
      </c>
      <c r="H1" t="s">
        <v>8</v>
      </c>
    </row>
    <row r="2" spans="1:20" x14ac:dyDescent="0.2">
      <c r="A2" s="1">
        <v>43102</v>
      </c>
      <c r="B2">
        <v>5.3918193853234495E-4</v>
      </c>
      <c r="C2">
        <v>267.83999999999997</v>
      </c>
      <c r="D2">
        <f>(C3-C2)/C2</f>
        <v>4.1816009557945214E-3</v>
      </c>
      <c r="E2">
        <f>D2+1</f>
        <v>1.0041816009557945</v>
      </c>
      <c r="F2">
        <f>IF(B2&gt;0,IF(B2&gt;_xlfn.QUARTILE.EXC(B:B,2)-0.00001,1,0.75),-1)</f>
        <v>0.75</v>
      </c>
      <c r="G2">
        <f t="shared" ref="G2:G65" si="0">F2*D2</f>
        <v>3.1362007168458913E-3</v>
      </c>
      <c r="H2">
        <f>G2+1</f>
        <v>1.0031362007168458</v>
      </c>
      <c r="I2">
        <f>COUNT(F2:F422)/(SUMIF(F2:F422,"&gt;0")-SUMIF(F2:F422,"&lt;0"))</f>
        <v>1.0591194968553459</v>
      </c>
      <c r="J2" s="2" t="s">
        <v>12</v>
      </c>
      <c r="K2" s="2" t="s">
        <v>13</v>
      </c>
      <c r="M2" s="2" t="s">
        <v>11</v>
      </c>
      <c r="S2" s="1">
        <v>42907</v>
      </c>
      <c r="T2">
        <v>7.8753029582590505E-4</v>
      </c>
    </row>
    <row r="3" spans="1:20" x14ac:dyDescent="0.2">
      <c r="A3" s="1">
        <v>43103</v>
      </c>
      <c r="B3">
        <v>1.0856397483010401E-4</v>
      </c>
      <c r="C3">
        <v>268.95999999999998</v>
      </c>
      <c r="D3">
        <f t="shared" ref="D3:D66" si="1">(C4-C3)/C3</f>
        <v>8.3283759666865301E-3</v>
      </c>
      <c r="E3">
        <f>(D3+1)*E2</f>
        <v>1.0125448028673836</v>
      </c>
      <c r="F3">
        <f t="shared" ref="F3:F66" si="2">IF(B3&gt;0,IF(B3&gt;_xlfn.QUARTILE.EXC(B:B,2)-0.00001,1,0.75),-1)</f>
        <v>0.75</v>
      </c>
      <c r="G3">
        <f t="shared" si="0"/>
        <v>6.246281975014898E-3</v>
      </c>
      <c r="H3">
        <f>(G3+1)*H2</f>
        <v>1.0094020722858683</v>
      </c>
      <c r="I3">
        <f>I2*H422</f>
        <v>1.7421930124805058</v>
      </c>
      <c r="J3" s="2">
        <f>MIN(D2:D422)</f>
        <v>-4.9405741451819314E-2</v>
      </c>
      <c r="K3" s="2">
        <f>MIN(G2:G422)</f>
        <v>-2.8163340047610317E-2</v>
      </c>
      <c r="M3" s="2">
        <f>CORREL(D:D,B:B)</f>
        <v>0.38604461256415457</v>
      </c>
      <c r="S3" s="1">
        <v>42908</v>
      </c>
      <c r="T3">
        <v>7.5613816123559199E-4</v>
      </c>
    </row>
    <row r="4" spans="1:20" x14ac:dyDescent="0.2">
      <c r="A4" s="1">
        <v>43104</v>
      </c>
      <c r="B4">
        <v>7.0600421791290895E-4</v>
      </c>
      <c r="C4">
        <v>271.2</v>
      </c>
      <c r="D4">
        <f t="shared" si="1"/>
        <v>4.8303834808259673E-3</v>
      </c>
      <c r="E4">
        <f t="shared" ref="E4:E67" si="3">(D4+1)*E3</f>
        <v>1.0174357825567504</v>
      </c>
      <c r="F4">
        <f t="shared" si="2"/>
        <v>0.75</v>
      </c>
      <c r="G4">
        <f t="shared" si="0"/>
        <v>3.6227876106194757E-3</v>
      </c>
      <c r="H4">
        <f t="shared" ref="H4:H67" si="4">(G4+1)*H3</f>
        <v>1.013058921607479</v>
      </c>
      <c r="J4" s="2" t="s">
        <v>14</v>
      </c>
      <c r="K4" s="2" t="s">
        <v>15</v>
      </c>
      <c r="S4" s="1">
        <v>42909</v>
      </c>
      <c r="T4">
        <v>7.8753029582590505E-4</v>
      </c>
    </row>
    <row r="5" spans="1:20" x14ac:dyDescent="0.2">
      <c r="A5" s="1">
        <v>43105</v>
      </c>
      <c r="B5">
        <v>7.37396352503222E-4</v>
      </c>
      <c r="C5">
        <v>272.51</v>
      </c>
      <c r="D5">
        <f t="shared" si="1"/>
        <v>2.9356720854280993E-3</v>
      </c>
      <c r="E5">
        <f t="shared" si="3"/>
        <v>1.020422640382318</v>
      </c>
      <c r="F5">
        <f t="shared" si="2"/>
        <v>0.75</v>
      </c>
      <c r="G5">
        <f t="shared" si="0"/>
        <v>2.2017540640710746E-3</v>
      </c>
      <c r="H5">
        <f t="shared" si="4"/>
        <v>1.0152894282052718</v>
      </c>
      <c r="J5" s="2">
        <f>_xlfn.STDEV.P(D2:D422)</f>
        <v>9.7827385258376261E-3</v>
      </c>
      <c r="K5" s="2">
        <f>_xlfn.STDEV.P(G2:G422)</f>
        <v>9.3348100799551231E-3</v>
      </c>
      <c r="S5" s="1">
        <v>42912</v>
      </c>
      <c r="T5">
        <v>7.8753029582590505E-4</v>
      </c>
    </row>
    <row r="6" spans="1:20" x14ac:dyDescent="0.2">
      <c r="A6" s="1">
        <v>43108</v>
      </c>
      <c r="B6">
        <v>-1.06740545427002E-3</v>
      </c>
      <c r="C6">
        <v>273.31</v>
      </c>
      <c r="D6">
        <f t="shared" si="1"/>
        <v>3.988145329479254E-3</v>
      </c>
      <c r="E6">
        <f t="shared" si="3"/>
        <v>1.0244922341696536</v>
      </c>
      <c r="F6">
        <f t="shared" si="2"/>
        <v>-1</v>
      </c>
      <c r="G6">
        <f t="shared" si="0"/>
        <v>-3.988145329479254E-3</v>
      </c>
      <c r="H6">
        <f t="shared" si="4"/>
        <v>1.0112403064141053</v>
      </c>
      <c r="J6" s="2" t="s">
        <v>16</v>
      </c>
      <c r="K6" s="2" t="s">
        <v>17</v>
      </c>
      <c r="S6" s="1">
        <v>42913</v>
      </c>
      <c r="T6">
        <v>8.1429113892900597E-4</v>
      </c>
    </row>
    <row r="7" spans="1:20" x14ac:dyDescent="0.2">
      <c r="A7" s="1">
        <v>43109</v>
      </c>
      <c r="B7">
        <v>7.5613816123559199E-4</v>
      </c>
      <c r="C7">
        <v>274.39999999999998</v>
      </c>
      <c r="D7">
        <f t="shared" si="1"/>
        <v>-2.6239067055392512E-3</v>
      </c>
      <c r="E7">
        <f t="shared" si="3"/>
        <v>1.0218040621266431</v>
      </c>
      <c r="F7">
        <f t="shared" si="2"/>
        <v>0.75</v>
      </c>
      <c r="G7">
        <f t="shared" si="0"/>
        <v>-1.9679300291544385E-3</v>
      </c>
      <c r="H7">
        <f t="shared" si="4"/>
        <v>1.0092502562484218</v>
      </c>
      <c r="J7" s="2">
        <f>((E422-1)/2-0.019)/(J5*SQRT(252))</f>
        <v>0.24224439118554111</v>
      </c>
      <c r="K7" s="2">
        <f>((H422-1)/2-0.019)/(K5*SQRT(252))</f>
        <v>2.0479218385527296</v>
      </c>
      <c r="S7" s="1">
        <v>42914</v>
      </c>
      <c r="T7">
        <v>7.0600421791290895E-4</v>
      </c>
    </row>
    <row r="8" spans="1:20" x14ac:dyDescent="0.2">
      <c r="A8" s="1">
        <v>43110</v>
      </c>
      <c r="B8">
        <v>7.8753029582590505E-4</v>
      </c>
      <c r="C8">
        <v>273.68</v>
      </c>
      <c r="D8">
        <f t="shared" si="1"/>
        <v>3.9096755334697203E-3</v>
      </c>
      <c r="E8">
        <f t="shared" si="3"/>
        <v>1.0257989844683397</v>
      </c>
      <c r="F8">
        <f t="shared" si="2"/>
        <v>1</v>
      </c>
      <c r="G8">
        <f t="shared" si="0"/>
        <v>3.9096755334697203E-3</v>
      </c>
      <c r="H8">
        <f t="shared" si="4"/>
        <v>1.0131960972824243</v>
      </c>
      <c r="S8" s="1">
        <v>42915</v>
      </c>
      <c r="T8">
        <v>8.9131154134503899E-4</v>
      </c>
    </row>
    <row r="9" spans="1:20" x14ac:dyDescent="0.2">
      <c r="A9" s="1">
        <v>43111</v>
      </c>
      <c r="B9">
        <v>7.8753029582590505E-4</v>
      </c>
      <c r="C9">
        <v>274.75</v>
      </c>
      <c r="D9">
        <f t="shared" si="1"/>
        <v>6.0782529572339069E-3</v>
      </c>
      <c r="E9">
        <f t="shared" si="3"/>
        <v>1.0320340501792118</v>
      </c>
      <c r="F9">
        <f t="shared" si="2"/>
        <v>1</v>
      </c>
      <c r="G9">
        <f t="shared" si="0"/>
        <v>6.0782529572339069E-3</v>
      </c>
      <c r="H9">
        <f t="shared" si="4"/>
        <v>1.0193545594569891</v>
      </c>
      <c r="S9" s="1">
        <v>42916</v>
      </c>
      <c r="T9">
        <v>7.8753029582590505E-4</v>
      </c>
    </row>
    <row r="10" spans="1:20" x14ac:dyDescent="0.2">
      <c r="A10" s="1">
        <v>43112</v>
      </c>
      <c r="B10">
        <v>5.9096594393695599E-4</v>
      </c>
      <c r="C10">
        <v>276.42</v>
      </c>
      <c r="D10">
        <f t="shared" si="1"/>
        <v>1.0599811880471771E-2</v>
      </c>
      <c r="E10">
        <f t="shared" si="3"/>
        <v>1.0429734169653528</v>
      </c>
      <c r="F10">
        <f t="shared" si="2"/>
        <v>0.75</v>
      </c>
      <c r="G10">
        <f t="shared" si="0"/>
        <v>7.9498589103538277E-3</v>
      </c>
      <c r="H10">
        <f t="shared" si="4"/>
        <v>1.0274582843842981</v>
      </c>
      <c r="S10" s="1">
        <v>42919</v>
      </c>
      <c r="T10">
        <v>6.7866413181668999E-4</v>
      </c>
    </row>
    <row r="11" spans="1:20" x14ac:dyDescent="0.2">
      <c r="A11" s="1">
        <v>43116</v>
      </c>
      <c r="B11">
        <v>7.5613816123559199E-4</v>
      </c>
      <c r="C11">
        <v>279.35000000000002</v>
      </c>
      <c r="D11">
        <f t="shared" si="1"/>
        <v>-4.7252550563810633E-3</v>
      </c>
      <c r="E11">
        <f t="shared" si="3"/>
        <v>1.0380451015531662</v>
      </c>
      <c r="F11">
        <f t="shared" si="2"/>
        <v>0.75</v>
      </c>
      <c r="G11">
        <f t="shared" si="0"/>
        <v>-3.5439412922857972E-3</v>
      </c>
      <c r="H11">
        <f t="shared" si="4"/>
        <v>1.0238170325441676</v>
      </c>
      <c r="S11" s="1">
        <v>42921</v>
      </c>
      <c r="T11">
        <v>7.8753029582590505E-4</v>
      </c>
    </row>
    <row r="12" spans="1:20" x14ac:dyDescent="0.2">
      <c r="A12" s="1">
        <v>43117</v>
      </c>
      <c r="B12">
        <v>7.8753029582590505E-4</v>
      </c>
      <c r="C12">
        <v>278.02999999999997</v>
      </c>
      <c r="D12">
        <f t="shared" si="1"/>
        <v>5.2152645397980273E-3</v>
      </c>
      <c r="E12">
        <f t="shared" si="3"/>
        <v>1.0434587813620075</v>
      </c>
      <c r="F12">
        <f t="shared" si="2"/>
        <v>1</v>
      </c>
      <c r="G12">
        <f t="shared" si="0"/>
        <v>5.2152645397980273E-3</v>
      </c>
      <c r="H12">
        <f t="shared" si="4"/>
        <v>1.0291565092092365</v>
      </c>
      <c r="S12" s="1">
        <v>42922</v>
      </c>
      <c r="T12">
        <v>8.9131154134503899E-4</v>
      </c>
    </row>
    <row r="13" spans="1:20" x14ac:dyDescent="0.2">
      <c r="A13" s="1">
        <v>43118</v>
      </c>
      <c r="B13">
        <v>7.8753029582590505E-4</v>
      </c>
      <c r="C13">
        <v>279.48</v>
      </c>
      <c r="D13">
        <f t="shared" si="1"/>
        <v>1.1449835408615756E-3</v>
      </c>
      <c r="E13">
        <f t="shared" si="3"/>
        <v>1.0446535244922346</v>
      </c>
      <c r="F13">
        <f t="shared" si="2"/>
        <v>1</v>
      </c>
      <c r="G13">
        <f t="shared" si="0"/>
        <v>1.1449835408615756E-3</v>
      </c>
      <c r="H13">
        <f t="shared" si="4"/>
        <v>1.0303348764732518</v>
      </c>
      <c r="S13" s="1">
        <v>42923</v>
      </c>
      <c r="T13">
        <v>7.8753029582590505E-4</v>
      </c>
    </row>
    <row r="14" spans="1:20" x14ac:dyDescent="0.2">
      <c r="A14" s="1">
        <v>43119</v>
      </c>
      <c r="B14">
        <v>7.8753029582590505E-4</v>
      </c>
      <c r="C14">
        <v>279.8</v>
      </c>
      <c r="D14">
        <f t="shared" si="1"/>
        <v>1.3223731236597731E-3</v>
      </c>
      <c r="E14">
        <f t="shared" si="3"/>
        <v>1.0460349462365597</v>
      </c>
      <c r="F14">
        <f t="shared" si="2"/>
        <v>1</v>
      </c>
      <c r="G14">
        <f t="shared" si="0"/>
        <v>1.3223731236597731E-3</v>
      </c>
      <c r="H14">
        <f t="shared" si="4"/>
        <v>1.0316973636222695</v>
      </c>
      <c r="S14" s="1">
        <v>42926</v>
      </c>
      <c r="T14">
        <v>7.5613816123559199E-4</v>
      </c>
    </row>
    <row r="15" spans="1:20" x14ac:dyDescent="0.2">
      <c r="A15" s="1">
        <v>43122</v>
      </c>
      <c r="B15">
        <v>7.8753029582590505E-4</v>
      </c>
      <c r="C15">
        <v>280.17</v>
      </c>
      <c r="D15">
        <f t="shared" si="1"/>
        <v>9.1730021058642718E-3</v>
      </c>
      <c r="E15">
        <f t="shared" si="3"/>
        <v>1.0556302270011952</v>
      </c>
      <c r="F15">
        <f t="shared" si="2"/>
        <v>1</v>
      </c>
      <c r="G15">
        <f t="shared" si="0"/>
        <v>9.1730021058642718E-3</v>
      </c>
      <c r="H15">
        <f t="shared" si="4"/>
        <v>1.0411611257113911</v>
      </c>
      <c r="S15" s="1">
        <v>42927</v>
      </c>
      <c r="T15">
        <v>7.8753029582590505E-4</v>
      </c>
    </row>
    <row r="16" spans="1:20" x14ac:dyDescent="0.2">
      <c r="A16" s="1">
        <v>43123</v>
      </c>
      <c r="B16">
        <v>7.5613816123559199E-4</v>
      </c>
      <c r="C16">
        <v>282.74</v>
      </c>
      <c r="D16">
        <f t="shared" si="1"/>
        <v>4.5271273961942872E-3</v>
      </c>
      <c r="E16">
        <f t="shared" si="3"/>
        <v>1.060409199522103</v>
      </c>
      <c r="F16">
        <f t="shared" si="2"/>
        <v>0.75</v>
      </c>
      <c r="G16">
        <f t="shared" si="0"/>
        <v>3.3953455471457152E-3</v>
      </c>
      <c r="H16">
        <f t="shared" si="4"/>
        <v>1.0446962275034366</v>
      </c>
      <c r="S16" s="1">
        <v>42928</v>
      </c>
      <c r="T16">
        <v>7.8753029582590505E-4</v>
      </c>
    </row>
    <row r="17" spans="1:20" x14ac:dyDescent="0.2">
      <c r="A17" s="1">
        <v>43124</v>
      </c>
      <c r="B17">
        <v>7.8753029582590505E-4</v>
      </c>
      <c r="C17">
        <v>284.02</v>
      </c>
      <c r="D17">
        <f t="shared" si="1"/>
        <v>4.9292303358933599E-4</v>
      </c>
      <c r="E17">
        <f t="shared" si="3"/>
        <v>1.0609318996415773</v>
      </c>
      <c r="F17">
        <f t="shared" si="2"/>
        <v>1</v>
      </c>
      <c r="G17">
        <f t="shared" si="0"/>
        <v>4.9292303358933599E-4</v>
      </c>
      <c r="H17">
        <f t="shared" si="4"/>
        <v>1.0452111823370769</v>
      </c>
      <c r="S17" s="1">
        <v>42929</v>
      </c>
      <c r="T17">
        <v>7.8753029582590505E-4</v>
      </c>
    </row>
    <row r="18" spans="1:20" x14ac:dyDescent="0.2">
      <c r="A18" s="1">
        <v>43125</v>
      </c>
      <c r="B18">
        <v>7.8753029582590505E-4</v>
      </c>
      <c r="C18">
        <v>284.16000000000003</v>
      </c>
      <c r="D18">
        <f t="shared" si="1"/>
        <v>3.1672297297288495E-4</v>
      </c>
      <c r="E18">
        <f t="shared" si="3"/>
        <v>1.0612679211469536</v>
      </c>
      <c r="F18">
        <f t="shared" si="2"/>
        <v>1</v>
      </c>
      <c r="G18">
        <f t="shared" si="0"/>
        <v>3.1672297297288495E-4</v>
      </c>
      <c r="H18">
        <f t="shared" si="4"/>
        <v>1.0455422247301311</v>
      </c>
      <c r="S18" s="1">
        <v>42930</v>
      </c>
      <c r="T18">
        <v>7.5613816123559199E-4</v>
      </c>
    </row>
    <row r="19" spans="1:20" x14ac:dyDescent="0.2">
      <c r="A19" s="1">
        <v>43126</v>
      </c>
      <c r="B19">
        <v>7.5613816123559199E-4</v>
      </c>
      <c r="C19">
        <v>284.25</v>
      </c>
      <c r="D19">
        <f t="shared" si="1"/>
        <v>5.9102902374670429E-3</v>
      </c>
      <c r="E19">
        <f t="shared" si="3"/>
        <v>1.0675403225806452</v>
      </c>
      <c r="F19">
        <f t="shared" si="2"/>
        <v>0.75</v>
      </c>
      <c r="G19">
        <f t="shared" si="0"/>
        <v>4.4327176781002817E-3</v>
      </c>
      <c r="H19">
        <f t="shared" si="4"/>
        <v>1.0501768182328928</v>
      </c>
      <c r="S19" s="1">
        <v>42933</v>
      </c>
      <c r="T19">
        <v>7.5613816123559199E-4</v>
      </c>
    </row>
    <row r="20" spans="1:20" x14ac:dyDescent="0.2">
      <c r="A20" s="1">
        <v>43129</v>
      </c>
      <c r="B20">
        <v>7.8753029582590505E-4</v>
      </c>
      <c r="C20">
        <v>285.93</v>
      </c>
      <c r="D20">
        <f t="shared" si="1"/>
        <v>-1.1646207113629153E-2</v>
      </c>
      <c r="E20">
        <f t="shared" si="3"/>
        <v>1.0551075268817205</v>
      </c>
      <c r="F20">
        <f t="shared" si="2"/>
        <v>1</v>
      </c>
      <c r="G20">
        <f t="shared" si="0"/>
        <v>-1.1646207113629153E-2</v>
      </c>
      <c r="H20">
        <f t="shared" si="4"/>
        <v>1.0379462415018204</v>
      </c>
      <c r="S20" s="1">
        <v>42934</v>
      </c>
      <c r="T20">
        <v>7.8753029582590505E-4</v>
      </c>
    </row>
    <row r="21" spans="1:20" x14ac:dyDescent="0.2">
      <c r="A21" s="1">
        <v>43130</v>
      </c>
      <c r="B21">
        <v>8.9131154134503899E-4</v>
      </c>
      <c r="C21">
        <v>282.60000000000002</v>
      </c>
      <c r="D21">
        <f t="shared" si="1"/>
        <v>4.6001415428165409E-4</v>
      </c>
      <c r="E21">
        <f t="shared" si="3"/>
        <v>1.0555928912783752</v>
      </c>
      <c r="F21">
        <f t="shared" si="2"/>
        <v>1</v>
      </c>
      <c r="G21">
        <f t="shared" si="0"/>
        <v>4.6001415428165409E-4</v>
      </c>
      <c r="H21">
        <f t="shared" si="4"/>
        <v>1.0384237114642947</v>
      </c>
      <c r="S21" s="1">
        <v>42935</v>
      </c>
      <c r="T21">
        <v>5.9096594393695599E-4</v>
      </c>
    </row>
    <row r="22" spans="1:20" x14ac:dyDescent="0.2">
      <c r="A22" s="1">
        <v>43131</v>
      </c>
      <c r="B22">
        <v>7.8753029582590505E-4</v>
      </c>
      <c r="C22">
        <v>282.73</v>
      </c>
      <c r="D22">
        <f t="shared" si="1"/>
        <v>-5.8713260000708267E-3</v>
      </c>
      <c r="E22">
        <f t="shared" si="3"/>
        <v>1.0493951612903225</v>
      </c>
      <c r="F22">
        <f t="shared" si="2"/>
        <v>1</v>
      </c>
      <c r="G22">
        <f t="shared" si="0"/>
        <v>-5.8713260000708267E-3</v>
      </c>
      <c r="H22">
        <f t="shared" si="4"/>
        <v>1.0323267873280844</v>
      </c>
      <c r="S22" s="1">
        <v>42936</v>
      </c>
      <c r="T22">
        <v>7.8753029582590505E-4</v>
      </c>
    </row>
    <row r="23" spans="1:20" x14ac:dyDescent="0.2">
      <c r="A23" s="1">
        <v>43132</v>
      </c>
      <c r="B23">
        <v>7.8753029582590505E-4</v>
      </c>
      <c r="C23">
        <v>281.07</v>
      </c>
      <c r="D23">
        <f t="shared" si="1"/>
        <v>-3.5222542427153702E-3</v>
      </c>
      <c r="E23">
        <f t="shared" si="3"/>
        <v>1.0456989247311828</v>
      </c>
      <c r="F23">
        <f t="shared" si="2"/>
        <v>1</v>
      </c>
      <c r="G23">
        <f t="shared" si="0"/>
        <v>-3.5222542427153702E-3</v>
      </c>
      <c r="H23">
        <f t="shared" si="4"/>
        <v>1.0286906699215492</v>
      </c>
      <c r="S23" s="1">
        <v>42937</v>
      </c>
      <c r="T23">
        <v>7.8753029582590505E-4</v>
      </c>
    </row>
    <row r="24" spans="1:20" x14ac:dyDescent="0.2">
      <c r="A24" s="1">
        <v>43133</v>
      </c>
      <c r="B24">
        <v>2.5027821652804299E-4</v>
      </c>
      <c r="C24">
        <v>280.08</v>
      </c>
      <c r="D24">
        <f t="shared" si="1"/>
        <v>-2.367180805484146E-2</v>
      </c>
      <c r="E24">
        <f t="shared" si="3"/>
        <v>1.0209453405017921</v>
      </c>
      <c r="F24">
        <f t="shared" si="2"/>
        <v>0.75</v>
      </c>
      <c r="G24">
        <f t="shared" si="0"/>
        <v>-1.7753856041131097E-2</v>
      </c>
      <c r="H24">
        <f t="shared" si="4"/>
        <v>1.0104274438569074</v>
      </c>
      <c r="S24" s="1">
        <v>42940</v>
      </c>
      <c r="T24">
        <v>7.8753029582590505E-4</v>
      </c>
    </row>
    <row r="25" spans="1:20" x14ac:dyDescent="0.2">
      <c r="A25" s="1">
        <v>43136</v>
      </c>
      <c r="B25">
        <v>-1.30749228729696E-2</v>
      </c>
      <c r="C25">
        <v>273.45</v>
      </c>
      <c r="D25">
        <f t="shared" si="1"/>
        <v>-4.9405741451819314E-2</v>
      </c>
      <c r="E25">
        <f t="shared" si="3"/>
        <v>0.97050477897252097</v>
      </c>
      <c r="F25">
        <f t="shared" si="2"/>
        <v>-1</v>
      </c>
      <c r="G25">
        <f t="shared" si="0"/>
        <v>4.9405741451819314E-2</v>
      </c>
      <c r="H25">
        <f t="shared" si="4"/>
        <v>1.0603483609039246</v>
      </c>
      <c r="S25" s="1">
        <v>42941</v>
      </c>
      <c r="T25">
        <v>7.0600421791290895E-4</v>
      </c>
    </row>
    <row r="26" spans="1:20" x14ac:dyDescent="0.2">
      <c r="A26" s="1">
        <v>43137</v>
      </c>
      <c r="B26">
        <v>7.8753029582590505E-4</v>
      </c>
      <c r="C26">
        <v>259.94</v>
      </c>
      <c r="D26">
        <f t="shared" si="1"/>
        <v>3.2930676309917681E-2</v>
      </c>
      <c r="E26">
        <f t="shared" si="3"/>
        <v>1.0024641577060933</v>
      </c>
      <c r="F26">
        <f t="shared" si="2"/>
        <v>1</v>
      </c>
      <c r="G26">
        <f t="shared" si="0"/>
        <v>3.2930676309917681E-2</v>
      </c>
      <c r="H26">
        <f t="shared" si="4"/>
        <v>1.0952663495526036</v>
      </c>
      <c r="S26" s="1">
        <v>42942</v>
      </c>
      <c r="T26">
        <v>7.37396352503222E-4</v>
      </c>
    </row>
    <row r="27" spans="1:20" x14ac:dyDescent="0.2">
      <c r="A27" s="1">
        <v>43138</v>
      </c>
      <c r="B27">
        <v>7.8753029582590505E-4</v>
      </c>
      <c r="C27">
        <v>268.5</v>
      </c>
      <c r="D27">
        <f t="shared" si="1"/>
        <v>-1.8249534450652108E-3</v>
      </c>
      <c r="E27">
        <f t="shared" si="3"/>
        <v>1.0006347072879331</v>
      </c>
      <c r="F27">
        <f t="shared" si="2"/>
        <v>1</v>
      </c>
      <c r="G27">
        <f t="shared" si="0"/>
        <v>-1.8249534450652108E-3</v>
      </c>
      <c r="H27">
        <f t="shared" si="4"/>
        <v>1.0932675394547235</v>
      </c>
      <c r="S27" s="1">
        <v>42943</v>
      </c>
      <c r="T27">
        <v>7.37396352503222E-4</v>
      </c>
    </row>
    <row r="28" spans="1:20" x14ac:dyDescent="0.2">
      <c r="A28" s="1">
        <v>43139</v>
      </c>
      <c r="B28">
        <v>-1.30749228729696E-2</v>
      </c>
      <c r="C28">
        <v>268.01</v>
      </c>
      <c r="D28">
        <f t="shared" si="1"/>
        <v>-2.6901981269355547E-2</v>
      </c>
      <c r="E28">
        <f t="shared" si="3"/>
        <v>0.97371565113500613</v>
      </c>
      <c r="F28">
        <f t="shared" si="2"/>
        <v>-1</v>
      </c>
      <c r="G28">
        <f t="shared" si="0"/>
        <v>2.6901981269355547E-2</v>
      </c>
      <c r="H28">
        <f t="shared" si="4"/>
        <v>1.1226786023235291</v>
      </c>
      <c r="S28" s="1">
        <v>42944</v>
      </c>
      <c r="T28">
        <v>7.8753029582590505E-4</v>
      </c>
    </row>
    <row r="29" spans="1:20" x14ac:dyDescent="0.2">
      <c r="A29" s="1">
        <v>43140</v>
      </c>
      <c r="B29">
        <v>7.8753029582590505E-4</v>
      </c>
      <c r="C29">
        <v>260.8</v>
      </c>
      <c r="D29">
        <f t="shared" si="1"/>
        <v>1.1618098159509097E-2</v>
      </c>
      <c r="E29">
        <f t="shared" si="3"/>
        <v>0.98502837514934294</v>
      </c>
      <c r="F29">
        <f t="shared" si="2"/>
        <v>1</v>
      </c>
      <c r="G29">
        <f t="shared" si="0"/>
        <v>1.1618098159509097E-2</v>
      </c>
      <c r="H29">
        <f t="shared" si="4"/>
        <v>1.1357219925269044</v>
      </c>
      <c r="S29" s="1">
        <v>42947</v>
      </c>
      <c r="T29">
        <v>6.7866413181668999E-4</v>
      </c>
    </row>
    <row r="30" spans="1:20" x14ac:dyDescent="0.2">
      <c r="A30" s="1">
        <v>43143</v>
      </c>
      <c r="B30">
        <v>7.8753029582590505E-4</v>
      </c>
      <c r="C30">
        <v>263.83</v>
      </c>
      <c r="D30">
        <f t="shared" si="1"/>
        <v>5.3064473335118526E-4</v>
      </c>
      <c r="E30">
        <f t="shared" si="3"/>
        <v>0.98555107526881747</v>
      </c>
      <c r="F30">
        <f t="shared" si="2"/>
        <v>1</v>
      </c>
      <c r="G30">
        <f t="shared" si="0"/>
        <v>5.3064473335118526E-4</v>
      </c>
      <c r="H30">
        <f t="shared" si="4"/>
        <v>1.1363246574207901</v>
      </c>
      <c r="S30" s="1">
        <v>42948</v>
      </c>
      <c r="T30">
        <v>7.8753029582590505E-4</v>
      </c>
    </row>
    <row r="31" spans="1:20" x14ac:dyDescent="0.2">
      <c r="A31" s="1">
        <v>43144</v>
      </c>
      <c r="B31">
        <v>7.8753029582590505E-4</v>
      </c>
      <c r="C31">
        <v>263.97000000000003</v>
      </c>
      <c r="D31">
        <f t="shared" si="1"/>
        <v>1.2880251543735083E-3</v>
      </c>
      <c r="E31">
        <f t="shared" si="3"/>
        <v>0.98682048984468351</v>
      </c>
      <c r="F31">
        <f t="shared" si="2"/>
        <v>1</v>
      </c>
      <c r="G31">
        <f t="shared" si="0"/>
        <v>1.2880251543735083E-3</v>
      </c>
      <c r="H31">
        <f t="shared" si="4"/>
        <v>1.137788272163083</v>
      </c>
      <c r="S31" s="1">
        <v>42949</v>
      </c>
      <c r="T31">
        <v>7.8753029582590505E-4</v>
      </c>
    </row>
    <row r="32" spans="1:20" x14ac:dyDescent="0.2">
      <c r="A32" s="1">
        <v>43145</v>
      </c>
      <c r="B32">
        <v>7.8753029582590505E-4</v>
      </c>
      <c r="C32">
        <v>264.31</v>
      </c>
      <c r="D32">
        <f t="shared" si="1"/>
        <v>2.7467746207105258E-2</v>
      </c>
      <c r="E32">
        <f t="shared" si="3"/>
        <v>1.0139262246117087</v>
      </c>
      <c r="F32">
        <f t="shared" si="2"/>
        <v>1</v>
      </c>
      <c r="G32">
        <f t="shared" si="0"/>
        <v>2.7467746207105258E-2</v>
      </c>
      <c r="H32">
        <f t="shared" si="4"/>
        <v>1.1690407516602794</v>
      </c>
      <c r="S32" s="1">
        <v>42950</v>
      </c>
      <c r="T32">
        <v>7.8753029582590505E-4</v>
      </c>
    </row>
    <row r="33" spans="1:20" x14ac:dyDescent="0.2">
      <c r="A33" s="1">
        <v>43146</v>
      </c>
      <c r="B33">
        <v>7.8753029582590505E-4</v>
      </c>
      <c r="C33">
        <v>271.57</v>
      </c>
      <c r="D33">
        <f t="shared" si="1"/>
        <v>2.7617188938395256E-3</v>
      </c>
      <c r="E33">
        <f t="shared" si="3"/>
        <v>1.0167264038231782</v>
      </c>
      <c r="F33">
        <f t="shared" si="2"/>
        <v>1</v>
      </c>
      <c r="G33">
        <f t="shared" si="0"/>
        <v>2.7617188938395256E-3</v>
      </c>
      <c r="H33">
        <f t="shared" si="4"/>
        <v>1.1722693135918081</v>
      </c>
      <c r="S33" s="1">
        <v>42951</v>
      </c>
      <c r="T33">
        <v>7.8753029582590505E-4</v>
      </c>
    </row>
    <row r="34" spans="1:20" x14ac:dyDescent="0.2">
      <c r="A34" s="1">
        <v>43147</v>
      </c>
      <c r="B34">
        <v>6.7426788805909305E-4</v>
      </c>
      <c r="C34">
        <v>272.32</v>
      </c>
      <c r="D34">
        <f t="shared" si="1"/>
        <v>-1.0649236192715205E-3</v>
      </c>
      <c r="E34">
        <f t="shared" si="3"/>
        <v>1.0156436678614098</v>
      </c>
      <c r="F34">
        <f t="shared" si="2"/>
        <v>0.75</v>
      </c>
      <c r="G34">
        <f t="shared" si="0"/>
        <v>-7.9869271445364039E-4</v>
      </c>
      <c r="H34">
        <f t="shared" si="4"/>
        <v>1.1713330306316647</v>
      </c>
      <c r="S34" s="1">
        <v>42954</v>
      </c>
      <c r="T34">
        <v>7.8753029582590505E-4</v>
      </c>
    </row>
    <row r="35" spans="1:20" x14ac:dyDescent="0.2">
      <c r="A35" s="1">
        <v>43151</v>
      </c>
      <c r="B35">
        <v>7.8753029582590505E-4</v>
      </c>
      <c r="C35">
        <v>272.02999999999997</v>
      </c>
      <c r="D35">
        <f t="shared" si="1"/>
        <v>-4.7788846818363952E-4</v>
      </c>
      <c r="E35">
        <f t="shared" si="3"/>
        <v>1.0151583034647551</v>
      </c>
      <c r="F35">
        <f t="shared" si="2"/>
        <v>1</v>
      </c>
      <c r="G35">
        <f t="shared" si="0"/>
        <v>-4.7788846818363952E-4</v>
      </c>
      <c r="H35">
        <f t="shared" si="4"/>
        <v>1.1707732640839232</v>
      </c>
      <c r="S35" s="1">
        <v>42955</v>
      </c>
      <c r="T35">
        <v>7.8753029582590505E-4</v>
      </c>
    </row>
    <row r="36" spans="1:20" x14ac:dyDescent="0.2">
      <c r="A36" s="1">
        <v>43152</v>
      </c>
      <c r="B36">
        <v>7.8753029582590505E-4</v>
      </c>
      <c r="C36">
        <v>271.89999999999998</v>
      </c>
      <c r="D36">
        <f t="shared" si="1"/>
        <v>-2.942258183155405E-3</v>
      </c>
      <c r="E36">
        <f t="shared" si="3"/>
        <v>1.0121714456391877</v>
      </c>
      <c r="F36">
        <f t="shared" si="2"/>
        <v>1</v>
      </c>
      <c r="G36">
        <f t="shared" si="0"/>
        <v>-2.942258183155405E-3</v>
      </c>
      <c r="H36">
        <f t="shared" si="4"/>
        <v>1.1673285468670527</v>
      </c>
      <c r="S36" s="1">
        <v>42956</v>
      </c>
      <c r="T36">
        <v>7.8753029582590505E-4</v>
      </c>
    </row>
    <row r="37" spans="1:20" x14ac:dyDescent="0.2">
      <c r="A37" s="1">
        <v>43153</v>
      </c>
      <c r="B37">
        <v>7.8753029582590505E-4</v>
      </c>
      <c r="C37">
        <v>271.10000000000002</v>
      </c>
      <c r="D37">
        <f t="shared" si="1"/>
        <v>2.5451862781261441E-3</v>
      </c>
      <c r="E37">
        <f t="shared" si="3"/>
        <v>1.0147476105137396</v>
      </c>
      <c r="F37">
        <f t="shared" si="2"/>
        <v>1</v>
      </c>
      <c r="G37">
        <f t="shared" si="0"/>
        <v>2.5451862781261441E-3</v>
      </c>
      <c r="H37">
        <f t="shared" si="4"/>
        <v>1.1702996154666034</v>
      </c>
      <c r="S37" s="1">
        <v>42957</v>
      </c>
      <c r="T37">
        <v>1.1334725448940001E-3</v>
      </c>
    </row>
    <row r="38" spans="1:20" x14ac:dyDescent="0.2">
      <c r="A38" s="1">
        <v>43154</v>
      </c>
      <c r="B38">
        <v>7.8753029582590505E-4</v>
      </c>
      <c r="C38">
        <v>271.79000000000002</v>
      </c>
      <c r="D38">
        <f t="shared" si="1"/>
        <v>1.5232348504359932E-2</v>
      </c>
      <c r="E38">
        <f t="shared" si="3"/>
        <v>1.0302045997610514</v>
      </c>
      <c r="F38">
        <f t="shared" si="2"/>
        <v>1</v>
      </c>
      <c r="G38">
        <f t="shared" si="0"/>
        <v>1.5232348504359932E-2</v>
      </c>
      <c r="H38">
        <f t="shared" si="4"/>
        <v>1.1881260270639091</v>
      </c>
      <c r="S38" s="1">
        <v>42958</v>
      </c>
      <c r="T38">
        <v>7.8753029582590505E-4</v>
      </c>
    </row>
    <row r="39" spans="1:20" x14ac:dyDescent="0.2">
      <c r="A39" s="1">
        <v>43157</v>
      </c>
      <c r="B39">
        <v>6.2946262673824996E-4</v>
      </c>
      <c r="C39">
        <v>275.93</v>
      </c>
      <c r="D39">
        <f t="shared" si="1"/>
        <v>7.9005544884572423E-3</v>
      </c>
      <c r="E39">
        <f t="shared" si="3"/>
        <v>1.0383437873357229</v>
      </c>
      <c r="F39">
        <f t="shared" si="2"/>
        <v>0.75</v>
      </c>
      <c r="G39">
        <f t="shared" si="0"/>
        <v>5.9254158663429313E-3</v>
      </c>
      <c r="H39">
        <f t="shared" si="4"/>
        <v>1.1951661678758885</v>
      </c>
      <c r="S39" s="1">
        <v>42961</v>
      </c>
      <c r="T39">
        <v>7.8753029582590505E-4</v>
      </c>
    </row>
    <row r="40" spans="1:20" x14ac:dyDescent="0.2">
      <c r="A40" s="1">
        <v>43158</v>
      </c>
      <c r="B40">
        <v>9.5749923803670396E-4</v>
      </c>
      <c r="C40">
        <v>278.11</v>
      </c>
      <c r="D40">
        <f t="shared" si="1"/>
        <v>-8.737549890331188E-3</v>
      </c>
      <c r="E40">
        <f t="shared" si="3"/>
        <v>1.0292712066905616</v>
      </c>
      <c r="F40">
        <f t="shared" si="2"/>
        <v>1</v>
      </c>
      <c r="G40">
        <f t="shared" si="0"/>
        <v>-8.737549890331188E-3</v>
      </c>
      <c r="H40">
        <f t="shared" si="4"/>
        <v>1.184723343856837</v>
      </c>
      <c r="S40" s="1">
        <v>42962</v>
      </c>
      <c r="T40">
        <v>7.5613816123559199E-4</v>
      </c>
    </row>
    <row r="41" spans="1:20" x14ac:dyDescent="0.2">
      <c r="A41" s="1">
        <v>43159</v>
      </c>
      <c r="B41">
        <v>8.5991940675472604E-4</v>
      </c>
      <c r="C41">
        <v>275.68</v>
      </c>
      <c r="D41">
        <f t="shared" si="1"/>
        <v>-1.5488972721996451E-2</v>
      </c>
      <c r="E41">
        <f t="shared" si="3"/>
        <v>1.0133288530465951</v>
      </c>
      <c r="F41">
        <f t="shared" si="2"/>
        <v>1</v>
      </c>
      <c r="G41">
        <f t="shared" si="0"/>
        <v>-1.5488972721996451E-2</v>
      </c>
      <c r="H41">
        <f t="shared" si="4"/>
        <v>1.166373196300726</v>
      </c>
      <c r="S41" s="1">
        <v>42963</v>
      </c>
      <c r="T41">
        <v>7.8753029582590505E-4</v>
      </c>
    </row>
    <row r="42" spans="1:20" x14ac:dyDescent="0.2">
      <c r="A42" s="1">
        <v>43160</v>
      </c>
      <c r="B42">
        <v>1.1334725448940001E-3</v>
      </c>
      <c r="C42">
        <v>271.41000000000003</v>
      </c>
      <c r="D42">
        <f t="shared" si="1"/>
        <v>-2.0669835304520885E-2</v>
      </c>
      <c r="E42">
        <f t="shared" si="3"/>
        <v>0.99238351254480295</v>
      </c>
      <c r="F42">
        <f t="shared" si="2"/>
        <v>1</v>
      </c>
      <c r="G42">
        <f t="shared" si="0"/>
        <v>-2.0669835304520885E-2</v>
      </c>
      <c r="H42">
        <f t="shared" si="4"/>
        <v>1.1422644544295824</v>
      </c>
      <c r="S42" s="1">
        <v>42964</v>
      </c>
      <c r="T42">
        <v>1.1334725448940001E-3</v>
      </c>
    </row>
    <row r="43" spans="1:20" x14ac:dyDescent="0.2">
      <c r="A43" s="1">
        <v>43161</v>
      </c>
      <c r="B43">
        <v>7.8753029582590505E-4</v>
      </c>
      <c r="C43">
        <v>265.8</v>
      </c>
      <c r="D43">
        <f t="shared" si="1"/>
        <v>7.2610985703536746E-3</v>
      </c>
      <c r="E43">
        <f t="shared" si="3"/>
        <v>0.99958930704898452</v>
      </c>
      <c r="F43">
        <f t="shared" si="2"/>
        <v>1</v>
      </c>
      <c r="G43">
        <f t="shared" si="0"/>
        <v>7.2610985703536746E-3</v>
      </c>
      <c r="H43">
        <f t="shared" si="4"/>
        <v>1.1505585492266068</v>
      </c>
      <c r="S43" s="1">
        <v>42965</v>
      </c>
      <c r="T43">
        <v>7.8753029582590505E-4</v>
      </c>
    </row>
    <row r="44" spans="1:20" x14ac:dyDescent="0.2">
      <c r="A44" s="1">
        <v>43164</v>
      </c>
      <c r="B44">
        <v>7.8753029582590505E-4</v>
      </c>
      <c r="C44">
        <v>267.73</v>
      </c>
      <c r="D44">
        <f t="shared" si="1"/>
        <v>2.080454188921672E-2</v>
      </c>
      <c r="E44">
        <f t="shared" si="3"/>
        <v>1.0203853046594982</v>
      </c>
      <c r="F44">
        <f t="shared" si="2"/>
        <v>1</v>
      </c>
      <c r="G44">
        <f t="shared" si="0"/>
        <v>2.080454188921672E-2</v>
      </c>
      <c r="H44">
        <f t="shared" si="4"/>
        <v>1.1744953927599882</v>
      </c>
      <c r="S44" s="1">
        <v>42968</v>
      </c>
      <c r="T44">
        <v>6.7866413181668999E-4</v>
      </c>
    </row>
    <row r="45" spans="1:20" x14ac:dyDescent="0.2">
      <c r="A45" s="1">
        <v>43165</v>
      </c>
      <c r="B45">
        <v>7.8753029582590505E-4</v>
      </c>
      <c r="C45">
        <v>273.3</v>
      </c>
      <c r="D45">
        <f t="shared" si="1"/>
        <v>-1.0537870472008765E-2</v>
      </c>
      <c r="E45">
        <f t="shared" si="3"/>
        <v>1.0096326164874552</v>
      </c>
      <c r="F45">
        <f t="shared" si="2"/>
        <v>1</v>
      </c>
      <c r="G45">
        <f t="shared" si="0"/>
        <v>-1.0537870472008765E-2</v>
      </c>
      <c r="H45">
        <f t="shared" si="4"/>
        <v>1.1621187124411123</v>
      </c>
      <c r="S45" s="1">
        <v>42969</v>
      </c>
      <c r="T45">
        <v>6.4727199722637704E-4</v>
      </c>
    </row>
    <row r="46" spans="1:20" x14ac:dyDescent="0.2">
      <c r="A46" s="1">
        <v>43166</v>
      </c>
      <c r="B46">
        <v>7.8753029582590505E-4</v>
      </c>
      <c r="C46">
        <v>270.42</v>
      </c>
      <c r="D46">
        <f t="shared" si="1"/>
        <v>1.1574587678426134E-2</v>
      </c>
      <c r="E46">
        <f t="shared" si="3"/>
        <v>1.021318697729988</v>
      </c>
      <c r="F46">
        <f t="shared" si="2"/>
        <v>1</v>
      </c>
      <c r="G46">
        <f t="shared" si="0"/>
        <v>1.1574587678426134E-2</v>
      </c>
      <c r="H46">
        <f t="shared" si="4"/>
        <v>1.1755697573710016</v>
      </c>
      <c r="S46" s="1">
        <v>42970</v>
      </c>
      <c r="T46">
        <v>7.5613816123559199E-4</v>
      </c>
    </row>
    <row r="47" spans="1:20" x14ac:dyDescent="0.2">
      <c r="A47" s="1">
        <v>43167</v>
      </c>
      <c r="B47">
        <v>7.5613816123559199E-4</v>
      </c>
      <c r="C47">
        <v>273.55</v>
      </c>
      <c r="D47">
        <f t="shared" si="1"/>
        <v>7.8596234692011602E-3</v>
      </c>
      <c r="E47">
        <f t="shared" si="3"/>
        <v>1.0293458781362006</v>
      </c>
      <c r="F47">
        <f t="shared" si="2"/>
        <v>0.75</v>
      </c>
      <c r="G47">
        <f t="shared" si="0"/>
        <v>5.8947176019008701E-3</v>
      </c>
      <c r="H47">
        <f t="shared" si="4"/>
        <v>1.1824994091120387</v>
      </c>
      <c r="S47" s="1">
        <v>42971</v>
      </c>
      <c r="T47">
        <v>7.8753029582590505E-4</v>
      </c>
    </row>
    <row r="48" spans="1:20" x14ac:dyDescent="0.2">
      <c r="A48" s="1">
        <v>43168</v>
      </c>
      <c r="B48">
        <v>7.5613816123559199E-4</v>
      </c>
      <c r="C48">
        <v>275.7</v>
      </c>
      <c r="D48">
        <f t="shared" si="1"/>
        <v>1.2694958287994197E-2</v>
      </c>
      <c r="E48">
        <f t="shared" si="3"/>
        <v>1.0424133811230585</v>
      </c>
      <c r="F48">
        <f t="shared" si="2"/>
        <v>0.75</v>
      </c>
      <c r="G48">
        <f t="shared" si="0"/>
        <v>9.5212187159956479E-3</v>
      </c>
      <c r="H48">
        <f t="shared" si="4"/>
        <v>1.1937582446177299</v>
      </c>
      <c r="S48" s="1">
        <v>42972</v>
      </c>
      <c r="T48">
        <v>7.8753029582590505E-4</v>
      </c>
    </row>
    <row r="49" spans="1:20" x14ac:dyDescent="0.2">
      <c r="A49" s="1">
        <v>43171</v>
      </c>
      <c r="B49">
        <v>7.5613816123559199E-4</v>
      </c>
      <c r="C49">
        <v>279.2</v>
      </c>
      <c r="D49">
        <f t="shared" si="1"/>
        <v>2.2922636103151375E-3</v>
      </c>
      <c r="E49">
        <f t="shared" si="3"/>
        <v>1.0448028673835124</v>
      </c>
      <c r="F49">
        <f t="shared" si="2"/>
        <v>0.75</v>
      </c>
      <c r="G49">
        <f t="shared" si="0"/>
        <v>1.719197707736353E-3</v>
      </c>
      <c r="H49">
        <f t="shared" si="4"/>
        <v>1.1958105510554682</v>
      </c>
      <c r="S49" s="1">
        <v>42975</v>
      </c>
      <c r="T49">
        <v>7.8753029582590505E-4</v>
      </c>
    </row>
    <row r="50" spans="1:20" x14ac:dyDescent="0.2">
      <c r="A50" s="1">
        <v>43172</v>
      </c>
      <c r="B50">
        <v>7.8753029582590505E-4</v>
      </c>
      <c r="C50">
        <v>279.83999999999997</v>
      </c>
      <c r="D50">
        <f t="shared" si="1"/>
        <v>-7.2541452258432426E-3</v>
      </c>
      <c r="E50">
        <f t="shared" si="3"/>
        <v>1.037223715651135</v>
      </c>
      <c r="F50">
        <f t="shared" si="2"/>
        <v>1</v>
      </c>
      <c r="G50">
        <f t="shared" si="0"/>
        <v>-7.2541452258432426E-3</v>
      </c>
      <c r="H50">
        <f t="shared" si="4"/>
        <v>1.1871359676555162</v>
      </c>
      <c r="S50" s="1">
        <v>42976</v>
      </c>
      <c r="T50">
        <v>7.8753029582590505E-4</v>
      </c>
    </row>
    <row r="51" spans="1:20" x14ac:dyDescent="0.2">
      <c r="A51" s="1">
        <v>43173</v>
      </c>
      <c r="B51">
        <v>7.8753029582590505E-4</v>
      </c>
      <c r="C51">
        <v>277.81</v>
      </c>
      <c r="D51">
        <f t="shared" si="1"/>
        <v>-6.9471941254814684E-3</v>
      </c>
      <c r="E51">
        <f t="shared" si="3"/>
        <v>1.0300179211469533</v>
      </c>
      <c r="F51">
        <f t="shared" si="2"/>
        <v>1</v>
      </c>
      <c r="G51">
        <f t="shared" si="0"/>
        <v>-6.9471941254814684E-3</v>
      </c>
      <c r="H51">
        <f t="shared" si="4"/>
        <v>1.1788887036348721</v>
      </c>
      <c r="S51" s="1">
        <v>42977</v>
      </c>
      <c r="T51">
        <v>7.8753029582590505E-4</v>
      </c>
    </row>
    <row r="52" spans="1:20" x14ac:dyDescent="0.2">
      <c r="A52" s="1">
        <v>43174</v>
      </c>
      <c r="B52">
        <v>7.8753029582590505E-4</v>
      </c>
      <c r="C52">
        <v>275.88</v>
      </c>
      <c r="D52">
        <f t="shared" si="1"/>
        <v>-5.0021748586341723E-3</v>
      </c>
      <c r="E52">
        <f t="shared" si="3"/>
        <v>1.0248655913978495</v>
      </c>
      <c r="F52">
        <f t="shared" si="2"/>
        <v>1</v>
      </c>
      <c r="G52">
        <f t="shared" si="0"/>
        <v>-5.0021748586341723E-3</v>
      </c>
      <c r="H52">
        <f t="shared" si="4"/>
        <v>1.1729916962004219</v>
      </c>
      <c r="S52" s="1">
        <v>42978</v>
      </c>
      <c r="T52">
        <v>7.5613816123559199E-4</v>
      </c>
    </row>
    <row r="53" spans="1:20" x14ac:dyDescent="0.2">
      <c r="A53" s="1">
        <v>43175</v>
      </c>
      <c r="B53">
        <v>7.8753029582590505E-4</v>
      </c>
      <c r="C53">
        <v>274.5</v>
      </c>
      <c r="D53">
        <f t="shared" si="1"/>
        <v>-4.1894353369762377E-3</v>
      </c>
      <c r="E53">
        <f t="shared" si="3"/>
        <v>1.0205719832735962</v>
      </c>
      <c r="F53">
        <f t="shared" si="2"/>
        <v>1</v>
      </c>
      <c r="G53">
        <f t="shared" si="0"/>
        <v>-4.1894353369762377E-3</v>
      </c>
      <c r="H53">
        <f t="shared" si="4"/>
        <v>1.1680775233383802</v>
      </c>
      <c r="S53" s="1">
        <v>42979</v>
      </c>
      <c r="T53">
        <v>7.37396352503222E-4</v>
      </c>
    </row>
    <row r="54" spans="1:20" x14ac:dyDescent="0.2">
      <c r="A54" s="1">
        <v>43178</v>
      </c>
      <c r="B54">
        <v>1.0386179005713199E-3</v>
      </c>
      <c r="C54">
        <v>273.35000000000002</v>
      </c>
      <c r="D54">
        <f t="shared" si="1"/>
        <v>-8.8165355770990477E-3</v>
      </c>
      <c r="E54">
        <f t="shared" si="3"/>
        <v>1.011574074074074</v>
      </c>
      <c r="F54">
        <f t="shared" si="2"/>
        <v>1</v>
      </c>
      <c r="G54">
        <f t="shared" si="0"/>
        <v>-8.8165355770990477E-3</v>
      </c>
      <c r="H54">
        <f t="shared" si="4"/>
        <v>1.1577791262970576</v>
      </c>
      <c r="S54" s="1">
        <v>42983</v>
      </c>
      <c r="T54">
        <v>7.37396352503222E-4</v>
      </c>
    </row>
    <row r="55" spans="1:20" x14ac:dyDescent="0.2">
      <c r="A55" s="1">
        <v>43179</v>
      </c>
      <c r="B55">
        <v>7.8753029582590505E-4</v>
      </c>
      <c r="C55">
        <v>270.94</v>
      </c>
      <c r="D55">
        <f t="shared" si="1"/>
        <v>-1.4763416254528848E-4</v>
      </c>
      <c r="E55">
        <f t="shared" si="3"/>
        <v>1.0114247311827955</v>
      </c>
      <c r="F55">
        <f t="shared" si="2"/>
        <v>1</v>
      </c>
      <c r="G55">
        <f t="shared" si="0"/>
        <v>-1.4763416254528848E-4</v>
      </c>
      <c r="H55">
        <f t="shared" si="4"/>
        <v>1.1576081985453344</v>
      </c>
      <c r="S55" s="1">
        <v>42984</v>
      </c>
      <c r="T55">
        <v>7.37396352503222E-4</v>
      </c>
    </row>
    <row r="56" spans="1:20" x14ac:dyDescent="0.2">
      <c r="A56" s="1">
        <v>43180</v>
      </c>
      <c r="B56">
        <v>7.8753029582590505E-4</v>
      </c>
      <c r="C56">
        <v>270.89999999999998</v>
      </c>
      <c r="D56">
        <f t="shared" si="1"/>
        <v>-1.103728313030621E-2</v>
      </c>
      <c r="E56">
        <f t="shared" si="3"/>
        <v>1.0002613500597373</v>
      </c>
      <c r="F56">
        <f t="shared" si="2"/>
        <v>1</v>
      </c>
      <c r="G56">
        <f t="shared" si="0"/>
        <v>-1.103728313030621E-2</v>
      </c>
      <c r="H56">
        <f t="shared" si="4"/>
        <v>1.1448313491040258</v>
      </c>
      <c r="S56" s="1">
        <v>42985</v>
      </c>
      <c r="T56">
        <v>7.37396352503222E-4</v>
      </c>
    </row>
    <row r="57" spans="1:20" x14ac:dyDescent="0.2">
      <c r="A57" s="1">
        <v>43181</v>
      </c>
      <c r="B57">
        <v>2.5027821652804299E-4</v>
      </c>
      <c r="C57">
        <v>267.91000000000003</v>
      </c>
      <c r="D57">
        <f t="shared" si="1"/>
        <v>-2.1574409316561641E-2</v>
      </c>
      <c r="E57">
        <f t="shared" si="3"/>
        <v>0.97868130227001193</v>
      </c>
      <c r="F57">
        <f t="shared" si="2"/>
        <v>0.75</v>
      </c>
      <c r="G57">
        <f t="shared" si="0"/>
        <v>-1.6180806987421231E-2</v>
      </c>
      <c r="H57">
        <f t="shared" si="4"/>
        <v>1.1263070540110245</v>
      </c>
      <c r="S57" s="1">
        <v>42986</v>
      </c>
      <c r="T57">
        <v>7.37396352503222E-4</v>
      </c>
    </row>
    <row r="58" spans="1:20" x14ac:dyDescent="0.2">
      <c r="A58" s="1">
        <v>43185</v>
      </c>
      <c r="B58">
        <v>8.7290420614701502E-4</v>
      </c>
      <c r="C58">
        <v>262.13</v>
      </c>
      <c r="D58">
        <f t="shared" si="1"/>
        <v>1.5412200053408692E-2</v>
      </c>
      <c r="E58">
        <f t="shared" si="3"/>
        <v>0.99376493428912793</v>
      </c>
      <c r="F58">
        <f t="shared" si="2"/>
        <v>1</v>
      </c>
      <c r="G58">
        <f t="shared" si="0"/>
        <v>1.5412200053408692E-2</v>
      </c>
      <c r="H58">
        <f t="shared" si="4"/>
        <v>1.1436659236490079</v>
      </c>
      <c r="S58" s="1">
        <v>42989</v>
      </c>
      <c r="T58">
        <v>7.8753029582590505E-4</v>
      </c>
    </row>
    <row r="59" spans="1:20" x14ac:dyDescent="0.2">
      <c r="A59" s="1">
        <v>43186</v>
      </c>
      <c r="B59">
        <v>1.10208041030368E-3</v>
      </c>
      <c r="C59">
        <v>266.17</v>
      </c>
      <c r="D59">
        <f t="shared" si="1"/>
        <v>-2.0362925949581154E-2</v>
      </c>
      <c r="E59">
        <f t="shared" si="3"/>
        <v>0.97352897252090809</v>
      </c>
      <c r="F59">
        <f t="shared" si="2"/>
        <v>1</v>
      </c>
      <c r="G59">
        <f t="shared" si="0"/>
        <v>-2.0362925949581154E-2</v>
      </c>
      <c r="H59">
        <f t="shared" si="4"/>
        <v>1.1203775391346837</v>
      </c>
      <c r="S59" s="1">
        <v>42990</v>
      </c>
      <c r="T59">
        <v>7.8753029582590505E-4</v>
      </c>
    </row>
    <row r="60" spans="1:20" x14ac:dyDescent="0.2">
      <c r="A60" s="1">
        <v>43187</v>
      </c>
      <c r="B60">
        <v>7.5613816123559199E-4</v>
      </c>
      <c r="C60">
        <v>260.75</v>
      </c>
      <c r="D60">
        <f t="shared" si="1"/>
        <v>1.418983700862913E-3</v>
      </c>
      <c r="E60">
        <f t="shared" si="3"/>
        <v>0.97491039426523307</v>
      </c>
      <c r="F60">
        <f t="shared" si="2"/>
        <v>0.75</v>
      </c>
      <c r="G60">
        <f t="shared" si="0"/>
        <v>1.0642377756471847E-3</v>
      </c>
      <c r="H60">
        <f t="shared" si="4"/>
        <v>1.1215698872348174</v>
      </c>
      <c r="S60" s="1">
        <v>42991</v>
      </c>
      <c r="T60">
        <v>7.8753029582590505E-4</v>
      </c>
    </row>
    <row r="61" spans="1:20" x14ac:dyDescent="0.2">
      <c r="A61" s="1">
        <v>43188</v>
      </c>
      <c r="B61">
        <v>7.8753029582590505E-4</v>
      </c>
      <c r="C61">
        <v>261.12</v>
      </c>
      <c r="D61">
        <f t="shared" si="1"/>
        <v>5.4764093137255158E-3</v>
      </c>
      <c r="E61">
        <f t="shared" si="3"/>
        <v>0.98024940262843507</v>
      </c>
      <c r="F61">
        <f t="shared" si="2"/>
        <v>1</v>
      </c>
      <c r="G61">
        <f t="shared" si="0"/>
        <v>5.4764093137255158E-3</v>
      </c>
      <c r="H61">
        <f t="shared" si="4"/>
        <v>1.1277120630112645</v>
      </c>
      <c r="S61" s="1">
        <v>42992</v>
      </c>
      <c r="T61">
        <v>7.8753029582590505E-4</v>
      </c>
    </row>
    <row r="62" spans="1:20" x14ac:dyDescent="0.2">
      <c r="A62" s="1">
        <v>43192</v>
      </c>
      <c r="B62">
        <v>2.5027821652804299E-4</v>
      </c>
      <c r="C62">
        <v>262.55</v>
      </c>
      <c r="D62">
        <f t="shared" si="1"/>
        <v>-1.4016377832793778E-2</v>
      </c>
      <c r="E62">
        <f t="shared" si="3"/>
        <v>0.96650985663082456</v>
      </c>
      <c r="F62">
        <f t="shared" si="2"/>
        <v>0.75</v>
      </c>
      <c r="G62">
        <f t="shared" si="0"/>
        <v>-1.0512283374595335E-2</v>
      </c>
      <c r="H62">
        <f t="shared" si="4"/>
        <v>1.1158572342399407</v>
      </c>
      <c r="S62" s="1">
        <v>42993</v>
      </c>
      <c r="T62">
        <v>7.8753029582590505E-4</v>
      </c>
    </row>
    <row r="63" spans="1:20" x14ac:dyDescent="0.2">
      <c r="A63" s="1">
        <v>43193</v>
      </c>
      <c r="B63">
        <v>7.5613816123559199E-4</v>
      </c>
      <c r="C63">
        <v>258.87</v>
      </c>
      <c r="D63">
        <f t="shared" si="1"/>
        <v>-8.1894387144126578E-3</v>
      </c>
      <c r="E63">
        <f t="shared" si="3"/>
        <v>0.95859468339307063</v>
      </c>
      <c r="F63">
        <f t="shared" si="2"/>
        <v>0.75</v>
      </c>
      <c r="G63">
        <f t="shared" si="0"/>
        <v>-6.1420790358094933E-3</v>
      </c>
      <c r="H63">
        <f t="shared" si="4"/>
        <v>1.109003550914559</v>
      </c>
      <c r="S63" s="1">
        <v>42996</v>
      </c>
      <c r="T63">
        <v>7.5613816123559199E-4</v>
      </c>
    </row>
    <row r="64" spans="1:20" x14ac:dyDescent="0.2">
      <c r="A64" s="1">
        <v>43194</v>
      </c>
      <c r="B64">
        <v>7.8753029582590505E-4</v>
      </c>
      <c r="C64">
        <v>256.75</v>
      </c>
      <c r="D64">
        <f t="shared" si="1"/>
        <v>3.4274586173320395E-2</v>
      </c>
      <c r="E64">
        <f t="shared" si="3"/>
        <v>0.99145011947431327</v>
      </c>
      <c r="F64">
        <f t="shared" si="2"/>
        <v>1</v>
      </c>
      <c r="G64">
        <f t="shared" si="0"/>
        <v>3.4274586173320395E-2</v>
      </c>
      <c r="H64">
        <f t="shared" si="4"/>
        <v>1.1470141886868985</v>
      </c>
      <c r="S64" s="1">
        <v>42997</v>
      </c>
      <c r="T64">
        <v>7.8753029582590505E-4</v>
      </c>
    </row>
    <row r="65" spans="1:20" x14ac:dyDescent="0.2">
      <c r="A65" s="1">
        <v>43195</v>
      </c>
      <c r="B65">
        <v>7.5613816123559199E-4</v>
      </c>
      <c r="C65">
        <v>265.55</v>
      </c>
      <c r="D65">
        <f t="shared" si="1"/>
        <v>-8.0210883072867455E-3</v>
      </c>
      <c r="E65">
        <f t="shared" si="3"/>
        <v>0.98349761051373985</v>
      </c>
      <c r="F65">
        <f t="shared" si="2"/>
        <v>0.75</v>
      </c>
      <c r="G65">
        <f t="shared" si="0"/>
        <v>-6.0158162304650587E-3</v>
      </c>
      <c r="H65">
        <f t="shared" si="4"/>
        <v>1.1401139621140222</v>
      </c>
      <c r="S65" s="1">
        <v>42998</v>
      </c>
      <c r="T65">
        <v>7.8753029582590505E-4</v>
      </c>
    </row>
    <row r="66" spans="1:20" x14ac:dyDescent="0.2">
      <c r="A66" s="1">
        <v>43196</v>
      </c>
      <c r="B66">
        <v>2.5027821652804299E-4</v>
      </c>
      <c r="C66">
        <v>263.42</v>
      </c>
      <c r="D66">
        <f t="shared" si="1"/>
        <v>-7.7822488801154478E-3</v>
      </c>
      <c r="E66">
        <f t="shared" si="3"/>
        <v>0.97584378733572308</v>
      </c>
      <c r="F66">
        <f t="shared" si="2"/>
        <v>0.75</v>
      </c>
      <c r="G66">
        <f t="shared" ref="G66:G128" si="5">F66*D66</f>
        <v>-5.8366866600865859E-3</v>
      </c>
      <c r="H66">
        <f t="shared" si="4"/>
        <v>1.1334594741603727</v>
      </c>
      <c r="S66" s="1">
        <v>42999</v>
      </c>
      <c r="T66">
        <v>7.8753029582590505E-4</v>
      </c>
    </row>
    <row r="67" spans="1:20" x14ac:dyDescent="0.2">
      <c r="A67" s="1">
        <v>43199</v>
      </c>
      <c r="B67">
        <v>7.5613816123559199E-4</v>
      </c>
      <c r="C67">
        <v>261.37</v>
      </c>
      <c r="D67">
        <f t="shared" ref="D67:D130" si="6">(C68-C67)/C67</f>
        <v>1.1095382025481031E-2</v>
      </c>
      <c r="E67">
        <f t="shared" si="3"/>
        <v>0.9866711469534053</v>
      </c>
      <c r="F67">
        <f t="shared" ref="F67:F130" si="7">IF(B67&gt;0,IF(B67&gt;_xlfn.QUARTILE.EXC(B:B,2)-0.00001,1,0.75),-1)</f>
        <v>0.75</v>
      </c>
      <c r="G67">
        <f t="shared" si="5"/>
        <v>8.3215365191107726E-3</v>
      </c>
      <c r="H67">
        <f t="shared" si="4"/>
        <v>1.1428915985675303</v>
      </c>
      <c r="S67" s="1">
        <v>43000</v>
      </c>
      <c r="T67">
        <v>7.8753029582590505E-4</v>
      </c>
    </row>
    <row r="68" spans="1:20" x14ac:dyDescent="0.2">
      <c r="A68" s="1">
        <v>43200</v>
      </c>
      <c r="B68">
        <v>7.8753029582590505E-4</v>
      </c>
      <c r="C68">
        <v>264.27</v>
      </c>
      <c r="D68">
        <f t="shared" si="6"/>
        <v>-3.0272070231201218E-3</v>
      </c>
      <c r="E68">
        <f t="shared" ref="E68:E131" si="8">(D68+1)*E67</f>
        <v>0.98368428912783801</v>
      </c>
      <c r="F68">
        <f t="shared" si="7"/>
        <v>1</v>
      </c>
      <c r="G68">
        <f t="shared" si="5"/>
        <v>-3.0272070231201218E-3</v>
      </c>
      <c r="H68">
        <f t="shared" ref="H68:H131" si="9">(G68+1)*H67</f>
        <v>1.1394318290936818</v>
      </c>
      <c r="S68" s="1">
        <v>43003</v>
      </c>
      <c r="T68">
        <v>7.8753029582590505E-4</v>
      </c>
    </row>
    <row r="69" spans="1:20" x14ac:dyDescent="0.2">
      <c r="A69" s="1">
        <v>43201</v>
      </c>
      <c r="B69">
        <v>7.8753029582590505E-4</v>
      </c>
      <c r="C69">
        <v>263.47000000000003</v>
      </c>
      <c r="D69">
        <f t="shared" si="6"/>
        <v>6.7939423843320435E-3</v>
      </c>
      <c r="E69">
        <f t="shared" si="8"/>
        <v>0.99036738351254505</v>
      </c>
      <c r="F69">
        <f t="shared" si="7"/>
        <v>1</v>
      </c>
      <c r="G69">
        <f t="shared" si="5"/>
        <v>6.7939423843320435E-3</v>
      </c>
      <c r="H69">
        <f t="shared" si="9"/>
        <v>1.1471730632914183</v>
      </c>
      <c r="S69" s="1">
        <v>43004</v>
      </c>
      <c r="T69">
        <v>7.8753029582590505E-4</v>
      </c>
    </row>
    <row r="70" spans="1:20" x14ac:dyDescent="0.2">
      <c r="A70" s="1">
        <v>43202</v>
      </c>
      <c r="B70">
        <v>7.5613816123559199E-4</v>
      </c>
      <c r="C70">
        <v>265.26</v>
      </c>
      <c r="D70">
        <f t="shared" si="6"/>
        <v>8.1052552212924466E-3</v>
      </c>
      <c r="E70">
        <f t="shared" si="8"/>
        <v>0.9983945639187578</v>
      </c>
      <c r="F70">
        <f t="shared" si="7"/>
        <v>0.75</v>
      </c>
      <c r="G70">
        <f t="shared" si="5"/>
        <v>6.0789414159693345E-3</v>
      </c>
      <c r="H70">
        <f t="shared" si="9"/>
        <v>1.1541466611371451</v>
      </c>
      <c r="S70" s="1">
        <v>43005</v>
      </c>
      <c r="T70">
        <v>7.8753029582590505E-4</v>
      </c>
    </row>
    <row r="71" spans="1:20" x14ac:dyDescent="0.2">
      <c r="A71" s="1">
        <v>43203</v>
      </c>
      <c r="B71">
        <v>7.8753029582590505E-4</v>
      </c>
      <c r="C71">
        <v>267.41000000000003</v>
      </c>
      <c r="D71">
        <f t="shared" si="6"/>
        <v>-1.5332261321567067E-3</v>
      </c>
      <c r="E71">
        <f t="shared" si="8"/>
        <v>0.99686379928315438</v>
      </c>
      <c r="F71">
        <f t="shared" si="7"/>
        <v>1</v>
      </c>
      <c r="G71">
        <f t="shared" si="5"/>
        <v>-1.5332261321567067E-3</v>
      </c>
      <c r="H71">
        <f t="shared" si="9"/>
        <v>1.1523770933159483</v>
      </c>
      <c r="S71" s="1">
        <v>43006</v>
      </c>
      <c r="T71">
        <v>7.8753029582590505E-4</v>
      </c>
    </row>
    <row r="72" spans="1:20" x14ac:dyDescent="0.2">
      <c r="A72" s="1">
        <v>43206</v>
      </c>
      <c r="B72">
        <v>7.5613816123559199E-4</v>
      </c>
      <c r="C72">
        <v>267</v>
      </c>
      <c r="D72">
        <f t="shared" si="6"/>
        <v>8.7265917602995652E-3</v>
      </c>
      <c r="E72">
        <f t="shared" si="8"/>
        <v>1.0055630227001198</v>
      </c>
      <c r="F72">
        <f t="shared" si="7"/>
        <v>0.75</v>
      </c>
      <c r="G72">
        <f t="shared" si="5"/>
        <v>6.5449438202246739E-3</v>
      </c>
      <c r="H72">
        <f t="shared" si="9"/>
        <v>1.1599193366514151</v>
      </c>
      <c r="S72" s="1">
        <v>43007</v>
      </c>
      <c r="T72">
        <v>5.3918193853234495E-4</v>
      </c>
    </row>
    <row r="73" spans="1:20" x14ac:dyDescent="0.2">
      <c r="A73" s="1">
        <v>43207</v>
      </c>
      <c r="B73">
        <v>7.5613816123559199E-4</v>
      </c>
      <c r="C73">
        <v>269.33</v>
      </c>
      <c r="D73">
        <f t="shared" si="6"/>
        <v>5.0495674451416991E-3</v>
      </c>
      <c r="E73">
        <f t="shared" si="8"/>
        <v>1.0106406810035844</v>
      </c>
      <c r="F73">
        <f t="shared" si="7"/>
        <v>0.75</v>
      </c>
      <c r="G73">
        <f t="shared" si="5"/>
        <v>3.7871755838562744E-3</v>
      </c>
      <c r="H73">
        <f t="shared" si="9"/>
        <v>1.1643121548424242</v>
      </c>
      <c r="S73" s="1">
        <v>43010</v>
      </c>
      <c r="T73">
        <v>7.8753029582590505E-4</v>
      </c>
    </row>
    <row r="74" spans="1:20" x14ac:dyDescent="0.2">
      <c r="A74" s="1">
        <v>43208</v>
      </c>
      <c r="B74">
        <v>6.2946262673824996E-4</v>
      </c>
      <c r="C74">
        <v>270.69</v>
      </c>
      <c r="D74">
        <f t="shared" si="6"/>
        <v>-3.8420333222506206E-3</v>
      </c>
      <c r="E74">
        <f t="shared" si="8"/>
        <v>1.0067577658303466</v>
      </c>
      <c r="F74">
        <f t="shared" si="7"/>
        <v>0.75</v>
      </c>
      <c r="G74">
        <f t="shared" si="5"/>
        <v>-2.8815249916879656E-3</v>
      </c>
      <c r="H74">
        <f t="shared" si="9"/>
        <v>1.1609571602701199</v>
      </c>
      <c r="S74" s="1">
        <v>43011</v>
      </c>
      <c r="T74">
        <v>7.8753029582590505E-4</v>
      </c>
    </row>
    <row r="75" spans="1:20" x14ac:dyDescent="0.2">
      <c r="A75" s="1">
        <v>43209</v>
      </c>
      <c r="B75">
        <v>7.8753029582590505E-4</v>
      </c>
      <c r="C75">
        <v>269.64999999999998</v>
      </c>
      <c r="D75">
        <f t="shared" si="6"/>
        <v>-3.1151492675689785E-3</v>
      </c>
      <c r="E75">
        <f t="shared" si="8"/>
        <v>1.0036215651135008</v>
      </c>
      <c r="F75">
        <f t="shared" si="7"/>
        <v>1</v>
      </c>
      <c r="G75">
        <f t="shared" si="5"/>
        <v>-3.1151492675689785E-3</v>
      </c>
      <c r="H75">
        <f t="shared" si="9"/>
        <v>1.1573406054226254</v>
      </c>
      <c r="S75" s="1">
        <v>43012</v>
      </c>
      <c r="T75">
        <v>7.5613816123559199E-4</v>
      </c>
    </row>
    <row r="76" spans="1:20" x14ac:dyDescent="0.2">
      <c r="A76" s="1">
        <v>43210</v>
      </c>
      <c r="B76">
        <v>8.5991940675472604E-4</v>
      </c>
      <c r="C76">
        <v>268.81</v>
      </c>
      <c r="D76">
        <f t="shared" si="6"/>
        <v>-5.766154532941525E-3</v>
      </c>
      <c r="E76">
        <f t="shared" si="8"/>
        <v>0.99783452807646367</v>
      </c>
      <c r="F76">
        <f t="shared" si="7"/>
        <v>1</v>
      </c>
      <c r="G76">
        <f t="shared" si="5"/>
        <v>-5.766154532941525E-3</v>
      </c>
      <c r="H76">
        <f t="shared" si="9"/>
        <v>1.1506672006445104</v>
      </c>
      <c r="S76" s="1">
        <v>43013</v>
      </c>
      <c r="T76">
        <v>7.8753029582590505E-4</v>
      </c>
    </row>
    <row r="77" spans="1:20" x14ac:dyDescent="0.2">
      <c r="A77" s="1">
        <v>43213</v>
      </c>
      <c r="B77">
        <v>7.5613816123559199E-4</v>
      </c>
      <c r="C77">
        <v>267.26</v>
      </c>
      <c r="D77">
        <f t="shared" si="6"/>
        <v>1.7585871436055799E-3</v>
      </c>
      <c r="E77">
        <f t="shared" si="8"/>
        <v>0.99958930704898474</v>
      </c>
      <c r="F77">
        <f t="shared" si="7"/>
        <v>0.75</v>
      </c>
      <c r="G77">
        <f t="shared" si="5"/>
        <v>1.3189403577041851E-3</v>
      </c>
      <c r="H77">
        <f t="shared" si="9"/>
        <v>1.1521848620537269</v>
      </c>
      <c r="S77" s="1">
        <v>43014</v>
      </c>
      <c r="T77">
        <v>7.8753029582590505E-4</v>
      </c>
    </row>
    <row r="78" spans="1:20" x14ac:dyDescent="0.2">
      <c r="A78" s="1">
        <v>43214</v>
      </c>
      <c r="B78">
        <v>1.0386179005713199E-3</v>
      </c>
      <c r="C78">
        <v>267.73</v>
      </c>
      <c r="D78">
        <f t="shared" si="6"/>
        <v>-1.8003212191386817E-2</v>
      </c>
      <c r="E78">
        <f t="shared" si="8"/>
        <v>0.98159348864994056</v>
      </c>
      <c r="F78">
        <f t="shared" si="7"/>
        <v>1</v>
      </c>
      <c r="G78">
        <f t="shared" si="5"/>
        <v>-1.8003212191386817E-2</v>
      </c>
      <c r="H78">
        <f t="shared" si="9"/>
        <v>1.1314418334984699</v>
      </c>
      <c r="S78" s="1">
        <v>43017</v>
      </c>
      <c r="T78">
        <v>6.4727199722637704E-4</v>
      </c>
    </row>
    <row r="79" spans="1:20" x14ac:dyDescent="0.2">
      <c r="A79" s="1">
        <v>43215</v>
      </c>
      <c r="B79">
        <v>7.8753029582590505E-4</v>
      </c>
      <c r="C79">
        <v>262.91000000000003</v>
      </c>
      <c r="D79">
        <f t="shared" si="6"/>
        <v>7.1507359933056756E-3</v>
      </c>
      <c r="E79">
        <f t="shared" si="8"/>
        <v>0.98861260454002409</v>
      </c>
      <c r="F79">
        <f t="shared" si="7"/>
        <v>1</v>
      </c>
      <c r="G79">
        <f t="shared" si="5"/>
        <v>7.1507359933056756E-3</v>
      </c>
      <c r="H79">
        <f t="shared" si="9"/>
        <v>1.1395324753415992</v>
      </c>
      <c r="S79" s="1">
        <v>43018</v>
      </c>
      <c r="T79">
        <v>7.0600421791290895E-4</v>
      </c>
    </row>
    <row r="80" spans="1:20" x14ac:dyDescent="0.2">
      <c r="A80" s="1">
        <v>43216</v>
      </c>
      <c r="B80">
        <v>7.5613816123559199E-4</v>
      </c>
      <c r="C80">
        <v>264.79000000000002</v>
      </c>
      <c r="D80">
        <f t="shared" si="6"/>
        <v>8.346236640356431E-3</v>
      </c>
      <c r="E80">
        <f t="shared" si="8"/>
        <v>0.99686379928315416</v>
      </c>
      <c r="F80">
        <f t="shared" si="7"/>
        <v>0.75</v>
      </c>
      <c r="G80">
        <f t="shared" si="5"/>
        <v>6.2596774802673233E-3</v>
      </c>
      <c r="H80">
        <f t="shared" si="9"/>
        <v>1.1466655811155282</v>
      </c>
      <c r="S80" s="1">
        <v>43019</v>
      </c>
      <c r="T80">
        <v>7.8753029582590505E-4</v>
      </c>
    </row>
    <row r="81" spans="1:20" x14ac:dyDescent="0.2">
      <c r="A81" s="1">
        <v>43217</v>
      </c>
      <c r="B81">
        <v>7.8753029582590505E-4</v>
      </c>
      <c r="C81">
        <v>267</v>
      </c>
      <c r="D81">
        <f t="shared" si="6"/>
        <v>9.7378277153554646E-4</v>
      </c>
      <c r="E81">
        <f t="shared" si="8"/>
        <v>0.99783452807646356</v>
      </c>
      <c r="F81">
        <f t="shared" si="7"/>
        <v>1</v>
      </c>
      <c r="G81">
        <f t="shared" si="5"/>
        <v>9.7378277153554646E-4</v>
      </c>
      <c r="H81">
        <f t="shared" si="9"/>
        <v>1.1477821843031313</v>
      </c>
      <c r="S81" s="1">
        <v>43020</v>
      </c>
      <c r="T81">
        <v>4.8904799520966202E-4</v>
      </c>
    </row>
    <row r="82" spans="1:20" x14ac:dyDescent="0.2">
      <c r="A82" s="1">
        <v>43220</v>
      </c>
      <c r="B82">
        <v>7.8753029582590505E-4</v>
      </c>
      <c r="C82">
        <v>267.26</v>
      </c>
      <c r="D82">
        <f t="shared" si="6"/>
        <v>-1.2684277482601161E-2</v>
      </c>
      <c r="E82">
        <f t="shared" si="8"/>
        <v>0.98517771804062138</v>
      </c>
      <c r="F82">
        <f t="shared" si="7"/>
        <v>1</v>
      </c>
      <c r="G82">
        <f t="shared" si="5"/>
        <v>-1.2684277482601161E-2</v>
      </c>
      <c r="H82">
        <f t="shared" si="9"/>
        <v>1.1332233965878442</v>
      </c>
      <c r="S82" s="1">
        <v>43021</v>
      </c>
      <c r="T82">
        <v>4.8904799520966202E-4</v>
      </c>
    </row>
    <row r="83" spans="1:20" x14ac:dyDescent="0.2">
      <c r="A83" s="1">
        <v>43221</v>
      </c>
      <c r="B83">
        <v>7.8753029582590505E-4</v>
      </c>
      <c r="C83">
        <v>263.87</v>
      </c>
      <c r="D83">
        <f t="shared" si="6"/>
        <v>3.3728730056466682E-3</v>
      </c>
      <c r="E83">
        <f t="shared" si="8"/>
        <v>0.98850059737156515</v>
      </c>
      <c r="F83">
        <f t="shared" si="7"/>
        <v>1</v>
      </c>
      <c r="G83">
        <f t="shared" si="5"/>
        <v>3.3728730056466682E-3</v>
      </c>
      <c r="H83">
        <f t="shared" si="9"/>
        <v>1.1370456151915624</v>
      </c>
      <c r="S83" s="1">
        <v>43024</v>
      </c>
      <c r="T83">
        <v>7.5613816123559199E-4</v>
      </c>
    </row>
    <row r="84" spans="1:20" x14ac:dyDescent="0.2">
      <c r="A84" s="1">
        <v>43222</v>
      </c>
      <c r="B84">
        <v>7.8753029582590505E-4</v>
      </c>
      <c r="C84">
        <v>264.76</v>
      </c>
      <c r="D84">
        <f t="shared" si="6"/>
        <v>-9.4425139749206837E-3</v>
      </c>
      <c r="E84">
        <f t="shared" si="8"/>
        <v>0.97916666666666674</v>
      </c>
      <c r="F84">
        <f t="shared" si="7"/>
        <v>1</v>
      </c>
      <c r="G84">
        <f t="shared" si="5"/>
        <v>-9.4425139749206837E-3</v>
      </c>
      <c r="H84">
        <f t="shared" si="9"/>
        <v>1.1263090460799938</v>
      </c>
      <c r="S84" s="1">
        <v>43025</v>
      </c>
      <c r="T84">
        <v>7.8753029582590505E-4</v>
      </c>
    </row>
    <row r="85" spans="1:20" x14ac:dyDescent="0.2">
      <c r="A85" s="1">
        <v>43223</v>
      </c>
      <c r="B85">
        <v>7.8753029582590505E-4</v>
      </c>
      <c r="C85">
        <v>262.26</v>
      </c>
      <c r="D85">
        <f t="shared" si="6"/>
        <v>-2.8216273926638035E-3</v>
      </c>
      <c r="E85">
        <f t="shared" si="8"/>
        <v>0.97640382317801677</v>
      </c>
      <c r="F85">
        <f t="shared" si="7"/>
        <v>1</v>
      </c>
      <c r="G85">
        <f t="shared" si="5"/>
        <v>-2.8216273926638035E-3</v>
      </c>
      <c r="H85">
        <f t="shared" si="9"/>
        <v>1.1231310216229695</v>
      </c>
      <c r="S85" s="1">
        <v>43026</v>
      </c>
      <c r="T85">
        <v>7.8753029582590505E-4</v>
      </c>
    </row>
    <row r="86" spans="1:20" x14ac:dyDescent="0.2">
      <c r="A86" s="1">
        <v>43224</v>
      </c>
      <c r="B86">
        <v>7.5613816123559199E-4</v>
      </c>
      <c r="C86">
        <v>261.52</v>
      </c>
      <c r="D86">
        <f t="shared" si="6"/>
        <v>2.0533802386050799E-2</v>
      </c>
      <c r="E86">
        <f t="shared" si="8"/>
        <v>0.99645310633213868</v>
      </c>
      <c r="F86">
        <f t="shared" si="7"/>
        <v>0.75</v>
      </c>
      <c r="G86">
        <f t="shared" si="5"/>
        <v>1.5400351789538099E-2</v>
      </c>
      <c r="H86">
        <f t="shared" si="9"/>
        <v>1.1404276344617066</v>
      </c>
      <c r="S86" s="1">
        <v>43027</v>
      </c>
      <c r="T86">
        <v>7.8753029582590505E-4</v>
      </c>
    </row>
    <row r="87" spans="1:20" x14ac:dyDescent="0.2">
      <c r="A87" s="1">
        <v>43227</v>
      </c>
      <c r="B87">
        <v>5.9096594393695599E-4</v>
      </c>
      <c r="C87">
        <v>266.89</v>
      </c>
      <c r="D87">
        <f>(C88-C87)/C87</f>
        <v>-1.4612761811981954E-3</v>
      </c>
      <c r="E87">
        <f t="shared" si="8"/>
        <v>0.99499701314217459</v>
      </c>
      <c r="F87">
        <f t="shared" si="7"/>
        <v>0.75</v>
      </c>
      <c r="G87">
        <f t="shared" si="5"/>
        <v>-1.0959571358986466E-3</v>
      </c>
      <c r="H87">
        <f t="shared" si="9"/>
        <v>1.1391777746577423</v>
      </c>
      <c r="S87" s="1">
        <v>43028</v>
      </c>
      <c r="T87">
        <v>7.8753029582590505E-4</v>
      </c>
    </row>
    <row r="88" spans="1:20" x14ac:dyDescent="0.2">
      <c r="A88" s="1">
        <v>43228</v>
      </c>
      <c r="B88">
        <v>7.8753029582590505E-4</v>
      </c>
      <c r="C88">
        <v>266.5</v>
      </c>
      <c r="D88">
        <f t="shared" si="6"/>
        <v>4.4277673545966489E-3</v>
      </c>
      <c r="E88">
        <f t="shared" si="8"/>
        <v>0.9994026284348867</v>
      </c>
      <c r="F88">
        <f t="shared" si="7"/>
        <v>1</v>
      </c>
      <c r="G88">
        <f t="shared" si="5"/>
        <v>4.4277673545966489E-3</v>
      </c>
      <c r="H88">
        <f t="shared" si="9"/>
        <v>1.1442217888194539</v>
      </c>
      <c r="S88" s="1">
        <v>43031</v>
      </c>
      <c r="T88">
        <v>7.5613816123559199E-4</v>
      </c>
    </row>
    <row r="89" spans="1:20" x14ac:dyDescent="0.2">
      <c r="A89" s="1">
        <v>43229</v>
      </c>
      <c r="B89">
        <v>7.5613816123559199E-4</v>
      </c>
      <c r="C89">
        <v>267.68</v>
      </c>
      <c r="D89">
        <f t="shared" si="6"/>
        <v>9.9372384937237296E-3</v>
      </c>
      <c r="E89">
        <f t="shared" si="8"/>
        <v>1.0093339307048985</v>
      </c>
      <c r="F89">
        <f t="shared" si="7"/>
        <v>0.75</v>
      </c>
      <c r="G89">
        <f t="shared" si="5"/>
        <v>7.4529288702927972E-3</v>
      </c>
      <c r="H89">
        <f t="shared" si="9"/>
        <v>1.1527495924233644</v>
      </c>
      <c r="S89" s="1">
        <v>43032</v>
      </c>
      <c r="T89">
        <v>7.5613816123559199E-4</v>
      </c>
    </row>
    <row r="90" spans="1:20" x14ac:dyDescent="0.2">
      <c r="A90" s="1">
        <v>43230</v>
      </c>
      <c r="B90">
        <v>7.5613816123559199E-4</v>
      </c>
      <c r="C90">
        <v>270.33999999999997</v>
      </c>
      <c r="D90">
        <f t="shared" si="6"/>
        <v>6.7322630761265448E-3</v>
      </c>
      <c r="E90">
        <f t="shared" si="8"/>
        <v>1.0161290322580649</v>
      </c>
      <c r="F90">
        <f t="shared" si="7"/>
        <v>0.75</v>
      </c>
      <c r="G90">
        <f t="shared" si="5"/>
        <v>5.0491973070949086E-3</v>
      </c>
      <c r="H90">
        <f t="shared" si="9"/>
        <v>1.1585700525611833</v>
      </c>
      <c r="S90" s="1">
        <v>43033</v>
      </c>
      <c r="T90">
        <v>7.8753029582590505E-4</v>
      </c>
    </row>
    <row r="91" spans="1:20" x14ac:dyDescent="0.2">
      <c r="A91" s="1">
        <v>43231</v>
      </c>
      <c r="B91">
        <v>7.8753029582590505E-4</v>
      </c>
      <c r="C91">
        <v>272.16000000000003</v>
      </c>
      <c r="D91">
        <f t="shared" si="6"/>
        <v>4.3356848912402624E-3</v>
      </c>
      <c r="E91">
        <f t="shared" si="8"/>
        <v>1.0205346475507768</v>
      </c>
      <c r="F91">
        <f t="shared" si="7"/>
        <v>1</v>
      </c>
      <c r="G91">
        <f t="shared" si="5"/>
        <v>4.3356848912402624E-3</v>
      </c>
      <c r="H91">
        <f t="shared" si="9"/>
        <v>1.1635932472335164</v>
      </c>
      <c r="S91" s="1">
        <v>43034</v>
      </c>
      <c r="T91">
        <v>7.8753029582590505E-4</v>
      </c>
    </row>
    <row r="92" spans="1:20" x14ac:dyDescent="0.2">
      <c r="A92" s="1">
        <v>43234</v>
      </c>
      <c r="B92">
        <v>7.5613816123559199E-4</v>
      </c>
      <c r="C92">
        <v>273.33999999999997</v>
      </c>
      <c r="D92">
        <f t="shared" si="6"/>
        <v>-6.4022828711494846E-3</v>
      </c>
      <c r="E92">
        <f t="shared" si="8"/>
        <v>1.0140008960573479</v>
      </c>
      <c r="F92">
        <f t="shared" si="7"/>
        <v>0.75</v>
      </c>
      <c r="G92">
        <f t="shared" si="5"/>
        <v>-4.8017121533621135E-3</v>
      </c>
      <c r="H92">
        <f t="shared" si="9"/>
        <v>1.1580060073967051</v>
      </c>
      <c r="S92" s="1">
        <v>43035</v>
      </c>
      <c r="T92">
        <v>7.5613816123559199E-4</v>
      </c>
    </row>
    <row r="93" spans="1:20" x14ac:dyDescent="0.2">
      <c r="A93" s="1">
        <v>43235</v>
      </c>
      <c r="B93">
        <v>7.8753029582590505E-4</v>
      </c>
      <c r="C93">
        <v>271.58999999999997</v>
      </c>
      <c r="D93">
        <f t="shared" si="6"/>
        <v>-1.6569093118302908E-3</v>
      </c>
      <c r="E93">
        <f t="shared" si="8"/>
        <v>1.0123207885304661</v>
      </c>
      <c r="F93">
        <f t="shared" si="7"/>
        <v>1</v>
      </c>
      <c r="G93">
        <f t="shared" si="5"/>
        <v>-1.6569093118302908E-3</v>
      </c>
      <c r="H93">
        <f t="shared" si="9"/>
        <v>1.1560872964598941</v>
      </c>
      <c r="S93" s="1">
        <v>43038</v>
      </c>
      <c r="T93">
        <v>7.8753029582590505E-4</v>
      </c>
    </row>
    <row r="94" spans="1:20" x14ac:dyDescent="0.2">
      <c r="A94" s="1">
        <v>43236</v>
      </c>
      <c r="B94">
        <v>7.8753029582590505E-4</v>
      </c>
      <c r="C94">
        <v>271.14</v>
      </c>
      <c r="D94">
        <f t="shared" si="6"/>
        <v>2.9505052740282194E-3</v>
      </c>
      <c r="E94">
        <f t="shared" si="8"/>
        <v>1.0153076463560335</v>
      </c>
      <c r="F94">
        <f t="shared" si="7"/>
        <v>1</v>
      </c>
      <c r="G94">
        <f t="shared" si="5"/>
        <v>2.9505052740282194E-3</v>
      </c>
      <c r="H94">
        <f t="shared" si="9"/>
        <v>1.1594983381253359</v>
      </c>
      <c r="S94" s="1">
        <v>43039</v>
      </c>
      <c r="T94">
        <v>6.7426788805909305E-4</v>
      </c>
    </row>
    <row r="95" spans="1:20" x14ac:dyDescent="0.2">
      <c r="A95" s="1">
        <v>43237</v>
      </c>
      <c r="B95">
        <v>6.2946262673824996E-4</v>
      </c>
      <c r="C95">
        <v>271.94</v>
      </c>
      <c r="D95">
        <f t="shared" si="6"/>
        <v>-1.1767301610649157E-3</v>
      </c>
      <c r="E95">
        <f t="shared" si="8"/>
        <v>1.0141129032258065</v>
      </c>
      <c r="F95">
        <f t="shared" si="7"/>
        <v>0.75</v>
      </c>
      <c r="G95">
        <f t="shared" si="5"/>
        <v>-8.8254762079868678E-4</v>
      </c>
      <c r="H95">
        <f t="shared" si="9"/>
        <v>1.1584750256257035</v>
      </c>
      <c r="S95" s="1">
        <v>43040</v>
      </c>
      <c r="T95">
        <v>5.3918193853234495E-4</v>
      </c>
    </row>
    <row r="96" spans="1:20" x14ac:dyDescent="0.2">
      <c r="A96" s="1">
        <v>43238</v>
      </c>
      <c r="B96">
        <v>7.8753029582590505E-4</v>
      </c>
      <c r="C96">
        <v>271.62</v>
      </c>
      <c r="D96">
        <f t="shared" si="6"/>
        <v>5.1174434872247494E-3</v>
      </c>
      <c r="E96">
        <f t="shared" si="8"/>
        <v>1.0193025686977299</v>
      </c>
      <c r="F96">
        <f t="shared" si="7"/>
        <v>1</v>
      </c>
      <c r="G96">
        <f t="shared" si="5"/>
        <v>5.1174434872247494E-3</v>
      </c>
      <c r="H96">
        <f t="shared" si="9"/>
        <v>1.1644034561007042</v>
      </c>
      <c r="S96" s="1">
        <v>43041</v>
      </c>
      <c r="T96">
        <v>7.8753029582590505E-4</v>
      </c>
    </row>
    <row r="97" spans="1:20" x14ac:dyDescent="0.2">
      <c r="A97" s="1">
        <v>43241</v>
      </c>
      <c r="B97">
        <v>7.5613816123559199E-4</v>
      </c>
      <c r="C97">
        <v>273.01</v>
      </c>
      <c r="D97">
        <f t="shared" si="6"/>
        <v>3.4797260173619598E-3</v>
      </c>
      <c r="E97">
        <f t="shared" si="8"/>
        <v>1.0228494623655913</v>
      </c>
      <c r="F97">
        <f t="shared" si="7"/>
        <v>0.75</v>
      </c>
      <c r="G97">
        <f t="shared" si="5"/>
        <v>2.6097945130214698E-3</v>
      </c>
      <c r="H97">
        <f t="shared" si="9"/>
        <v>1.1674423098513791</v>
      </c>
      <c r="S97" s="1">
        <v>43042</v>
      </c>
      <c r="T97">
        <v>7.8753029582590505E-4</v>
      </c>
    </row>
    <row r="98" spans="1:20" x14ac:dyDescent="0.2">
      <c r="A98" s="1">
        <v>43242</v>
      </c>
      <c r="B98">
        <v>7.5613816123559199E-4</v>
      </c>
      <c r="C98">
        <v>273.95999999999998</v>
      </c>
      <c r="D98">
        <f t="shared" si="6"/>
        <v>-1.0183968462549145E-2</v>
      </c>
      <c r="E98">
        <f t="shared" si="8"/>
        <v>1.0124327956989247</v>
      </c>
      <c r="F98">
        <f t="shared" si="7"/>
        <v>0.75</v>
      </c>
      <c r="G98">
        <f t="shared" si="5"/>
        <v>-7.6379763469118581E-3</v>
      </c>
      <c r="H98">
        <f t="shared" si="9"/>
        <v>1.1585254131023501</v>
      </c>
      <c r="S98" s="1">
        <v>43045</v>
      </c>
      <c r="T98">
        <v>7.5613816123559199E-4</v>
      </c>
    </row>
    <row r="99" spans="1:20" x14ac:dyDescent="0.2">
      <c r="A99" s="1">
        <v>43243</v>
      </c>
      <c r="B99">
        <v>7.8753029582590505E-4</v>
      </c>
      <c r="C99">
        <v>271.17</v>
      </c>
      <c r="D99">
        <f t="shared" si="6"/>
        <v>6.4166390087399376E-3</v>
      </c>
      <c r="E99">
        <f t="shared" si="8"/>
        <v>1.0189292114695341</v>
      </c>
      <c r="F99">
        <f t="shared" si="7"/>
        <v>1</v>
      </c>
      <c r="G99">
        <f t="shared" si="5"/>
        <v>6.4166390087399376E-3</v>
      </c>
      <c r="H99">
        <f t="shared" si="9"/>
        <v>1.1659592524606792</v>
      </c>
      <c r="S99" s="1">
        <v>43046</v>
      </c>
      <c r="T99">
        <v>7.8753029582590505E-4</v>
      </c>
    </row>
    <row r="100" spans="1:20" x14ac:dyDescent="0.2">
      <c r="A100" s="1">
        <v>43244</v>
      </c>
      <c r="B100">
        <v>7.8753029582590505E-4</v>
      </c>
      <c r="C100">
        <v>272.91000000000003</v>
      </c>
      <c r="D100">
        <f t="shared" si="6"/>
        <v>-2.7848008500972765E-3</v>
      </c>
      <c r="E100">
        <f t="shared" si="8"/>
        <v>1.0160916965352449</v>
      </c>
      <c r="F100">
        <f t="shared" si="7"/>
        <v>1</v>
      </c>
      <c r="G100">
        <f t="shared" si="5"/>
        <v>-2.7848008500972765E-3</v>
      </c>
      <c r="H100">
        <f t="shared" si="9"/>
        <v>1.1627122881432479</v>
      </c>
      <c r="S100" s="1">
        <v>43047</v>
      </c>
      <c r="T100">
        <v>7.8753029582590505E-4</v>
      </c>
    </row>
    <row r="101" spans="1:20" x14ac:dyDescent="0.2">
      <c r="A101" s="1">
        <v>43245</v>
      </c>
      <c r="B101">
        <v>7.8753029582590505E-4</v>
      </c>
      <c r="C101">
        <v>272.14999999999998</v>
      </c>
      <c r="D101">
        <f t="shared" si="6"/>
        <v>-6.7609774021678308E-3</v>
      </c>
      <c r="E101">
        <f t="shared" si="8"/>
        <v>1.0092219235364397</v>
      </c>
      <c r="F101">
        <f t="shared" si="7"/>
        <v>1</v>
      </c>
      <c r="G101">
        <f t="shared" si="5"/>
        <v>-6.7609774021678308E-3</v>
      </c>
      <c r="H101">
        <f t="shared" si="9"/>
        <v>1.1548512166378886</v>
      </c>
      <c r="S101" s="1">
        <v>43048</v>
      </c>
      <c r="T101">
        <v>7.8753029582590505E-4</v>
      </c>
    </row>
    <row r="102" spans="1:20" x14ac:dyDescent="0.2">
      <c r="A102" s="1">
        <v>43249</v>
      </c>
      <c r="B102">
        <v>9.5749923803670396E-4</v>
      </c>
      <c r="C102">
        <v>270.31</v>
      </c>
      <c r="D102">
        <f t="shared" si="6"/>
        <v>7.0289667418888576E-4</v>
      </c>
      <c r="E102">
        <f t="shared" si="8"/>
        <v>1.009931302270012</v>
      </c>
      <c r="F102">
        <f t="shared" si="7"/>
        <v>1</v>
      </c>
      <c r="G102">
        <f t="shared" si="5"/>
        <v>7.0289667418888576E-4</v>
      </c>
      <c r="H102">
        <f t="shared" si="9"/>
        <v>1.1556629577172464</v>
      </c>
      <c r="S102" s="1">
        <v>43049</v>
      </c>
      <c r="T102">
        <v>7.8753029582590505E-4</v>
      </c>
    </row>
    <row r="103" spans="1:20" x14ac:dyDescent="0.2">
      <c r="A103" s="1">
        <v>43250</v>
      </c>
      <c r="B103">
        <v>7.8753029582590505E-4</v>
      </c>
      <c r="C103">
        <v>270.5</v>
      </c>
      <c r="D103">
        <f t="shared" si="6"/>
        <v>6.0998151571163665E-3</v>
      </c>
      <c r="E103">
        <f t="shared" si="8"/>
        <v>1.0160916965352449</v>
      </c>
      <c r="F103">
        <f t="shared" si="7"/>
        <v>1</v>
      </c>
      <c r="G103">
        <f t="shared" si="5"/>
        <v>6.0998151571163665E-3</v>
      </c>
      <c r="H103">
        <f t="shared" si="9"/>
        <v>1.1627122881432479</v>
      </c>
      <c r="S103" s="1">
        <v>43052</v>
      </c>
      <c r="T103">
        <v>7.8753029582590505E-4</v>
      </c>
    </row>
    <row r="104" spans="1:20" x14ac:dyDescent="0.2">
      <c r="A104" s="1">
        <v>43251</v>
      </c>
      <c r="B104">
        <v>7.5613816123559199E-4</v>
      </c>
      <c r="C104">
        <v>272.14999999999998</v>
      </c>
      <c r="D104">
        <f t="shared" si="6"/>
        <v>9.553555024804254E-4</v>
      </c>
      <c r="E104">
        <f t="shared" si="8"/>
        <v>1.0170624253285545</v>
      </c>
      <c r="F104">
        <f t="shared" si="7"/>
        <v>0.75</v>
      </c>
      <c r="G104">
        <f t="shared" si="5"/>
        <v>7.1651662686031902E-4</v>
      </c>
      <c r="H104">
        <f t="shared" si="9"/>
        <v>1.1635453908299573</v>
      </c>
      <c r="S104" s="1">
        <v>43053</v>
      </c>
      <c r="T104">
        <v>7.8753029582590505E-4</v>
      </c>
    </row>
    <row r="105" spans="1:20" x14ac:dyDescent="0.2">
      <c r="A105" s="1">
        <v>43252</v>
      </c>
      <c r="B105">
        <v>7.8753029582590505E-4</v>
      </c>
      <c r="C105">
        <v>272.41000000000003</v>
      </c>
      <c r="D105">
        <f t="shared" si="6"/>
        <v>7.7823868433609172E-3</v>
      </c>
      <c r="E105">
        <f t="shared" si="8"/>
        <v>1.0249775985663081</v>
      </c>
      <c r="F105">
        <f t="shared" si="7"/>
        <v>1</v>
      </c>
      <c r="G105">
        <f t="shared" si="5"/>
        <v>7.7823868433609172E-3</v>
      </c>
      <c r="H105">
        <f t="shared" si="9"/>
        <v>1.1726005511712057</v>
      </c>
      <c r="S105" s="1">
        <v>43054</v>
      </c>
      <c r="T105">
        <v>7.8753029582590505E-4</v>
      </c>
    </row>
    <row r="106" spans="1:20" x14ac:dyDescent="0.2">
      <c r="A106" s="1">
        <v>43255</v>
      </c>
      <c r="B106">
        <v>7.5613816123559199E-4</v>
      </c>
      <c r="C106">
        <v>274.52999999999997</v>
      </c>
      <c r="D106">
        <f t="shared" si="6"/>
        <v>1.8941463592322832E-3</v>
      </c>
      <c r="E106">
        <f t="shared" si="8"/>
        <v>1.0269190561529271</v>
      </c>
      <c r="F106">
        <f t="shared" si="7"/>
        <v>0.75</v>
      </c>
      <c r="G106">
        <f t="shared" si="5"/>
        <v>1.4206097694242125E-3</v>
      </c>
      <c r="H106">
        <f t="shared" si="9"/>
        <v>1.1742663589698317</v>
      </c>
      <c r="S106" s="1">
        <v>43055</v>
      </c>
      <c r="T106">
        <v>7.8753029582590505E-4</v>
      </c>
    </row>
    <row r="107" spans="1:20" x14ac:dyDescent="0.2">
      <c r="A107" s="1">
        <v>43256</v>
      </c>
      <c r="B107">
        <v>7.8753029582590505E-4</v>
      </c>
      <c r="C107">
        <v>275.05</v>
      </c>
      <c r="D107">
        <f t="shared" si="6"/>
        <v>2.6904199236502785E-3</v>
      </c>
      <c r="E107">
        <f t="shared" si="8"/>
        <v>1.0296818996415771</v>
      </c>
      <c r="F107">
        <f t="shared" si="7"/>
        <v>1</v>
      </c>
      <c r="G107">
        <f t="shared" si="5"/>
        <v>2.6904199236502785E-3</v>
      </c>
      <c r="H107">
        <f t="shared" si="9"/>
        <v>1.1774256285776765</v>
      </c>
      <c r="S107" s="1">
        <v>43056</v>
      </c>
      <c r="T107">
        <v>7.8753029582590505E-4</v>
      </c>
    </row>
    <row r="108" spans="1:20" x14ac:dyDescent="0.2">
      <c r="A108" s="1">
        <v>43257</v>
      </c>
      <c r="B108">
        <v>7.8753029582590505E-4</v>
      </c>
      <c r="C108">
        <v>275.79000000000002</v>
      </c>
      <c r="D108">
        <f t="shared" si="6"/>
        <v>7.8320461220492688E-3</v>
      </c>
      <c r="E108">
        <f t="shared" si="8"/>
        <v>1.0377464157706093</v>
      </c>
      <c r="F108">
        <f t="shared" si="7"/>
        <v>1</v>
      </c>
      <c r="G108">
        <f t="shared" si="5"/>
        <v>7.8320461220492688E-3</v>
      </c>
      <c r="H108">
        <f t="shared" si="9"/>
        <v>1.1866472804059798</v>
      </c>
      <c r="S108" s="1">
        <v>43059</v>
      </c>
      <c r="T108">
        <v>7.5613816123559199E-4</v>
      </c>
    </row>
    <row r="109" spans="1:20" x14ac:dyDescent="0.2">
      <c r="A109" s="1">
        <v>43258</v>
      </c>
      <c r="B109">
        <v>7.8753029582590505E-4</v>
      </c>
      <c r="C109">
        <v>277.95</v>
      </c>
      <c r="D109">
        <f t="shared" si="6"/>
        <v>-3.9575463212806836E-3</v>
      </c>
      <c r="E109">
        <f t="shared" si="8"/>
        <v>1.0336394862604541</v>
      </c>
      <c r="F109">
        <f t="shared" si="7"/>
        <v>1</v>
      </c>
      <c r="G109">
        <f t="shared" si="5"/>
        <v>-3.9575463212806836E-3</v>
      </c>
      <c r="H109">
        <f t="shared" si="9"/>
        <v>1.1819510688267514</v>
      </c>
      <c r="S109" s="1">
        <v>43060</v>
      </c>
      <c r="T109">
        <v>3.1194360379930701E-4</v>
      </c>
    </row>
    <row r="110" spans="1:20" x14ac:dyDescent="0.2">
      <c r="A110" s="1">
        <v>43259</v>
      </c>
      <c r="B110">
        <v>7.8753029582590505E-4</v>
      </c>
      <c r="C110">
        <v>276.85000000000002</v>
      </c>
      <c r="D110">
        <f t="shared" si="6"/>
        <v>5.7431822286435792E-3</v>
      </c>
      <c r="E110">
        <f t="shared" si="8"/>
        <v>1.0395758661887693</v>
      </c>
      <c r="F110">
        <f t="shared" si="7"/>
        <v>1</v>
      </c>
      <c r="G110">
        <f t="shared" si="5"/>
        <v>5.7431822286435792E-3</v>
      </c>
      <c r="H110">
        <f t="shared" si="9"/>
        <v>1.1887392292003633</v>
      </c>
      <c r="S110" s="1">
        <v>43061</v>
      </c>
      <c r="T110">
        <v>7.0600421791290895E-4</v>
      </c>
    </row>
    <row r="111" spans="1:20" x14ac:dyDescent="0.2">
      <c r="A111" s="1">
        <v>43262</v>
      </c>
      <c r="B111">
        <v>7.5613816123559199E-4</v>
      </c>
      <c r="C111">
        <v>278.44</v>
      </c>
      <c r="D111">
        <f t="shared" si="6"/>
        <v>2.1189484269500611E-3</v>
      </c>
      <c r="E111">
        <f t="shared" si="8"/>
        <v>1.0417786738351253</v>
      </c>
      <c r="F111">
        <f t="shared" si="7"/>
        <v>0.75</v>
      </c>
      <c r="G111">
        <f t="shared" si="5"/>
        <v>1.5892113202125458E-3</v>
      </c>
      <c r="H111">
        <f t="shared" si="9"/>
        <v>1.1906283870401893</v>
      </c>
      <c r="S111" s="1">
        <v>43063</v>
      </c>
      <c r="T111">
        <v>7.8753029582590505E-4</v>
      </c>
    </row>
    <row r="112" spans="1:20" x14ac:dyDescent="0.2">
      <c r="A112" s="1">
        <v>43263</v>
      </c>
      <c r="B112">
        <v>7.5613816123559199E-4</v>
      </c>
      <c r="C112">
        <v>279.02999999999997</v>
      </c>
      <c r="D112">
        <f t="shared" si="6"/>
        <v>5.7341504497733227E-4</v>
      </c>
      <c r="E112">
        <f t="shared" si="8"/>
        <v>1.0423760454002391</v>
      </c>
      <c r="F112">
        <f t="shared" si="7"/>
        <v>0.75</v>
      </c>
      <c r="G112">
        <f t="shared" si="5"/>
        <v>4.300612837329992E-4</v>
      </c>
      <c r="H112">
        <f t="shared" si="9"/>
        <v>1.1911404302127686</v>
      </c>
      <c r="S112" s="1">
        <v>43066</v>
      </c>
      <c r="T112">
        <v>7.8753029582590505E-4</v>
      </c>
    </row>
    <row r="113" spans="1:20" x14ac:dyDescent="0.2">
      <c r="A113" s="1">
        <v>43264</v>
      </c>
      <c r="B113">
        <v>7.5613816123559199E-4</v>
      </c>
      <c r="C113">
        <v>279.19</v>
      </c>
      <c r="D113">
        <f t="shared" si="6"/>
        <v>-6.4472223217166386E-4</v>
      </c>
      <c r="E113">
        <f t="shared" si="8"/>
        <v>1.0417040023894863</v>
      </c>
      <c r="F113">
        <f t="shared" si="7"/>
        <v>0.75</v>
      </c>
      <c r="G113">
        <f t="shared" si="5"/>
        <v>-4.8354167412874792E-4</v>
      </c>
      <c r="H113">
        <f t="shared" si="9"/>
        <v>1.190564464175021</v>
      </c>
      <c r="S113" s="1">
        <v>43067</v>
      </c>
      <c r="T113">
        <v>7.5613816123559199E-4</v>
      </c>
    </row>
    <row r="114" spans="1:20" x14ac:dyDescent="0.2">
      <c r="A114" s="1">
        <v>43265</v>
      </c>
      <c r="B114">
        <v>7.5613816123559199E-4</v>
      </c>
      <c r="C114">
        <v>279.01</v>
      </c>
      <c r="D114">
        <f t="shared" si="6"/>
        <v>-8.637683237159844E-3</v>
      </c>
      <c r="E114">
        <f t="shared" si="8"/>
        <v>1.0327060931899643</v>
      </c>
      <c r="F114">
        <f t="shared" si="7"/>
        <v>0.75</v>
      </c>
      <c r="G114">
        <f t="shared" si="5"/>
        <v>-6.478262427869883E-3</v>
      </c>
      <c r="H114">
        <f t="shared" si="9"/>
        <v>1.182851675138799</v>
      </c>
      <c r="S114" s="1">
        <v>43068</v>
      </c>
      <c r="T114">
        <v>7.8753029582590505E-4</v>
      </c>
    </row>
    <row r="115" spans="1:20" x14ac:dyDescent="0.2">
      <c r="A115" s="1">
        <v>43266</v>
      </c>
      <c r="B115">
        <v>7.8753029582590505E-4</v>
      </c>
      <c r="C115">
        <v>276.60000000000002</v>
      </c>
      <c r="D115">
        <f t="shared" si="6"/>
        <v>-4.0130151843818275E-3</v>
      </c>
      <c r="E115">
        <f t="shared" si="8"/>
        <v>1.0285618279569895</v>
      </c>
      <c r="F115">
        <f t="shared" si="7"/>
        <v>1</v>
      </c>
      <c r="G115">
        <f t="shared" si="5"/>
        <v>-4.0130151843818275E-3</v>
      </c>
      <c r="H115">
        <f t="shared" si="9"/>
        <v>1.1781048734055954</v>
      </c>
      <c r="S115" s="1">
        <v>43069</v>
      </c>
      <c r="T115">
        <v>7.5613816123559199E-4</v>
      </c>
    </row>
    <row r="116" spans="1:20" x14ac:dyDescent="0.2">
      <c r="A116" s="1">
        <v>43269</v>
      </c>
      <c r="B116">
        <v>7.8753029582590505E-4</v>
      </c>
      <c r="C116">
        <v>275.49</v>
      </c>
      <c r="D116">
        <f t="shared" si="6"/>
        <v>-5.4085447747649973E-3</v>
      </c>
      <c r="E116">
        <f t="shared" si="8"/>
        <v>1.0229988052568699</v>
      </c>
      <c r="F116">
        <f t="shared" si="7"/>
        <v>1</v>
      </c>
      <c r="G116">
        <f t="shared" si="5"/>
        <v>-5.4085447747649973E-3</v>
      </c>
      <c r="H116">
        <f t="shared" si="9"/>
        <v>1.1717330404484123</v>
      </c>
      <c r="S116" s="1">
        <v>43070</v>
      </c>
      <c r="T116">
        <v>7.8753029582590505E-4</v>
      </c>
    </row>
    <row r="117" spans="1:20" x14ac:dyDescent="0.2">
      <c r="A117" s="1">
        <v>43270</v>
      </c>
      <c r="B117">
        <v>7.8753029582590505E-4</v>
      </c>
      <c r="C117">
        <v>274</v>
      </c>
      <c r="D117">
        <f t="shared" si="6"/>
        <v>8.2846715328466491E-3</v>
      </c>
      <c r="E117">
        <f t="shared" si="8"/>
        <v>1.0314740143369177</v>
      </c>
      <c r="F117">
        <f t="shared" si="7"/>
        <v>1</v>
      </c>
      <c r="G117">
        <f t="shared" si="5"/>
        <v>8.2846715328466491E-3</v>
      </c>
      <c r="H117">
        <f t="shared" si="9"/>
        <v>1.1814404638127112</v>
      </c>
      <c r="S117" s="1">
        <v>43073</v>
      </c>
      <c r="T117">
        <v>7.5613816123559199E-4</v>
      </c>
    </row>
    <row r="118" spans="1:20" x14ac:dyDescent="0.2">
      <c r="A118" s="1">
        <v>43271</v>
      </c>
      <c r="B118">
        <v>7.8753029582590505E-4</v>
      </c>
      <c r="C118">
        <v>276.27</v>
      </c>
      <c r="D118">
        <f t="shared" si="6"/>
        <v>-1.1220907083650136E-3</v>
      </c>
      <c r="E118">
        <f t="shared" si="8"/>
        <v>1.0303166069295102</v>
      </c>
      <c r="F118">
        <f t="shared" si="7"/>
        <v>1</v>
      </c>
      <c r="G118">
        <f t="shared" si="5"/>
        <v>-1.1220907083650136E-3</v>
      </c>
      <c r="H118">
        <f t="shared" si="9"/>
        <v>1.1801147804457806</v>
      </c>
      <c r="S118" s="1">
        <v>43074</v>
      </c>
      <c r="T118">
        <v>7.8753029582590505E-4</v>
      </c>
    </row>
    <row r="119" spans="1:20" x14ac:dyDescent="0.2">
      <c r="A119" s="1">
        <v>43272</v>
      </c>
      <c r="B119">
        <v>7.8753029582590505E-4</v>
      </c>
      <c r="C119">
        <v>275.95999999999998</v>
      </c>
      <c r="D119">
        <f t="shared" si="6"/>
        <v>-1.0871140745033865E-3</v>
      </c>
      <c r="E119">
        <f t="shared" si="8"/>
        <v>1.0291965352449226</v>
      </c>
      <c r="F119">
        <f t="shared" si="7"/>
        <v>1</v>
      </c>
      <c r="G119">
        <f t="shared" si="5"/>
        <v>-1.0871140745033865E-3</v>
      </c>
      <c r="H119">
        <f t="shared" si="9"/>
        <v>1.1788318610584285</v>
      </c>
      <c r="S119" s="1">
        <v>43075</v>
      </c>
      <c r="T119">
        <v>7.8753029582590505E-4</v>
      </c>
    </row>
    <row r="120" spans="1:20" x14ac:dyDescent="0.2">
      <c r="A120" s="1">
        <v>43273</v>
      </c>
      <c r="B120">
        <v>7.8753029582590505E-4</v>
      </c>
      <c r="C120">
        <v>275.66000000000003</v>
      </c>
      <c r="D120">
        <f t="shared" si="6"/>
        <v>-8.0533991148517264E-3</v>
      </c>
      <c r="E120">
        <f t="shared" si="8"/>
        <v>1.0209080047789727</v>
      </c>
      <c r="F120">
        <f t="shared" si="7"/>
        <v>1</v>
      </c>
      <c r="G120">
        <f t="shared" si="5"/>
        <v>-8.0533991148517264E-3</v>
      </c>
      <c r="H120">
        <f t="shared" si="9"/>
        <v>1.1693382575920215</v>
      </c>
      <c r="S120" s="1">
        <v>43076</v>
      </c>
      <c r="T120">
        <v>7.8753029582590505E-4</v>
      </c>
    </row>
    <row r="121" spans="1:20" x14ac:dyDescent="0.2">
      <c r="A121" s="1">
        <v>43276</v>
      </c>
      <c r="B121">
        <v>1.0386179005713199E-3</v>
      </c>
      <c r="C121">
        <v>273.44</v>
      </c>
      <c r="D121">
        <f t="shared" si="6"/>
        <v>-6.582796957285004E-3</v>
      </c>
      <c r="E121">
        <f t="shared" si="8"/>
        <v>1.0141875746714457</v>
      </c>
      <c r="F121">
        <f t="shared" si="7"/>
        <v>1</v>
      </c>
      <c r="G121">
        <f t="shared" si="5"/>
        <v>-6.582796957285004E-3</v>
      </c>
      <c r="H121">
        <f t="shared" si="9"/>
        <v>1.1616407412679077</v>
      </c>
      <c r="S121" s="1">
        <v>43077</v>
      </c>
      <c r="T121">
        <v>7.5613816123559199E-4</v>
      </c>
    </row>
    <row r="122" spans="1:20" x14ac:dyDescent="0.2">
      <c r="A122" s="1">
        <v>43277</v>
      </c>
      <c r="B122">
        <v>7.5613816123559199E-4</v>
      </c>
      <c r="C122">
        <v>271.64</v>
      </c>
      <c r="D122">
        <f t="shared" si="6"/>
        <v>2.2824326314239605E-3</v>
      </c>
      <c r="E122">
        <f t="shared" si="8"/>
        <v>1.0165023894862606</v>
      </c>
      <c r="F122">
        <f t="shared" si="7"/>
        <v>0.75</v>
      </c>
      <c r="G122">
        <f t="shared" si="5"/>
        <v>1.7118244735679702E-3</v>
      </c>
      <c r="H122">
        <f t="shared" si="9"/>
        <v>1.1636292663183037</v>
      </c>
      <c r="S122" s="1">
        <v>43080</v>
      </c>
      <c r="T122">
        <v>7.0600421791290895E-4</v>
      </c>
    </row>
    <row r="123" spans="1:20" x14ac:dyDescent="0.2">
      <c r="A123" s="1">
        <v>43278</v>
      </c>
      <c r="B123">
        <v>8.9131154134503899E-4</v>
      </c>
      <c r="C123">
        <v>272.26</v>
      </c>
      <c r="D123">
        <f t="shared" si="6"/>
        <v>-1.0908690222581247E-2</v>
      </c>
      <c r="E123">
        <f t="shared" si="8"/>
        <v>1.0054136798088413</v>
      </c>
      <c r="F123">
        <f t="shared" si="7"/>
        <v>1</v>
      </c>
      <c r="G123">
        <f t="shared" si="5"/>
        <v>-1.0908690222581247E-2</v>
      </c>
      <c r="H123">
        <f t="shared" si="9"/>
        <v>1.1509355951181077</v>
      </c>
      <c r="S123" s="1">
        <v>43081</v>
      </c>
      <c r="T123">
        <v>5.7932868341556702E-4</v>
      </c>
    </row>
    <row r="124" spans="1:20" x14ac:dyDescent="0.2">
      <c r="A124" s="1">
        <v>43279</v>
      </c>
      <c r="B124">
        <v>7.8753029582590505E-4</v>
      </c>
      <c r="C124">
        <v>269.29000000000002</v>
      </c>
      <c r="D124">
        <f t="shared" si="6"/>
        <v>1.0509116565784038E-2</v>
      </c>
      <c r="E124">
        <f t="shared" si="8"/>
        <v>1.0159796893667863</v>
      </c>
      <c r="F124">
        <f t="shared" si="7"/>
        <v>1</v>
      </c>
      <c r="G124">
        <f t="shared" si="5"/>
        <v>1.0509116565784038E-2</v>
      </c>
      <c r="H124">
        <f t="shared" si="9"/>
        <v>1.163030911446914</v>
      </c>
      <c r="S124" s="1">
        <v>43082</v>
      </c>
      <c r="T124">
        <v>7.5613816123559199E-4</v>
      </c>
    </row>
    <row r="125" spans="1:20" x14ac:dyDescent="0.2">
      <c r="A125" s="1">
        <v>43280</v>
      </c>
      <c r="B125">
        <v>7.8753029582590505E-4</v>
      </c>
      <c r="C125">
        <v>272.12</v>
      </c>
      <c r="D125">
        <f t="shared" si="6"/>
        <v>-9.5913567543731201E-3</v>
      </c>
      <c r="E125">
        <f t="shared" si="8"/>
        <v>1.0062350657108723</v>
      </c>
      <c r="F125">
        <f t="shared" si="7"/>
        <v>1</v>
      </c>
      <c r="G125">
        <f t="shared" si="5"/>
        <v>-9.5913567543731201E-3</v>
      </c>
      <c r="H125">
        <f t="shared" si="9"/>
        <v>1.1518758670588629</v>
      </c>
      <c r="S125" s="1">
        <v>43083</v>
      </c>
      <c r="T125">
        <v>7.8753029582590505E-4</v>
      </c>
    </row>
    <row r="126" spans="1:20" x14ac:dyDescent="0.2">
      <c r="A126" s="1">
        <v>43283</v>
      </c>
      <c r="B126">
        <v>7.8753029582590505E-4</v>
      </c>
      <c r="C126">
        <v>269.51</v>
      </c>
      <c r="D126">
        <f t="shared" si="6"/>
        <v>1.2467069867537433E-2</v>
      </c>
      <c r="E126">
        <f t="shared" si="8"/>
        <v>1.0187798685782559</v>
      </c>
      <c r="F126">
        <f t="shared" si="7"/>
        <v>1</v>
      </c>
      <c r="G126">
        <f t="shared" si="5"/>
        <v>1.2467069867537433E-2</v>
      </c>
      <c r="H126">
        <f t="shared" si="9"/>
        <v>1.1662363839722161</v>
      </c>
      <c r="S126" s="1">
        <v>43084</v>
      </c>
      <c r="T126">
        <v>7.8753029582590505E-4</v>
      </c>
    </row>
    <row r="127" spans="1:20" x14ac:dyDescent="0.2">
      <c r="A127" s="1">
        <v>43284</v>
      </c>
      <c r="B127">
        <v>7.8753029582590505E-4</v>
      </c>
      <c r="C127">
        <v>272.87</v>
      </c>
      <c r="D127">
        <f t="shared" si="6"/>
        <v>-2.5653241470296796E-3</v>
      </c>
      <c r="E127">
        <f t="shared" si="8"/>
        <v>1.0161663679808843</v>
      </c>
      <c r="F127">
        <f t="shared" si="7"/>
        <v>1</v>
      </c>
      <c r="G127">
        <f t="shared" si="5"/>
        <v>-2.5653241470296796E-3</v>
      </c>
      <c r="H127">
        <f t="shared" si="9"/>
        <v>1.1632446096152675</v>
      </c>
      <c r="S127" s="1">
        <v>43087</v>
      </c>
      <c r="T127">
        <v>2.8190884572114197E-4</v>
      </c>
    </row>
    <row r="128" spans="1:20" x14ac:dyDescent="0.2">
      <c r="A128" s="1">
        <v>43286</v>
      </c>
      <c r="B128">
        <v>7.8753029582590505E-4</v>
      </c>
      <c r="C128">
        <v>272.17</v>
      </c>
      <c r="D128">
        <f t="shared" si="6"/>
        <v>3.5639490024615881E-3</v>
      </c>
      <c r="E128">
        <f t="shared" si="8"/>
        <v>1.0197879330943846</v>
      </c>
      <c r="F128">
        <f t="shared" si="7"/>
        <v>1</v>
      </c>
      <c r="G128">
        <f t="shared" si="5"/>
        <v>3.5639490024615881E-3</v>
      </c>
      <c r="H128">
        <f t="shared" si="9"/>
        <v>1.1673903540813246</v>
      </c>
      <c r="S128" s="1">
        <v>43088</v>
      </c>
      <c r="T128">
        <v>7.5613816123559199E-4</v>
      </c>
    </row>
    <row r="129" spans="1:20" x14ac:dyDescent="0.2">
      <c r="A129" s="1">
        <v>43287</v>
      </c>
      <c r="B129">
        <v>7.8753029582590505E-4</v>
      </c>
      <c r="C129">
        <v>273.14</v>
      </c>
      <c r="D129">
        <f t="shared" si="6"/>
        <v>1.248444021380986E-2</v>
      </c>
      <c r="E129">
        <f t="shared" si="8"/>
        <v>1.032519414575866</v>
      </c>
      <c r="F129">
        <f t="shared" si="7"/>
        <v>1</v>
      </c>
      <c r="G129">
        <f>F129*D129</f>
        <v>1.248444021380986E-2</v>
      </c>
      <c r="H129">
        <f t="shared" si="9"/>
        <v>1.1819645691630312</v>
      </c>
      <c r="S129" s="1">
        <v>43089</v>
      </c>
      <c r="T129">
        <v>7.8753029582590505E-4</v>
      </c>
    </row>
    <row r="130" spans="1:20" x14ac:dyDescent="0.2">
      <c r="A130" s="1">
        <v>43290</v>
      </c>
      <c r="B130">
        <v>7.8753029582590505E-4</v>
      </c>
      <c r="C130">
        <v>276.55</v>
      </c>
      <c r="D130">
        <f t="shared" si="6"/>
        <v>6.7257277165070099E-3</v>
      </c>
      <c r="E130">
        <f t="shared" si="8"/>
        <v>1.0394638590203105</v>
      </c>
      <c r="F130">
        <f t="shared" si="7"/>
        <v>1</v>
      </c>
      <c r="G130">
        <f t="shared" ref="G130:G193" si="10">F130*D130</f>
        <v>6.7257277165070099E-3</v>
      </c>
      <c r="H130">
        <f t="shared" si="9"/>
        <v>1.1899141410257801</v>
      </c>
      <c r="S130" s="1">
        <v>43090</v>
      </c>
      <c r="T130">
        <v>7.8753029582590505E-4</v>
      </c>
    </row>
    <row r="131" spans="1:20" x14ac:dyDescent="0.2">
      <c r="A131" s="1">
        <v>43291</v>
      </c>
      <c r="B131">
        <v>7.5613816123559199E-4</v>
      </c>
      <c r="C131">
        <v>278.41000000000003</v>
      </c>
      <c r="D131">
        <f t="shared" ref="D131:D194" si="11">(C132-C131)/C131</f>
        <v>-4.5256995079201454E-3</v>
      </c>
      <c r="E131">
        <f t="shared" si="8"/>
        <v>1.0347595579450415</v>
      </c>
      <c r="F131">
        <f t="shared" ref="F131:F194" si="12">IF(B131&gt;0,IF(B131&gt;_xlfn.QUARTILE.EXC(B:B,2)-0.00001,1,0.75),-1)</f>
        <v>0.75</v>
      </c>
      <c r="G131">
        <f t="shared" si="10"/>
        <v>-3.3942746309401093E-3</v>
      </c>
      <c r="H131">
        <f t="shared" si="9"/>
        <v>1.1858752456438995</v>
      </c>
      <c r="S131" s="1">
        <v>43091</v>
      </c>
      <c r="T131">
        <v>7.8753029582590505E-4</v>
      </c>
    </row>
    <row r="132" spans="1:20" x14ac:dyDescent="0.2">
      <c r="A132" s="1">
        <v>43292</v>
      </c>
      <c r="B132">
        <v>7.8753029582590505E-4</v>
      </c>
      <c r="C132">
        <v>277.14999999999998</v>
      </c>
      <c r="D132">
        <f t="shared" si="11"/>
        <v>4.0772145047807884E-3</v>
      </c>
      <c r="E132">
        <f t="shared" ref="E132:E195" si="13">(D132+1)*E131</f>
        <v>1.0389784946236555</v>
      </c>
      <c r="F132">
        <f t="shared" si="12"/>
        <v>1</v>
      </c>
      <c r="G132">
        <f t="shared" si="10"/>
        <v>4.0772145047807884E-3</v>
      </c>
      <c r="H132">
        <f t="shared" ref="H132:H195" si="14">(G132+1)*H131</f>
        <v>1.1907103133962991</v>
      </c>
      <c r="S132" s="1">
        <v>43095</v>
      </c>
      <c r="T132">
        <v>7.8753029582590505E-4</v>
      </c>
    </row>
    <row r="133" spans="1:20" x14ac:dyDescent="0.2">
      <c r="A133" s="1">
        <v>43293</v>
      </c>
      <c r="B133">
        <v>7.5613816123559199E-4</v>
      </c>
      <c r="C133">
        <v>278.27999999999997</v>
      </c>
      <c r="D133">
        <f t="shared" si="11"/>
        <v>3.1982176225386059E-3</v>
      </c>
      <c r="E133">
        <f t="shared" si="13"/>
        <v>1.0423013739545997</v>
      </c>
      <c r="F133">
        <f t="shared" si="12"/>
        <v>0.75</v>
      </c>
      <c r="G133">
        <f t="shared" si="10"/>
        <v>2.3986632169039545E-3</v>
      </c>
      <c r="H133">
        <f t="shared" si="14"/>
        <v>1.1935664264270309</v>
      </c>
      <c r="S133" s="1">
        <v>43096</v>
      </c>
      <c r="T133">
        <v>7.8753029582590505E-4</v>
      </c>
    </row>
    <row r="134" spans="1:20" x14ac:dyDescent="0.2">
      <c r="A134" s="1">
        <v>43294</v>
      </c>
      <c r="B134">
        <v>7.8753029582590505E-4</v>
      </c>
      <c r="C134">
        <v>279.17</v>
      </c>
      <c r="D134">
        <f t="shared" si="11"/>
        <v>1.6835619873194485E-3</v>
      </c>
      <c r="E134">
        <f t="shared" si="13"/>
        <v>1.0440561529271204</v>
      </c>
      <c r="F134">
        <f t="shared" si="12"/>
        <v>1</v>
      </c>
      <c r="G134">
        <f t="shared" si="10"/>
        <v>1.6835619873194485E-3</v>
      </c>
      <c r="H134">
        <f t="shared" si="14"/>
        <v>1.1955758694919041</v>
      </c>
      <c r="S134" s="1">
        <v>43097</v>
      </c>
      <c r="T134">
        <v>7.5613816123559199E-4</v>
      </c>
    </row>
    <row r="135" spans="1:20" x14ac:dyDescent="0.2">
      <c r="A135" s="1">
        <v>43297</v>
      </c>
      <c r="B135">
        <v>7.5613816123559199E-4</v>
      </c>
      <c r="C135">
        <v>279.64</v>
      </c>
      <c r="D135">
        <f t="shared" si="11"/>
        <v>-4.1839507938776967E-3</v>
      </c>
      <c r="E135">
        <f t="shared" si="13"/>
        <v>1.0396878733572281</v>
      </c>
      <c r="F135">
        <f t="shared" si="12"/>
        <v>0.75</v>
      </c>
      <c r="G135">
        <f t="shared" si="10"/>
        <v>-3.1379630954082726E-3</v>
      </c>
      <c r="H135">
        <f t="shared" si="14"/>
        <v>1.1918241965356779</v>
      </c>
      <c r="S135" s="1">
        <v>43098</v>
      </c>
      <c r="T135">
        <v>7.5613816123559199E-4</v>
      </c>
    </row>
    <row r="136" spans="1:20" x14ac:dyDescent="0.2">
      <c r="A136" s="1">
        <v>43298</v>
      </c>
      <c r="B136">
        <v>7.8753029582590505E-4</v>
      </c>
      <c r="C136">
        <v>278.47000000000003</v>
      </c>
      <c r="D136">
        <f t="shared" si="11"/>
        <v>7.5052968003733785E-3</v>
      </c>
      <c r="E136">
        <f>(D136+1)*E135</f>
        <v>1.0474910394265233</v>
      </c>
      <c r="F136">
        <f t="shared" si="12"/>
        <v>1</v>
      </c>
      <c r="G136">
        <f t="shared" si="10"/>
        <v>7.5052968003733785E-3</v>
      </c>
      <c r="H136">
        <f t="shared" si="14"/>
        <v>1.2007691908645448</v>
      </c>
      <c r="S136" s="1">
        <v>43102</v>
      </c>
      <c r="T136">
        <v>5.3918193853234495E-4</v>
      </c>
    </row>
    <row r="137" spans="1:20" x14ac:dyDescent="0.2">
      <c r="A137" s="1">
        <v>43299</v>
      </c>
      <c r="B137">
        <v>7.5613816123559199E-4</v>
      </c>
      <c r="C137">
        <v>280.56</v>
      </c>
      <c r="D137">
        <f t="shared" si="11"/>
        <v>-8.9107499287140006E-4</v>
      </c>
      <c r="E137">
        <f t="shared" si="13"/>
        <v>1.0465576463560335</v>
      </c>
      <c r="F137">
        <f t="shared" si="12"/>
        <v>0.75</v>
      </c>
      <c r="G137">
        <f t="shared" si="10"/>
        <v>-6.6830624465355004E-4</v>
      </c>
      <c r="H137">
        <f t="shared" si="14"/>
        <v>1.1999667093159025</v>
      </c>
      <c r="S137" s="1">
        <v>43103</v>
      </c>
      <c r="T137">
        <v>1.0856397483010401E-4</v>
      </c>
    </row>
    <row r="138" spans="1:20" x14ac:dyDescent="0.2">
      <c r="A138" s="1">
        <v>43300</v>
      </c>
      <c r="B138">
        <v>7.5613816123559199E-4</v>
      </c>
      <c r="C138">
        <v>280.31</v>
      </c>
      <c r="D138">
        <f t="shared" si="11"/>
        <v>-1.9264385858514519E-3</v>
      </c>
      <c r="E138">
        <f t="shared" si="13"/>
        <v>1.0445415173237755</v>
      </c>
      <c r="F138">
        <f t="shared" si="12"/>
        <v>0.75</v>
      </c>
      <c r="G138">
        <f t="shared" si="10"/>
        <v>-1.444828939388589E-3</v>
      </c>
      <c r="H138">
        <f t="shared" si="14"/>
        <v>1.19823296268798</v>
      </c>
      <c r="S138" s="1">
        <v>43104</v>
      </c>
      <c r="T138">
        <v>7.0600421791290895E-4</v>
      </c>
    </row>
    <row r="139" spans="1:20" x14ac:dyDescent="0.2">
      <c r="A139" s="1">
        <v>43301</v>
      </c>
      <c r="B139">
        <v>7.8753029582590505E-4</v>
      </c>
      <c r="C139">
        <v>279.77</v>
      </c>
      <c r="D139">
        <f t="shared" si="11"/>
        <v>-1.1437966901383036E-3</v>
      </c>
      <c r="E139">
        <f>(D139+1)*E138</f>
        <v>1.0433467741935485</v>
      </c>
      <c r="F139">
        <f t="shared" si="12"/>
        <v>1</v>
      </c>
      <c r="G139">
        <f t="shared" si="10"/>
        <v>-1.1437966901383036E-3</v>
      </c>
      <c r="H139">
        <f t="shared" si="14"/>
        <v>1.1968624277912427</v>
      </c>
      <c r="S139" s="1">
        <v>43105</v>
      </c>
      <c r="T139">
        <v>7.37396352503222E-4</v>
      </c>
    </row>
    <row r="140" spans="1:20" x14ac:dyDescent="0.2">
      <c r="A140" s="1">
        <v>43304</v>
      </c>
      <c r="B140">
        <v>7.5613816123559199E-4</v>
      </c>
      <c r="C140">
        <v>279.45</v>
      </c>
      <c r="D140">
        <f t="shared" si="11"/>
        <v>8.3735909822867487E-3</v>
      </c>
      <c r="E140">
        <f t="shared" si="13"/>
        <v>1.0520833333333337</v>
      </c>
      <c r="F140">
        <f t="shared" si="12"/>
        <v>0.75</v>
      </c>
      <c r="G140">
        <f t="shared" si="10"/>
        <v>6.2801932367150615E-3</v>
      </c>
      <c r="H140">
        <f t="shared" si="14"/>
        <v>1.2043789551155357</v>
      </c>
      <c r="S140" s="1">
        <v>43108</v>
      </c>
      <c r="T140">
        <v>-1.06740545427002E-3</v>
      </c>
    </row>
    <row r="141" spans="1:20" x14ac:dyDescent="0.2">
      <c r="A141" s="1">
        <v>43305</v>
      </c>
      <c r="B141">
        <v>7.5613816123559199E-4</v>
      </c>
      <c r="C141">
        <v>281.79000000000002</v>
      </c>
      <c r="D141">
        <f t="shared" si="11"/>
        <v>-1.6324213066469227E-3</v>
      </c>
      <c r="E141">
        <f t="shared" si="13"/>
        <v>1.0503658900836323</v>
      </c>
      <c r="F141">
        <f t="shared" si="12"/>
        <v>0.75</v>
      </c>
      <c r="G141">
        <f t="shared" si="10"/>
        <v>-1.2243159799851921E-3</v>
      </c>
      <c r="H141">
        <f t="shared" si="14"/>
        <v>1.20290441471483</v>
      </c>
      <c r="S141" s="1">
        <v>43109</v>
      </c>
      <c r="T141">
        <v>7.5613816123559199E-4</v>
      </c>
    </row>
    <row r="142" spans="1:20" x14ac:dyDescent="0.2">
      <c r="A142" s="1">
        <v>43306</v>
      </c>
      <c r="B142">
        <v>6.2946262673824996E-4</v>
      </c>
      <c r="C142">
        <v>281.33</v>
      </c>
      <c r="D142">
        <f t="shared" si="11"/>
        <v>6.646998187182329E-3</v>
      </c>
      <c r="E142">
        <f t="shared" si="13"/>
        <v>1.0573476702508964</v>
      </c>
      <c r="F142">
        <f t="shared" si="12"/>
        <v>0.75</v>
      </c>
      <c r="G142">
        <f t="shared" si="10"/>
        <v>4.9852486403867465E-3</v>
      </c>
      <c r="H142">
        <f t="shared" si="14"/>
        <v>1.2089011923128024</v>
      </c>
      <c r="S142" s="1">
        <v>43110</v>
      </c>
      <c r="T142">
        <v>7.8753029582590505E-4</v>
      </c>
    </row>
    <row r="143" spans="1:20" x14ac:dyDescent="0.2">
      <c r="A143" s="1">
        <v>43307</v>
      </c>
      <c r="B143">
        <v>7.5613816123559199E-4</v>
      </c>
      <c r="C143">
        <v>283.2</v>
      </c>
      <c r="D143">
        <f t="shared" si="11"/>
        <v>1.8008474576270866E-3</v>
      </c>
      <c r="E143">
        <f t="shared" si="13"/>
        <v>1.0592517921146956</v>
      </c>
      <c r="F143">
        <f t="shared" si="12"/>
        <v>0.75</v>
      </c>
      <c r="G143">
        <f t="shared" si="10"/>
        <v>1.3506355932203149E-3</v>
      </c>
      <c r="H143">
        <f t="shared" si="14"/>
        <v>1.2105339772918264</v>
      </c>
      <c r="S143" s="1">
        <v>43111</v>
      </c>
      <c r="T143">
        <v>7.8753029582590505E-4</v>
      </c>
    </row>
    <row r="144" spans="1:20" x14ac:dyDescent="0.2">
      <c r="A144" s="1">
        <v>43308</v>
      </c>
      <c r="B144">
        <v>7.8753029582590505E-4</v>
      </c>
      <c r="C144">
        <v>283.70999999999998</v>
      </c>
      <c r="D144">
        <f t="shared" si="11"/>
        <v>-7.7543970956257752E-3</v>
      </c>
      <c r="E144">
        <f t="shared" si="13"/>
        <v>1.0510379330943851</v>
      </c>
      <c r="F144">
        <f t="shared" si="12"/>
        <v>1</v>
      </c>
      <c r="G144">
        <f t="shared" si="10"/>
        <v>-7.7543970956257752E-3</v>
      </c>
      <c r="H144">
        <f t="shared" si="14"/>
        <v>1.2011470161341584</v>
      </c>
      <c r="S144" s="1">
        <v>43112</v>
      </c>
      <c r="T144">
        <v>5.9096594393695599E-4</v>
      </c>
    </row>
    <row r="145" spans="1:20" x14ac:dyDescent="0.2">
      <c r="A145" s="1">
        <v>43311</v>
      </c>
      <c r="B145">
        <v>7.8753029582590505E-4</v>
      </c>
      <c r="C145">
        <v>281.51</v>
      </c>
      <c r="D145">
        <f t="shared" si="11"/>
        <v>-2.4865901744164989E-3</v>
      </c>
      <c r="E145">
        <f t="shared" si="13"/>
        <v>1.0484244324970136</v>
      </c>
      <c r="F145">
        <f t="shared" si="12"/>
        <v>1</v>
      </c>
      <c r="G145">
        <f t="shared" si="10"/>
        <v>-2.4865901744164989E-3</v>
      </c>
      <c r="H145">
        <f t="shared" si="14"/>
        <v>1.1981602557658095</v>
      </c>
      <c r="S145" s="1">
        <v>43116</v>
      </c>
      <c r="T145">
        <v>7.5613816123559199E-4</v>
      </c>
    </row>
    <row r="146" spans="1:20" x14ac:dyDescent="0.2">
      <c r="A146" s="1">
        <v>43312</v>
      </c>
      <c r="B146">
        <v>7.8753029582590505E-4</v>
      </c>
      <c r="C146">
        <v>280.81</v>
      </c>
      <c r="D146">
        <f t="shared" si="11"/>
        <v>2.6708450553755208E-3</v>
      </c>
      <c r="E146">
        <f t="shared" si="13"/>
        <v>1.0512246117084831</v>
      </c>
      <c r="F146">
        <f t="shared" si="12"/>
        <v>1</v>
      </c>
      <c r="G146">
        <f t="shared" si="10"/>
        <v>2.6708450553755208E-3</v>
      </c>
      <c r="H146">
        <f t="shared" si="14"/>
        <v>1.2013603561604693</v>
      </c>
      <c r="S146" s="1">
        <v>43117</v>
      </c>
      <c r="T146">
        <v>7.8753029582590505E-4</v>
      </c>
    </row>
    <row r="147" spans="1:20" x14ac:dyDescent="0.2">
      <c r="A147" s="1">
        <v>43313</v>
      </c>
      <c r="B147">
        <v>7.8753029582590505E-4</v>
      </c>
      <c r="C147">
        <v>281.56</v>
      </c>
      <c r="D147">
        <f t="shared" si="11"/>
        <v>-7.7070606620259123E-3</v>
      </c>
      <c r="E147">
        <f t="shared" si="13"/>
        <v>1.0431227598566313</v>
      </c>
      <c r="F147">
        <f t="shared" si="12"/>
        <v>1</v>
      </c>
      <c r="G147">
        <f t="shared" si="10"/>
        <v>-7.7070606620259123E-3</v>
      </c>
      <c r="H147">
        <f t="shared" si="14"/>
        <v>1.1921013990185876</v>
      </c>
      <c r="S147" s="1">
        <v>43118</v>
      </c>
      <c r="T147">
        <v>7.8753029582590505E-4</v>
      </c>
    </row>
    <row r="148" spans="1:20" x14ac:dyDescent="0.2">
      <c r="A148" s="1">
        <v>43314</v>
      </c>
      <c r="B148">
        <v>7.8753029582590505E-4</v>
      </c>
      <c r="C148">
        <v>279.39</v>
      </c>
      <c r="D148">
        <f t="shared" si="11"/>
        <v>1.1238770177887493E-2</v>
      </c>
      <c r="E148">
        <f t="shared" si="13"/>
        <v>1.0548461768219837</v>
      </c>
      <c r="F148">
        <f t="shared" si="12"/>
        <v>1</v>
      </c>
      <c r="G148">
        <f t="shared" si="10"/>
        <v>1.1238770177887493E-2</v>
      </c>
      <c r="H148">
        <f t="shared" si="14"/>
        <v>1.2054991526708958</v>
      </c>
      <c r="S148" s="1">
        <v>43119</v>
      </c>
      <c r="T148">
        <v>7.8753029582590505E-4</v>
      </c>
    </row>
    <row r="149" spans="1:20" x14ac:dyDescent="0.2">
      <c r="A149" s="1">
        <v>43315</v>
      </c>
      <c r="B149">
        <v>7.8753029582590505E-4</v>
      </c>
      <c r="C149">
        <v>282.52999999999997</v>
      </c>
      <c r="D149">
        <f t="shared" si="11"/>
        <v>3.9287863235763065E-3</v>
      </c>
      <c r="E149">
        <f t="shared" si="13"/>
        <v>1.0589904420549587</v>
      </c>
      <c r="F149">
        <f t="shared" si="12"/>
        <v>1</v>
      </c>
      <c r="G149">
        <f t="shared" si="10"/>
        <v>3.9287863235763065E-3</v>
      </c>
      <c r="H149">
        <f t="shared" si="14"/>
        <v>1.2102353012549922</v>
      </c>
      <c r="S149" s="1">
        <v>43122</v>
      </c>
      <c r="T149">
        <v>7.8753029582590505E-4</v>
      </c>
    </row>
    <row r="150" spans="1:20" x14ac:dyDescent="0.2">
      <c r="A150" s="1">
        <v>43318</v>
      </c>
      <c r="B150">
        <v>7.8753029582590505E-4</v>
      </c>
      <c r="C150">
        <v>283.64</v>
      </c>
      <c r="D150">
        <f t="shared" si="11"/>
        <v>6.1697926949654492E-3</v>
      </c>
      <c r="E150">
        <f t="shared" si="13"/>
        <v>1.0655241935483877</v>
      </c>
      <c r="F150">
        <f t="shared" si="12"/>
        <v>1</v>
      </c>
      <c r="G150">
        <f t="shared" si="10"/>
        <v>6.1697926949654492E-3</v>
      </c>
      <c r="H150">
        <f t="shared" si="14"/>
        <v>1.2177022021758648</v>
      </c>
      <c r="S150" s="1">
        <v>43123</v>
      </c>
      <c r="T150">
        <v>7.5613816123559199E-4</v>
      </c>
    </row>
    <row r="151" spans="1:20" x14ac:dyDescent="0.2">
      <c r="A151" s="1">
        <v>43319</v>
      </c>
      <c r="B151">
        <v>7.5613816123559199E-4</v>
      </c>
      <c r="C151">
        <v>285.39</v>
      </c>
      <c r="D151">
        <f t="shared" si="11"/>
        <v>0</v>
      </c>
      <c r="E151">
        <f t="shared" si="13"/>
        <v>1.0655241935483877</v>
      </c>
      <c r="F151">
        <f t="shared" si="12"/>
        <v>0.75</v>
      </c>
      <c r="G151">
        <f t="shared" si="10"/>
        <v>0</v>
      </c>
      <c r="H151">
        <f t="shared" si="14"/>
        <v>1.2177022021758648</v>
      </c>
      <c r="S151" s="1">
        <v>43124</v>
      </c>
      <c r="T151">
        <v>7.8753029582590505E-4</v>
      </c>
    </row>
    <row r="152" spans="1:20" x14ac:dyDescent="0.2">
      <c r="A152" s="1">
        <v>43320</v>
      </c>
      <c r="B152">
        <v>7.5613816123559199E-4</v>
      </c>
      <c r="C152">
        <v>285.39</v>
      </c>
      <c r="D152">
        <f t="shared" si="11"/>
        <v>4.9055678194746268E-4</v>
      </c>
      <c r="E152">
        <f t="shared" si="13"/>
        <v>1.066046893667862</v>
      </c>
      <c r="F152">
        <f t="shared" si="12"/>
        <v>0.75</v>
      </c>
      <c r="G152">
        <f t="shared" si="10"/>
        <v>3.6791758646059704E-4</v>
      </c>
      <c r="H152">
        <f t="shared" si="14"/>
        <v>1.2181502162311171</v>
      </c>
      <c r="S152" s="1">
        <v>43125</v>
      </c>
      <c r="T152">
        <v>7.8753029582590505E-4</v>
      </c>
    </row>
    <row r="153" spans="1:20" x14ac:dyDescent="0.2">
      <c r="A153" s="1">
        <v>43321</v>
      </c>
      <c r="B153">
        <v>7.8753029582590505E-4</v>
      </c>
      <c r="C153">
        <v>285.52999999999997</v>
      </c>
      <c r="D153">
        <f t="shared" si="11"/>
        <v>-7.2846986306166926E-3</v>
      </c>
      <c r="E153">
        <f t="shared" si="13"/>
        <v>1.0582810633213866</v>
      </c>
      <c r="F153">
        <f t="shared" si="12"/>
        <v>1</v>
      </c>
      <c r="G153">
        <f t="shared" si="10"/>
        <v>-7.2846986306166926E-3</v>
      </c>
      <c r="H153">
        <f t="shared" si="14"/>
        <v>1.2092763590190529</v>
      </c>
      <c r="S153" s="1">
        <v>43126</v>
      </c>
      <c r="T153">
        <v>7.5613816123559199E-4</v>
      </c>
    </row>
    <row r="154" spans="1:20" x14ac:dyDescent="0.2">
      <c r="A154" s="1">
        <v>43322</v>
      </c>
      <c r="B154">
        <v>7.8753029582590505E-4</v>
      </c>
      <c r="C154">
        <v>283.45</v>
      </c>
      <c r="D154">
        <f t="shared" si="11"/>
        <v>7.0559181513630813E-5</v>
      </c>
      <c r="E154">
        <f t="shared" si="13"/>
        <v>1.0583557347670258</v>
      </c>
      <c r="F154">
        <f t="shared" si="12"/>
        <v>1</v>
      </c>
      <c r="G154">
        <f t="shared" si="10"/>
        <v>7.0559181513630813E-5</v>
      </c>
      <c r="H154">
        <f t="shared" si="14"/>
        <v>1.209361684569169</v>
      </c>
      <c r="S154" s="1">
        <v>43129</v>
      </c>
      <c r="T154">
        <v>7.8753029582590505E-4</v>
      </c>
    </row>
    <row r="155" spans="1:20" x14ac:dyDescent="0.2">
      <c r="A155" s="1">
        <v>43325</v>
      </c>
      <c r="B155">
        <v>7.8753029582590505E-4</v>
      </c>
      <c r="C155">
        <v>283.47000000000003</v>
      </c>
      <c r="D155">
        <f t="shared" si="11"/>
        <v>-1.9402405898331792E-3</v>
      </c>
      <c r="E155">
        <f t="shared" si="13"/>
        <v>1.056302270011948</v>
      </c>
      <c r="F155">
        <f t="shared" si="12"/>
        <v>1</v>
      </c>
      <c r="G155">
        <f t="shared" si="10"/>
        <v>-1.9402405898331792E-3</v>
      </c>
      <c r="H155">
        <f t="shared" si="14"/>
        <v>1.2070152319409788</v>
      </c>
      <c r="S155" s="1">
        <v>43130</v>
      </c>
      <c r="T155">
        <v>8.9131154134503899E-4</v>
      </c>
    </row>
    <row r="156" spans="1:20" x14ac:dyDescent="0.2">
      <c r="A156" s="1">
        <v>43326</v>
      </c>
      <c r="B156">
        <v>7.8753029582590505E-4</v>
      </c>
      <c r="C156">
        <v>282.92</v>
      </c>
      <c r="D156">
        <f t="shared" si="11"/>
        <v>-1.9086667609218876E-3</v>
      </c>
      <c r="E156">
        <f t="shared" si="13"/>
        <v>1.0542861409796898</v>
      </c>
      <c r="F156">
        <f t="shared" si="12"/>
        <v>1</v>
      </c>
      <c r="G156">
        <f t="shared" si="10"/>
        <v>-1.9086667609218876E-3</v>
      </c>
      <c r="H156">
        <f t="shared" si="14"/>
        <v>1.2047114420878466</v>
      </c>
      <c r="S156" s="1">
        <v>43131</v>
      </c>
      <c r="T156">
        <v>7.8753029582590505E-4</v>
      </c>
    </row>
    <row r="157" spans="1:20" x14ac:dyDescent="0.2">
      <c r="A157" s="1">
        <v>43327</v>
      </c>
      <c r="B157">
        <v>7.8753029582590505E-4</v>
      </c>
      <c r="C157">
        <v>282.38</v>
      </c>
      <c r="D157">
        <f t="shared" si="11"/>
        <v>3.6121538352573901E-3</v>
      </c>
      <c r="E157">
        <f t="shared" si="13"/>
        <v>1.0580943847072883</v>
      </c>
      <c r="F157">
        <f t="shared" si="12"/>
        <v>1</v>
      </c>
      <c r="G157">
        <f t="shared" si="10"/>
        <v>3.6121538352573901E-3</v>
      </c>
      <c r="H157">
        <f t="shared" si="14"/>
        <v>1.2090630451437627</v>
      </c>
      <c r="S157" s="1">
        <v>43132</v>
      </c>
      <c r="T157">
        <v>7.8753029582590505E-4</v>
      </c>
    </row>
    <row r="158" spans="1:20" x14ac:dyDescent="0.2">
      <c r="A158" s="1">
        <v>43328</v>
      </c>
      <c r="B158">
        <v>7.8753029582590505E-4</v>
      </c>
      <c r="C158">
        <v>283.39999999999998</v>
      </c>
      <c r="D158">
        <f t="shared" si="11"/>
        <v>1.5172900494001653E-3</v>
      </c>
      <c r="E158">
        <f t="shared" si="13"/>
        <v>1.0596998207885311</v>
      </c>
      <c r="F158">
        <f t="shared" si="12"/>
        <v>1</v>
      </c>
      <c r="G158">
        <f t="shared" si="10"/>
        <v>1.5172900494001653E-3</v>
      </c>
      <c r="H158">
        <f t="shared" si="14"/>
        <v>1.2108975444712569</v>
      </c>
      <c r="S158" s="1">
        <v>43133</v>
      </c>
      <c r="T158">
        <v>2.5027821652804299E-4</v>
      </c>
    </row>
    <row r="159" spans="1:20" x14ac:dyDescent="0.2">
      <c r="A159" s="1">
        <v>43329</v>
      </c>
      <c r="B159">
        <v>7.8753029582590505E-4</v>
      </c>
      <c r="C159">
        <v>283.83</v>
      </c>
      <c r="D159">
        <f t="shared" si="11"/>
        <v>6.1304301870838502E-3</v>
      </c>
      <c r="E159">
        <f t="shared" si="13"/>
        <v>1.0661962365591404</v>
      </c>
      <c r="F159">
        <f t="shared" si="12"/>
        <v>1</v>
      </c>
      <c r="G159">
        <f t="shared" si="10"/>
        <v>6.1304301870838502E-3</v>
      </c>
      <c r="H159">
        <f t="shared" si="14"/>
        <v>1.2183208673313493</v>
      </c>
      <c r="S159" s="1">
        <v>43136</v>
      </c>
      <c r="T159">
        <v>-1.30749228729696E-2</v>
      </c>
    </row>
    <row r="160" spans="1:20" x14ac:dyDescent="0.2">
      <c r="A160" s="1">
        <v>43332</v>
      </c>
      <c r="B160">
        <v>7.5613816123559199E-4</v>
      </c>
      <c r="C160">
        <v>285.57</v>
      </c>
      <c r="D160">
        <f t="shared" si="11"/>
        <v>2.3812025072661933E-3</v>
      </c>
      <c r="E160">
        <f t="shared" si="13"/>
        <v>1.068735065710873</v>
      </c>
      <c r="F160">
        <f t="shared" si="12"/>
        <v>0.75</v>
      </c>
      <c r="G160">
        <f t="shared" si="10"/>
        <v>1.7859018804496449E-3</v>
      </c>
      <c r="H160">
        <f t="shared" si="14"/>
        <v>1.2204966688593073</v>
      </c>
      <c r="S160" s="1">
        <v>43137</v>
      </c>
      <c r="T160">
        <v>7.8753029582590505E-4</v>
      </c>
    </row>
    <row r="161" spans="1:20" x14ac:dyDescent="0.2">
      <c r="A161" s="1">
        <v>43333</v>
      </c>
      <c r="B161">
        <v>7.5613816123559199E-4</v>
      </c>
      <c r="C161">
        <v>286.25</v>
      </c>
      <c r="D161">
        <f t="shared" si="11"/>
        <v>-1.2925764192139896E-3</v>
      </c>
      <c r="E161">
        <f t="shared" si="13"/>
        <v>1.0673536439665479</v>
      </c>
      <c r="F161">
        <f t="shared" si="12"/>
        <v>0.75</v>
      </c>
      <c r="G161">
        <f t="shared" si="10"/>
        <v>-9.6943231441049221E-4</v>
      </c>
      <c r="H161">
        <f t="shared" si="14"/>
        <v>1.2193134799488847</v>
      </c>
      <c r="S161" s="1">
        <v>43138</v>
      </c>
      <c r="T161">
        <v>7.8753029582590505E-4</v>
      </c>
    </row>
    <row r="162" spans="1:20" x14ac:dyDescent="0.2">
      <c r="A162" s="1">
        <v>43334</v>
      </c>
      <c r="B162">
        <v>7.8753029582590505E-4</v>
      </c>
      <c r="C162">
        <v>285.88</v>
      </c>
      <c r="D162">
        <f t="shared" si="11"/>
        <v>3.1481740590468671E-4</v>
      </c>
      <c r="E162">
        <f t="shared" si="13"/>
        <v>1.0676896654719243</v>
      </c>
      <c r="F162">
        <f t="shared" si="12"/>
        <v>1</v>
      </c>
      <c r="G162">
        <f t="shared" si="10"/>
        <v>3.1481740590468671E-4</v>
      </c>
      <c r="H162">
        <f t="shared" si="14"/>
        <v>1.2196973410556269</v>
      </c>
      <c r="S162" s="1">
        <v>43139</v>
      </c>
      <c r="T162">
        <v>-1.30749228729696E-2</v>
      </c>
    </row>
    <row r="163" spans="1:20" x14ac:dyDescent="0.2">
      <c r="A163" s="1">
        <v>43335</v>
      </c>
      <c r="B163">
        <v>7.8753029582590505E-4</v>
      </c>
      <c r="C163">
        <v>285.97000000000003</v>
      </c>
      <c r="D163">
        <f t="shared" si="11"/>
        <v>1.643529041507747E-3</v>
      </c>
      <c r="E163">
        <f t="shared" si="13"/>
        <v>1.0694444444444451</v>
      </c>
      <c r="F163">
        <f t="shared" si="12"/>
        <v>1</v>
      </c>
      <c r="G163">
        <f t="shared" si="10"/>
        <v>1.643529041507747E-3</v>
      </c>
      <c r="H163">
        <f t="shared" si="14"/>
        <v>1.2217019490575016</v>
      </c>
      <c r="S163" s="1">
        <v>43140</v>
      </c>
      <c r="T163">
        <v>7.8753029582590505E-4</v>
      </c>
    </row>
    <row r="164" spans="1:20" x14ac:dyDescent="0.2">
      <c r="A164" s="1">
        <v>43336</v>
      </c>
      <c r="B164">
        <v>7.8753029582590505E-4</v>
      </c>
      <c r="C164">
        <v>286.44</v>
      </c>
      <c r="D164">
        <f t="shared" si="11"/>
        <v>8.4485407066052787E-3</v>
      </c>
      <c r="E164">
        <f t="shared" si="13"/>
        <v>1.078479689366787</v>
      </c>
      <c r="F164">
        <f t="shared" si="12"/>
        <v>1</v>
      </c>
      <c r="G164">
        <f t="shared" si="10"/>
        <v>8.4485407066052787E-3</v>
      </c>
      <c r="H164">
        <f t="shared" si="14"/>
        <v>1.2320235477054529</v>
      </c>
      <c r="S164" s="1">
        <v>43143</v>
      </c>
      <c r="T164">
        <v>7.8753029582590505E-4</v>
      </c>
    </row>
    <row r="165" spans="1:20" x14ac:dyDescent="0.2">
      <c r="A165" s="1">
        <v>43339</v>
      </c>
      <c r="B165">
        <v>7.8753029582590505E-4</v>
      </c>
      <c r="C165">
        <v>288.86</v>
      </c>
      <c r="D165">
        <f t="shared" si="11"/>
        <v>4.985113896004977E-3</v>
      </c>
      <c r="E165">
        <f t="shared" si="13"/>
        <v>1.0838560334528082</v>
      </c>
      <c r="F165">
        <f t="shared" si="12"/>
        <v>1</v>
      </c>
      <c r="G165">
        <f t="shared" si="10"/>
        <v>4.985113896004977E-3</v>
      </c>
      <c r="H165">
        <f t="shared" si="14"/>
        <v>1.2381653254133245</v>
      </c>
      <c r="S165" s="1">
        <v>43144</v>
      </c>
      <c r="T165">
        <v>7.8753029582590505E-4</v>
      </c>
    </row>
    <row r="166" spans="1:20" x14ac:dyDescent="0.2">
      <c r="A166" s="1">
        <v>43340</v>
      </c>
      <c r="B166">
        <v>7.5613816123559199E-4</v>
      </c>
      <c r="C166">
        <v>290.3</v>
      </c>
      <c r="D166">
        <f t="shared" si="11"/>
        <v>-4.8225973131238838E-4</v>
      </c>
      <c r="E166">
        <f t="shared" si="13"/>
        <v>1.0833333333333339</v>
      </c>
      <c r="F166">
        <f t="shared" si="12"/>
        <v>0.75</v>
      </c>
      <c r="G166">
        <f t="shared" si="10"/>
        <v>-3.616947984842913E-4</v>
      </c>
      <c r="H166">
        <f t="shared" si="14"/>
        <v>1.2377174874554588</v>
      </c>
      <c r="S166" s="1">
        <v>43145</v>
      </c>
      <c r="T166">
        <v>7.8753029582590505E-4</v>
      </c>
    </row>
    <row r="167" spans="1:20" x14ac:dyDescent="0.2">
      <c r="A167" s="1">
        <v>43341</v>
      </c>
      <c r="B167">
        <v>7.8753029582590505E-4</v>
      </c>
      <c r="C167">
        <v>290.16000000000003</v>
      </c>
      <c r="D167">
        <f t="shared" si="11"/>
        <v>2.6881720430106584E-3</v>
      </c>
      <c r="E167">
        <f t="shared" si="13"/>
        <v>1.0862455197132623</v>
      </c>
      <c r="F167">
        <f t="shared" si="12"/>
        <v>1</v>
      </c>
      <c r="G167">
        <f t="shared" si="10"/>
        <v>2.6881720430106584E-3</v>
      </c>
      <c r="H167">
        <f t="shared" si="14"/>
        <v>1.2410446850023822</v>
      </c>
      <c r="S167" s="1">
        <v>43146</v>
      </c>
      <c r="T167">
        <v>7.8753029582590505E-4</v>
      </c>
    </row>
    <row r="168" spans="1:20" x14ac:dyDescent="0.2">
      <c r="A168" s="1">
        <v>43342</v>
      </c>
      <c r="B168">
        <v>7.8753029582590505E-4</v>
      </c>
      <c r="C168">
        <v>290.94</v>
      </c>
      <c r="D168">
        <f t="shared" si="11"/>
        <v>-3.7808482848698107E-3</v>
      </c>
      <c r="E168">
        <f t="shared" si="13"/>
        <v>1.0821385902031069</v>
      </c>
      <c r="F168">
        <f t="shared" si="12"/>
        <v>1</v>
      </c>
      <c r="G168">
        <f t="shared" si="10"/>
        <v>-3.7808482848698107E-3</v>
      </c>
      <c r="H168">
        <f t="shared" si="14"/>
        <v>1.2363524833336441</v>
      </c>
      <c r="S168" s="1">
        <v>43147</v>
      </c>
      <c r="T168">
        <v>6.7426788805909305E-4</v>
      </c>
    </row>
    <row r="169" spans="1:20" x14ac:dyDescent="0.2">
      <c r="A169" s="1">
        <v>43343</v>
      </c>
      <c r="B169">
        <v>7.8753029582590505E-4</v>
      </c>
      <c r="C169">
        <v>289.83999999999997</v>
      </c>
      <c r="D169">
        <f t="shared" si="11"/>
        <v>0</v>
      </c>
      <c r="E169">
        <f t="shared" si="13"/>
        <v>1.0821385902031069</v>
      </c>
      <c r="F169">
        <f t="shared" si="12"/>
        <v>1</v>
      </c>
      <c r="G169">
        <f t="shared" si="10"/>
        <v>0</v>
      </c>
      <c r="H169">
        <f t="shared" si="14"/>
        <v>1.2363524833336441</v>
      </c>
      <c r="S169" s="1">
        <v>43151</v>
      </c>
      <c r="T169">
        <v>7.8753029582590505E-4</v>
      </c>
    </row>
    <row r="170" spans="1:20" x14ac:dyDescent="0.2">
      <c r="A170" s="1">
        <v>43347</v>
      </c>
      <c r="B170">
        <v>7.8753029582590505E-4</v>
      </c>
      <c r="C170">
        <v>289.83999999999997</v>
      </c>
      <c r="D170">
        <f t="shared" si="11"/>
        <v>-1.4835771460114202E-3</v>
      </c>
      <c r="E170">
        <f t="shared" si="13"/>
        <v>1.0805331541218646</v>
      </c>
      <c r="F170">
        <f t="shared" si="12"/>
        <v>1</v>
      </c>
      <c r="G170">
        <f t="shared" si="10"/>
        <v>-1.4835771460114202E-3</v>
      </c>
      <c r="H170">
        <f t="shared" si="14"/>
        <v>1.2345182590449559</v>
      </c>
      <c r="S170" s="1">
        <v>43152</v>
      </c>
      <c r="T170">
        <v>7.8753029582590505E-4</v>
      </c>
    </row>
    <row r="171" spans="1:20" x14ac:dyDescent="0.2">
      <c r="A171" s="1">
        <v>43348</v>
      </c>
      <c r="B171">
        <v>7.8753029582590505E-4</v>
      </c>
      <c r="C171">
        <v>289.41000000000003</v>
      </c>
      <c r="D171">
        <f t="shared" si="11"/>
        <v>-8.9837946166354901E-4</v>
      </c>
      <c r="E171">
        <f t="shared" si="13"/>
        <v>1.079562425328555</v>
      </c>
      <c r="F171">
        <f t="shared" si="12"/>
        <v>1</v>
      </c>
      <c r="G171">
        <f t="shared" si="10"/>
        <v>-8.9837946166354901E-4</v>
      </c>
      <c r="H171">
        <f t="shared" si="14"/>
        <v>1.2334091931959812</v>
      </c>
      <c r="S171" s="1">
        <v>43153</v>
      </c>
      <c r="T171">
        <v>7.8753029582590505E-4</v>
      </c>
    </row>
    <row r="172" spans="1:20" x14ac:dyDescent="0.2">
      <c r="A172" s="1">
        <v>43349</v>
      </c>
      <c r="B172">
        <v>7.5613816123559199E-4</v>
      </c>
      <c r="C172">
        <v>289.14999999999998</v>
      </c>
      <c r="D172">
        <f t="shared" si="11"/>
        <v>-7.5047553173092137E-3</v>
      </c>
      <c r="E172">
        <f t="shared" si="13"/>
        <v>1.0714605734767033</v>
      </c>
      <c r="F172">
        <f t="shared" si="12"/>
        <v>0.75</v>
      </c>
      <c r="G172">
        <f t="shared" si="10"/>
        <v>-5.6285664879819099E-3</v>
      </c>
      <c r="H172">
        <f t="shared" si="14"/>
        <v>1.2264668675451895</v>
      </c>
      <c r="S172" s="1">
        <v>43154</v>
      </c>
      <c r="T172">
        <v>7.8753029582590505E-4</v>
      </c>
    </row>
    <row r="173" spans="1:20" x14ac:dyDescent="0.2">
      <c r="A173" s="1">
        <v>43350</v>
      </c>
      <c r="B173">
        <v>7.8753029582590505E-4</v>
      </c>
      <c r="C173">
        <v>286.98</v>
      </c>
      <c r="D173">
        <f t="shared" si="11"/>
        <v>6.1328315562059754E-3</v>
      </c>
      <c r="E173">
        <f t="shared" si="13"/>
        <v>1.0780316606929516</v>
      </c>
      <c r="F173">
        <f t="shared" si="12"/>
        <v>1</v>
      </c>
      <c r="G173">
        <f t="shared" si="10"/>
        <v>6.1328315562059754E-3</v>
      </c>
      <c r="H173">
        <f t="shared" si="14"/>
        <v>1.2339885822531116</v>
      </c>
      <c r="S173" s="1">
        <v>43157</v>
      </c>
      <c r="T173">
        <v>6.2946262673824996E-4</v>
      </c>
    </row>
    <row r="174" spans="1:20" x14ac:dyDescent="0.2">
      <c r="A174" s="1">
        <v>43353</v>
      </c>
      <c r="B174">
        <v>7.8753029582590505E-4</v>
      </c>
      <c r="C174">
        <v>288.74</v>
      </c>
      <c r="D174">
        <f t="shared" si="11"/>
        <v>-4.7447530650412293E-3</v>
      </c>
      <c r="E174">
        <f t="shared" si="13"/>
        <v>1.0729166666666674</v>
      </c>
      <c r="F174">
        <f t="shared" si="12"/>
        <v>1</v>
      </c>
      <c r="G174">
        <f t="shared" si="10"/>
        <v>-4.7447530650412293E-3</v>
      </c>
      <c r="H174">
        <f t="shared" si="14"/>
        <v>1.2281336111452403</v>
      </c>
      <c r="S174" s="1">
        <v>43158</v>
      </c>
      <c r="T174">
        <v>9.5749923803670396E-4</v>
      </c>
    </row>
    <row r="175" spans="1:20" x14ac:dyDescent="0.2">
      <c r="A175" s="1">
        <v>43354</v>
      </c>
      <c r="B175">
        <v>7.8753029582590505E-4</v>
      </c>
      <c r="C175">
        <v>287.37</v>
      </c>
      <c r="D175">
        <f t="shared" si="11"/>
        <v>5.8809200682047452E-3</v>
      </c>
      <c r="E175">
        <f t="shared" si="13"/>
        <v>1.0792264038231789</v>
      </c>
      <c r="F175">
        <f t="shared" si="12"/>
        <v>1</v>
      </c>
      <c r="G175">
        <f t="shared" si="10"/>
        <v>5.8809200682047452E-3</v>
      </c>
      <c r="H175">
        <f t="shared" si="14"/>
        <v>1.2353561667454613</v>
      </c>
      <c r="S175" s="1">
        <v>43159</v>
      </c>
      <c r="T175">
        <v>8.5991940675472604E-4</v>
      </c>
    </row>
    <row r="176" spans="1:20" x14ac:dyDescent="0.2">
      <c r="A176" s="1">
        <v>43355</v>
      </c>
      <c r="B176">
        <v>7.8753029582590505E-4</v>
      </c>
      <c r="C176">
        <v>289.06</v>
      </c>
      <c r="D176">
        <f t="shared" si="11"/>
        <v>4.358956618003151E-3</v>
      </c>
      <c r="E176">
        <f t="shared" si="13"/>
        <v>1.0839307048984477</v>
      </c>
      <c r="F176">
        <f t="shared" si="12"/>
        <v>1</v>
      </c>
      <c r="G176">
        <f t="shared" si="10"/>
        <v>4.358956618003151E-3</v>
      </c>
      <c r="H176">
        <f t="shared" si="14"/>
        <v>1.2407410306840874</v>
      </c>
      <c r="S176" s="1">
        <v>43160</v>
      </c>
      <c r="T176">
        <v>1.1334725448940001E-3</v>
      </c>
    </row>
    <row r="177" spans="1:20" x14ac:dyDescent="0.2">
      <c r="A177" s="1">
        <v>43356</v>
      </c>
      <c r="B177">
        <v>7.5613816123559199E-4</v>
      </c>
      <c r="C177">
        <v>290.32</v>
      </c>
      <c r="D177">
        <f t="shared" si="11"/>
        <v>2.548911545880439E-3</v>
      </c>
      <c r="E177">
        <f t="shared" si="13"/>
        <v>1.0866935483870979</v>
      </c>
      <c r="F177">
        <f t="shared" si="12"/>
        <v>0.75</v>
      </c>
      <c r="G177">
        <f t="shared" si="10"/>
        <v>1.9116836594103293E-3</v>
      </c>
      <c r="H177">
        <f t="shared" si="14"/>
        <v>1.2431129350380061</v>
      </c>
      <c r="S177" s="1">
        <v>43161</v>
      </c>
      <c r="T177">
        <v>7.8753029582590505E-4</v>
      </c>
    </row>
    <row r="178" spans="1:20" x14ac:dyDescent="0.2">
      <c r="A178" s="1">
        <v>43357</v>
      </c>
      <c r="B178">
        <v>7.5613816123559199E-4</v>
      </c>
      <c r="C178">
        <v>291.06</v>
      </c>
      <c r="D178">
        <f t="shared" si="11"/>
        <v>-8.24572253143713E-4</v>
      </c>
      <c r="E178">
        <f t="shared" si="13"/>
        <v>1.0857974910394277</v>
      </c>
      <c r="F178">
        <f t="shared" si="12"/>
        <v>0.75</v>
      </c>
      <c r="G178">
        <f t="shared" si="10"/>
        <v>-6.1842918985778475E-4</v>
      </c>
      <c r="H178">
        <f t="shared" si="14"/>
        <v>1.2423441577126888</v>
      </c>
      <c r="S178" s="1">
        <v>43164</v>
      </c>
      <c r="T178">
        <v>7.8753029582590505E-4</v>
      </c>
    </row>
    <row r="179" spans="1:20" x14ac:dyDescent="0.2">
      <c r="A179" s="1">
        <v>43360</v>
      </c>
      <c r="B179">
        <v>7.8753029582590505E-4</v>
      </c>
      <c r="C179">
        <v>290.82</v>
      </c>
      <c r="D179">
        <f t="shared" si="11"/>
        <v>-4.2638057905233792E-3</v>
      </c>
      <c r="E179">
        <f t="shared" si="13"/>
        <v>1.0811678614097979</v>
      </c>
      <c r="F179">
        <f t="shared" si="12"/>
        <v>1</v>
      </c>
      <c r="G179">
        <f t="shared" si="10"/>
        <v>-4.2638057905233792E-3</v>
      </c>
      <c r="H179">
        <f t="shared" si="14"/>
        <v>1.2370470434992105</v>
      </c>
      <c r="S179" s="1">
        <v>43165</v>
      </c>
      <c r="T179">
        <v>7.8753029582590505E-4</v>
      </c>
    </row>
    <row r="180" spans="1:20" x14ac:dyDescent="0.2">
      <c r="A180" s="1">
        <v>43361</v>
      </c>
      <c r="B180">
        <v>7.5613816123559199E-4</v>
      </c>
      <c r="C180">
        <v>289.58</v>
      </c>
      <c r="D180">
        <f t="shared" si="11"/>
        <v>4.8000552524347095E-3</v>
      </c>
      <c r="E180">
        <f t="shared" si="13"/>
        <v>1.0863575268817216</v>
      </c>
      <c r="F180">
        <f t="shared" si="12"/>
        <v>0.75</v>
      </c>
      <c r="G180">
        <f t="shared" si="10"/>
        <v>3.6000414393260322E-3</v>
      </c>
      <c r="H180">
        <f t="shared" si="14"/>
        <v>1.2415004641182033</v>
      </c>
      <c r="S180" s="1">
        <v>43166</v>
      </c>
      <c r="T180">
        <v>7.8753029582590505E-4</v>
      </c>
    </row>
    <row r="181" spans="1:20" x14ac:dyDescent="0.2">
      <c r="A181" s="1">
        <v>43362</v>
      </c>
      <c r="B181">
        <v>7.8753029582590505E-4</v>
      </c>
      <c r="C181">
        <v>290.97000000000003</v>
      </c>
      <c r="D181">
        <f t="shared" si="11"/>
        <v>5.739423308244695E-3</v>
      </c>
      <c r="E181">
        <f t="shared" si="13"/>
        <v>1.0925925925925934</v>
      </c>
      <c r="F181">
        <f t="shared" si="12"/>
        <v>1</v>
      </c>
      <c r="G181">
        <f t="shared" si="10"/>
        <v>5.739423308244695E-3</v>
      </c>
      <c r="H181">
        <f t="shared" si="14"/>
        <v>1.2486259608191599</v>
      </c>
      <c r="S181" s="1">
        <v>43167</v>
      </c>
      <c r="T181">
        <v>7.5613816123559199E-4</v>
      </c>
    </row>
    <row r="182" spans="1:20" x14ac:dyDescent="0.2">
      <c r="A182" s="1">
        <v>43363</v>
      </c>
      <c r="B182">
        <v>7.5613816123559199E-4</v>
      </c>
      <c r="C182">
        <v>292.64</v>
      </c>
      <c r="D182">
        <f t="shared" si="11"/>
        <v>1.5377255330781461E-3</v>
      </c>
      <c r="E182">
        <f t="shared" si="13"/>
        <v>1.0942727001194752</v>
      </c>
      <c r="F182">
        <f t="shared" si="12"/>
        <v>0.75</v>
      </c>
      <c r="G182">
        <f t="shared" si="10"/>
        <v>1.1532941498086095E-3</v>
      </c>
      <c r="H182">
        <f t="shared" si="14"/>
        <v>1.2500659938350718</v>
      </c>
      <c r="S182" s="1">
        <v>43168</v>
      </c>
      <c r="T182">
        <v>7.5613816123559199E-4</v>
      </c>
    </row>
    <row r="183" spans="1:20" x14ac:dyDescent="0.2">
      <c r="A183" s="1">
        <v>43364</v>
      </c>
      <c r="B183">
        <v>7.8753029582590505E-4</v>
      </c>
      <c r="C183">
        <v>293.08999999999997</v>
      </c>
      <c r="D183">
        <f t="shared" si="11"/>
        <v>-5.9708621925005975E-3</v>
      </c>
      <c r="E183">
        <f t="shared" si="13"/>
        <v>1.0877389486260463</v>
      </c>
      <c r="F183">
        <f t="shared" si="12"/>
        <v>1</v>
      </c>
      <c r="G183">
        <f t="shared" si="10"/>
        <v>-5.9708621925005975E-3</v>
      </c>
      <c r="H183">
        <f t="shared" si="14"/>
        <v>1.2426020220543512</v>
      </c>
      <c r="S183" s="1">
        <v>43171</v>
      </c>
      <c r="T183">
        <v>7.5613816123559199E-4</v>
      </c>
    </row>
    <row r="184" spans="1:20" x14ac:dyDescent="0.2">
      <c r="A184" s="1">
        <v>43367</v>
      </c>
      <c r="B184">
        <v>7.8753029582590505E-4</v>
      </c>
      <c r="C184">
        <v>291.33999999999997</v>
      </c>
      <c r="D184">
        <f t="shared" si="11"/>
        <v>6.5215898949680016E-4</v>
      </c>
      <c r="E184">
        <f t="shared" si="13"/>
        <v>1.0884483273596186</v>
      </c>
      <c r="F184">
        <f t="shared" si="12"/>
        <v>1</v>
      </c>
      <c r="G184">
        <f t="shared" si="10"/>
        <v>6.5215898949680016E-4</v>
      </c>
      <c r="H184">
        <f t="shared" si="14"/>
        <v>1.2434123961334009</v>
      </c>
      <c r="S184" s="1">
        <v>43172</v>
      </c>
      <c r="T184">
        <v>7.8753029582590505E-4</v>
      </c>
    </row>
    <row r="185" spans="1:20" x14ac:dyDescent="0.2">
      <c r="A185" s="1">
        <v>43368</v>
      </c>
      <c r="B185">
        <v>7.8753029582590505E-4</v>
      </c>
      <c r="C185">
        <v>291.52999999999997</v>
      </c>
      <c r="D185">
        <f t="shared" si="11"/>
        <v>-2.1267108016325858E-3</v>
      </c>
      <c r="E185">
        <f t="shared" si="13"/>
        <v>1.0861335125448039</v>
      </c>
      <c r="F185">
        <f t="shared" si="12"/>
        <v>1</v>
      </c>
      <c r="G185">
        <f t="shared" si="10"/>
        <v>-2.1267108016325858E-3</v>
      </c>
      <c r="H185">
        <f t="shared" si="14"/>
        <v>1.24076801755966</v>
      </c>
      <c r="S185" s="1">
        <v>43173</v>
      </c>
      <c r="T185">
        <v>7.8753029582590505E-4</v>
      </c>
    </row>
    <row r="186" spans="1:20" x14ac:dyDescent="0.2">
      <c r="A186" s="1">
        <v>43369</v>
      </c>
      <c r="B186">
        <v>7.5613816123559199E-4</v>
      </c>
      <c r="C186">
        <v>290.91000000000003</v>
      </c>
      <c r="D186">
        <f t="shared" si="11"/>
        <v>-1.7187446289230344E-3</v>
      </c>
      <c r="E186">
        <f t="shared" si="13"/>
        <v>1.0842667264038242</v>
      </c>
      <c r="F186">
        <f t="shared" si="12"/>
        <v>0.75</v>
      </c>
      <c r="G186">
        <f t="shared" si="10"/>
        <v>-1.2890584716922758E-3</v>
      </c>
      <c r="H186">
        <f t="shared" si="14"/>
        <v>1.23916859503522</v>
      </c>
      <c r="S186" s="1">
        <v>43174</v>
      </c>
      <c r="T186">
        <v>7.8753029582590505E-4</v>
      </c>
    </row>
    <row r="187" spans="1:20" x14ac:dyDescent="0.2">
      <c r="A187" s="1">
        <v>43370</v>
      </c>
      <c r="B187">
        <v>7.8753029582590505E-4</v>
      </c>
      <c r="C187">
        <v>290.41000000000003</v>
      </c>
      <c r="D187">
        <f t="shared" si="11"/>
        <v>-1.4462311903860607E-3</v>
      </c>
      <c r="E187">
        <f t="shared" si="13"/>
        <v>1.082698626045401</v>
      </c>
      <c r="F187">
        <f t="shared" si="12"/>
        <v>1</v>
      </c>
      <c r="G187">
        <f t="shared" si="10"/>
        <v>-1.4462311903860607E-3</v>
      </c>
      <c r="H187">
        <f t="shared" si="14"/>
        <v>1.2373764707629331</v>
      </c>
      <c r="S187" s="1">
        <v>43175</v>
      </c>
      <c r="T187">
        <v>7.8753029582590505E-4</v>
      </c>
    </row>
    <row r="188" spans="1:20" x14ac:dyDescent="0.2">
      <c r="A188" s="1">
        <v>43371</v>
      </c>
      <c r="B188">
        <v>7.8753029582590505E-4</v>
      </c>
      <c r="C188">
        <v>289.99</v>
      </c>
      <c r="D188">
        <f t="shared" si="11"/>
        <v>7.3105969171350892E-3</v>
      </c>
      <c r="E188">
        <f t="shared" si="13"/>
        <v>1.0906137992831548</v>
      </c>
      <c r="F188">
        <f t="shared" si="12"/>
        <v>1</v>
      </c>
      <c r="G188">
        <f t="shared" si="10"/>
        <v>7.3105969171350892E-3</v>
      </c>
      <c r="H188">
        <f t="shared" si="14"/>
        <v>1.246422431375428</v>
      </c>
      <c r="S188" s="1">
        <v>43178</v>
      </c>
      <c r="T188">
        <v>1.0386179005713199E-3</v>
      </c>
    </row>
    <row r="189" spans="1:20" x14ac:dyDescent="0.2">
      <c r="A189" s="1">
        <v>43374</v>
      </c>
      <c r="B189">
        <v>7.5613816123559199E-4</v>
      </c>
      <c r="C189">
        <v>292.11</v>
      </c>
      <c r="D189">
        <f t="shared" si="11"/>
        <v>-1.8828523501421086E-3</v>
      </c>
      <c r="E189">
        <f t="shared" si="13"/>
        <v>1.0885603345280772</v>
      </c>
      <c r="F189">
        <f t="shared" si="12"/>
        <v>0.75</v>
      </c>
      <c r="G189">
        <f t="shared" si="10"/>
        <v>-1.4121392626065814E-3</v>
      </c>
      <c r="H189">
        <f t="shared" si="14"/>
        <v>1.2446623093222893</v>
      </c>
      <c r="S189" s="1">
        <v>43179</v>
      </c>
      <c r="T189">
        <v>7.8753029582590505E-4</v>
      </c>
    </row>
    <row r="190" spans="1:20" x14ac:dyDescent="0.2">
      <c r="A190" s="1">
        <v>43375</v>
      </c>
      <c r="B190">
        <v>7.8753029582590505E-4</v>
      </c>
      <c r="C190">
        <v>291.56</v>
      </c>
      <c r="D190">
        <f t="shared" si="11"/>
        <v>4.0471944025243754E-3</v>
      </c>
      <c r="E190">
        <f t="shared" si="13"/>
        <v>1.0929659498207893</v>
      </c>
      <c r="F190">
        <f t="shared" si="12"/>
        <v>1</v>
      </c>
      <c r="G190">
        <f t="shared" si="10"/>
        <v>4.0471944025243754E-3</v>
      </c>
      <c r="H190">
        <f t="shared" si="14"/>
        <v>1.2496996996536116</v>
      </c>
      <c r="S190" s="1">
        <v>43180</v>
      </c>
      <c r="T190">
        <v>7.8753029582590505E-4</v>
      </c>
    </row>
    <row r="191" spans="1:20" x14ac:dyDescent="0.2">
      <c r="A191" s="1">
        <v>43376</v>
      </c>
      <c r="B191">
        <v>7.8753029582590505E-4</v>
      </c>
      <c r="C191">
        <v>292.74</v>
      </c>
      <c r="D191">
        <f t="shared" si="11"/>
        <v>-5.3289608526337438E-3</v>
      </c>
      <c r="E191">
        <f t="shared" si="13"/>
        <v>1.0871415770609327</v>
      </c>
      <c r="F191">
        <f t="shared" si="12"/>
        <v>1</v>
      </c>
      <c r="G191">
        <f t="shared" si="10"/>
        <v>-5.3289608526337438E-3</v>
      </c>
      <c r="H191">
        <f t="shared" si="14"/>
        <v>1.2430400988766093</v>
      </c>
      <c r="S191" s="1">
        <v>43181</v>
      </c>
      <c r="T191">
        <v>2.5027821652804299E-4</v>
      </c>
    </row>
    <row r="192" spans="1:20" x14ac:dyDescent="0.2">
      <c r="A192" s="1">
        <v>43377</v>
      </c>
      <c r="B192">
        <v>8.4568327351931902E-4</v>
      </c>
      <c r="C192">
        <v>291.18</v>
      </c>
      <c r="D192">
        <f t="shared" si="11"/>
        <v>-5.1171096915997288E-3</v>
      </c>
      <c r="E192">
        <f t="shared" si="13"/>
        <v>1.0815785543608132</v>
      </c>
      <c r="F192">
        <f t="shared" si="12"/>
        <v>1</v>
      </c>
      <c r="G192">
        <f t="shared" si="10"/>
        <v>-5.1171096915997288E-3</v>
      </c>
      <c r="H192">
        <f t="shared" si="14"/>
        <v>1.2366793263396008</v>
      </c>
      <c r="S192" s="1">
        <v>43182</v>
      </c>
      <c r="T192">
        <v>8.7290420614701502E-4</v>
      </c>
    </row>
    <row r="193" spans="1:20" x14ac:dyDescent="0.2">
      <c r="A193" s="1">
        <v>43378</v>
      </c>
      <c r="B193">
        <v>7.8753029582590505E-4</v>
      </c>
      <c r="C193">
        <v>289.69</v>
      </c>
      <c r="D193">
        <f t="shared" si="11"/>
        <v>-9.1131899616831314E-3</v>
      </c>
      <c r="E193">
        <f t="shared" si="13"/>
        <v>1.0717219235364406</v>
      </c>
      <c r="F193">
        <f t="shared" si="12"/>
        <v>1</v>
      </c>
      <c r="G193">
        <f t="shared" si="10"/>
        <v>-9.1131899616831314E-3</v>
      </c>
      <c r="H193">
        <f t="shared" si="14"/>
        <v>1.2254092327169817</v>
      </c>
      <c r="S193" s="1">
        <v>43185</v>
      </c>
      <c r="T193">
        <v>1.10208041030368E-3</v>
      </c>
    </row>
    <row r="194" spans="1:20" x14ac:dyDescent="0.2">
      <c r="A194" s="1">
        <v>43381</v>
      </c>
      <c r="B194">
        <v>7.8753029582590505E-4</v>
      </c>
      <c r="C194">
        <v>287.05</v>
      </c>
      <c r="D194">
        <f t="shared" si="11"/>
        <v>1.1844626371711373E-3</v>
      </c>
      <c r="E194">
        <f t="shared" si="13"/>
        <v>1.0729913381123066</v>
      </c>
      <c r="F194">
        <f t="shared" si="12"/>
        <v>1</v>
      </c>
      <c r="G194">
        <f t="shared" ref="G194:G257" si="15">F194*D194</f>
        <v>1.1844626371711373E-3</v>
      </c>
      <c r="H194">
        <f t="shared" si="14"/>
        <v>1.2268606841683793</v>
      </c>
      <c r="S194" s="1">
        <v>43186</v>
      </c>
      <c r="T194">
        <v>7.5613816123559199E-4</v>
      </c>
    </row>
    <row r="195" spans="1:20" x14ac:dyDescent="0.2">
      <c r="A195" s="1">
        <v>43382</v>
      </c>
      <c r="B195">
        <v>7.8753029582590505E-4</v>
      </c>
      <c r="C195">
        <v>287.39</v>
      </c>
      <c r="D195">
        <f t="shared" ref="D195:D258" si="16">(C196-C195)/C195</f>
        <v>-1.948571627405276E-3</v>
      </c>
      <c r="E195">
        <f t="shared" si="13"/>
        <v>1.0709005376344094</v>
      </c>
      <c r="F195">
        <f t="shared" ref="F195:F258" si="17">IF(B195&gt;0,IF(B195&gt;_xlfn.QUARTILE.EXC(B:B,2)-0.00001,1,0.75),-1)</f>
        <v>1</v>
      </c>
      <c r="G195">
        <f t="shared" si="15"/>
        <v>-1.948571627405276E-3</v>
      </c>
      <c r="H195">
        <f t="shared" si="14"/>
        <v>1.2244700582484298</v>
      </c>
      <c r="S195" s="1">
        <v>43187</v>
      </c>
      <c r="T195">
        <v>7.8753029582590505E-4</v>
      </c>
    </row>
    <row r="196" spans="1:20" x14ac:dyDescent="0.2">
      <c r="A196" s="1">
        <v>43383</v>
      </c>
      <c r="B196">
        <v>-1.30749228729696E-2</v>
      </c>
      <c r="C196">
        <v>286.83</v>
      </c>
      <c r="D196">
        <f t="shared" si="16"/>
        <v>-3.3992260223825961E-2</v>
      </c>
      <c r="E196">
        <f t="shared" ref="E196:E259" si="18">(D196+1)*E195</f>
        <v>1.0344982078853053</v>
      </c>
      <c r="F196">
        <f t="shared" si="17"/>
        <v>-1</v>
      </c>
      <c r="G196">
        <f t="shared" si="15"/>
        <v>3.3992260223825961E-2</v>
      </c>
      <c r="H196">
        <f t="shared" ref="H196:H259" si="19">(G196+1)*H195</f>
        <v>1.266092563104694</v>
      </c>
      <c r="S196" s="1">
        <v>43188</v>
      </c>
      <c r="T196">
        <v>2.5027821652804299E-4</v>
      </c>
    </row>
    <row r="197" spans="1:20" x14ac:dyDescent="0.2">
      <c r="A197" s="1">
        <v>43384</v>
      </c>
      <c r="B197">
        <v>2.5027821652804299E-4</v>
      </c>
      <c r="C197">
        <v>277.08</v>
      </c>
      <c r="D197">
        <f t="shared" si="16"/>
        <v>-1.1188104518550681E-3</v>
      </c>
      <c r="E197">
        <f t="shared" si="18"/>
        <v>1.0333408004778979</v>
      </c>
      <c r="F197">
        <f t="shared" si="17"/>
        <v>0.75</v>
      </c>
      <c r="G197">
        <f t="shared" si="15"/>
        <v>-8.3910783889130111E-4</v>
      </c>
      <c r="H197">
        <f t="shared" si="19"/>
        <v>1.2650301749102308</v>
      </c>
      <c r="S197" s="1">
        <v>43192</v>
      </c>
      <c r="T197">
        <v>7.5613816123559199E-4</v>
      </c>
    </row>
    <row r="198" spans="1:20" x14ac:dyDescent="0.2">
      <c r="A198" s="1">
        <v>43385</v>
      </c>
      <c r="B198">
        <v>7.8753029582590505E-4</v>
      </c>
      <c r="C198">
        <v>276.77</v>
      </c>
      <c r="D198">
        <f t="shared" si="16"/>
        <v>-4.407992195685842E-3</v>
      </c>
      <c r="E198">
        <f t="shared" si="18"/>
        <v>1.0287858422939076</v>
      </c>
      <c r="F198">
        <f t="shared" si="17"/>
        <v>1</v>
      </c>
      <c r="G198">
        <f t="shared" si="15"/>
        <v>-4.407992195685842E-3</v>
      </c>
      <c r="H198">
        <f t="shared" si="19"/>
        <v>1.2594539317719193</v>
      </c>
      <c r="S198" s="1">
        <v>43193</v>
      </c>
      <c r="T198">
        <v>7.8753029582590505E-4</v>
      </c>
    </row>
    <row r="199" spans="1:20" x14ac:dyDescent="0.2">
      <c r="A199" s="1">
        <v>43388</v>
      </c>
      <c r="B199">
        <v>7.8753029582590505E-4</v>
      </c>
      <c r="C199">
        <v>275.55</v>
      </c>
      <c r="D199">
        <f t="shared" si="16"/>
        <v>3.8105606967882826E-3</v>
      </c>
      <c r="E199">
        <f t="shared" si="18"/>
        <v>1.032706093189965</v>
      </c>
      <c r="F199">
        <f t="shared" si="17"/>
        <v>1</v>
      </c>
      <c r="G199">
        <f t="shared" si="15"/>
        <v>3.8105606967882826E-3</v>
      </c>
      <c r="H199">
        <f t="shared" si="19"/>
        <v>1.2642531574237448</v>
      </c>
      <c r="S199" s="1">
        <v>43194</v>
      </c>
      <c r="T199">
        <v>7.5613816123559199E-4</v>
      </c>
    </row>
    <row r="200" spans="1:20" x14ac:dyDescent="0.2">
      <c r="A200" s="1">
        <v>43389</v>
      </c>
      <c r="B200">
        <v>8.4151207155670196E-4</v>
      </c>
      <c r="C200">
        <v>276.60000000000002</v>
      </c>
      <c r="D200">
        <f t="shared" si="16"/>
        <v>1.38828633405639E-2</v>
      </c>
      <c r="E200">
        <f t="shared" si="18"/>
        <v>1.0470430107526889</v>
      </c>
      <c r="F200">
        <f t="shared" si="17"/>
        <v>1</v>
      </c>
      <c r="G200">
        <f t="shared" si="15"/>
        <v>1.38828633405639E-2</v>
      </c>
      <c r="H200">
        <f t="shared" si="19"/>
        <v>1.281804611236135</v>
      </c>
      <c r="S200" s="1">
        <v>43195</v>
      </c>
      <c r="T200">
        <v>2.5027821652804299E-4</v>
      </c>
    </row>
    <row r="201" spans="1:20" x14ac:dyDescent="0.2">
      <c r="A201" s="1">
        <v>43390</v>
      </c>
      <c r="B201">
        <v>7.8753029582590505E-4</v>
      </c>
      <c r="C201">
        <v>280.44</v>
      </c>
      <c r="D201">
        <f t="shared" si="16"/>
        <v>-3.7084581372130239E-3</v>
      </c>
      <c r="E201">
        <f t="shared" si="18"/>
        <v>1.0431600955794511</v>
      </c>
      <c r="F201">
        <f t="shared" si="17"/>
        <v>1</v>
      </c>
      <c r="G201">
        <f t="shared" si="15"/>
        <v>-3.7084581372130239E-3</v>
      </c>
      <c r="H201">
        <f t="shared" si="19"/>
        <v>1.2770510924952791</v>
      </c>
      <c r="S201" s="1">
        <v>43196</v>
      </c>
      <c r="T201">
        <v>7.5613816123559199E-4</v>
      </c>
    </row>
    <row r="202" spans="1:20" x14ac:dyDescent="0.2">
      <c r="A202" s="1">
        <v>43391</v>
      </c>
      <c r="B202">
        <v>1.1334725448940001E-3</v>
      </c>
      <c r="C202">
        <v>279.39999999999998</v>
      </c>
      <c r="D202">
        <f t="shared" si="16"/>
        <v>-8.1245526127415243E-3</v>
      </c>
      <c r="E202">
        <f t="shared" si="18"/>
        <v>1.0346848864994034</v>
      </c>
      <c r="F202">
        <f t="shared" si="17"/>
        <v>1</v>
      </c>
      <c r="G202">
        <f t="shared" si="15"/>
        <v>-8.1245526127415243E-3</v>
      </c>
      <c r="H202">
        <f t="shared" si="19"/>
        <v>1.2666756237051422</v>
      </c>
      <c r="S202" s="1">
        <v>43199</v>
      </c>
      <c r="T202">
        <v>7.8753029582590505E-4</v>
      </c>
    </row>
    <row r="203" spans="1:20" x14ac:dyDescent="0.2">
      <c r="A203" s="1">
        <v>43392</v>
      </c>
      <c r="B203">
        <v>7.8753029582590505E-4</v>
      </c>
      <c r="C203">
        <v>277.13</v>
      </c>
      <c r="D203">
        <f t="shared" si="16"/>
        <v>-4.6909392703783589E-4</v>
      </c>
      <c r="E203">
        <f t="shared" si="18"/>
        <v>1.0341995221027487</v>
      </c>
      <c r="F203">
        <f t="shared" si="17"/>
        <v>1</v>
      </c>
      <c r="G203">
        <f t="shared" si="15"/>
        <v>-4.6909392703783589E-4</v>
      </c>
      <c r="H203">
        <f t="shared" si="19"/>
        <v>1.2660814338625352</v>
      </c>
      <c r="S203" s="1">
        <v>43200</v>
      </c>
      <c r="T203">
        <v>7.8753029582590505E-4</v>
      </c>
    </row>
    <row r="204" spans="1:20" x14ac:dyDescent="0.2">
      <c r="A204" s="1">
        <v>43395</v>
      </c>
      <c r="B204">
        <v>7.8753029582590505E-4</v>
      </c>
      <c r="C204">
        <v>277</v>
      </c>
      <c r="D204">
        <f t="shared" si="16"/>
        <v>-2.1841155234657079E-2</v>
      </c>
      <c r="E204">
        <f t="shared" si="18"/>
        <v>1.0116114097968942</v>
      </c>
      <c r="F204">
        <f t="shared" si="17"/>
        <v>1</v>
      </c>
      <c r="G204">
        <f t="shared" si="15"/>
        <v>-2.1841155234657079E-2</v>
      </c>
      <c r="H204">
        <f t="shared" si="19"/>
        <v>1.2384287527258264</v>
      </c>
      <c r="S204" s="1">
        <v>43201</v>
      </c>
      <c r="T204">
        <v>7.5613816123559199E-4</v>
      </c>
    </row>
    <row r="205" spans="1:20" x14ac:dyDescent="0.2">
      <c r="A205" s="1">
        <v>43396</v>
      </c>
      <c r="B205">
        <v>7.8753029582590505E-4</v>
      </c>
      <c r="C205">
        <v>270.95</v>
      </c>
      <c r="D205">
        <f t="shared" si="16"/>
        <v>8.7839084701974365E-3</v>
      </c>
      <c r="E205">
        <f t="shared" si="18"/>
        <v>1.0204973118279577</v>
      </c>
      <c r="F205">
        <f t="shared" si="17"/>
        <v>1</v>
      </c>
      <c r="G205">
        <f t="shared" si="15"/>
        <v>8.7839084701974365E-3</v>
      </c>
      <c r="H205">
        <f t="shared" si="19"/>
        <v>1.2493069975366309</v>
      </c>
      <c r="S205" s="1">
        <v>43202</v>
      </c>
      <c r="T205">
        <v>7.8753029582590505E-4</v>
      </c>
    </row>
    <row r="206" spans="1:20" x14ac:dyDescent="0.2">
      <c r="A206" s="1">
        <v>43397</v>
      </c>
      <c r="B206">
        <v>-1.30749228729696E-2</v>
      </c>
      <c r="C206">
        <v>273.33</v>
      </c>
      <c r="D206">
        <f t="shared" si="16"/>
        <v>-2.1768558153148168E-2</v>
      </c>
      <c r="E206">
        <f t="shared" si="18"/>
        <v>0.99828255675029942</v>
      </c>
      <c r="F206">
        <f t="shared" si="17"/>
        <v>-1</v>
      </c>
      <c r="G206">
        <f t="shared" si="15"/>
        <v>2.1768558153148168E-2</v>
      </c>
      <c r="H206">
        <f t="shared" si="19"/>
        <v>1.276502609563642</v>
      </c>
      <c r="S206" s="1">
        <v>43203</v>
      </c>
      <c r="T206">
        <v>7.5613816123559199E-4</v>
      </c>
    </row>
    <row r="207" spans="1:20" x14ac:dyDescent="0.2">
      <c r="A207" s="1">
        <v>43398</v>
      </c>
      <c r="B207">
        <v>7.8753029582590505E-4</v>
      </c>
      <c r="C207">
        <v>267.38</v>
      </c>
      <c r="D207">
        <f t="shared" si="16"/>
        <v>-5.4603934475277865E-3</v>
      </c>
      <c r="E207">
        <f t="shared" si="18"/>
        <v>0.99283154121863881</v>
      </c>
      <c r="F207">
        <f t="shared" si="17"/>
        <v>1</v>
      </c>
      <c r="G207">
        <f t="shared" si="15"/>
        <v>-5.4603934475277865E-3</v>
      </c>
      <c r="H207">
        <f t="shared" si="19"/>
        <v>1.2695324030786286</v>
      </c>
      <c r="S207" s="1">
        <v>43206</v>
      </c>
      <c r="T207">
        <v>7.5613816123559199E-4</v>
      </c>
    </row>
    <row r="208" spans="1:20" x14ac:dyDescent="0.2">
      <c r="A208" s="1">
        <v>43399</v>
      </c>
      <c r="B208">
        <v>1.1334725448940001E-3</v>
      </c>
      <c r="C208">
        <v>265.92</v>
      </c>
      <c r="D208">
        <f t="shared" si="16"/>
        <v>1.0830324909747275E-2</v>
      </c>
      <c r="E208">
        <f t="shared" si="18"/>
        <v>1.0035842293906818</v>
      </c>
      <c r="F208">
        <f t="shared" si="17"/>
        <v>1</v>
      </c>
      <c r="G208">
        <f t="shared" si="15"/>
        <v>1.0830324909747275E-2</v>
      </c>
      <c r="H208">
        <f t="shared" si="19"/>
        <v>1.2832818514874222</v>
      </c>
      <c r="S208" s="1">
        <v>43207</v>
      </c>
      <c r="T208">
        <v>6.2946262673824996E-4</v>
      </c>
    </row>
    <row r="209" spans="1:20" x14ac:dyDescent="0.2">
      <c r="A209" s="1">
        <v>43402</v>
      </c>
      <c r="B209">
        <v>7.8753029582590505E-4</v>
      </c>
      <c r="C209">
        <v>268.8</v>
      </c>
      <c r="D209">
        <f t="shared" si="16"/>
        <v>-1.9084821428571409E-2</v>
      </c>
      <c r="E209">
        <f t="shared" si="18"/>
        <v>0.98443100358423019</v>
      </c>
      <c r="F209">
        <f t="shared" si="17"/>
        <v>1</v>
      </c>
      <c r="G209">
        <f t="shared" si="15"/>
        <v>-1.9084821428571409E-2</v>
      </c>
      <c r="H209">
        <f t="shared" si="19"/>
        <v>1.2587906465092584</v>
      </c>
      <c r="S209" s="1">
        <v>43208</v>
      </c>
      <c r="T209">
        <v>7.8753029582590505E-4</v>
      </c>
    </row>
    <row r="210" spans="1:20" x14ac:dyDescent="0.2">
      <c r="A210" s="1">
        <v>43403</v>
      </c>
      <c r="B210">
        <v>7.8753029582590505E-4</v>
      </c>
      <c r="C210">
        <v>263.67</v>
      </c>
      <c r="D210">
        <f t="shared" si="16"/>
        <v>2.6472484545075135E-2</v>
      </c>
      <c r="E210">
        <f t="shared" si="18"/>
        <v>1.0104913381123066</v>
      </c>
      <c r="F210">
        <f t="shared" si="17"/>
        <v>1</v>
      </c>
      <c r="G210">
        <f t="shared" si="15"/>
        <v>2.6472484545075135E-2</v>
      </c>
      <c r="H210">
        <f t="shared" si="19"/>
        <v>1.29211396244446</v>
      </c>
      <c r="S210" s="1">
        <v>43209</v>
      </c>
      <c r="T210">
        <v>8.5991940675472604E-4</v>
      </c>
    </row>
    <row r="211" spans="1:20" x14ac:dyDescent="0.2">
      <c r="A211" s="1">
        <v>43404</v>
      </c>
      <c r="B211">
        <v>7.8753029582590505E-4</v>
      </c>
      <c r="C211">
        <v>270.64999999999998</v>
      </c>
      <c r="D211">
        <f t="shared" si="16"/>
        <v>3.5100683539628507E-3</v>
      </c>
      <c r="E211">
        <f t="shared" si="18"/>
        <v>1.0140382317801682</v>
      </c>
      <c r="F211">
        <f t="shared" si="17"/>
        <v>1</v>
      </c>
      <c r="G211">
        <f t="shared" si="15"/>
        <v>3.5100683539628507E-3</v>
      </c>
      <c r="H211">
        <f t="shared" si="19"/>
        <v>1.2966493707737499</v>
      </c>
      <c r="S211" s="1">
        <v>43210</v>
      </c>
      <c r="T211">
        <v>7.5613816123559199E-4</v>
      </c>
    </row>
    <row r="212" spans="1:20" x14ac:dyDescent="0.2">
      <c r="A212" s="1">
        <v>43405</v>
      </c>
      <c r="B212">
        <v>7.8753029582590505E-4</v>
      </c>
      <c r="C212">
        <v>271.60000000000002</v>
      </c>
      <c r="D212">
        <f t="shared" si="16"/>
        <v>1.1597938144329812E-2</v>
      </c>
      <c r="E212">
        <f t="shared" si="18"/>
        <v>1.0257989844683402</v>
      </c>
      <c r="F212">
        <f t="shared" si="17"/>
        <v>1</v>
      </c>
      <c r="G212">
        <f t="shared" si="15"/>
        <v>1.1597938144329812E-2</v>
      </c>
      <c r="H212">
        <f t="shared" si="19"/>
        <v>1.3116878299708681</v>
      </c>
      <c r="S212" s="1">
        <v>43213</v>
      </c>
      <c r="T212">
        <v>1.0386179005713199E-3</v>
      </c>
    </row>
    <row r="213" spans="1:20" x14ac:dyDescent="0.2">
      <c r="A213" s="1">
        <v>43406</v>
      </c>
      <c r="B213">
        <v>7.8753029582590505E-4</v>
      </c>
      <c r="C213">
        <v>274.75</v>
      </c>
      <c r="D213">
        <f t="shared" si="16"/>
        <v>-8.4076433121019183E-3</v>
      </c>
      <c r="E213">
        <f t="shared" si="18"/>
        <v>1.017174432497014</v>
      </c>
      <c r="F213">
        <f t="shared" si="17"/>
        <v>1</v>
      </c>
      <c r="G213">
        <f t="shared" si="15"/>
        <v>-8.4076433121019183E-3</v>
      </c>
      <c r="H213">
        <f t="shared" si="19"/>
        <v>1.3006596265596482</v>
      </c>
      <c r="S213" s="1">
        <v>43214</v>
      </c>
      <c r="T213">
        <v>7.8753029582590505E-4</v>
      </c>
    </row>
    <row r="214" spans="1:20" x14ac:dyDescent="0.2">
      <c r="A214" s="1">
        <v>43409</v>
      </c>
      <c r="B214">
        <v>7.8753029582590505E-4</v>
      </c>
      <c r="C214">
        <v>272.44</v>
      </c>
      <c r="D214">
        <f t="shared" si="16"/>
        <v>3.2300690060196573E-3</v>
      </c>
      <c r="E214">
        <f t="shared" si="18"/>
        <v>1.0204599761051383</v>
      </c>
      <c r="F214">
        <f t="shared" si="17"/>
        <v>1</v>
      </c>
      <c r="G214">
        <f t="shared" si="15"/>
        <v>3.2300690060196573E-3</v>
      </c>
      <c r="H214">
        <f t="shared" si="19"/>
        <v>1.3048608469067795</v>
      </c>
      <c r="S214" s="1">
        <v>43215</v>
      </c>
      <c r="T214">
        <v>7.5613816123559199E-4</v>
      </c>
    </row>
    <row r="215" spans="1:20" x14ac:dyDescent="0.2">
      <c r="A215" s="1">
        <v>43410</v>
      </c>
      <c r="B215">
        <v>7.8753029582590505E-4</v>
      </c>
      <c r="C215">
        <v>273.32</v>
      </c>
      <c r="D215">
        <f t="shared" si="16"/>
        <v>1.5512951851309853E-2</v>
      </c>
      <c r="E215">
        <f t="shared" si="18"/>
        <v>1.0362903225806461</v>
      </c>
      <c r="F215">
        <f t="shared" si="17"/>
        <v>1</v>
      </c>
      <c r="G215">
        <f t="shared" si="15"/>
        <v>1.5512951851309853E-2</v>
      </c>
      <c r="H215">
        <f t="shared" si="19"/>
        <v>1.3251030903975038</v>
      </c>
      <c r="S215" s="1">
        <v>43216</v>
      </c>
      <c r="T215">
        <v>7.8753029582590505E-4</v>
      </c>
    </row>
    <row r="216" spans="1:20" x14ac:dyDescent="0.2">
      <c r="A216" s="1">
        <v>43411</v>
      </c>
      <c r="B216">
        <v>8.7290420614701502E-4</v>
      </c>
      <c r="C216">
        <v>277.56</v>
      </c>
      <c r="D216">
        <f t="shared" si="16"/>
        <v>9.1872027669693442E-3</v>
      </c>
      <c r="E216">
        <f t="shared" si="18"/>
        <v>1.0458109318996425</v>
      </c>
      <c r="F216">
        <f t="shared" si="17"/>
        <v>1</v>
      </c>
      <c r="G216">
        <f t="shared" si="15"/>
        <v>9.1872027669693442E-3</v>
      </c>
      <c r="H216">
        <f t="shared" si="19"/>
        <v>1.3372770811761234</v>
      </c>
      <c r="S216" s="1">
        <v>43217</v>
      </c>
      <c r="T216">
        <v>7.8753029582590505E-4</v>
      </c>
    </row>
    <row r="217" spans="1:20" x14ac:dyDescent="0.2">
      <c r="A217" s="1">
        <v>43412</v>
      </c>
      <c r="B217">
        <v>7.8753029582590505E-4</v>
      </c>
      <c r="C217">
        <v>280.11</v>
      </c>
      <c r="D217">
        <f t="shared" si="16"/>
        <v>-3.8556281460856122E-3</v>
      </c>
      <c r="E217">
        <f t="shared" si="18"/>
        <v>1.0417786738351262</v>
      </c>
      <c r="F217">
        <f t="shared" si="17"/>
        <v>1</v>
      </c>
      <c r="G217">
        <f t="shared" si="15"/>
        <v>-3.8556281460856122E-3</v>
      </c>
      <c r="H217">
        <f t="shared" si="19"/>
        <v>1.3321210380228254</v>
      </c>
      <c r="S217" s="1">
        <v>43220</v>
      </c>
      <c r="T217">
        <v>7.8753029582590505E-4</v>
      </c>
    </row>
    <row r="218" spans="1:20" x14ac:dyDescent="0.2">
      <c r="A218" s="1">
        <v>43413</v>
      </c>
      <c r="B218">
        <v>8.9131154134503899E-4</v>
      </c>
      <c r="C218">
        <v>279.02999999999997</v>
      </c>
      <c r="D218">
        <f t="shared" si="16"/>
        <v>-6.5942730172382008E-3</v>
      </c>
      <c r="E218">
        <f t="shared" si="18"/>
        <v>1.034908900836321</v>
      </c>
      <c r="F218">
        <f t="shared" si="17"/>
        <v>1</v>
      </c>
      <c r="G218">
        <f t="shared" si="15"/>
        <v>-6.5942730172382008E-3</v>
      </c>
      <c r="H218">
        <f t="shared" si="19"/>
        <v>1.3233366682060961</v>
      </c>
      <c r="S218" s="1">
        <v>43221</v>
      </c>
      <c r="T218">
        <v>7.8753029582590505E-4</v>
      </c>
    </row>
    <row r="219" spans="1:20" x14ac:dyDescent="0.2">
      <c r="A219" s="1">
        <v>43416</v>
      </c>
      <c r="B219">
        <v>6.7276146075356997E-4</v>
      </c>
      <c r="C219">
        <v>277.19</v>
      </c>
      <c r="D219">
        <f t="shared" si="16"/>
        <v>-1.4791298387387795E-2</v>
      </c>
      <c r="E219">
        <f t="shared" si="18"/>
        <v>1.0196012544802875</v>
      </c>
      <c r="F219">
        <f t="shared" si="17"/>
        <v>0.75</v>
      </c>
      <c r="G219">
        <f t="shared" si="15"/>
        <v>-1.1093473790540846E-2</v>
      </c>
      <c r="H219">
        <f t="shared" si="19"/>
        <v>1.3086562675612901</v>
      </c>
      <c r="S219" s="1">
        <v>43222</v>
      </c>
      <c r="T219">
        <v>7.8753029582590505E-4</v>
      </c>
    </row>
    <row r="220" spans="1:20" x14ac:dyDescent="0.2">
      <c r="A220" s="1">
        <v>43417</v>
      </c>
      <c r="B220">
        <v>7.8753029582590505E-4</v>
      </c>
      <c r="C220">
        <v>273.08999999999997</v>
      </c>
      <c r="D220">
        <f t="shared" si="16"/>
        <v>3.9181222307665972E-3</v>
      </c>
      <c r="E220">
        <f t="shared" si="18"/>
        <v>1.0235961768219843</v>
      </c>
      <c r="F220">
        <f t="shared" si="17"/>
        <v>1</v>
      </c>
      <c r="G220">
        <f t="shared" si="15"/>
        <v>3.9181222307665972E-3</v>
      </c>
      <c r="H220">
        <f t="shared" si="19"/>
        <v>1.3137837427756542</v>
      </c>
      <c r="S220" s="1">
        <v>43223</v>
      </c>
      <c r="T220">
        <v>7.5613816123559199E-4</v>
      </c>
    </row>
    <row r="221" spans="1:20" x14ac:dyDescent="0.2">
      <c r="A221" s="1">
        <v>43418</v>
      </c>
      <c r="B221">
        <v>7.8753029582590505E-4</v>
      </c>
      <c r="C221">
        <v>274.16000000000003</v>
      </c>
      <c r="D221">
        <f t="shared" si="16"/>
        <v>-1.9623577473008653E-2</v>
      </c>
      <c r="E221">
        <f t="shared" si="18"/>
        <v>1.0035095579450426</v>
      </c>
      <c r="F221">
        <f t="shared" si="17"/>
        <v>1</v>
      </c>
      <c r="G221">
        <f t="shared" si="15"/>
        <v>-1.9623577473008653E-2</v>
      </c>
      <c r="H221">
        <f t="shared" si="19"/>
        <v>1.2880026057165168</v>
      </c>
      <c r="S221" s="1">
        <v>43224</v>
      </c>
      <c r="T221">
        <v>5.9096594393695599E-4</v>
      </c>
    </row>
    <row r="222" spans="1:20" x14ac:dyDescent="0.2">
      <c r="A222" s="1">
        <v>43419</v>
      </c>
      <c r="B222">
        <v>7.8753029582590505E-4</v>
      </c>
      <c r="C222">
        <v>268.77999999999997</v>
      </c>
      <c r="D222">
        <f t="shared" si="16"/>
        <v>1.1198749906987306E-2</v>
      </c>
      <c r="E222">
        <f t="shared" si="18"/>
        <v>1.0147476105137405</v>
      </c>
      <c r="F222">
        <f t="shared" si="17"/>
        <v>1</v>
      </c>
      <c r="G222">
        <f t="shared" si="15"/>
        <v>1.1198749906987306E-2</v>
      </c>
      <c r="H222">
        <f t="shared" si="19"/>
        <v>1.3024266247774841</v>
      </c>
      <c r="S222" s="1">
        <v>43227</v>
      </c>
      <c r="T222">
        <v>7.8753029582590505E-4</v>
      </c>
    </row>
    <row r="223" spans="1:20" x14ac:dyDescent="0.2">
      <c r="A223" s="1">
        <v>43420</v>
      </c>
      <c r="B223">
        <v>7.8753029582590505E-4</v>
      </c>
      <c r="C223">
        <v>271.79000000000002</v>
      </c>
      <c r="D223">
        <f t="shared" si="16"/>
        <v>4.6359321535008307E-3</v>
      </c>
      <c r="E223">
        <f t="shared" si="18"/>
        <v>1.0194519115890093</v>
      </c>
      <c r="F223">
        <f t="shared" si="17"/>
        <v>1</v>
      </c>
      <c r="G223">
        <f t="shared" si="15"/>
        <v>4.6359321535008307E-3</v>
      </c>
      <c r="H223">
        <f t="shared" si="19"/>
        <v>1.3084645862448654</v>
      </c>
      <c r="S223" s="1">
        <v>43228</v>
      </c>
      <c r="T223">
        <v>7.5613816123559199E-4</v>
      </c>
    </row>
    <row r="224" spans="1:20" x14ac:dyDescent="0.2">
      <c r="A224" s="1">
        <v>43423</v>
      </c>
      <c r="B224">
        <v>1.1334725448940001E-3</v>
      </c>
      <c r="C224">
        <v>273.05</v>
      </c>
      <c r="D224">
        <f t="shared" si="16"/>
        <v>-2.8163340047610317E-2</v>
      </c>
      <c r="E224">
        <f t="shared" si="18"/>
        <v>0.99074074074074159</v>
      </c>
      <c r="F224">
        <f t="shared" si="17"/>
        <v>1</v>
      </c>
      <c r="G224">
        <f t="shared" si="15"/>
        <v>-2.8163340047610317E-2</v>
      </c>
      <c r="H224">
        <f t="shared" si="19"/>
        <v>1.2716138531621954</v>
      </c>
      <c r="S224" s="1">
        <v>43229</v>
      </c>
      <c r="T224">
        <v>7.5613816123559199E-4</v>
      </c>
    </row>
    <row r="225" spans="1:20" x14ac:dyDescent="0.2">
      <c r="A225" s="1">
        <v>43424</v>
      </c>
      <c r="B225">
        <v>1.1334725448940001E-3</v>
      </c>
      <c r="C225">
        <v>265.36</v>
      </c>
      <c r="D225">
        <f t="shared" si="16"/>
        <v>1.8842327404280975E-3</v>
      </c>
      <c r="E225">
        <f t="shared" si="18"/>
        <v>0.99260752688172127</v>
      </c>
      <c r="F225">
        <f t="shared" si="17"/>
        <v>1</v>
      </c>
      <c r="G225">
        <f t="shared" si="15"/>
        <v>1.8842327404280975E-3</v>
      </c>
      <c r="H225">
        <f t="shared" si="19"/>
        <v>1.2740098696175055</v>
      </c>
      <c r="S225" s="1">
        <v>43230</v>
      </c>
      <c r="T225">
        <v>7.8753029582590505E-4</v>
      </c>
    </row>
    <row r="226" spans="1:20" x14ac:dyDescent="0.2">
      <c r="A226" s="1">
        <v>43425</v>
      </c>
      <c r="B226">
        <v>7.8753029582590505E-4</v>
      </c>
      <c r="C226">
        <v>265.86</v>
      </c>
      <c r="D226">
        <f t="shared" si="16"/>
        <v>-1.0080493492815793E-2</v>
      </c>
      <c r="E226">
        <f t="shared" si="18"/>
        <v>0.98260155316607012</v>
      </c>
      <c r="F226">
        <f t="shared" si="17"/>
        <v>1</v>
      </c>
      <c r="G226">
        <f t="shared" si="15"/>
        <v>-1.0080493492815793E-2</v>
      </c>
      <c r="H226">
        <f t="shared" si="19"/>
        <v>1.2611672214170431</v>
      </c>
      <c r="S226" s="1">
        <v>43231</v>
      </c>
      <c r="T226">
        <v>7.5613816123559199E-4</v>
      </c>
    </row>
    <row r="227" spans="1:20" x14ac:dyDescent="0.2">
      <c r="A227" s="1">
        <v>43427</v>
      </c>
      <c r="B227">
        <v>7.8753029582590505E-4</v>
      </c>
      <c r="C227">
        <v>263.18</v>
      </c>
      <c r="D227">
        <f t="shared" si="16"/>
        <v>9.8791701497072948E-3</v>
      </c>
      <c r="E227">
        <f t="shared" si="18"/>
        <v>0.99230884109916451</v>
      </c>
      <c r="F227">
        <f t="shared" si="17"/>
        <v>1</v>
      </c>
      <c r="G227">
        <f t="shared" si="15"/>
        <v>9.8791701497072948E-3</v>
      </c>
      <c r="H227">
        <f t="shared" si="19"/>
        <v>1.2736265069846557</v>
      </c>
      <c r="S227" s="1">
        <v>43234</v>
      </c>
      <c r="T227">
        <v>7.8753029582590505E-4</v>
      </c>
    </row>
    <row r="228" spans="1:20" x14ac:dyDescent="0.2">
      <c r="A228" s="1">
        <v>43430</v>
      </c>
      <c r="B228">
        <v>7.8753029582590505E-4</v>
      </c>
      <c r="C228">
        <v>265.77999999999997</v>
      </c>
      <c r="D228">
        <f t="shared" si="16"/>
        <v>2.1070057942659428E-3</v>
      </c>
      <c r="E228">
        <f t="shared" si="18"/>
        <v>0.99439964157706184</v>
      </c>
      <c r="F228">
        <f t="shared" si="17"/>
        <v>1</v>
      </c>
      <c r="G228">
        <f t="shared" si="15"/>
        <v>2.1070057942659428E-3</v>
      </c>
      <c r="H228">
        <f t="shared" si="19"/>
        <v>1.2763100454146032</v>
      </c>
      <c r="S228" s="1">
        <v>43235</v>
      </c>
      <c r="T228">
        <v>7.8753029582590505E-4</v>
      </c>
    </row>
    <row r="229" spans="1:20" x14ac:dyDescent="0.2">
      <c r="A229" s="1">
        <v>43431</v>
      </c>
      <c r="B229">
        <v>7.8753029582590505E-4</v>
      </c>
      <c r="C229">
        <v>266.33999999999997</v>
      </c>
      <c r="D229">
        <f t="shared" si="16"/>
        <v>1.2239993992641165E-2</v>
      </c>
      <c r="E229">
        <f t="shared" si="18"/>
        <v>1.0065710872162497</v>
      </c>
      <c r="F229">
        <f t="shared" si="17"/>
        <v>1</v>
      </c>
      <c r="G229">
        <f t="shared" si="15"/>
        <v>1.2239993992641165E-2</v>
      </c>
      <c r="H229">
        <f t="shared" si="19"/>
        <v>1.2919320727032255</v>
      </c>
      <c r="S229" s="1">
        <v>43236</v>
      </c>
      <c r="T229">
        <v>6.2946262673824996E-4</v>
      </c>
    </row>
    <row r="230" spans="1:20" x14ac:dyDescent="0.2">
      <c r="A230" s="1">
        <v>43432</v>
      </c>
      <c r="B230">
        <v>8.7290420614701502E-4</v>
      </c>
      <c r="C230">
        <v>269.60000000000002</v>
      </c>
      <c r="D230">
        <f t="shared" si="16"/>
        <v>1.524480712166156E-2</v>
      </c>
      <c r="E230">
        <f t="shared" si="18"/>
        <v>1.0219160692951026</v>
      </c>
      <c r="F230">
        <f t="shared" si="17"/>
        <v>1</v>
      </c>
      <c r="G230">
        <f t="shared" si="15"/>
        <v>1.524480712166156E-2</v>
      </c>
      <c r="H230">
        <f t="shared" si="19"/>
        <v>1.3116273279658746</v>
      </c>
      <c r="S230" s="1">
        <v>43237</v>
      </c>
      <c r="T230">
        <v>7.8753029582590505E-4</v>
      </c>
    </row>
    <row r="231" spans="1:20" x14ac:dyDescent="0.2">
      <c r="A231" s="1">
        <v>43433</v>
      </c>
      <c r="B231">
        <v>7.8753029582590505E-4</v>
      </c>
      <c r="C231">
        <v>273.70999999999998</v>
      </c>
      <c r="D231">
        <f t="shared" si="16"/>
        <v>3.6535018815543E-4</v>
      </c>
      <c r="E231">
        <f t="shared" si="18"/>
        <v>1.0222894265232987</v>
      </c>
      <c r="F231">
        <f t="shared" si="17"/>
        <v>1</v>
      </c>
      <c r="G231">
        <f t="shared" si="15"/>
        <v>3.6535018815543E-4</v>
      </c>
      <c r="H231">
        <f t="shared" si="19"/>
        <v>1.3121065312569369</v>
      </c>
      <c r="S231" s="1">
        <v>43238</v>
      </c>
      <c r="T231">
        <v>7.5613816123559199E-4</v>
      </c>
    </row>
    <row r="232" spans="1:20" x14ac:dyDescent="0.2">
      <c r="A232" s="1">
        <v>43434</v>
      </c>
      <c r="B232">
        <v>7.8753029582590505E-4</v>
      </c>
      <c r="C232">
        <v>273.81</v>
      </c>
      <c r="D232">
        <f t="shared" si="16"/>
        <v>2.3629524122566636E-2</v>
      </c>
      <c r="E232">
        <f t="shared" si="18"/>
        <v>1.0464456391875758</v>
      </c>
      <c r="F232">
        <f t="shared" si="17"/>
        <v>1</v>
      </c>
      <c r="G232">
        <f t="shared" si="15"/>
        <v>2.3629524122566636E-2</v>
      </c>
      <c r="H232">
        <f t="shared" si="19"/>
        <v>1.3431109841886499</v>
      </c>
      <c r="S232" s="1">
        <v>43241</v>
      </c>
      <c r="T232">
        <v>7.5613816123559199E-4</v>
      </c>
    </row>
    <row r="233" spans="1:20" x14ac:dyDescent="0.2">
      <c r="A233" s="1">
        <v>43437</v>
      </c>
      <c r="B233">
        <v>7.8753029582590505E-4</v>
      </c>
      <c r="C233">
        <v>280.27999999999997</v>
      </c>
      <c r="D233">
        <f t="shared" si="16"/>
        <v>-6.8146139574709877E-3</v>
      </c>
      <c r="E233">
        <f t="shared" si="18"/>
        <v>1.0393145161290336</v>
      </c>
      <c r="F233">
        <f t="shared" si="17"/>
        <v>1</v>
      </c>
      <c r="G233">
        <f t="shared" si="15"/>
        <v>-6.8146139574709877E-3</v>
      </c>
      <c r="H233">
        <f t="shared" si="19"/>
        <v>1.3339582013293654</v>
      </c>
      <c r="S233" s="1">
        <v>43242</v>
      </c>
      <c r="T233">
        <v>7.8753029582590505E-4</v>
      </c>
    </row>
    <row r="234" spans="1:20" x14ac:dyDescent="0.2">
      <c r="A234" s="1">
        <v>43438</v>
      </c>
      <c r="B234">
        <v>-1.30749228729696E-2</v>
      </c>
      <c r="C234">
        <v>278.37</v>
      </c>
      <c r="D234">
        <f t="shared" si="16"/>
        <v>-4.4724647052484065E-2</v>
      </c>
      <c r="E234">
        <f t="shared" si="18"/>
        <v>0.99283154121863937</v>
      </c>
      <c r="F234">
        <f t="shared" si="17"/>
        <v>-1</v>
      </c>
      <c r="G234">
        <f t="shared" si="15"/>
        <v>4.4724647052484065E-2</v>
      </c>
      <c r="H234">
        <f t="shared" si="19"/>
        <v>1.3936190110665876</v>
      </c>
      <c r="S234" s="1">
        <v>43243</v>
      </c>
      <c r="T234">
        <v>7.8753029582590505E-4</v>
      </c>
    </row>
    <row r="235" spans="1:20" x14ac:dyDescent="0.2">
      <c r="A235" s="1">
        <v>43440</v>
      </c>
      <c r="B235">
        <v>7.8753029582590505E-4</v>
      </c>
      <c r="C235">
        <v>265.92</v>
      </c>
      <c r="D235">
        <f t="shared" si="16"/>
        <v>1.331227436823091E-2</v>
      </c>
      <c r="E235">
        <f t="shared" si="18"/>
        <v>1.0060483870967756</v>
      </c>
      <c r="F235">
        <f t="shared" si="17"/>
        <v>1</v>
      </c>
      <c r="G235">
        <f t="shared" si="15"/>
        <v>1.331227436823091E-2</v>
      </c>
      <c r="H235">
        <f t="shared" si="19"/>
        <v>1.4121712497066887</v>
      </c>
      <c r="S235" s="1">
        <v>43244</v>
      </c>
      <c r="T235">
        <v>7.8753029582590505E-4</v>
      </c>
    </row>
    <row r="236" spans="1:20" x14ac:dyDescent="0.2">
      <c r="A236" s="1">
        <v>43441</v>
      </c>
      <c r="B236">
        <v>2.5027821652804299E-4</v>
      </c>
      <c r="C236">
        <v>269.45999999999998</v>
      </c>
      <c r="D236">
        <f t="shared" si="16"/>
        <v>-2.2600757069694853E-2</v>
      </c>
      <c r="E236">
        <f t="shared" si="18"/>
        <v>0.98331093189964303</v>
      </c>
      <c r="F236">
        <f t="shared" si="17"/>
        <v>0.75</v>
      </c>
      <c r="G236">
        <f t="shared" si="15"/>
        <v>-1.6950567802271138E-2</v>
      </c>
      <c r="H236">
        <f t="shared" si="19"/>
        <v>1.3882341451901177</v>
      </c>
      <c r="S236" s="1">
        <v>43245</v>
      </c>
      <c r="T236">
        <v>9.5749923803670396E-4</v>
      </c>
    </row>
    <row r="237" spans="1:20" x14ac:dyDescent="0.2">
      <c r="A237" s="1">
        <v>43444</v>
      </c>
      <c r="B237">
        <v>7.8753029582590505E-4</v>
      </c>
      <c r="C237">
        <v>263.37</v>
      </c>
      <c r="D237">
        <f t="shared" si="16"/>
        <v>1.6288871169837189E-2</v>
      </c>
      <c r="E237">
        <f t="shared" si="18"/>
        <v>0.99932795698924892</v>
      </c>
      <c r="F237">
        <f t="shared" si="17"/>
        <v>1</v>
      </c>
      <c r="G237">
        <f t="shared" si="15"/>
        <v>1.6288871169837189E-2</v>
      </c>
      <c r="H237">
        <f t="shared" si="19"/>
        <v>1.4108469123346887</v>
      </c>
      <c r="S237" s="1">
        <v>43249</v>
      </c>
      <c r="T237">
        <v>7.8753029582590505E-4</v>
      </c>
    </row>
    <row r="238" spans="1:20" x14ac:dyDescent="0.2">
      <c r="A238" s="1">
        <v>43445</v>
      </c>
      <c r="B238">
        <v>7.8753029582590505E-4</v>
      </c>
      <c r="C238">
        <v>267.66000000000003</v>
      </c>
      <c r="D238">
        <f t="shared" si="16"/>
        <v>-7.0985578719269863E-4</v>
      </c>
      <c r="E238">
        <f t="shared" si="18"/>
        <v>0.99861857825567657</v>
      </c>
      <c r="F238">
        <f t="shared" si="17"/>
        <v>1</v>
      </c>
      <c r="G238">
        <f t="shared" si="15"/>
        <v>-7.0985578719269863E-4</v>
      </c>
      <c r="H238">
        <f t="shared" si="19"/>
        <v>1.409845414489125</v>
      </c>
      <c r="S238" s="1">
        <v>43250</v>
      </c>
      <c r="T238">
        <v>7.5613816123559199E-4</v>
      </c>
    </row>
    <row r="239" spans="1:20" x14ac:dyDescent="0.2">
      <c r="A239" s="1">
        <v>43446</v>
      </c>
      <c r="B239">
        <v>7.8753029582590505E-4</v>
      </c>
      <c r="C239">
        <v>267.47000000000003</v>
      </c>
      <c r="D239">
        <f t="shared" si="16"/>
        <v>-3.5518002018919705E-3</v>
      </c>
      <c r="E239">
        <f t="shared" si="18"/>
        <v>0.99507168458781503</v>
      </c>
      <c r="F239">
        <f t="shared" si="17"/>
        <v>1</v>
      </c>
      <c r="G239">
        <f t="shared" si="15"/>
        <v>-3.5518002018919705E-3</v>
      </c>
      <c r="H239">
        <f t="shared" si="19"/>
        <v>1.4048379252613061</v>
      </c>
      <c r="S239" s="1">
        <v>43251</v>
      </c>
      <c r="T239">
        <v>7.8753029582590505E-4</v>
      </c>
    </row>
    <row r="240" spans="1:20" x14ac:dyDescent="0.2">
      <c r="A240" s="1">
        <v>43447</v>
      </c>
      <c r="B240">
        <v>7.8753029582590505E-4</v>
      </c>
      <c r="C240">
        <v>266.52</v>
      </c>
      <c r="D240">
        <f t="shared" si="16"/>
        <v>-1.3357346540597339E-2</v>
      </c>
      <c r="E240">
        <f t="shared" si="18"/>
        <v>0.9817801672640396</v>
      </c>
      <c r="F240">
        <f t="shared" si="17"/>
        <v>1</v>
      </c>
      <c r="G240">
        <f t="shared" si="15"/>
        <v>-1.3357346540597339E-2</v>
      </c>
      <c r="H240">
        <f t="shared" si="19"/>
        <v>1.386073018260217</v>
      </c>
      <c r="S240" s="1">
        <v>43252</v>
      </c>
      <c r="T240">
        <v>7.5613816123559199E-4</v>
      </c>
    </row>
    <row r="241" spans="1:20" x14ac:dyDescent="0.2">
      <c r="A241" s="1">
        <v>43448</v>
      </c>
      <c r="B241">
        <v>1.1334725448940001E-3</v>
      </c>
      <c r="C241">
        <v>262.95999999999998</v>
      </c>
      <c r="D241">
        <f t="shared" si="16"/>
        <v>-1.3538180711895356E-2</v>
      </c>
      <c r="E241">
        <f t="shared" si="18"/>
        <v>0.96848864994026418</v>
      </c>
      <c r="F241">
        <f t="shared" si="17"/>
        <v>1</v>
      </c>
      <c r="G241">
        <f t="shared" si="15"/>
        <v>-1.3538180711895356E-2</v>
      </c>
      <c r="H241">
        <f t="shared" si="19"/>
        <v>1.3673081112591279</v>
      </c>
      <c r="S241" s="1">
        <v>43255</v>
      </c>
      <c r="T241">
        <v>7.8753029582590505E-4</v>
      </c>
    </row>
    <row r="242" spans="1:20" x14ac:dyDescent="0.2">
      <c r="A242" s="1">
        <v>43451</v>
      </c>
      <c r="B242">
        <v>6.7276146075356997E-4</v>
      </c>
      <c r="C242">
        <v>259.39999999999998</v>
      </c>
      <c r="D242">
        <f t="shared" si="16"/>
        <v>-8.4811102544332644E-3</v>
      </c>
      <c r="E242">
        <f t="shared" si="18"/>
        <v>0.9602747909199536</v>
      </c>
      <c r="F242">
        <f t="shared" si="17"/>
        <v>0.75</v>
      </c>
      <c r="G242">
        <f t="shared" si="15"/>
        <v>-6.3608326908249479E-3</v>
      </c>
      <c r="H242">
        <f t="shared" si="19"/>
        <v>1.3586108931266005</v>
      </c>
      <c r="S242" s="1">
        <v>43256</v>
      </c>
      <c r="T242">
        <v>7.8753029582590505E-4</v>
      </c>
    </row>
    <row r="243" spans="1:20" x14ac:dyDescent="0.2">
      <c r="A243" s="1">
        <v>43452</v>
      </c>
      <c r="B243">
        <v>7.8753029582590505E-4</v>
      </c>
      <c r="C243">
        <v>257.2</v>
      </c>
      <c r="D243">
        <f t="shared" si="16"/>
        <v>-7.8926905132192891E-3</v>
      </c>
      <c r="E243">
        <f t="shared" si="18"/>
        <v>0.95269563918757605</v>
      </c>
      <c r="F243">
        <f t="shared" si="17"/>
        <v>1</v>
      </c>
      <c r="G243">
        <f t="shared" si="15"/>
        <v>-7.8926905132192891E-3</v>
      </c>
      <c r="H243">
        <f t="shared" si="19"/>
        <v>1.3478877978192638</v>
      </c>
      <c r="S243" s="1">
        <v>43257</v>
      </c>
      <c r="T243">
        <v>7.8753029582590505E-4</v>
      </c>
    </row>
    <row r="244" spans="1:20" x14ac:dyDescent="0.2">
      <c r="A244" s="1">
        <v>43453</v>
      </c>
      <c r="B244">
        <v>1.1334725448940001E-3</v>
      </c>
      <c r="C244">
        <v>255.17</v>
      </c>
      <c r="D244">
        <f t="shared" si="16"/>
        <v>-2.0809656307559564E-2</v>
      </c>
      <c r="E244">
        <f t="shared" si="18"/>
        <v>0.93287037037037179</v>
      </c>
      <c r="F244">
        <f t="shared" si="17"/>
        <v>1</v>
      </c>
      <c r="G244">
        <f t="shared" si="15"/>
        <v>-2.0809656307559564E-2</v>
      </c>
      <c r="H244">
        <f t="shared" si="19"/>
        <v>1.3198387160054916</v>
      </c>
      <c r="S244" s="1">
        <v>43258</v>
      </c>
      <c r="T244">
        <v>7.8753029582590505E-4</v>
      </c>
    </row>
    <row r="245" spans="1:20" x14ac:dyDescent="0.2">
      <c r="A245" s="1">
        <v>43454</v>
      </c>
      <c r="B245">
        <v>1.1334725448940001E-3</v>
      </c>
      <c r="C245">
        <v>249.86</v>
      </c>
      <c r="D245">
        <f t="shared" si="16"/>
        <v>-1.2486992715920932E-2</v>
      </c>
      <c r="E245">
        <f t="shared" si="18"/>
        <v>0.9212216248506585</v>
      </c>
      <c r="F245">
        <f t="shared" si="17"/>
        <v>1</v>
      </c>
      <c r="G245">
        <f t="shared" si="15"/>
        <v>-1.2486992715920932E-2</v>
      </c>
      <c r="H245">
        <f t="shared" si="19"/>
        <v>1.3033578995725406</v>
      </c>
      <c r="S245" s="1">
        <v>43259</v>
      </c>
      <c r="T245">
        <v>7.5613816123559199E-4</v>
      </c>
    </row>
    <row r="246" spans="1:20" x14ac:dyDescent="0.2">
      <c r="A246" s="1">
        <v>43455</v>
      </c>
      <c r="B246">
        <v>2.5027821652804299E-4</v>
      </c>
      <c r="C246">
        <v>246.74</v>
      </c>
      <c r="D246">
        <f t="shared" si="16"/>
        <v>-3.1206938477749926E-2</v>
      </c>
      <c r="E246">
        <f t="shared" si="18"/>
        <v>0.89247311827957121</v>
      </c>
      <c r="F246">
        <f t="shared" si="17"/>
        <v>0.75</v>
      </c>
      <c r="G246">
        <f t="shared" si="15"/>
        <v>-2.3405203858312445E-2</v>
      </c>
      <c r="H246">
        <f t="shared" si="19"/>
        <v>1.2728525422327033</v>
      </c>
      <c r="S246" s="1">
        <v>43262</v>
      </c>
      <c r="T246">
        <v>7.5613816123559199E-4</v>
      </c>
    </row>
    <row r="247" spans="1:20" x14ac:dyDescent="0.2">
      <c r="A247" s="1">
        <v>43458</v>
      </c>
      <c r="B247">
        <v>2.5027821652804299E-4</v>
      </c>
      <c r="C247">
        <v>239.04</v>
      </c>
      <c r="D247">
        <f t="shared" si="16"/>
        <v>-1.2843038821954457E-2</v>
      </c>
      <c r="E247">
        <f t="shared" si="18"/>
        <v>0.88101105137395586</v>
      </c>
      <c r="F247">
        <f t="shared" si="17"/>
        <v>0.75</v>
      </c>
      <c r="G247">
        <f t="shared" si="15"/>
        <v>-9.6322791164658427E-3</v>
      </c>
      <c r="H247">
        <f t="shared" si="19"/>
        <v>1.2605920712718148</v>
      </c>
      <c r="S247" s="1">
        <v>43263</v>
      </c>
      <c r="T247">
        <v>7.5613816123559199E-4</v>
      </c>
    </row>
    <row r="248" spans="1:20" x14ac:dyDescent="0.2">
      <c r="A248" s="1">
        <v>43460</v>
      </c>
      <c r="B248">
        <v>8.4151207155670196E-4</v>
      </c>
      <c r="C248">
        <v>235.97</v>
      </c>
      <c r="D248">
        <f t="shared" si="16"/>
        <v>2.7969657159808425E-2</v>
      </c>
      <c r="E248">
        <f t="shared" si="18"/>
        <v>0.90565262843488781</v>
      </c>
      <c r="F248">
        <f t="shared" si="17"/>
        <v>1</v>
      </c>
      <c r="G248">
        <f t="shared" si="15"/>
        <v>2.7969657159808425E-2</v>
      </c>
      <c r="H248">
        <f t="shared" si="19"/>
        <v>1.2958503993236603</v>
      </c>
      <c r="S248" s="1">
        <v>43264</v>
      </c>
      <c r="T248">
        <v>7.5613816123559199E-4</v>
      </c>
    </row>
    <row r="249" spans="1:20" x14ac:dyDescent="0.2">
      <c r="A249" s="1">
        <v>43461</v>
      </c>
      <c r="B249">
        <v>7.8753029582590505E-4</v>
      </c>
      <c r="C249">
        <v>242.57</v>
      </c>
      <c r="D249">
        <f t="shared" si="16"/>
        <v>2.8898874551675887E-2</v>
      </c>
      <c r="E249">
        <f t="shared" si="18"/>
        <v>0.93182497013142307</v>
      </c>
      <c r="F249">
        <f t="shared" si="17"/>
        <v>1</v>
      </c>
      <c r="G249">
        <f t="shared" si="15"/>
        <v>2.8898874551675887E-2</v>
      </c>
      <c r="H249">
        <f t="shared" si="19"/>
        <v>1.3332990174514538</v>
      </c>
      <c r="S249" s="1">
        <v>43265</v>
      </c>
      <c r="T249">
        <v>7.8753029582590505E-4</v>
      </c>
    </row>
    <row r="250" spans="1:20" x14ac:dyDescent="0.2">
      <c r="A250" s="1">
        <v>43462</v>
      </c>
      <c r="B250">
        <v>7.8753029582590505E-4</v>
      </c>
      <c r="C250">
        <v>249.58</v>
      </c>
      <c r="D250">
        <f t="shared" si="16"/>
        <v>-8.0134626172009902E-5</v>
      </c>
      <c r="E250">
        <f t="shared" si="18"/>
        <v>0.93175029868578385</v>
      </c>
      <c r="F250">
        <f t="shared" si="17"/>
        <v>1</v>
      </c>
      <c r="G250">
        <f t="shared" si="15"/>
        <v>-8.0134626172009902E-5</v>
      </c>
      <c r="H250">
        <f t="shared" si="19"/>
        <v>1.333192174033115</v>
      </c>
      <c r="S250" s="1">
        <v>43266</v>
      </c>
      <c r="T250">
        <v>7.8753029582590505E-4</v>
      </c>
    </row>
    <row r="251" spans="1:20" x14ac:dyDescent="0.2">
      <c r="A251" s="1">
        <v>43465</v>
      </c>
      <c r="B251">
        <v>7.8753029582590505E-4</v>
      </c>
      <c r="C251">
        <v>249.56</v>
      </c>
      <c r="D251">
        <f t="shared" si="16"/>
        <v>-1.4345247635839126E-2</v>
      </c>
      <c r="E251">
        <f t="shared" si="18"/>
        <v>0.91838410991636921</v>
      </c>
      <c r="F251">
        <f t="shared" si="17"/>
        <v>1</v>
      </c>
      <c r="G251">
        <f t="shared" si="15"/>
        <v>-1.4345247635839126E-2</v>
      </c>
      <c r="H251">
        <f t="shared" si="19"/>
        <v>1.3140672021504471</v>
      </c>
      <c r="S251" s="1">
        <v>43269</v>
      </c>
      <c r="T251">
        <v>7.8753029582590505E-4</v>
      </c>
    </row>
    <row r="252" spans="1:20" x14ac:dyDescent="0.2">
      <c r="A252" s="1">
        <v>43467</v>
      </c>
      <c r="B252">
        <v>7.37396352503222E-4</v>
      </c>
      <c r="C252">
        <v>245.98</v>
      </c>
      <c r="D252">
        <f t="shared" si="16"/>
        <v>9.1470851288722663E-3</v>
      </c>
      <c r="E252">
        <f t="shared" si="18"/>
        <v>0.92678464755077772</v>
      </c>
      <c r="F252">
        <f t="shared" si="17"/>
        <v>0.75</v>
      </c>
      <c r="G252">
        <f t="shared" si="15"/>
        <v>6.8603138466541997E-3</v>
      </c>
      <c r="H252">
        <f t="shared" si="19"/>
        <v>1.3230821155727941</v>
      </c>
      <c r="S252" s="1">
        <v>43270</v>
      </c>
      <c r="T252">
        <v>7.8753029582590505E-4</v>
      </c>
    </row>
    <row r="253" spans="1:20" x14ac:dyDescent="0.2">
      <c r="A253" s="1">
        <v>43468</v>
      </c>
      <c r="B253">
        <v>2.5027821652804299E-4</v>
      </c>
      <c r="C253">
        <v>248.23</v>
      </c>
      <c r="D253">
        <f t="shared" si="16"/>
        <v>-2.5782540385931854E-3</v>
      </c>
      <c r="E253">
        <f t="shared" si="18"/>
        <v>0.92439516129032384</v>
      </c>
      <c r="F253">
        <f t="shared" si="17"/>
        <v>0.75</v>
      </c>
      <c r="G253">
        <f t="shared" si="15"/>
        <v>-1.933690528944889E-3</v>
      </c>
      <c r="H253">
        <f t="shared" si="19"/>
        <v>1.3205236842168946</v>
      </c>
      <c r="S253" s="1">
        <v>43271</v>
      </c>
      <c r="T253">
        <v>7.8753029582590505E-4</v>
      </c>
    </row>
    <row r="254" spans="1:20" x14ac:dyDescent="0.2">
      <c r="A254" s="1">
        <v>43469</v>
      </c>
      <c r="B254">
        <v>7.9137812823401805E-4</v>
      </c>
      <c r="C254">
        <v>247.59</v>
      </c>
      <c r="D254">
        <f t="shared" si="16"/>
        <v>2.0598570216890804E-2</v>
      </c>
      <c r="E254">
        <f t="shared" si="18"/>
        <v>0.94343637992831664</v>
      </c>
      <c r="F254">
        <f t="shared" si="17"/>
        <v>1</v>
      </c>
      <c r="G254">
        <f t="shared" si="15"/>
        <v>2.0598570216890804E-2</v>
      </c>
      <c r="H254">
        <f t="shared" si="19"/>
        <v>1.3477245840493035</v>
      </c>
      <c r="S254" s="1">
        <v>43272</v>
      </c>
      <c r="T254">
        <v>7.8753029582590505E-4</v>
      </c>
    </row>
    <row r="255" spans="1:20" x14ac:dyDescent="0.2">
      <c r="A255" s="1">
        <v>43472</v>
      </c>
      <c r="B255">
        <v>7.37396352503222E-4</v>
      </c>
      <c r="C255">
        <v>252.69</v>
      </c>
      <c r="D255">
        <f t="shared" si="16"/>
        <v>1.6344137084965751E-2</v>
      </c>
      <c r="E255">
        <f t="shared" si="18"/>
        <v>0.9588560334528089</v>
      </c>
      <c r="F255">
        <f t="shared" si="17"/>
        <v>0.75</v>
      </c>
      <c r="G255">
        <f t="shared" si="15"/>
        <v>1.2258102813724314E-2</v>
      </c>
      <c r="H255">
        <f t="shared" si="19"/>
        <v>1.3642451305651637</v>
      </c>
      <c r="S255" s="1">
        <v>43273</v>
      </c>
      <c r="T255">
        <v>1.0386179005713199E-3</v>
      </c>
    </row>
    <row r="256" spans="1:20" x14ac:dyDescent="0.2">
      <c r="A256" s="1">
        <v>43473</v>
      </c>
      <c r="B256">
        <v>7.8753029582590505E-4</v>
      </c>
      <c r="C256">
        <v>256.82</v>
      </c>
      <c r="D256">
        <f t="shared" si="16"/>
        <v>2.8813955299431863E-3</v>
      </c>
      <c r="E256">
        <f t="shared" si="18"/>
        <v>0.96161887694145887</v>
      </c>
      <c r="F256">
        <f t="shared" si="17"/>
        <v>1</v>
      </c>
      <c r="G256">
        <f t="shared" si="15"/>
        <v>2.8813955299431863E-3</v>
      </c>
      <c r="H256">
        <f t="shared" si="19"/>
        <v>1.3681760603861208</v>
      </c>
      <c r="S256" s="1">
        <v>43276</v>
      </c>
      <c r="T256">
        <v>7.5613816123559199E-4</v>
      </c>
    </row>
    <row r="257" spans="1:20" x14ac:dyDescent="0.2">
      <c r="A257" s="1">
        <v>43474</v>
      </c>
      <c r="B257">
        <v>7.8753029582590505E-4</v>
      </c>
      <c r="C257">
        <v>257.56</v>
      </c>
      <c r="D257">
        <f t="shared" si="16"/>
        <v>-5.0473676036652095E-3</v>
      </c>
      <c r="E257">
        <f t="shared" si="18"/>
        <v>0.95676523297491167</v>
      </c>
      <c r="F257">
        <f t="shared" si="17"/>
        <v>1</v>
      </c>
      <c r="G257">
        <f t="shared" si="15"/>
        <v>-5.0473676036652095E-3</v>
      </c>
      <c r="H257">
        <f t="shared" si="19"/>
        <v>1.3612703728628177</v>
      </c>
      <c r="S257" s="1">
        <v>43277</v>
      </c>
      <c r="T257">
        <v>8.9131154134503899E-4</v>
      </c>
    </row>
    <row r="258" spans="1:20" x14ac:dyDescent="0.2">
      <c r="A258" s="1">
        <v>43475</v>
      </c>
      <c r="B258">
        <v>7.8753029582590505E-4</v>
      </c>
      <c r="C258">
        <v>256.26</v>
      </c>
      <c r="D258">
        <f t="shared" si="16"/>
        <v>5.5412471708421755E-3</v>
      </c>
      <c r="E258">
        <f t="shared" si="18"/>
        <v>0.96206690561529418</v>
      </c>
      <c r="F258">
        <f t="shared" si="17"/>
        <v>1</v>
      </c>
      <c r="G258">
        <f t="shared" ref="G258:G321" si="20">F258*D258</f>
        <v>5.5412471708421755E-3</v>
      </c>
      <c r="H258">
        <f t="shared" si="19"/>
        <v>1.3688135084651951</v>
      </c>
      <c r="S258" s="1">
        <v>43278</v>
      </c>
      <c r="T258">
        <v>7.8753029582590505E-4</v>
      </c>
    </row>
    <row r="259" spans="1:20" x14ac:dyDescent="0.2">
      <c r="A259" s="1">
        <v>43476</v>
      </c>
      <c r="B259">
        <v>7.8753029582590505E-4</v>
      </c>
      <c r="C259">
        <v>257.68</v>
      </c>
      <c r="D259">
        <f t="shared" ref="D259:D322" si="21">(C260-C259)/C259</f>
        <v>-3.1822415398944162E-3</v>
      </c>
      <c r="E259">
        <f t="shared" si="18"/>
        <v>0.95900537634408745</v>
      </c>
      <c r="F259">
        <f t="shared" ref="F259:F322" si="22">IF(B259&gt;0,IF(B259&gt;_xlfn.QUARTILE.EXC(B:B,2)-0.00001,1,0.75),-1)</f>
        <v>1</v>
      </c>
      <c r="G259">
        <f t="shared" si="20"/>
        <v>-3.1822415398944162E-3</v>
      </c>
      <c r="H259">
        <f t="shared" si="19"/>
        <v>1.3644576132581885</v>
      </c>
      <c r="S259" s="1">
        <v>43279</v>
      </c>
      <c r="T259">
        <v>7.8753029582590505E-4</v>
      </c>
    </row>
    <row r="260" spans="1:20" x14ac:dyDescent="0.2">
      <c r="A260" s="1">
        <v>43479</v>
      </c>
      <c r="B260">
        <v>7.8753029582590505E-4</v>
      </c>
      <c r="C260">
        <v>256.86</v>
      </c>
      <c r="D260">
        <f t="shared" si="21"/>
        <v>3.737444522307792E-3</v>
      </c>
      <c r="E260">
        <f t="shared" ref="E260:E323" si="23">(D260+1)*E259</f>
        <v>0.96258960573476837</v>
      </c>
      <c r="F260">
        <f t="shared" si="22"/>
        <v>1</v>
      </c>
      <c r="G260">
        <f t="shared" si="20"/>
        <v>3.737444522307792E-3</v>
      </c>
      <c r="H260">
        <f t="shared" ref="H260:H323" si="24">(G260+1)*H259</f>
        <v>1.3695571978907815</v>
      </c>
      <c r="S260" s="1">
        <v>43280</v>
      </c>
      <c r="T260">
        <v>7.8753029582590505E-4</v>
      </c>
    </row>
    <row r="261" spans="1:20" x14ac:dyDescent="0.2">
      <c r="A261" s="1">
        <v>43480</v>
      </c>
      <c r="B261">
        <v>7.8753029582590505E-4</v>
      </c>
      <c r="C261">
        <v>257.82</v>
      </c>
      <c r="D261">
        <f t="shared" si="21"/>
        <v>1.1674811884260302E-2</v>
      </c>
      <c r="E261">
        <f t="shared" si="23"/>
        <v>0.97382765830346596</v>
      </c>
      <c r="F261">
        <f t="shared" si="22"/>
        <v>1</v>
      </c>
      <c r="G261">
        <f t="shared" si="20"/>
        <v>1.1674811884260302E-2</v>
      </c>
      <c r="H261">
        <f t="shared" si="24"/>
        <v>1.3855465205408908</v>
      </c>
      <c r="S261" s="1">
        <v>43283</v>
      </c>
      <c r="T261">
        <v>7.8753029582590505E-4</v>
      </c>
    </row>
    <row r="262" spans="1:20" x14ac:dyDescent="0.2">
      <c r="A262" s="1">
        <v>43481</v>
      </c>
      <c r="B262">
        <v>7.8753029582590505E-4</v>
      </c>
      <c r="C262">
        <v>260.83</v>
      </c>
      <c r="D262">
        <f t="shared" si="21"/>
        <v>-3.1438101445385625E-3</v>
      </c>
      <c r="E262">
        <f t="shared" si="23"/>
        <v>0.97076612903225923</v>
      </c>
      <c r="F262">
        <f t="shared" si="22"/>
        <v>1</v>
      </c>
      <c r="G262">
        <f t="shared" si="20"/>
        <v>-3.1438101445385625E-3</v>
      </c>
      <c r="H262">
        <f t="shared" si="24"/>
        <v>1.3811906253338841</v>
      </c>
      <c r="S262" s="1">
        <v>43284</v>
      </c>
      <c r="T262">
        <v>7.8753029582590505E-4</v>
      </c>
    </row>
    <row r="263" spans="1:20" x14ac:dyDescent="0.2">
      <c r="A263" s="1">
        <v>43482</v>
      </c>
      <c r="B263">
        <v>7.8753029582590505E-4</v>
      </c>
      <c r="C263">
        <v>260.01</v>
      </c>
      <c r="D263">
        <f t="shared" si="21"/>
        <v>1.9114649436560237E-2</v>
      </c>
      <c r="E263">
        <f t="shared" si="23"/>
        <v>0.98932198327359744</v>
      </c>
      <c r="F263">
        <f t="shared" si="22"/>
        <v>1</v>
      </c>
      <c r="G263">
        <f t="shared" si="20"/>
        <v>1.9114649436560237E-2</v>
      </c>
      <c r="H263">
        <f t="shared" si="24"/>
        <v>1.4075915999422046</v>
      </c>
      <c r="S263" s="1">
        <v>43286</v>
      </c>
      <c r="T263">
        <v>7.8753029582590505E-4</v>
      </c>
    </row>
    <row r="264" spans="1:20" x14ac:dyDescent="0.2">
      <c r="A264" s="1">
        <v>43483</v>
      </c>
      <c r="B264">
        <v>7.8753029582590505E-4</v>
      </c>
      <c r="C264">
        <v>264.98</v>
      </c>
      <c r="D264">
        <f t="shared" si="21"/>
        <v>-6.0381915616282357E-4</v>
      </c>
      <c r="E264">
        <f t="shared" si="23"/>
        <v>0.9887246117084838</v>
      </c>
      <c r="F264">
        <f t="shared" si="22"/>
        <v>1</v>
      </c>
      <c r="G264">
        <f t="shared" si="20"/>
        <v>-6.0381915616282357E-4</v>
      </c>
      <c r="H264">
        <f t="shared" si="24"/>
        <v>1.4067416691701056</v>
      </c>
      <c r="S264" s="1">
        <v>43287</v>
      </c>
      <c r="T264">
        <v>7.8753029582590505E-4</v>
      </c>
    </row>
    <row r="265" spans="1:20" x14ac:dyDescent="0.2">
      <c r="A265" s="1">
        <v>43487</v>
      </c>
      <c r="B265">
        <v>1.0386179005713199E-3</v>
      </c>
      <c r="C265">
        <v>264.82</v>
      </c>
      <c r="D265">
        <f t="shared" si="21"/>
        <v>-3.0586813684767098E-3</v>
      </c>
      <c r="E265">
        <f t="shared" si="23"/>
        <v>0.98570041816009668</v>
      </c>
      <c r="F265">
        <f t="shared" si="22"/>
        <v>1</v>
      </c>
      <c r="G265">
        <f t="shared" si="20"/>
        <v>-3.0586813684767098E-3</v>
      </c>
      <c r="H265">
        <f t="shared" si="24"/>
        <v>1.4024388946363551</v>
      </c>
      <c r="S265" s="1">
        <v>43290</v>
      </c>
      <c r="T265">
        <v>7.5613816123559199E-4</v>
      </c>
    </row>
    <row r="266" spans="1:20" x14ac:dyDescent="0.2">
      <c r="A266" s="1">
        <v>43488</v>
      </c>
      <c r="B266">
        <v>7.5613816123559199E-4</v>
      </c>
      <c r="C266">
        <v>264.01</v>
      </c>
      <c r="D266">
        <f t="shared" si="21"/>
        <v>-3.0301882504451022E-3</v>
      </c>
      <c r="E266">
        <f t="shared" si="23"/>
        <v>0.98271356033452917</v>
      </c>
      <c r="F266">
        <f t="shared" si="22"/>
        <v>0.75</v>
      </c>
      <c r="G266">
        <f t="shared" si="20"/>
        <v>-2.2726411878338268E-3</v>
      </c>
      <c r="H266">
        <f t="shared" si="24"/>
        <v>1.3992516542409843</v>
      </c>
      <c r="S266" s="1">
        <v>43291</v>
      </c>
      <c r="T266">
        <v>7.8753029582590505E-4</v>
      </c>
    </row>
    <row r="267" spans="1:20" x14ac:dyDescent="0.2">
      <c r="A267" s="1">
        <v>43489</v>
      </c>
      <c r="B267">
        <v>7.8753029582590505E-4</v>
      </c>
      <c r="C267">
        <v>263.20999999999998</v>
      </c>
      <c r="D267">
        <f t="shared" si="21"/>
        <v>9.1181945974698319E-3</v>
      </c>
      <c r="E267">
        <f t="shared" si="23"/>
        <v>0.99167413381123182</v>
      </c>
      <c r="F267">
        <f t="shared" si="22"/>
        <v>1</v>
      </c>
      <c r="G267">
        <f t="shared" si="20"/>
        <v>9.1181945974698319E-3</v>
      </c>
      <c r="H267">
        <f t="shared" si="24"/>
        <v>1.4120103031151852</v>
      </c>
      <c r="S267" s="1">
        <v>43292</v>
      </c>
      <c r="T267">
        <v>7.5613816123559199E-4</v>
      </c>
    </row>
    <row r="268" spans="1:20" x14ac:dyDescent="0.2">
      <c r="A268" s="1">
        <v>43490</v>
      </c>
      <c r="B268">
        <v>7.5613816123559199E-4</v>
      </c>
      <c r="C268">
        <v>265.61</v>
      </c>
      <c r="D268">
        <f t="shared" si="21"/>
        <v>-8.3581190467227409E-3</v>
      </c>
      <c r="E268">
        <f t="shared" si="23"/>
        <v>0.9833856033452818</v>
      </c>
      <c r="F268">
        <f t="shared" si="22"/>
        <v>0.75</v>
      </c>
      <c r="G268">
        <f t="shared" si="20"/>
        <v>-6.2685892850420557E-3</v>
      </c>
      <c r="H268">
        <f t="shared" si="24"/>
        <v>1.4031589904587083</v>
      </c>
      <c r="S268" s="1">
        <v>43293</v>
      </c>
      <c r="T268">
        <v>7.8753029582590505E-4</v>
      </c>
    </row>
    <row r="269" spans="1:20" x14ac:dyDescent="0.2">
      <c r="A269" s="1">
        <v>43493</v>
      </c>
      <c r="B269">
        <v>7.8753029582590505E-4</v>
      </c>
      <c r="C269">
        <v>263.39</v>
      </c>
      <c r="D269">
        <f t="shared" si="21"/>
        <v>2.0122252173584024E-3</v>
      </c>
      <c r="E269">
        <f t="shared" si="23"/>
        <v>0.98536439665472042</v>
      </c>
      <c r="F269">
        <f t="shared" si="22"/>
        <v>1</v>
      </c>
      <c r="G269">
        <f t="shared" si="20"/>
        <v>2.0122252173584024E-3</v>
      </c>
      <c r="H269">
        <f t="shared" si="24"/>
        <v>1.4059824623632726</v>
      </c>
      <c r="S269" s="1">
        <v>43294</v>
      </c>
      <c r="T269">
        <v>7.5613816123559199E-4</v>
      </c>
    </row>
    <row r="270" spans="1:20" x14ac:dyDescent="0.2">
      <c r="A270" s="1">
        <v>43494</v>
      </c>
      <c r="B270">
        <v>7.8753029582590505E-4</v>
      </c>
      <c r="C270">
        <v>263.92</v>
      </c>
      <c r="D270">
        <f t="shared" si="21"/>
        <v>4.471051833889083E-3</v>
      </c>
      <c r="E270">
        <f t="shared" si="23"/>
        <v>0.98977001194743253</v>
      </c>
      <c r="F270">
        <f t="shared" si="22"/>
        <v>1</v>
      </c>
      <c r="G270">
        <f t="shared" si="20"/>
        <v>4.471051833889083E-3</v>
      </c>
      <c r="H270">
        <f t="shared" si="24"/>
        <v>1.4122686828300377</v>
      </c>
      <c r="S270" s="1">
        <v>43297</v>
      </c>
      <c r="T270">
        <v>7.8753029582590505E-4</v>
      </c>
    </row>
    <row r="271" spans="1:20" x14ac:dyDescent="0.2">
      <c r="A271" s="1">
        <v>43495</v>
      </c>
      <c r="B271">
        <v>7.8753029582590505E-4</v>
      </c>
      <c r="C271">
        <v>265.10000000000002</v>
      </c>
      <c r="D271">
        <f t="shared" si="21"/>
        <v>9.0909090909089708E-3</v>
      </c>
      <c r="E271">
        <f t="shared" si="23"/>
        <v>0.99876792114695456</v>
      </c>
      <c r="F271">
        <f t="shared" si="22"/>
        <v>1</v>
      </c>
      <c r="G271">
        <f t="shared" si="20"/>
        <v>9.0909090909089708E-3</v>
      </c>
      <c r="H271">
        <f t="shared" si="24"/>
        <v>1.4251074890375834</v>
      </c>
      <c r="S271" s="1">
        <v>43298</v>
      </c>
      <c r="T271">
        <v>7.5613816123559199E-4</v>
      </c>
    </row>
    <row r="272" spans="1:20" x14ac:dyDescent="0.2">
      <c r="A272" s="1">
        <v>43496</v>
      </c>
      <c r="B272">
        <v>7.5613816123559199E-4</v>
      </c>
      <c r="C272">
        <v>267.51</v>
      </c>
      <c r="D272">
        <f t="shared" si="21"/>
        <v>9.8687899517774531E-3</v>
      </c>
      <c r="E272">
        <f t="shared" si="23"/>
        <v>1.0086245519713273</v>
      </c>
      <c r="F272">
        <f t="shared" si="22"/>
        <v>0.75</v>
      </c>
      <c r="G272">
        <f t="shared" si="20"/>
        <v>7.4015924638330902E-3</v>
      </c>
      <c r="H272">
        <f t="shared" si="24"/>
        <v>1.4356555538885962</v>
      </c>
      <c r="S272" s="1">
        <v>43299</v>
      </c>
      <c r="T272">
        <v>7.5613816123559199E-4</v>
      </c>
    </row>
    <row r="273" spans="1:20" x14ac:dyDescent="0.2">
      <c r="A273" s="1">
        <v>43497</v>
      </c>
      <c r="B273">
        <v>7.5613816123559199E-4</v>
      </c>
      <c r="C273">
        <v>270.14999999999998</v>
      </c>
      <c r="D273">
        <f t="shared" si="21"/>
        <v>-1.4806588932061307E-4</v>
      </c>
      <c r="E273">
        <f t="shared" si="23"/>
        <v>1.0084752090800491</v>
      </c>
      <c r="F273">
        <f t="shared" si="22"/>
        <v>0.75</v>
      </c>
      <c r="G273">
        <f t="shared" si="20"/>
        <v>-1.1104941699045979E-4</v>
      </c>
      <c r="H273">
        <f t="shared" si="24"/>
        <v>1.4354961251763378</v>
      </c>
      <c r="S273" s="1">
        <v>43300</v>
      </c>
      <c r="T273">
        <v>7.8753029582590505E-4</v>
      </c>
    </row>
    <row r="274" spans="1:20" x14ac:dyDescent="0.2">
      <c r="A274" s="1">
        <v>43500</v>
      </c>
      <c r="B274">
        <v>7.5613816123559199E-4</v>
      </c>
      <c r="C274">
        <v>270.11</v>
      </c>
      <c r="D274">
        <f t="shared" si="21"/>
        <v>8.626115286364755E-3</v>
      </c>
      <c r="E274">
        <f t="shared" si="23"/>
        <v>1.0171744324970142</v>
      </c>
      <c r="F274">
        <f t="shared" si="22"/>
        <v>0.75</v>
      </c>
      <c r="G274">
        <f t="shared" si="20"/>
        <v>6.4695864647735662E-3</v>
      </c>
      <c r="H274">
        <f t="shared" si="24"/>
        <v>1.4447831914780134</v>
      </c>
      <c r="S274" s="1">
        <v>43301</v>
      </c>
      <c r="T274">
        <v>7.5613816123559199E-4</v>
      </c>
    </row>
    <row r="275" spans="1:20" x14ac:dyDescent="0.2">
      <c r="A275" s="1">
        <v>43501</v>
      </c>
      <c r="B275">
        <v>7.8753029582590505E-4</v>
      </c>
      <c r="C275">
        <v>272.44</v>
      </c>
      <c r="D275">
        <f t="shared" si="21"/>
        <v>1.2846865364851811E-3</v>
      </c>
      <c r="E275">
        <f t="shared" si="23"/>
        <v>1.0184811827957001</v>
      </c>
      <c r="F275">
        <f t="shared" si="22"/>
        <v>1</v>
      </c>
      <c r="G275">
        <f t="shared" si="20"/>
        <v>1.2846865364851811E-3</v>
      </c>
      <c r="H275">
        <f t="shared" si="24"/>
        <v>1.4466392849922454</v>
      </c>
      <c r="S275" s="1">
        <v>43304</v>
      </c>
      <c r="T275">
        <v>7.5613816123559199E-4</v>
      </c>
    </row>
    <row r="276" spans="1:20" x14ac:dyDescent="0.2">
      <c r="A276" s="1">
        <v>43502</v>
      </c>
      <c r="B276">
        <v>7.8753029582590505E-4</v>
      </c>
      <c r="C276">
        <v>272.79000000000002</v>
      </c>
      <c r="D276">
        <f t="shared" si="21"/>
        <v>-6.7817735254225688E-3</v>
      </c>
      <c r="E276">
        <f t="shared" si="23"/>
        <v>1.0115740740740753</v>
      </c>
      <c r="F276">
        <f t="shared" si="22"/>
        <v>1</v>
      </c>
      <c r="G276">
        <f t="shared" si="20"/>
        <v>-6.7817735254225688E-3</v>
      </c>
      <c r="H276">
        <f t="shared" si="24"/>
        <v>1.4368285049884488</v>
      </c>
      <c r="S276" s="1">
        <v>43305</v>
      </c>
      <c r="T276">
        <v>6.2946262673824996E-4</v>
      </c>
    </row>
    <row r="277" spans="1:20" x14ac:dyDescent="0.2">
      <c r="A277" s="1">
        <v>43503</v>
      </c>
      <c r="B277">
        <v>8.9131154134503899E-4</v>
      </c>
      <c r="C277">
        <v>270.94</v>
      </c>
      <c r="D277">
        <f t="shared" si="21"/>
        <v>-8.0829703993504018E-3</v>
      </c>
      <c r="E277">
        <f t="shared" si="23"/>
        <v>1.0033975507765842</v>
      </c>
      <c r="F277">
        <f t="shared" si="22"/>
        <v>1</v>
      </c>
      <c r="G277">
        <f t="shared" si="20"/>
        <v>-8.0829703993504018E-3</v>
      </c>
      <c r="H277">
        <f t="shared" si="24"/>
        <v>1.4252146627136844</v>
      </c>
      <c r="S277" s="1">
        <v>43306</v>
      </c>
      <c r="T277">
        <v>7.5613816123559199E-4</v>
      </c>
    </row>
    <row r="278" spans="1:20" x14ac:dyDescent="0.2">
      <c r="A278" s="1">
        <v>43504</v>
      </c>
      <c r="B278">
        <v>7.8753029582590505E-4</v>
      </c>
      <c r="C278">
        <v>268.75</v>
      </c>
      <c r="D278">
        <f t="shared" si="21"/>
        <v>9.1162790697673999E-3</v>
      </c>
      <c r="E278">
        <f t="shared" si="23"/>
        <v>1.0125448028673847</v>
      </c>
      <c r="F278">
        <f t="shared" si="22"/>
        <v>1</v>
      </c>
      <c r="G278">
        <f t="shared" si="20"/>
        <v>9.1162790697673999E-3</v>
      </c>
      <c r="H278">
        <f t="shared" si="24"/>
        <v>1.4382073173133068</v>
      </c>
      <c r="S278" s="1">
        <v>43307</v>
      </c>
      <c r="T278">
        <v>7.8753029582590505E-4</v>
      </c>
    </row>
    <row r="279" spans="1:20" x14ac:dyDescent="0.2">
      <c r="A279" s="1">
        <v>43507</v>
      </c>
      <c r="B279">
        <v>7.8753029582590505E-4</v>
      </c>
      <c r="C279">
        <v>271.2</v>
      </c>
      <c r="D279">
        <f t="shared" si="21"/>
        <v>4.4985250737464132E-3</v>
      </c>
      <c r="E279">
        <f t="shared" si="23"/>
        <v>1.0170997610513752</v>
      </c>
      <c r="F279">
        <f t="shared" si="22"/>
        <v>1</v>
      </c>
      <c r="G279">
        <f t="shared" si="20"/>
        <v>4.4985250737464132E-3</v>
      </c>
      <c r="H279">
        <f t="shared" si="24"/>
        <v>1.4446771289914861</v>
      </c>
      <c r="S279" s="1">
        <v>43308</v>
      </c>
      <c r="T279">
        <v>7.8753029582590505E-4</v>
      </c>
    </row>
    <row r="280" spans="1:20" x14ac:dyDescent="0.2">
      <c r="A280" s="1">
        <v>43508</v>
      </c>
      <c r="B280">
        <v>7.8753029582590505E-4</v>
      </c>
      <c r="C280">
        <v>272.42</v>
      </c>
      <c r="D280">
        <f t="shared" si="21"/>
        <v>9.5807943616472973E-3</v>
      </c>
      <c r="E280">
        <f t="shared" si="23"/>
        <v>1.026844384707289</v>
      </c>
      <c r="F280">
        <f t="shared" si="22"/>
        <v>1</v>
      </c>
      <c r="G280">
        <f t="shared" si="20"/>
        <v>9.5807943616472973E-3</v>
      </c>
      <c r="H280">
        <f t="shared" si="24"/>
        <v>1.4585182834833286</v>
      </c>
      <c r="S280" s="1">
        <v>43311</v>
      </c>
      <c r="T280">
        <v>7.8753029582590505E-4</v>
      </c>
    </row>
    <row r="281" spans="1:20" x14ac:dyDescent="0.2">
      <c r="A281" s="1">
        <v>43509</v>
      </c>
      <c r="B281">
        <v>7.5613816123559199E-4</v>
      </c>
      <c r="C281">
        <v>275.02999999999997</v>
      </c>
      <c r="D281">
        <f t="shared" si="21"/>
        <v>-4.5449587317747163E-3</v>
      </c>
      <c r="E281">
        <f t="shared" si="23"/>
        <v>1.0221774193548399</v>
      </c>
      <c r="F281">
        <f t="shared" si="22"/>
        <v>0.75</v>
      </c>
      <c r="G281">
        <f t="shared" si="20"/>
        <v>-3.4087190488310375E-3</v>
      </c>
      <c r="H281">
        <f t="shared" si="24"/>
        <v>1.4535466044273506</v>
      </c>
      <c r="S281" s="1">
        <v>43312</v>
      </c>
      <c r="T281">
        <v>7.8753029582590505E-4</v>
      </c>
    </row>
    <row r="282" spans="1:20" x14ac:dyDescent="0.2">
      <c r="A282" s="1">
        <v>43510</v>
      </c>
      <c r="B282">
        <v>7.8753029582590505E-4</v>
      </c>
      <c r="C282">
        <v>273.77999999999997</v>
      </c>
      <c r="D282">
        <f t="shared" si="21"/>
        <v>9.4236248082403429E-3</v>
      </c>
      <c r="E282">
        <f t="shared" si="23"/>
        <v>1.0318100358422952</v>
      </c>
      <c r="F282">
        <f t="shared" si="22"/>
        <v>1</v>
      </c>
      <c r="G282">
        <f t="shared" si="20"/>
        <v>9.4236248082403429E-3</v>
      </c>
      <c r="H282">
        <f t="shared" si="24"/>
        <v>1.4672442822687659</v>
      </c>
      <c r="S282" s="1">
        <v>43313</v>
      </c>
      <c r="T282">
        <v>7.8753029582590505E-4</v>
      </c>
    </row>
    <row r="283" spans="1:20" x14ac:dyDescent="0.2">
      <c r="A283" s="1">
        <v>43511</v>
      </c>
      <c r="B283">
        <v>7.8753029582590505E-4</v>
      </c>
      <c r="C283">
        <v>276.36</v>
      </c>
      <c r="D283">
        <f t="shared" si="21"/>
        <v>4.3892024895050814E-4</v>
      </c>
      <c r="E283">
        <f t="shared" si="23"/>
        <v>1.0322629181600969</v>
      </c>
      <c r="F283">
        <f t="shared" si="22"/>
        <v>1</v>
      </c>
      <c r="G283">
        <f t="shared" si="20"/>
        <v>4.3892024895050814E-4</v>
      </c>
      <c r="H283">
        <f t="shared" si="24"/>
        <v>1.4678882854944106</v>
      </c>
      <c r="S283" s="1">
        <v>43314</v>
      </c>
      <c r="T283">
        <v>7.8753029582590505E-4</v>
      </c>
    </row>
    <row r="284" spans="1:20" x14ac:dyDescent="0.2">
      <c r="A284" s="1">
        <v>43515</v>
      </c>
      <c r="B284">
        <v>7.8753029582590505E-4</v>
      </c>
      <c r="C284">
        <v>276.48129999999998</v>
      </c>
      <c r="D284">
        <f t="shared" si="21"/>
        <v>4.8057499729639089E-3</v>
      </c>
      <c r="E284">
        <f t="shared" si="23"/>
        <v>1.0372237156511364</v>
      </c>
      <c r="F284">
        <f t="shared" si="22"/>
        <v>1</v>
      </c>
      <c r="G284">
        <f t="shared" si="20"/>
        <v>4.8057499729639089E-3</v>
      </c>
      <c r="H284">
        <f t="shared" si="24"/>
        <v>1.4749425895827395</v>
      </c>
      <c r="S284" s="1">
        <v>43315</v>
      </c>
      <c r="T284">
        <v>7.8753029582590505E-4</v>
      </c>
    </row>
    <row r="285" spans="1:20" x14ac:dyDescent="0.2">
      <c r="A285" s="1">
        <v>43516</v>
      </c>
      <c r="B285">
        <v>7.8753029582590505E-4</v>
      </c>
      <c r="C285">
        <v>277.81</v>
      </c>
      <c r="D285">
        <f t="shared" si="21"/>
        <v>-3.9595406932800705E-4</v>
      </c>
      <c r="E285">
        <f t="shared" si="23"/>
        <v>1.0368130227001207</v>
      </c>
      <c r="F285">
        <f t="shared" si="22"/>
        <v>1</v>
      </c>
      <c r="G285">
        <f t="shared" si="20"/>
        <v>-3.9595406932800705E-4</v>
      </c>
      <c r="H285">
        <f t="shared" si="24"/>
        <v>1.4743585800623691</v>
      </c>
      <c r="S285" s="1">
        <v>43318</v>
      </c>
      <c r="T285">
        <v>7.5613816123559199E-4</v>
      </c>
    </row>
    <row r="286" spans="1:20" x14ac:dyDescent="0.2">
      <c r="A286" s="1">
        <v>43517</v>
      </c>
      <c r="B286">
        <v>7.8753029582590505E-4</v>
      </c>
      <c r="C286">
        <v>277.7</v>
      </c>
      <c r="D286">
        <f t="shared" si="21"/>
        <v>1.4764133957509004E-3</v>
      </c>
      <c r="E286">
        <f t="shared" si="23"/>
        <v>1.0383437873357242</v>
      </c>
      <c r="F286">
        <f t="shared" si="22"/>
        <v>1</v>
      </c>
      <c r="G286">
        <f t="shared" si="20"/>
        <v>1.4764133957509004E-3</v>
      </c>
      <c r="H286">
        <f t="shared" si="24"/>
        <v>1.4765353428201136</v>
      </c>
      <c r="S286" s="1">
        <v>43319</v>
      </c>
      <c r="T286">
        <v>7.5613816123559199E-4</v>
      </c>
    </row>
    <row r="287" spans="1:20" x14ac:dyDescent="0.2">
      <c r="A287" s="1">
        <v>43518</v>
      </c>
      <c r="B287">
        <v>7.8753029582590505E-4</v>
      </c>
      <c r="C287">
        <v>278.11</v>
      </c>
      <c r="D287">
        <f t="shared" si="21"/>
        <v>9.4207328035669502E-3</v>
      </c>
      <c r="E287">
        <f t="shared" si="23"/>
        <v>1.0481257467144578</v>
      </c>
      <c r="F287">
        <f t="shared" si="22"/>
        <v>1</v>
      </c>
      <c r="G287">
        <f t="shared" si="20"/>
        <v>9.4207328035669502E-3</v>
      </c>
      <c r="H287">
        <f t="shared" si="24"/>
        <v>1.4904453877598449</v>
      </c>
      <c r="S287" s="1">
        <v>43320</v>
      </c>
      <c r="T287">
        <v>7.8753029582590505E-4</v>
      </c>
    </row>
    <row r="288" spans="1:20" x14ac:dyDescent="0.2">
      <c r="A288" s="1">
        <v>43521</v>
      </c>
      <c r="B288">
        <v>7.8753029582590505E-4</v>
      </c>
      <c r="C288">
        <v>280.73</v>
      </c>
      <c r="D288">
        <f t="shared" si="21"/>
        <v>-5.6994264952090002E-3</v>
      </c>
      <c r="E288">
        <f t="shared" si="23"/>
        <v>1.0421520310633225</v>
      </c>
      <c r="F288">
        <f t="shared" si="22"/>
        <v>1</v>
      </c>
      <c r="G288">
        <f t="shared" si="20"/>
        <v>-5.6994264952090002E-3</v>
      </c>
      <c r="H288">
        <f t="shared" si="24"/>
        <v>1.4819507038271844</v>
      </c>
      <c r="S288" s="1">
        <v>43321</v>
      </c>
      <c r="T288">
        <v>7.8753029582590505E-4</v>
      </c>
    </row>
    <row r="289" spans="1:20" x14ac:dyDescent="0.2">
      <c r="A289" s="1">
        <v>43522</v>
      </c>
      <c r="B289">
        <v>7.8753029582590505E-4</v>
      </c>
      <c r="C289">
        <v>279.13</v>
      </c>
      <c r="D289">
        <f t="shared" si="21"/>
        <v>-2.1853616594418859E-3</v>
      </c>
      <c r="E289">
        <f t="shared" si="23"/>
        <v>1.0398745519713273</v>
      </c>
      <c r="F289">
        <f t="shared" si="22"/>
        <v>1</v>
      </c>
      <c r="G289">
        <f t="shared" si="20"/>
        <v>-2.1853616594418859E-3</v>
      </c>
      <c r="H289">
        <f t="shared" si="24"/>
        <v>1.4787121055778576</v>
      </c>
      <c r="S289" s="1">
        <v>43322</v>
      </c>
      <c r="T289">
        <v>7.8753029582590505E-4</v>
      </c>
    </row>
    <row r="290" spans="1:20" x14ac:dyDescent="0.2">
      <c r="A290" s="1">
        <v>43523</v>
      </c>
      <c r="B290">
        <v>7.8753029582590505E-4</v>
      </c>
      <c r="C290">
        <v>278.52</v>
      </c>
      <c r="D290">
        <f t="shared" si="21"/>
        <v>1.579778830963657E-3</v>
      </c>
      <c r="E290">
        <f t="shared" si="23"/>
        <v>1.0415173237753894</v>
      </c>
      <c r="F290">
        <f t="shared" si="22"/>
        <v>1</v>
      </c>
      <c r="G290">
        <f t="shared" si="20"/>
        <v>1.579778830963657E-3</v>
      </c>
      <c r="H290">
        <f t="shared" si="24"/>
        <v>1.4810481436593392</v>
      </c>
      <c r="S290" s="1">
        <v>43325</v>
      </c>
      <c r="T290">
        <v>7.8753029582590505E-4</v>
      </c>
    </row>
    <row r="291" spans="1:20" x14ac:dyDescent="0.2">
      <c r="A291" s="1">
        <v>43524</v>
      </c>
      <c r="B291">
        <v>7.8753029582590505E-4</v>
      </c>
      <c r="C291">
        <v>278.95999999999998</v>
      </c>
      <c r="D291">
        <f t="shared" si="21"/>
        <v>5.3054201319186201E-3</v>
      </c>
      <c r="E291">
        <f t="shared" si="23"/>
        <v>1.0470430107526894</v>
      </c>
      <c r="F291">
        <f t="shared" si="22"/>
        <v>1</v>
      </c>
      <c r="G291">
        <f t="shared" si="20"/>
        <v>5.3054201319186201E-3</v>
      </c>
      <c r="H291">
        <f t="shared" si="24"/>
        <v>1.4889057262970504</v>
      </c>
      <c r="S291" s="1">
        <v>43326</v>
      </c>
      <c r="T291">
        <v>7.8753029582590505E-4</v>
      </c>
    </row>
    <row r="292" spans="1:20" x14ac:dyDescent="0.2">
      <c r="A292" s="1">
        <v>43525</v>
      </c>
      <c r="B292">
        <v>7.8753029582590505E-4</v>
      </c>
      <c r="C292">
        <v>280.44</v>
      </c>
      <c r="D292">
        <f t="shared" si="21"/>
        <v>4.1363571530453041E-3</v>
      </c>
      <c r="E292">
        <f t="shared" si="23"/>
        <v>1.0513739545997622</v>
      </c>
      <c r="F292">
        <f t="shared" si="22"/>
        <v>1</v>
      </c>
      <c r="G292">
        <f t="shared" si="20"/>
        <v>4.1363571530453041E-3</v>
      </c>
      <c r="H292">
        <f t="shared" si="24"/>
        <v>1.4950643721482293</v>
      </c>
      <c r="S292" s="1">
        <v>43327</v>
      </c>
      <c r="T292">
        <v>7.8753029582590505E-4</v>
      </c>
    </row>
    <row r="293" spans="1:20" x14ac:dyDescent="0.2">
      <c r="A293" s="1">
        <v>43528</v>
      </c>
      <c r="B293">
        <v>7.8753029582590505E-4</v>
      </c>
      <c r="C293">
        <v>281.60000000000002</v>
      </c>
      <c r="D293">
        <f t="shared" si="21"/>
        <v>-7.3153409090909163E-3</v>
      </c>
      <c r="E293">
        <f t="shared" si="23"/>
        <v>1.0436827956989259</v>
      </c>
      <c r="F293">
        <f t="shared" si="22"/>
        <v>1</v>
      </c>
      <c r="G293">
        <f t="shared" si="20"/>
        <v>-7.3153409090909163E-3</v>
      </c>
      <c r="H293">
        <f t="shared" si="24"/>
        <v>1.4841274665849291</v>
      </c>
      <c r="S293" s="1">
        <v>43328</v>
      </c>
      <c r="T293">
        <v>7.8753029582590505E-4</v>
      </c>
    </row>
    <row r="294" spans="1:20" x14ac:dyDescent="0.2">
      <c r="A294" s="1">
        <v>43529</v>
      </c>
      <c r="B294">
        <v>7.8753029582590505E-4</v>
      </c>
      <c r="C294">
        <v>279.54000000000002</v>
      </c>
      <c r="D294">
        <f t="shared" si="21"/>
        <v>-1.3951491736425669E-3</v>
      </c>
      <c r="E294">
        <f t="shared" si="23"/>
        <v>1.0422267025089615</v>
      </c>
      <c r="F294">
        <f t="shared" si="22"/>
        <v>1</v>
      </c>
      <c r="G294">
        <f t="shared" si="20"/>
        <v>-1.3951491736425669E-3</v>
      </c>
      <c r="H294">
        <f t="shared" si="24"/>
        <v>1.4820568873763429</v>
      </c>
      <c r="S294" s="1">
        <v>43329</v>
      </c>
      <c r="T294">
        <v>7.5613816123559199E-4</v>
      </c>
    </row>
    <row r="295" spans="1:20" x14ac:dyDescent="0.2">
      <c r="A295" s="1">
        <v>43530</v>
      </c>
      <c r="B295">
        <v>7.8753029582590505E-4</v>
      </c>
      <c r="C295">
        <v>279.14999999999998</v>
      </c>
      <c r="D295">
        <f t="shared" si="21"/>
        <v>-8.310943936951436E-3</v>
      </c>
      <c r="E295">
        <f t="shared" si="23"/>
        <v>1.0335648148148158</v>
      </c>
      <c r="F295">
        <f t="shared" si="22"/>
        <v>1</v>
      </c>
      <c r="G295">
        <f t="shared" si="20"/>
        <v>-8.310943936951436E-3</v>
      </c>
      <c r="H295">
        <f t="shared" si="24"/>
        <v>1.4697395956739854</v>
      </c>
      <c r="S295" s="1">
        <v>43332</v>
      </c>
      <c r="T295">
        <v>7.5613816123559199E-4</v>
      </c>
    </row>
    <row r="296" spans="1:20" x14ac:dyDescent="0.2">
      <c r="A296" s="1">
        <v>43531</v>
      </c>
      <c r="B296">
        <v>8.9131154134503899E-4</v>
      </c>
      <c r="C296">
        <v>276.83</v>
      </c>
      <c r="D296">
        <f t="shared" si="21"/>
        <v>-1.4051945237149104E-2</v>
      </c>
      <c r="E296">
        <f t="shared" si="23"/>
        <v>1.0190412186379938</v>
      </c>
      <c r="F296">
        <f t="shared" si="22"/>
        <v>1</v>
      </c>
      <c r="G296">
        <f t="shared" si="20"/>
        <v>-1.4051945237149104E-2</v>
      </c>
      <c r="H296">
        <f t="shared" si="24"/>
        <v>1.4490868953627047</v>
      </c>
      <c r="S296" s="1">
        <v>43333</v>
      </c>
      <c r="T296">
        <v>7.8753029582590505E-4</v>
      </c>
    </row>
    <row r="297" spans="1:20" x14ac:dyDescent="0.2">
      <c r="A297" s="1">
        <v>43532</v>
      </c>
      <c r="B297">
        <v>7.8753029582590505E-4</v>
      </c>
      <c r="C297">
        <v>272.94</v>
      </c>
      <c r="D297">
        <f t="shared" si="21"/>
        <v>8.5000366380889331E-3</v>
      </c>
      <c r="E297">
        <f t="shared" si="23"/>
        <v>1.0277031063321396</v>
      </c>
      <c r="F297">
        <f t="shared" si="22"/>
        <v>1</v>
      </c>
      <c r="G297">
        <f t="shared" si="20"/>
        <v>8.5000366380889331E-3</v>
      </c>
      <c r="H297">
        <f t="shared" si="24"/>
        <v>1.4614041870650623</v>
      </c>
      <c r="S297" s="1">
        <v>43334</v>
      </c>
      <c r="T297">
        <v>7.8753029582590505E-4</v>
      </c>
    </row>
    <row r="298" spans="1:20" x14ac:dyDescent="0.2">
      <c r="A298" s="1">
        <v>43535</v>
      </c>
      <c r="B298">
        <v>7.8753029582590505E-4</v>
      </c>
      <c r="C298">
        <v>275.26</v>
      </c>
      <c r="D298">
        <f t="shared" si="21"/>
        <v>1.3805129695560603E-2</v>
      </c>
      <c r="E298">
        <f t="shared" si="23"/>
        <v>1.0418906810035853</v>
      </c>
      <c r="F298">
        <f t="shared" si="22"/>
        <v>1</v>
      </c>
      <c r="G298">
        <f t="shared" si="20"/>
        <v>1.3805129695560603E-2</v>
      </c>
      <c r="H298">
        <f t="shared" si="24"/>
        <v>1.4815790614051307</v>
      </c>
      <c r="S298" s="1">
        <v>43335</v>
      </c>
      <c r="T298">
        <v>7.8753029582590505E-4</v>
      </c>
    </row>
    <row r="299" spans="1:20" x14ac:dyDescent="0.2">
      <c r="A299" s="1">
        <v>43536</v>
      </c>
      <c r="B299">
        <v>7.8753029582590505E-4</v>
      </c>
      <c r="C299">
        <v>279.06</v>
      </c>
      <c r="D299">
        <f t="shared" si="21"/>
        <v>5.0885114312334834E-3</v>
      </c>
      <c r="E299">
        <f t="shared" si="23"/>
        <v>1.0471923536439678</v>
      </c>
      <c r="F299">
        <f t="shared" si="22"/>
        <v>1</v>
      </c>
      <c r="G299">
        <f t="shared" si="20"/>
        <v>5.0885114312334834E-3</v>
      </c>
      <c r="H299">
        <f t="shared" si="24"/>
        <v>1.4891180933953669</v>
      </c>
      <c r="S299" s="1">
        <v>43336</v>
      </c>
      <c r="T299">
        <v>7.8753029582590505E-4</v>
      </c>
    </row>
    <row r="300" spans="1:20" x14ac:dyDescent="0.2">
      <c r="A300" s="1">
        <v>43537</v>
      </c>
      <c r="B300">
        <v>7.8753029582590505E-4</v>
      </c>
      <c r="C300">
        <v>280.48</v>
      </c>
      <c r="D300">
        <f t="shared" si="21"/>
        <v>3.1731317741014913E-3</v>
      </c>
      <c r="E300">
        <f t="shared" si="23"/>
        <v>1.0505152329749117</v>
      </c>
      <c r="F300">
        <f t="shared" si="22"/>
        <v>1</v>
      </c>
      <c r="G300">
        <f t="shared" si="20"/>
        <v>3.1731317741014913E-3</v>
      </c>
      <c r="H300">
        <f t="shared" si="24"/>
        <v>1.4938432613329091</v>
      </c>
      <c r="S300" s="1">
        <v>43339</v>
      </c>
      <c r="T300">
        <v>7.5613816123559199E-4</v>
      </c>
    </row>
    <row r="301" spans="1:20" x14ac:dyDescent="0.2">
      <c r="A301" s="1">
        <v>43538</v>
      </c>
      <c r="B301">
        <v>7.8753029582590505E-4</v>
      </c>
      <c r="C301">
        <v>281.37</v>
      </c>
      <c r="D301">
        <f t="shared" si="21"/>
        <v>-2.9498525073745748E-3</v>
      </c>
      <c r="E301">
        <f t="shared" si="23"/>
        <v>1.0474163679808854</v>
      </c>
      <c r="F301">
        <f t="shared" si="22"/>
        <v>1</v>
      </c>
      <c r="G301">
        <f t="shared" si="20"/>
        <v>-2.9498525073745748E-3</v>
      </c>
      <c r="H301">
        <f t="shared" si="24"/>
        <v>1.4894366440428417</v>
      </c>
      <c r="S301" s="1">
        <v>43340</v>
      </c>
      <c r="T301">
        <v>7.8753029582590505E-4</v>
      </c>
    </row>
    <row r="302" spans="1:20" x14ac:dyDescent="0.2">
      <c r="A302" s="1">
        <v>43539</v>
      </c>
      <c r="B302">
        <v>7.8753029582590505E-4</v>
      </c>
      <c r="C302">
        <v>280.54000000000002</v>
      </c>
      <c r="D302">
        <f t="shared" si="21"/>
        <v>3.6001996150281275E-3</v>
      </c>
      <c r="E302">
        <f t="shared" si="23"/>
        <v>1.0511872759856644</v>
      </c>
      <c r="F302">
        <f t="shared" si="22"/>
        <v>1</v>
      </c>
      <c r="G302">
        <f t="shared" si="20"/>
        <v>3.6001996150281275E-3</v>
      </c>
      <c r="H302">
        <f t="shared" si="24"/>
        <v>1.4947989132753334</v>
      </c>
      <c r="S302" s="1">
        <v>43341</v>
      </c>
      <c r="T302">
        <v>7.8753029582590505E-4</v>
      </c>
    </row>
    <row r="303" spans="1:20" x14ac:dyDescent="0.2">
      <c r="A303" s="1">
        <v>43542</v>
      </c>
      <c r="B303">
        <v>7.5613816123559199E-4</v>
      </c>
      <c r="C303">
        <v>281.55</v>
      </c>
      <c r="D303">
        <f t="shared" si="21"/>
        <v>6.9614633280056099E-3</v>
      </c>
      <c r="E303">
        <f t="shared" si="23"/>
        <v>1.0585050776583047</v>
      </c>
      <c r="F303">
        <f t="shared" si="22"/>
        <v>0.75</v>
      </c>
      <c r="G303">
        <f t="shared" si="20"/>
        <v>5.2210974960042074E-3</v>
      </c>
      <c r="H303">
        <f t="shared" si="24"/>
        <v>1.5026034041384653</v>
      </c>
      <c r="S303" s="1">
        <v>43342</v>
      </c>
      <c r="T303">
        <v>7.8753029582590505E-4</v>
      </c>
    </row>
    <row r="304" spans="1:20" x14ac:dyDescent="0.2">
      <c r="A304" s="1">
        <v>43543</v>
      </c>
      <c r="B304">
        <v>7.8753029582590505E-4</v>
      </c>
      <c r="C304">
        <v>283.51</v>
      </c>
      <c r="D304">
        <f t="shared" si="21"/>
        <v>-4.7617367994073085E-3</v>
      </c>
      <c r="E304">
        <f t="shared" si="23"/>
        <v>1.0534647550776597</v>
      </c>
      <c r="F304">
        <f t="shared" si="22"/>
        <v>1</v>
      </c>
      <c r="G304">
        <f t="shared" si="20"/>
        <v>-4.7617367994073085E-3</v>
      </c>
      <c r="H304">
        <f t="shared" si="24"/>
        <v>1.4954484022140644</v>
      </c>
      <c r="S304" s="1">
        <v>43343</v>
      </c>
      <c r="T304">
        <v>7.8753029582590505E-4</v>
      </c>
    </row>
    <row r="305" spans="1:20" x14ac:dyDescent="0.2">
      <c r="A305" s="1">
        <v>43544</v>
      </c>
      <c r="B305">
        <v>7.8753029582590505E-4</v>
      </c>
      <c r="C305">
        <v>282.16000000000003</v>
      </c>
      <c r="D305">
        <f t="shared" si="21"/>
        <v>-5.387014459881055E-3</v>
      </c>
      <c r="E305">
        <f t="shared" si="23"/>
        <v>1.0477897252090813</v>
      </c>
      <c r="F305">
        <f t="shared" si="22"/>
        <v>1</v>
      </c>
      <c r="G305">
        <f t="shared" si="20"/>
        <v>-5.387014459881055E-3</v>
      </c>
      <c r="H305">
        <f t="shared" si="24"/>
        <v>1.4873924000473311</v>
      </c>
      <c r="S305" s="1">
        <v>43347</v>
      </c>
      <c r="T305">
        <v>7.8753029582590505E-4</v>
      </c>
    </row>
    <row r="306" spans="1:20" x14ac:dyDescent="0.2">
      <c r="A306" s="1">
        <v>43545</v>
      </c>
      <c r="B306">
        <v>7.5613816123559199E-4</v>
      </c>
      <c r="C306">
        <v>280.64</v>
      </c>
      <c r="D306">
        <f t="shared" si="21"/>
        <v>9.1932725199545366E-3</v>
      </c>
      <c r="E306">
        <f t="shared" si="23"/>
        <v>1.0574223416965367</v>
      </c>
      <c r="F306">
        <f t="shared" si="22"/>
        <v>0.75</v>
      </c>
      <c r="G306">
        <f t="shared" si="20"/>
        <v>6.8949543899659025E-3</v>
      </c>
      <c r="H306">
        <f t="shared" si="24"/>
        <v>1.4976479028056393</v>
      </c>
      <c r="S306" s="1">
        <v>43348</v>
      </c>
      <c r="T306">
        <v>7.5613816123559199E-4</v>
      </c>
    </row>
    <row r="307" spans="1:20" x14ac:dyDescent="0.2">
      <c r="A307" s="1">
        <v>43546</v>
      </c>
      <c r="B307">
        <v>6.7276146075356997E-4</v>
      </c>
      <c r="C307">
        <v>283.22000000000003</v>
      </c>
      <c r="D307">
        <f t="shared" si="21"/>
        <v>-1.5359084810394824E-2</v>
      </c>
      <c r="E307">
        <f t="shared" si="23"/>
        <v>1.0411813022700134</v>
      </c>
      <c r="F307">
        <f t="shared" si="22"/>
        <v>0.75</v>
      </c>
      <c r="G307">
        <f t="shared" si="20"/>
        <v>-1.1519313607796119E-2</v>
      </c>
      <c r="H307">
        <f t="shared" si="24"/>
        <v>1.4803960269391629</v>
      </c>
      <c r="S307" s="1">
        <v>43349</v>
      </c>
      <c r="T307">
        <v>7.8753029582590505E-4</v>
      </c>
    </row>
    <row r="308" spans="1:20" x14ac:dyDescent="0.2">
      <c r="A308" s="1">
        <v>43549</v>
      </c>
      <c r="B308">
        <v>7.8753029582590505E-4</v>
      </c>
      <c r="C308">
        <v>278.87</v>
      </c>
      <c r="D308">
        <f t="shared" si="21"/>
        <v>7.6021085093412859E-3</v>
      </c>
      <c r="E308">
        <f t="shared" si="23"/>
        <v>1.0490964755077672</v>
      </c>
      <c r="F308">
        <f t="shared" si="22"/>
        <v>1</v>
      </c>
      <c r="G308">
        <f t="shared" si="20"/>
        <v>7.6021085093412859E-3</v>
      </c>
      <c r="H308">
        <f t="shared" si="24"/>
        <v>1.4916501581727519</v>
      </c>
      <c r="S308" s="1">
        <v>43350</v>
      </c>
      <c r="T308">
        <v>7.8753029582590505E-4</v>
      </c>
    </row>
    <row r="309" spans="1:20" x14ac:dyDescent="0.2">
      <c r="A309" s="1">
        <v>43550</v>
      </c>
      <c r="B309">
        <v>7.8753029582590505E-4</v>
      </c>
      <c r="C309">
        <v>280.99</v>
      </c>
      <c r="D309">
        <f t="shared" si="21"/>
        <v>4.2706146126198277E-4</v>
      </c>
      <c r="E309">
        <f t="shared" si="23"/>
        <v>1.0495445041816023</v>
      </c>
      <c r="F309">
        <f t="shared" si="22"/>
        <v>1</v>
      </c>
      <c r="G309">
        <f t="shared" si="20"/>
        <v>4.2706146126198277E-4</v>
      </c>
      <c r="H309">
        <f t="shared" si="24"/>
        <v>1.4922871844689929</v>
      </c>
      <c r="S309" s="1">
        <v>43353</v>
      </c>
      <c r="T309">
        <v>7.8753029582590505E-4</v>
      </c>
    </row>
    <row r="310" spans="1:20" x14ac:dyDescent="0.2">
      <c r="A310" s="1">
        <v>43551</v>
      </c>
      <c r="B310">
        <v>7.8753029582590505E-4</v>
      </c>
      <c r="C310">
        <v>281.11</v>
      </c>
      <c r="D310">
        <f t="shared" si="21"/>
        <v>-2.7035679982924509E-3</v>
      </c>
      <c r="E310">
        <f t="shared" si="23"/>
        <v>1.0467069892473133</v>
      </c>
      <c r="F310">
        <f t="shared" si="22"/>
        <v>1</v>
      </c>
      <c r="G310">
        <f t="shared" si="20"/>
        <v>-2.7035679982924509E-3</v>
      </c>
      <c r="H310">
        <f t="shared" si="24"/>
        <v>1.4882526845928006</v>
      </c>
      <c r="S310" s="1">
        <v>43354</v>
      </c>
      <c r="T310">
        <v>7.8753029582590505E-4</v>
      </c>
    </row>
    <row r="311" spans="1:20" x14ac:dyDescent="0.2">
      <c r="A311" s="1">
        <v>43552</v>
      </c>
      <c r="B311">
        <v>7.8753029582590505E-4</v>
      </c>
      <c r="C311">
        <v>280.35000000000002</v>
      </c>
      <c r="D311">
        <f t="shared" si="21"/>
        <v>7.276618512573438E-3</v>
      </c>
      <c r="E311">
        <f t="shared" si="23"/>
        <v>1.0543234767025103</v>
      </c>
      <c r="F311">
        <f t="shared" si="22"/>
        <v>1</v>
      </c>
      <c r="G311">
        <f t="shared" si="20"/>
        <v>7.276618512573438E-3</v>
      </c>
      <c r="H311">
        <f t="shared" si="24"/>
        <v>1.4990821316288956</v>
      </c>
      <c r="S311" s="1">
        <v>43355</v>
      </c>
      <c r="T311">
        <v>7.5613816123559199E-4</v>
      </c>
    </row>
    <row r="312" spans="1:20" x14ac:dyDescent="0.2">
      <c r="A312" s="1">
        <v>43553</v>
      </c>
      <c r="B312">
        <v>7.8753029582590505E-4</v>
      </c>
      <c r="C312">
        <v>282.39</v>
      </c>
      <c r="D312">
        <f t="shared" si="21"/>
        <v>8.1801763518538281E-3</v>
      </c>
      <c r="E312">
        <f t="shared" si="23"/>
        <v>1.0629480286738364</v>
      </c>
      <c r="F312">
        <f t="shared" si="22"/>
        <v>1</v>
      </c>
      <c r="G312">
        <f t="shared" si="20"/>
        <v>8.1801763518538281E-3</v>
      </c>
      <c r="H312">
        <f t="shared" si="24"/>
        <v>1.511344887831533</v>
      </c>
      <c r="S312" s="1">
        <v>43356</v>
      </c>
      <c r="T312">
        <v>7.5613816123559199E-4</v>
      </c>
    </row>
    <row r="313" spans="1:20" x14ac:dyDescent="0.2">
      <c r="A313" s="1">
        <v>43556</v>
      </c>
      <c r="B313">
        <v>7.8753029582590505E-4</v>
      </c>
      <c r="C313">
        <v>284.7</v>
      </c>
      <c r="D313">
        <f t="shared" si="21"/>
        <v>4.7067088162979697E-3</v>
      </c>
      <c r="E313">
        <f t="shared" si="23"/>
        <v>1.0679510155316621</v>
      </c>
      <c r="F313">
        <f t="shared" si="22"/>
        <v>1</v>
      </c>
      <c r="G313">
        <f t="shared" si="20"/>
        <v>4.7067088162979697E-3</v>
      </c>
      <c r="H313">
        <f t="shared" si="24"/>
        <v>1.5184583481395566</v>
      </c>
      <c r="S313" s="1">
        <v>43357</v>
      </c>
      <c r="T313">
        <v>7.8753029582590505E-4</v>
      </c>
    </row>
    <row r="314" spans="1:20" x14ac:dyDescent="0.2">
      <c r="A314" s="1">
        <v>43557</v>
      </c>
      <c r="B314">
        <v>7.8753029582590505E-4</v>
      </c>
      <c r="C314">
        <v>286.04000000000002</v>
      </c>
      <c r="D314">
        <f t="shared" si="21"/>
        <v>4.4748986155781455E-3</v>
      </c>
      <c r="E314">
        <f t="shared" si="23"/>
        <v>1.0727299880525698</v>
      </c>
      <c r="F314">
        <f t="shared" si="22"/>
        <v>1</v>
      </c>
      <c r="G314">
        <f t="shared" si="20"/>
        <v>4.4748986155781455E-3</v>
      </c>
      <c r="H314">
        <f t="shared" si="24"/>
        <v>1.5252532952994593</v>
      </c>
      <c r="S314" s="1">
        <v>43360</v>
      </c>
      <c r="T314">
        <v>7.5613816123559199E-4</v>
      </c>
    </row>
    <row r="315" spans="1:20" x14ac:dyDescent="0.2">
      <c r="A315" s="1">
        <v>43558</v>
      </c>
      <c r="B315">
        <v>7.8753029582590505E-4</v>
      </c>
      <c r="C315">
        <v>287.32</v>
      </c>
      <c r="D315">
        <f t="shared" si="21"/>
        <v>-1.87943756090777E-3</v>
      </c>
      <c r="E315">
        <f t="shared" si="23"/>
        <v>1.0707138590203116</v>
      </c>
      <c r="F315">
        <f t="shared" si="22"/>
        <v>1</v>
      </c>
      <c r="G315">
        <f t="shared" si="20"/>
        <v>-1.87943756090777E-3</v>
      </c>
      <c r="H315">
        <f t="shared" si="24"/>
        <v>1.5223866769663752</v>
      </c>
      <c r="S315" s="1">
        <v>43361</v>
      </c>
      <c r="T315">
        <v>7.8753029582590505E-4</v>
      </c>
    </row>
    <row r="316" spans="1:20" x14ac:dyDescent="0.2">
      <c r="A316" s="1">
        <v>43559</v>
      </c>
      <c r="B316">
        <v>7.8753029582590505E-4</v>
      </c>
      <c r="C316">
        <v>286.77999999999997</v>
      </c>
      <c r="D316">
        <f t="shared" si="21"/>
        <v>3.9751726061791033E-3</v>
      </c>
      <c r="E316">
        <f t="shared" si="23"/>
        <v>1.0749701314217455</v>
      </c>
      <c r="F316">
        <f t="shared" si="22"/>
        <v>1</v>
      </c>
      <c r="G316">
        <f t="shared" si="20"/>
        <v>3.9751726061791033E-3</v>
      </c>
      <c r="H316">
        <f t="shared" si="24"/>
        <v>1.5284384267806641</v>
      </c>
      <c r="S316" s="1">
        <v>43362</v>
      </c>
      <c r="T316">
        <v>7.5613816123559199E-4</v>
      </c>
    </row>
    <row r="317" spans="1:20" x14ac:dyDescent="0.2">
      <c r="A317" s="1">
        <v>43560</v>
      </c>
      <c r="B317">
        <v>7.8753029582590505E-4</v>
      </c>
      <c r="C317">
        <v>287.92</v>
      </c>
      <c r="D317">
        <f t="shared" si="21"/>
        <v>6.2517365934984309E-4</v>
      </c>
      <c r="E317">
        <f t="shared" si="23"/>
        <v>1.0756421744324982</v>
      </c>
      <c r="F317">
        <f t="shared" si="22"/>
        <v>1</v>
      </c>
      <c r="G317">
        <f t="shared" si="20"/>
        <v>6.2517365934984309E-4</v>
      </c>
      <c r="H317">
        <f t="shared" si="24"/>
        <v>1.5293939662250255</v>
      </c>
      <c r="S317" s="1">
        <v>43363</v>
      </c>
      <c r="T317">
        <v>7.8753029582590505E-4</v>
      </c>
    </row>
    <row r="318" spans="1:20" x14ac:dyDescent="0.2">
      <c r="A318" s="1">
        <v>43563</v>
      </c>
      <c r="B318">
        <v>7.8753029582590505E-4</v>
      </c>
      <c r="C318">
        <v>288.10000000000002</v>
      </c>
      <c r="D318">
        <f t="shared" si="21"/>
        <v>-1.3189864630336529E-3</v>
      </c>
      <c r="E318">
        <f t="shared" si="23"/>
        <v>1.0742234169653537</v>
      </c>
      <c r="F318">
        <f t="shared" si="22"/>
        <v>1</v>
      </c>
      <c r="G318">
        <f t="shared" si="20"/>
        <v>-1.3189864630336529E-3</v>
      </c>
      <c r="H318">
        <f t="shared" si="24"/>
        <v>1.5273767162869294</v>
      </c>
      <c r="S318" s="1">
        <v>43364</v>
      </c>
      <c r="T318">
        <v>7.8753029582590505E-4</v>
      </c>
    </row>
    <row r="319" spans="1:20" x14ac:dyDescent="0.2">
      <c r="A319" s="1">
        <v>43564</v>
      </c>
      <c r="B319">
        <v>7.8753029582590505E-4</v>
      </c>
      <c r="C319">
        <v>287.72000000000003</v>
      </c>
      <c r="D319">
        <f t="shared" si="21"/>
        <v>1.7378006395090548E-4</v>
      </c>
      <c r="E319">
        <f t="shared" si="23"/>
        <v>1.0744100955794516</v>
      </c>
      <c r="F319">
        <f t="shared" si="22"/>
        <v>1</v>
      </c>
      <c r="G319">
        <f t="shared" si="20"/>
        <v>1.7378006395090548E-4</v>
      </c>
      <c r="H319">
        <f t="shared" si="24"/>
        <v>1.5276421439103629</v>
      </c>
      <c r="S319" s="1">
        <v>43367</v>
      </c>
      <c r="T319">
        <v>7.8753029582590505E-4</v>
      </c>
    </row>
    <row r="320" spans="1:20" x14ac:dyDescent="0.2">
      <c r="A320" s="1">
        <v>43565</v>
      </c>
      <c r="B320">
        <v>7.8753029582590505E-4</v>
      </c>
      <c r="C320">
        <v>287.77</v>
      </c>
      <c r="D320">
        <f t="shared" si="21"/>
        <v>3.6834972373770802E-3</v>
      </c>
      <c r="E320">
        <f t="shared" si="23"/>
        <v>1.0783676821983286</v>
      </c>
      <c r="F320">
        <f t="shared" si="22"/>
        <v>1</v>
      </c>
      <c r="G320">
        <f t="shared" si="20"/>
        <v>3.6834972373770802E-3</v>
      </c>
      <c r="H320">
        <f t="shared" si="24"/>
        <v>1.5332692095271576</v>
      </c>
      <c r="S320" s="1">
        <v>43368</v>
      </c>
      <c r="T320">
        <v>7.5613816123559199E-4</v>
      </c>
    </row>
    <row r="321" spans="1:20" x14ac:dyDescent="0.2">
      <c r="A321" s="1">
        <v>43566</v>
      </c>
      <c r="B321">
        <v>7.8753029582590505E-4</v>
      </c>
      <c r="C321">
        <v>288.83</v>
      </c>
      <c r="D321">
        <f t="shared" si="21"/>
        <v>4.0508257452481254E-3</v>
      </c>
      <c r="E321">
        <f t="shared" si="23"/>
        <v>1.0827359617682211</v>
      </c>
      <c r="F321">
        <f t="shared" si="22"/>
        <v>1</v>
      </c>
      <c r="G321">
        <f t="shared" si="20"/>
        <v>4.0508257452481254E-3</v>
      </c>
      <c r="H321">
        <f t="shared" si="24"/>
        <v>1.5394802159155063</v>
      </c>
      <c r="S321" s="1">
        <v>43369</v>
      </c>
      <c r="T321">
        <v>7.8753029582590505E-4</v>
      </c>
    </row>
    <row r="322" spans="1:20" x14ac:dyDescent="0.2">
      <c r="A322" s="1">
        <v>43567</v>
      </c>
      <c r="B322">
        <v>7.8753029582590505E-4</v>
      </c>
      <c r="C322">
        <v>290</v>
      </c>
      <c r="D322">
        <f t="shared" si="21"/>
        <v>8.2758620689658304E-4</v>
      </c>
      <c r="E322">
        <f t="shared" si="23"/>
        <v>1.0836320191158912</v>
      </c>
      <c r="F322">
        <f t="shared" si="22"/>
        <v>1</v>
      </c>
      <c r="G322">
        <f t="shared" ref="G322:G385" si="25">F322*D322</f>
        <v>8.2758620689658304E-4</v>
      </c>
      <c r="H322">
        <f t="shared" si="24"/>
        <v>1.540754268507988</v>
      </c>
      <c r="S322" s="1">
        <v>43370</v>
      </c>
      <c r="T322">
        <v>7.8753029582590505E-4</v>
      </c>
    </row>
    <row r="323" spans="1:20" x14ac:dyDescent="0.2">
      <c r="A323" s="1">
        <v>43570</v>
      </c>
      <c r="B323">
        <v>7.8753029582590505E-4</v>
      </c>
      <c r="C323">
        <v>290.24</v>
      </c>
      <c r="D323">
        <f t="shared" ref="D323:D386" si="26">(C324-C323)/C323</f>
        <v>2.4462513781697199E-3</v>
      </c>
      <c r="E323">
        <f t="shared" si="23"/>
        <v>1.0862828554360824</v>
      </c>
      <c r="F323">
        <f t="shared" ref="F323:F386" si="27">IF(B323&gt;0,IF(B323&gt;_xlfn.QUARTILE.EXC(B:B,2)-0.00001,1,0.75),-1)</f>
        <v>1</v>
      </c>
      <c r="G323">
        <f t="shared" si="25"/>
        <v>2.4462513781697199E-3</v>
      </c>
      <c r="H323">
        <f t="shared" si="24"/>
        <v>1.5445233407607466</v>
      </c>
      <c r="S323" s="1">
        <v>43371</v>
      </c>
      <c r="T323">
        <v>7.5613816123559199E-4</v>
      </c>
    </row>
    <row r="324" spans="1:20" x14ac:dyDescent="0.2">
      <c r="A324" s="1">
        <v>43571</v>
      </c>
      <c r="B324">
        <v>7.8753029582590505E-4</v>
      </c>
      <c r="C324">
        <v>290.95</v>
      </c>
      <c r="D324">
        <f t="shared" si="26"/>
        <v>1.5466575012888421E-3</v>
      </c>
      <c r="E324">
        <f t="shared" ref="E324:E387" si="28">(D324+1)*E323</f>
        <v>1.0879629629629639</v>
      </c>
      <c r="F324">
        <f t="shared" si="27"/>
        <v>1</v>
      </c>
      <c r="G324">
        <f t="shared" si="25"/>
        <v>1.5466575012888421E-3</v>
      </c>
      <c r="H324">
        <f t="shared" ref="H324:H387" si="29">(G324+1)*H323</f>
        <v>1.5469121893716498</v>
      </c>
      <c r="S324" s="1">
        <v>43374</v>
      </c>
      <c r="T324">
        <v>7.8753029582590505E-4</v>
      </c>
    </row>
    <row r="325" spans="1:20" x14ac:dyDescent="0.2">
      <c r="A325" s="1">
        <v>43572</v>
      </c>
      <c r="B325">
        <v>7.8753029582590505E-4</v>
      </c>
      <c r="C325">
        <v>291.39999999999998</v>
      </c>
      <c r="D325">
        <f t="shared" si="26"/>
        <v>-4.4612216884006677E-3</v>
      </c>
      <c r="E325">
        <f t="shared" si="28"/>
        <v>1.0831093189964169</v>
      </c>
      <c r="F325">
        <f t="shared" si="27"/>
        <v>1</v>
      </c>
      <c r="G325">
        <f t="shared" si="25"/>
        <v>-4.4612216884006677E-3</v>
      </c>
      <c r="H325">
        <f t="shared" si="29"/>
        <v>1.5400110711623736</v>
      </c>
      <c r="S325" s="1">
        <v>43375</v>
      </c>
      <c r="T325">
        <v>7.8753029582590505E-4</v>
      </c>
    </row>
    <row r="326" spans="1:20" x14ac:dyDescent="0.2">
      <c r="A326" s="1">
        <v>43573</v>
      </c>
      <c r="B326">
        <v>7.8753029582590505E-4</v>
      </c>
      <c r="C326">
        <v>290.10000000000002</v>
      </c>
      <c r="D326">
        <f t="shared" si="26"/>
        <v>-3.2057911065150181E-3</v>
      </c>
      <c r="E326">
        <f t="shared" si="28"/>
        <v>1.0796370967741948</v>
      </c>
      <c r="F326">
        <f t="shared" si="27"/>
        <v>1</v>
      </c>
      <c r="G326">
        <f t="shared" si="25"/>
        <v>-3.2057911065150181E-3</v>
      </c>
      <c r="H326">
        <f t="shared" si="29"/>
        <v>1.5350741173665066</v>
      </c>
      <c r="S326" s="1">
        <v>43376</v>
      </c>
      <c r="T326">
        <v>8.4568327351931902E-4</v>
      </c>
    </row>
    <row r="327" spans="1:20" x14ac:dyDescent="0.2">
      <c r="A327" s="1">
        <v>43577</v>
      </c>
      <c r="B327">
        <v>7.8753029582590505E-4</v>
      </c>
      <c r="C327">
        <v>289.17</v>
      </c>
      <c r="D327">
        <f t="shared" si="26"/>
        <v>5.2218418231489809E-3</v>
      </c>
      <c r="E327">
        <f t="shared" si="28"/>
        <v>1.0852747909199534</v>
      </c>
      <c r="F327">
        <f t="shared" si="27"/>
        <v>1</v>
      </c>
      <c r="G327">
        <f t="shared" si="25"/>
        <v>5.2218418231489809E-3</v>
      </c>
      <c r="H327">
        <f t="shared" si="29"/>
        <v>1.5430900315942044</v>
      </c>
      <c r="S327" s="1">
        <v>43377</v>
      </c>
      <c r="T327">
        <v>7.8753029582590505E-4</v>
      </c>
    </row>
    <row r="328" spans="1:20" x14ac:dyDescent="0.2">
      <c r="A328" s="1">
        <v>43578</v>
      </c>
      <c r="B328">
        <v>7.5613816123559199E-4</v>
      </c>
      <c r="C328">
        <v>290.68</v>
      </c>
      <c r="D328">
        <f t="shared" si="26"/>
        <v>7.2588413375533701E-3</v>
      </c>
      <c r="E328">
        <f t="shared" si="28"/>
        <v>1.0931526284348878</v>
      </c>
      <c r="F328">
        <f t="shared" si="27"/>
        <v>0.75</v>
      </c>
      <c r="G328">
        <f t="shared" si="25"/>
        <v>5.4441310031650278E-3</v>
      </c>
      <c r="H328">
        <f t="shared" si="29"/>
        <v>1.5514908158758813</v>
      </c>
      <c r="S328" s="1">
        <v>43378</v>
      </c>
      <c r="T328">
        <v>7.8753029582590505E-4</v>
      </c>
    </row>
    <row r="329" spans="1:20" x14ac:dyDescent="0.2">
      <c r="A329" s="1">
        <v>43579</v>
      </c>
      <c r="B329">
        <v>7.5613816123559199E-4</v>
      </c>
      <c r="C329">
        <v>292.79000000000002</v>
      </c>
      <c r="D329">
        <f t="shared" si="26"/>
        <v>-2.2883295194508551E-3</v>
      </c>
      <c r="E329">
        <f t="shared" si="28"/>
        <v>1.0906511350059749</v>
      </c>
      <c r="F329">
        <f t="shared" si="27"/>
        <v>0.75</v>
      </c>
      <c r="G329">
        <f t="shared" si="25"/>
        <v>-1.7162471395881413E-3</v>
      </c>
      <c r="H329">
        <f t="shared" si="29"/>
        <v>1.548828074201037</v>
      </c>
      <c r="S329" s="1">
        <v>43381</v>
      </c>
      <c r="T329">
        <v>7.8753029582590505E-4</v>
      </c>
    </row>
    <row r="330" spans="1:20" x14ac:dyDescent="0.2">
      <c r="A330" s="1">
        <v>43580</v>
      </c>
      <c r="B330">
        <v>7.8753029582590505E-4</v>
      </c>
      <c r="C330">
        <v>292.12</v>
      </c>
      <c r="D330">
        <f t="shared" si="26"/>
        <v>-6.8465014377590755E-5</v>
      </c>
      <c r="E330">
        <f t="shared" si="28"/>
        <v>1.0905764635603357</v>
      </c>
      <c r="F330">
        <f t="shared" si="27"/>
        <v>1</v>
      </c>
      <c r="G330">
        <f t="shared" si="25"/>
        <v>-6.8465014377590755E-5</v>
      </c>
      <c r="H330">
        <f t="shared" si="29"/>
        <v>1.5487220336646683</v>
      </c>
      <c r="S330" s="1">
        <v>43382</v>
      </c>
      <c r="T330">
        <v>-1.30749228729696E-2</v>
      </c>
    </row>
    <row r="331" spans="1:20" x14ac:dyDescent="0.2">
      <c r="A331" s="1">
        <v>43581</v>
      </c>
      <c r="B331">
        <v>7.8753029582590505E-4</v>
      </c>
      <c r="C331">
        <v>292.10000000000002</v>
      </c>
      <c r="D331">
        <f t="shared" si="26"/>
        <v>4.8271140020539815E-3</v>
      </c>
      <c r="E331">
        <f t="shared" si="28"/>
        <v>1.0958408004778981</v>
      </c>
      <c r="F331">
        <f t="shared" si="27"/>
        <v>1</v>
      </c>
      <c r="G331">
        <f t="shared" si="25"/>
        <v>4.8271140020539815E-3</v>
      </c>
      <c r="H331">
        <f t="shared" si="29"/>
        <v>1.5561978914786605</v>
      </c>
      <c r="S331" s="1">
        <v>43383</v>
      </c>
      <c r="T331">
        <v>2.5027821652804299E-4</v>
      </c>
    </row>
    <row r="332" spans="1:20" x14ac:dyDescent="0.2">
      <c r="A332" s="1">
        <v>43584</v>
      </c>
      <c r="B332">
        <v>7.8753029582590505E-4</v>
      </c>
      <c r="C332">
        <v>293.51</v>
      </c>
      <c r="D332">
        <f t="shared" si="26"/>
        <v>-6.8140778849040269E-5</v>
      </c>
      <c r="E332">
        <f t="shared" si="28"/>
        <v>1.0957661290322589</v>
      </c>
      <c r="F332">
        <f t="shared" si="27"/>
        <v>1</v>
      </c>
      <c r="G332">
        <f t="shared" si="25"/>
        <v>-6.8140778849040269E-5</v>
      </c>
      <c r="H332">
        <f t="shared" si="29"/>
        <v>1.5560918509422919</v>
      </c>
      <c r="S332" s="1">
        <v>43384</v>
      </c>
      <c r="T332">
        <v>7.8753029582590505E-4</v>
      </c>
    </row>
    <row r="333" spans="1:20" x14ac:dyDescent="0.2">
      <c r="A333" s="1">
        <v>43585</v>
      </c>
      <c r="B333">
        <v>7.8753029582590505E-4</v>
      </c>
      <c r="C333">
        <v>293.49</v>
      </c>
      <c r="D333">
        <f t="shared" si="26"/>
        <v>4.190943473372238E-3</v>
      </c>
      <c r="E333">
        <f t="shared" si="28"/>
        <v>1.100358422939069</v>
      </c>
      <c r="F333">
        <f t="shared" si="27"/>
        <v>1</v>
      </c>
      <c r="G333">
        <f t="shared" si="25"/>
        <v>4.190943473372238E-3</v>
      </c>
      <c r="H333">
        <f t="shared" si="29"/>
        <v>1.5626133439289662</v>
      </c>
      <c r="S333" s="1">
        <v>43385</v>
      </c>
      <c r="T333">
        <v>7.8753029582590505E-4</v>
      </c>
    </row>
    <row r="334" spans="1:20" x14ac:dyDescent="0.2">
      <c r="A334" s="1">
        <v>43586</v>
      </c>
      <c r="B334">
        <v>7.8753029582590505E-4</v>
      </c>
      <c r="C334">
        <v>294.72000000000003</v>
      </c>
      <c r="D334">
        <f t="shared" si="26"/>
        <v>-1.031487513572211E-2</v>
      </c>
      <c r="E334">
        <f t="shared" si="28"/>
        <v>1.0890083632019123</v>
      </c>
      <c r="F334">
        <f t="shared" si="27"/>
        <v>1</v>
      </c>
      <c r="G334">
        <f t="shared" si="25"/>
        <v>-1.031487513572211E-2</v>
      </c>
      <c r="H334">
        <f t="shared" si="29"/>
        <v>1.5464951824009256</v>
      </c>
      <c r="S334" s="1">
        <v>43388</v>
      </c>
      <c r="T334">
        <v>8.4151207155670196E-4</v>
      </c>
    </row>
    <row r="335" spans="1:20" x14ac:dyDescent="0.2">
      <c r="A335" s="1">
        <v>43587</v>
      </c>
      <c r="B335">
        <v>7.8753029582590505E-4</v>
      </c>
      <c r="C335">
        <v>291.68</v>
      </c>
      <c r="D335">
        <f t="shared" si="26"/>
        <v>3.9083927591881049E-3</v>
      </c>
      <c r="E335">
        <f t="shared" si="28"/>
        <v>1.093264635603346</v>
      </c>
      <c r="F335">
        <f t="shared" si="27"/>
        <v>1</v>
      </c>
      <c r="G335">
        <f t="shared" si="25"/>
        <v>3.9083927591881049E-3</v>
      </c>
      <c r="H335">
        <f t="shared" si="29"/>
        <v>1.5525394929739407</v>
      </c>
      <c r="S335" s="1">
        <v>43389</v>
      </c>
      <c r="T335">
        <v>7.8753029582590505E-4</v>
      </c>
    </row>
    <row r="336" spans="1:20" x14ac:dyDescent="0.2">
      <c r="A336" s="1">
        <v>43588</v>
      </c>
      <c r="B336">
        <v>7.5613816123559199E-4</v>
      </c>
      <c r="C336">
        <v>292.82</v>
      </c>
      <c r="D336">
        <f t="shared" si="26"/>
        <v>-1.2191790178266489E-2</v>
      </c>
      <c r="E336">
        <f t="shared" si="28"/>
        <v>1.079935782556751</v>
      </c>
      <c r="F336">
        <f t="shared" si="27"/>
        <v>0.75</v>
      </c>
      <c r="G336">
        <f t="shared" si="25"/>
        <v>-9.1438426336998661E-3</v>
      </c>
      <c r="H336">
        <f t="shared" si="29"/>
        <v>1.5383433161675828</v>
      </c>
      <c r="S336" s="1">
        <v>43390</v>
      </c>
      <c r="T336">
        <v>1.1334725448940001E-3</v>
      </c>
    </row>
    <row r="337" spans="1:20" x14ac:dyDescent="0.2">
      <c r="A337" s="1">
        <v>43591</v>
      </c>
      <c r="B337">
        <v>7.8753029582590505E-4</v>
      </c>
      <c r="C337">
        <v>289.25</v>
      </c>
      <c r="D337">
        <f t="shared" si="26"/>
        <v>3.1114952463266285E-3</v>
      </c>
      <c r="E337">
        <f t="shared" si="28"/>
        <v>1.0832959976105145</v>
      </c>
      <c r="F337">
        <f t="shared" si="27"/>
        <v>1</v>
      </c>
      <c r="G337">
        <f t="shared" si="25"/>
        <v>3.1114952463266285E-3</v>
      </c>
      <c r="H337">
        <f t="shared" si="29"/>
        <v>1.5431298640830566</v>
      </c>
      <c r="S337" s="1">
        <v>43391</v>
      </c>
      <c r="T337">
        <v>7.8753029582590505E-4</v>
      </c>
    </row>
    <row r="338" spans="1:20" x14ac:dyDescent="0.2">
      <c r="A338" s="1">
        <v>43592</v>
      </c>
      <c r="B338">
        <v>1.1334725448940001E-3</v>
      </c>
      <c r="C338">
        <v>290.14999999999998</v>
      </c>
      <c r="D338">
        <f t="shared" si="26"/>
        <v>-9.0298121661209884E-3</v>
      </c>
      <c r="E338">
        <f t="shared" si="28"/>
        <v>1.0735140382317809</v>
      </c>
      <c r="F338">
        <f t="shared" si="27"/>
        <v>1</v>
      </c>
      <c r="G338">
        <f t="shared" si="25"/>
        <v>-9.0298121661209884E-3</v>
      </c>
      <c r="H338">
        <f t="shared" si="29"/>
        <v>1.5291956912624549</v>
      </c>
      <c r="S338" s="1">
        <v>43392</v>
      </c>
      <c r="T338">
        <v>7.8753029582590505E-4</v>
      </c>
    </row>
    <row r="339" spans="1:20" x14ac:dyDescent="0.2">
      <c r="A339" s="1">
        <v>43593</v>
      </c>
      <c r="B339">
        <v>7.8753029582590505E-4</v>
      </c>
      <c r="C339">
        <v>287.52999999999997</v>
      </c>
      <c r="D339">
        <f t="shared" si="26"/>
        <v>-7.9991653044898092E-3</v>
      </c>
      <c r="E339">
        <f t="shared" si="28"/>
        <v>1.0649268219832744</v>
      </c>
      <c r="F339">
        <f t="shared" si="27"/>
        <v>1</v>
      </c>
      <c r="G339">
        <f t="shared" si="25"/>
        <v>-7.9991653044898092E-3</v>
      </c>
      <c r="H339">
        <f t="shared" si="29"/>
        <v>1.5169634021451328</v>
      </c>
      <c r="S339" s="1">
        <v>43395</v>
      </c>
      <c r="T339">
        <v>7.8753029582590505E-4</v>
      </c>
    </row>
    <row r="340" spans="1:20" x14ac:dyDescent="0.2">
      <c r="A340" s="1">
        <v>43594</v>
      </c>
      <c r="B340">
        <v>7.8753029582590505E-4</v>
      </c>
      <c r="C340">
        <v>285.23</v>
      </c>
      <c r="D340">
        <f t="shared" si="26"/>
        <v>1.3673176033376093E-3</v>
      </c>
      <c r="E340">
        <f t="shared" si="28"/>
        <v>1.0663829151732385</v>
      </c>
      <c r="F340">
        <f t="shared" si="27"/>
        <v>1</v>
      </c>
      <c r="G340">
        <f t="shared" si="25"/>
        <v>1.3673176033376093E-3</v>
      </c>
      <c r="H340">
        <f t="shared" si="29"/>
        <v>1.5190375729085046</v>
      </c>
      <c r="S340" s="1">
        <v>43396</v>
      </c>
      <c r="T340">
        <v>-1.30749228729696E-2</v>
      </c>
    </row>
    <row r="341" spans="1:20" x14ac:dyDescent="0.2">
      <c r="A341" s="1">
        <v>43595</v>
      </c>
      <c r="B341">
        <v>7.8753029582590505E-4</v>
      </c>
      <c r="C341">
        <v>285.62</v>
      </c>
      <c r="D341">
        <f t="shared" si="26"/>
        <v>-1.1203697220082588E-2</v>
      </c>
      <c r="E341">
        <f t="shared" si="28"/>
        <v>1.0544354838709684</v>
      </c>
      <c r="F341">
        <f t="shared" si="27"/>
        <v>1</v>
      </c>
      <c r="G341">
        <f t="shared" si="25"/>
        <v>-1.1203697220082588E-2</v>
      </c>
      <c r="H341">
        <f t="shared" si="29"/>
        <v>1.5020187358757084</v>
      </c>
      <c r="S341" s="1">
        <v>43397</v>
      </c>
      <c r="T341">
        <v>7.8753029582590505E-4</v>
      </c>
    </row>
    <row r="342" spans="1:20" x14ac:dyDescent="0.2">
      <c r="A342" s="1">
        <v>43598</v>
      </c>
      <c r="B342">
        <v>2.5027821652804299E-4</v>
      </c>
      <c r="C342">
        <v>282.42</v>
      </c>
      <c r="D342">
        <f t="shared" si="26"/>
        <v>-1.5225550598399788E-3</v>
      </c>
      <c r="E342">
        <f t="shared" si="28"/>
        <v>1.0528300477897259</v>
      </c>
      <c r="F342">
        <f t="shared" si="27"/>
        <v>0.75</v>
      </c>
      <c r="G342">
        <f t="shared" si="25"/>
        <v>-1.1419162948799841E-3</v>
      </c>
      <c r="H342">
        <f t="shared" si="29"/>
        <v>1.5003035562059968</v>
      </c>
      <c r="S342" s="1">
        <v>43398</v>
      </c>
      <c r="T342">
        <v>1.1334725448940001E-3</v>
      </c>
    </row>
    <row r="343" spans="1:20" x14ac:dyDescent="0.2">
      <c r="A343" s="1">
        <v>43599</v>
      </c>
      <c r="B343">
        <v>7.8753029582590505E-4</v>
      </c>
      <c r="C343">
        <v>281.99</v>
      </c>
      <c r="D343">
        <f t="shared" si="26"/>
        <v>-1.4184900173766237E-3</v>
      </c>
      <c r="E343">
        <f t="shared" si="28"/>
        <v>1.051336618876942</v>
      </c>
      <c r="F343">
        <f t="shared" si="27"/>
        <v>1</v>
      </c>
      <c r="G343">
        <f t="shared" si="25"/>
        <v>-1.4184900173766237E-3</v>
      </c>
      <c r="H343">
        <f t="shared" si="29"/>
        <v>1.498175390588484</v>
      </c>
      <c r="S343" s="1">
        <v>43399</v>
      </c>
      <c r="T343">
        <v>7.8753029582590505E-4</v>
      </c>
    </row>
    <row r="344" spans="1:20" x14ac:dyDescent="0.2">
      <c r="A344" s="1">
        <v>43600</v>
      </c>
      <c r="B344">
        <v>7.8753029582590505E-4</v>
      </c>
      <c r="C344">
        <v>281.58999999999997</v>
      </c>
      <c r="D344">
        <f t="shared" si="26"/>
        <v>1.5092865513690119E-2</v>
      </c>
      <c r="E344">
        <f t="shared" si="28"/>
        <v>1.0672043010752694</v>
      </c>
      <c r="F344">
        <f t="shared" si="27"/>
        <v>1</v>
      </c>
      <c r="G344">
        <f t="shared" si="25"/>
        <v>1.5092865513690119E-2</v>
      </c>
      <c r="H344">
        <f t="shared" si="29"/>
        <v>1.5207871502745562</v>
      </c>
      <c r="S344" s="1">
        <v>43402</v>
      </c>
      <c r="T344">
        <v>7.8753029582590505E-4</v>
      </c>
    </row>
    <row r="345" spans="1:20" x14ac:dyDescent="0.2">
      <c r="A345" s="1">
        <v>43601</v>
      </c>
      <c r="B345">
        <v>7.5613816123559199E-4</v>
      </c>
      <c r="C345">
        <v>285.83999999999997</v>
      </c>
      <c r="D345">
        <f t="shared" si="26"/>
        <v>-2.4489224741113514E-3</v>
      </c>
      <c r="E345">
        <f t="shared" si="28"/>
        <v>1.0645908004778979</v>
      </c>
      <c r="F345">
        <f t="shared" si="27"/>
        <v>0.75</v>
      </c>
      <c r="G345">
        <f t="shared" si="25"/>
        <v>-1.8366918555835134E-3</v>
      </c>
      <c r="H345">
        <f t="shared" si="29"/>
        <v>1.5179939329015708</v>
      </c>
      <c r="S345" s="1">
        <v>43403</v>
      </c>
      <c r="T345">
        <v>7.8753029582590505E-4</v>
      </c>
    </row>
    <row r="346" spans="1:20" x14ac:dyDescent="0.2">
      <c r="A346" s="1">
        <v>43602</v>
      </c>
      <c r="B346">
        <v>7.8753029582590505E-4</v>
      </c>
      <c r="C346">
        <v>285.14</v>
      </c>
      <c r="D346">
        <f t="shared" si="26"/>
        <v>-3.7876131023356391E-3</v>
      </c>
      <c r="E346">
        <f t="shared" si="28"/>
        <v>1.0605585424133819</v>
      </c>
      <c r="F346">
        <f t="shared" si="27"/>
        <v>1</v>
      </c>
      <c r="G346">
        <f t="shared" si="25"/>
        <v>-3.7876131023356391E-3</v>
      </c>
      <c r="H346">
        <f t="shared" si="29"/>
        <v>1.5122443591920467</v>
      </c>
      <c r="S346" s="1">
        <v>43404</v>
      </c>
      <c r="T346">
        <v>7.8753029582590505E-4</v>
      </c>
    </row>
    <row r="347" spans="1:20" x14ac:dyDescent="0.2">
      <c r="A347" s="1">
        <v>43605</v>
      </c>
      <c r="B347">
        <v>7.8753029582590505E-4</v>
      </c>
      <c r="C347">
        <v>284.06</v>
      </c>
      <c r="D347">
        <f t="shared" si="26"/>
        <v>6.231077941279947E-3</v>
      </c>
      <c r="E347">
        <f t="shared" si="28"/>
        <v>1.06716696535245</v>
      </c>
      <c r="F347">
        <f t="shared" si="27"/>
        <v>1</v>
      </c>
      <c r="G347">
        <f t="shared" si="25"/>
        <v>6.231077941279947E-3</v>
      </c>
      <c r="H347">
        <f t="shared" si="29"/>
        <v>1.5216672716604334</v>
      </c>
      <c r="S347" s="1">
        <v>43405</v>
      </c>
      <c r="T347">
        <v>7.8753029582590505E-4</v>
      </c>
    </row>
    <row r="348" spans="1:20" x14ac:dyDescent="0.2">
      <c r="A348" s="1">
        <v>43606</v>
      </c>
      <c r="B348">
        <v>7.8753029582590505E-4</v>
      </c>
      <c r="C348">
        <v>285.83</v>
      </c>
      <c r="D348">
        <f t="shared" si="26"/>
        <v>-1.3294615680649179E-3</v>
      </c>
      <c r="E348">
        <f t="shared" si="28"/>
        <v>1.0657482078853056</v>
      </c>
      <c r="F348">
        <f t="shared" si="27"/>
        <v>1</v>
      </c>
      <c r="G348">
        <f t="shared" si="25"/>
        <v>-1.3294615680649179E-3</v>
      </c>
      <c r="H348">
        <f t="shared" si="29"/>
        <v>1.5196442735033786</v>
      </c>
      <c r="S348" s="1">
        <v>43406</v>
      </c>
      <c r="T348">
        <v>7.8753029582590505E-4</v>
      </c>
    </row>
    <row r="349" spans="1:20" x14ac:dyDescent="0.2">
      <c r="A349" s="1">
        <v>43607</v>
      </c>
      <c r="B349">
        <v>7.8753029582590505E-4</v>
      </c>
      <c r="C349">
        <v>285.45</v>
      </c>
      <c r="D349">
        <f t="shared" si="26"/>
        <v>-8.0224207391836177E-3</v>
      </c>
      <c r="E349">
        <f t="shared" si="28"/>
        <v>1.0571983273596188</v>
      </c>
      <c r="F349">
        <f t="shared" si="27"/>
        <v>1</v>
      </c>
      <c r="G349">
        <f t="shared" si="25"/>
        <v>-8.0224207391836177E-3</v>
      </c>
      <c r="H349">
        <f t="shared" si="29"/>
        <v>1.5074530477674435</v>
      </c>
      <c r="S349" s="1">
        <v>43409</v>
      </c>
      <c r="T349">
        <v>7.8753029582590505E-4</v>
      </c>
    </row>
    <row r="350" spans="1:20" x14ac:dyDescent="0.2">
      <c r="A350" s="1">
        <v>43608</v>
      </c>
      <c r="B350">
        <v>9.5749923803670396E-4</v>
      </c>
      <c r="C350">
        <v>283.16000000000003</v>
      </c>
      <c r="D350">
        <f t="shared" si="26"/>
        <v>2.0483119084615908E-3</v>
      </c>
      <c r="E350">
        <f t="shared" si="28"/>
        <v>1.0593637992831553</v>
      </c>
      <c r="F350">
        <f t="shared" si="27"/>
        <v>1</v>
      </c>
      <c r="G350">
        <f t="shared" si="25"/>
        <v>2.0483119084615908E-3</v>
      </c>
      <c r="H350">
        <f t="shared" si="29"/>
        <v>1.5105407817966323</v>
      </c>
      <c r="S350" s="1">
        <v>43410</v>
      </c>
      <c r="T350">
        <v>8.7290420614701502E-4</v>
      </c>
    </row>
    <row r="351" spans="1:20" x14ac:dyDescent="0.2">
      <c r="A351" s="1">
        <v>43609</v>
      </c>
      <c r="B351">
        <v>7.8753029582590505E-4</v>
      </c>
      <c r="C351">
        <v>283.74</v>
      </c>
      <c r="D351">
        <f t="shared" si="26"/>
        <v>-2.2908296327625081E-3</v>
      </c>
      <c r="E351">
        <f t="shared" si="28"/>
        <v>1.0569369772998816</v>
      </c>
      <c r="F351">
        <f t="shared" si="27"/>
        <v>1</v>
      </c>
      <c r="G351">
        <f t="shared" si="25"/>
        <v>-2.2908296327625081E-3</v>
      </c>
      <c r="H351">
        <f t="shared" si="29"/>
        <v>1.5070803902121963</v>
      </c>
      <c r="S351" s="1">
        <v>43411</v>
      </c>
      <c r="T351">
        <v>7.8753029582590505E-4</v>
      </c>
    </row>
    <row r="352" spans="1:20" x14ac:dyDescent="0.2">
      <c r="A352" s="1">
        <v>43613</v>
      </c>
      <c r="B352">
        <v>8.9131154134503899E-4</v>
      </c>
      <c r="C352">
        <v>283.08999999999997</v>
      </c>
      <c r="D352">
        <f t="shared" si="26"/>
        <v>-1.4765622240276768E-2</v>
      </c>
      <c r="E352">
        <f t="shared" si="28"/>
        <v>1.0413306451612916</v>
      </c>
      <c r="F352">
        <f t="shared" si="27"/>
        <v>1</v>
      </c>
      <c r="G352">
        <f t="shared" si="25"/>
        <v>-1.4765622240276768E-2</v>
      </c>
      <c r="H352">
        <f t="shared" si="29"/>
        <v>1.484827410484594</v>
      </c>
      <c r="S352" s="1">
        <v>43412</v>
      </c>
      <c r="T352">
        <v>8.9131154134503899E-4</v>
      </c>
    </row>
    <row r="353" spans="1:20" x14ac:dyDescent="0.2">
      <c r="A353" s="1">
        <v>43614</v>
      </c>
      <c r="B353">
        <v>7.8753029582590505E-4</v>
      </c>
      <c r="C353">
        <v>278.91000000000003</v>
      </c>
      <c r="D353">
        <f t="shared" si="26"/>
        <v>7.1707719335982435E-4</v>
      </c>
      <c r="E353">
        <f t="shared" si="28"/>
        <v>1.0420773596176833</v>
      </c>
      <c r="F353">
        <f t="shared" si="27"/>
        <v>1</v>
      </c>
      <c r="G353">
        <f t="shared" si="25"/>
        <v>7.1707719335982435E-4</v>
      </c>
      <c r="H353">
        <f t="shared" si="29"/>
        <v>1.4858921463567281</v>
      </c>
      <c r="S353" s="1">
        <v>43413</v>
      </c>
      <c r="T353">
        <v>6.7276146075356997E-4</v>
      </c>
    </row>
    <row r="354" spans="1:20" x14ac:dyDescent="0.2">
      <c r="A354" s="1">
        <v>43615</v>
      </c>
      <c r="B354">
        <v>7.8753029582590505E-4</v>
      </c>
      <c r="C354">
        <v>279.11</v>
      </c>
      <c r="D354">
        <f t="shared" si="26"/>
        <v>-1.0425996918777632E-2</v>
      </c>
      <c r="E354">
        <f t="shared" si="28"/>
        <v>1.0312126642771815</v>
      </c>
      <c r="F354">
        <f t="shared" si="27"/>
        <v>1</v>
      </c>
      <c r="G354">
        <f t="shared" si="25"/>
        <v>-1.0425996918777632E-2</v>
      </c>
      <c r="H354">
        <f t="shared" si="29"/>
        <v>1.4704002394171769</v>
      </c>
      <c r="S354" s="1">
        <v>43416</v>
      </c>
      <c r="T354">
        <v>7.8753029582590505E-4</v>
      </c>
    </row>
    <row r="355" spans="1:20" x14ac:dyDescent="0.2">
      <c r="A355" s="1">
        <v>43616</v>
      </c>
      <c r="B355">
        <v>1.0386179005713199E-3</v>
      </c>
      <c r="C355">
        <v>276.2</v>
      </c>
      <c r="D355">
        <f t="shared" si="26"/>
        <v>-3.2223026792179087E-3</v>
      </c>
      <c r="E355">
        <f t="shared" si="28"/>
        <v>1.0278897849462378</v>
      </c>
      <c r="F355">
        <f t="shared" si="27"/>
        <v>1</v>
      </c>
      <c r="G355">
        <f t="shared" si="25"/>
        <v>-3.2223026792179087E-3</v>
      </c>
      <c r="H355">
        <f t="shared" si="29"/>
        <v>1.4656621647861803</v>
      </c>
      <c r="S355" s="1">
        <v>43417</v>
      </c>
      <c r="T355">
        <v>7.8753029582590505E-4</v>
      </c>
    </row>
    <row r="356" spans="1:20" x14ac:dyDescent="0.2">
      <c r="A356" s="1">
        <v>43619</v>
      </c>
      <c r="B356">
        <v>7.8753029582590505E-4</v>
      </c>
      <c r="C356">
        <v>275.31</v>
      </c>
      <c r="D356">
        <f t="shared" si="26"/>
        <v>6.5744070320729441E-3</v>
      </c>
      <c r="E356">
        <f t="shared" si="28"/>
        <v>1.0346475507765844</v>
      </c>
      <c r="F356">
        <f t="shared" si="27"/>
        <v>1</v>
      </c>
      <c r="G356">
        <f t="shared" si="25"/>
        <v>6.5744070320729441E-3</v>
      </c>
      <c r="H356">
        <f t="shared" si="29"/>
        <v>1.4752980244289939</v>
      </c>
      <c r="S356" s="1">
        <v>43418</v>
      </c>
      <c r="T356">
        <v>7.8753029582590505E-4</v>
      </c>
    </row>
    <row r="357" spans="1:20" x14ac:dyDescent="0.2">
      <c r="A357" s="1">
        <v>43620</v>
      </c>
      <c r="B357">
        <v>8.7290420614701502E-4</v>
      </c>
      <c r="C357">
        <v>277.12</v>
      </c>
      <c r="D357">
        <f t="shared" si="26"/>
        <v>1.8800519630484916E-2</v>
      </c>
      <c r="E357">
        <f t="shared" si="28"/>
        <v>1.0540994623655928</v>
      </c>
      <c r="F357">
        <f t="shared" si="27"/>
        <v>1</v>
      </c>
      <c r="G357">
        <f t="shared" si="25"/>
        <v>1.8800519630484916E-2</v>
      </c>
      <c r="H357">
        <f t="shared" si="29"/>
        <v>1.503034393898087</v>
      </c>
      <c r="S357" s="1">
        <v>43419</v>
      </c>
      <c r="T357">
        <v>7.8753029582590505E-4</v>
      </c>
    </row>
    <row r="358" spans="1:20" x14ac:dyDescent="0.2">
      <c r="A358" s="1">
        <v>43621</v>
      </c>
      <c r="B358">
        <v>7.5613816123559199E-4</v>
      </c>
      <c r="C358">
        <v>282.33</v>
      </c>
      <c r="D358">
        <f t="shared" si="26"/>
        <v>3.4002762724472655E-3</v>
      </c>
      <c r="E358">
        <f t="shared" si="28"/>
        <v>1.057683691756274</v>
      </c>
      <c r="F358">
        <f t="shared" si="27"/>
        <v>0.75</v>
      </c>
      <c r="G358">
        <f t="shared" si="25"/>
        <v>2.5502072043354493E-3</v>
      </c>
      <c r="H358">
        <f t="shared" si="29"/>
        <v>1.50686744303777</v>
      </c>
      <c r="S358" s="1">
        <v>43420</v>
      </c>
      <c r="T358">
        <v>1.1334725448940001E-3</v>
      </c>
    </row>
    <row r="359" spans="1:20" x14ac:dyDescent="0.2">
      <c r="A359" s="1">
        <v>43622</v>
      </c>
      <c r="B359">
        <v>7.8753029582590505E-4</v>
      </c>
      <c r="C359">
        <v>283.29000000000002</v>
      </c>
      <c r="D359">
        <f t="shared" si="26"/>
        <v>9.3190723287090473E-3</v>
      </c>
      <c r="E359">
        <f t="shared" si="28"/>
        <v>1.0675403225806468</v>
      </c>
      <c r="F359">
        <f t="shared" si="27"/>
        <v>1</v>
      </c>
      <c r="G359">
        <f t="shared" si="25"/>
        <v>9.3190723287090473E-3</v>
      </c>
      <c r="H359">
        <f t="shared" si="29"/>
        <v>1.5209100497292158</v>
      </c>
      <c r="S359" s="1">
        <v>43423</v>
      </c>
      <c r="T359">
        <v>1.1334725448940001E-3</v>
      </c>
    </row>
    <row r="360" spans="1:20" x14ac:dyDescent="0.2">
      <c r="A360" s="1">
        <v>43623</v>
      </c>
      <c r="B360">
        <v>7.8753029582590505E-4</v>
      </c>
      <c r="C360">
        <v>285.93</v>
      </c>
      <c r="D360">
        <f t="shared" si="26"/>
        <v>1.203091665792326E-2</v>
      </c>
      <c r="E360">
        <f t="shared" si="28"/>
        <v>1.0803838112305872</v>
      </c>
      <c r="F360">
        <f t="shared" si="27"/>
        <v>1</v>
      </c>
      <c r="G360">
        <f t="shared" si="25"/>
        <v>1.203091665792326E-2</v>
      </c>
      <c r="H360">
        <f t="shared" si="29"/>
        <v>1.5392079917817061</v>
      </c>
      <c r="S360" s="1">
        <v>43424</v>
      </c>
      <c r="T360">
        <v>7.8753029582590505E-4</v>
      </c>
    </row>
    <row r="361" spans="1:20" x14ac:dyDescent="0.2">
      <c r="A361" s="1">
        <v>43626</v>
      </c>
      <c r="B361">
        <v>7.5613816123559199E-4</v>
      </c>
      <c r="C361">
        <v>289.37</v>
      </c>
      <c r="D361">
        <f t="shared" si="26"/>
        <v>5.5983688703044703E-3</v>
      </c>
      <c r="E361">
        <f t="shared" si="28"/>
        <v>1.0864321983273615</v>
      </c>
      <c r="F361">
        <f t="shared" si="27"/>
        <v>0.75</v>
      </c>
      <c r="G361">
        <f t="shared" si="25"/>
        <v>4.1987766527283527E-3</v>
      </c>
      <c r="H361">
        <f t="shared" si="29"/>
        <v>1.5456707823612919</v>
      </c>
      <c r="S361" s="1">
        <v>43425</v>
      </c>
      <c r="T361">
        <v>7.8753029582590505E-4</v>
      </c>
    </row>
    <row r="362" spans="1:20" x14ac:dyDescent="0.2">
      <c r="A362" s="1">
        <v>43627</v>
      </c>
      <c r="B362">
        <v>7.8753029582590505E-4</v>
      </c>
      <c r="C362">
        <v>290.99</v>
      </c>
      <c r="D362">
        <f t="shared" si="26"/>
        <v>-8.0758788961820781E-3</v>
      </c>
      <c r="E362">
        <f t="shared" si="28"/>
        <v>1.0776583034647569</v>
      </c>
      <c r="F362">
        <f t="shared" si="27"/>
        <v>1</v>
      </c>
      <c r="G362">
        <f t="shared" si="25"/>
        <v>-8.0758788961820781E-3</v>
      </c>
      <c r="H362">
        <f t="shared" si="29"/>
        <v>1.5331881323095751</v>
      </c>
      <c r="S362" s="1">
        <v>43427</v>
      </c>
      <c r="T362">
        <v>7.8753029582590505E-4</v>
      </c>
    </row>
    <row r="363" spans="1:20" x14ac:dyDescent="0.2">
      <c r="A363" s="1">
        <v>43628</v>
      </c>
      <c r="B363">
        <v>7.8753029582590505E-4</v>
      </c>
      <c r="C363">
        <v>288.64</v>
      </c>
      <c r="D363">
        <f t="shared" si="26"/>
        <v>2.6330376940132726E-3</v>
      </c>
      <c r="E363">
        <f t="shared" si="28"/>
        <v>1.0804958183990461</v>
      </c>
      <c r="F363">
        <f t="shared" si="27"/>
        <v>1</v>
      </c>
      <c r="G363">
        <f t="shared" si="25"/>
        <v>2.6330376940132726E-3</v>
      </c>
      <c r="H363">
        <f t="shared" si="29"/>
        <v>1.5372250744539602</v>
      </c>
      <c r="S363" s="1">
        <v>43430</v>
      </c>
      <c r="T363">
        <v>7.8753029582590505E-4</v>
      </c>
    </row>
    <row r="364" spans="1:20" x14ac:dyDescent="0.2">
      <c r="A364" s="1">
        <v>43629</v>
      </c>
      <c r="B364">
        <v>7.8753029582590505E-4</v>
      </c>
      <c r="C364">
        <v>289.39999999999998</v>
      </c>
      <c r="D364">
        <f t="shared" si="26"/>
        <v>-4.8375950241875043E-4</v>
      </c>
      <c r="E364">
        <f t="shared" si="28"/>
        <v>1.0799731182795718</v>
      </c>
      <c r="F364">
        <f t="shared" si="27"/>
        <v>1</v>
      </c>
      <c r="G364">
        <f t="shared" si="25"/>
        <v>-4.8375950241875043E-4</v>
      </c>
      <c r="H364">
        <f t="shared" si="29"/>
        <v>1.5364814272168368</v>
      </c>
      <c r="S364" s="1">
        <v>43431</v>
      </c>
      <c r="T364">
        <v>8.7290420614701502E-4</v>
      </c>
    </row>
    <row r="365" spans="1:20" x14ac:dyDescent="0.2">
      <c r="A365" s="1">
        <v>43630</v>
      </c>
      <c r="B365">
        <v>7.8753029582590505E-4</v>
      </c>
      <c r="C365">
        <v>289.26</v>
      </c>
      <c r="D365">
        <f t="shared" si="26"/>
        <v>8.9884532946135284E-4</v>
      </c>
      <c r="E365">
        <f t="shared" si="28"/>
        <v>1.0809438470728812</v>
      </c>
      <c r="F365">
        <f t="shared" si="27"/>
        <v>1</v>
      </c>
      <c r="G365">
        <f t="shared" si="25"/>
        <v>8.9884532946135284E-4</v>
      </c>
      <c r="H365">
        <f t="shared" si="29"/>
        <v>1.5378624863714947</v>
      </c>
      <c r="S365" s="1">
        <v>43432</v>
      </c>
      <c r="T365">
        <v>7.8753029582590505E-4</v>
      </c>
    </row>
    <row r="366" spans="1:20" x14ac:dyDescent="0.2">
      <c r="A366" s="1">
        <v>43633</v>
      </c>
      <c r="B366">
        <v>7.8753029582590505E-4</v>
      </c>
      <c r="C366">
        <v>289.52</v>
      </c>
      <c r="D366">
        <f t="shared" si="26"/>
        <v>6.4589665653495606E-3</v>
      </c>
      <c r="E366">
        <f t="shared" si="28"/>
        <v>1.0879256272401452</v>
      </c>
      <c r="F366">
        <f t="shared" si="27"/>
        <v>1</v>
      </c>
      <c r="G366">
        <f t="shared" si="25"/>
        <v>6.4589665653495606E-3</v>
      </c>
      <c r="H366">
        <f t="shared" si="29"/>
        <v>1.5477954887530736</v>
      </c>
      <c r="S366" s="1">
        <v>43433</v>
      </c>
      <c r="T366">
        <v>7.8753029582590505E-4</v>
      </c>
    </row>
    <row r="367" spans="1:20" x14ac:dyDescent="0.2">
      <c r="A367" s="1">
        <v>43634</v>
      </c>
      <c r="B367">
        <v>7.5613816123559199E-4</v>
      </c>
      <c r="C367">
        <v>291.39</v>
      </c>
      <c r="D367">
        <f t="shared" si="26"/>
        <v>3.9809190432067848E-3</v>
      </c>
      <c r="E367">
        <f t="shared" si="28"/>
        <v>1.0922565710872181</v>
      </c>
      <c r="F367">
        <f t="shared" si="27"/>
        <v>0.75</v>
      </c>
      <c r="G367">
        <f t="shared" si="25"/>
        <v>2.9856892824050886E-3</v>
      </c>
      <c r="H367">
        <f t="shared" si="29"/>
        <v>1.5524167251551988</v>
      </c>
      <c r="S367" s="1">
        <v>43434</v>
      </c>
      <c r="T367">
        <v>7.8753029582590505E-4</v>
      </c>
    </row>
    <row r="368" spans="1:20" x14ac:dyDescent="0.2">
      <c r="A368" s="1">
        <v>43635</v>
      </c>
      <c r="B368">
        <v>7.8753029582590505E-4</v>
      </c>
      <c r="C368">
        <v>292.55</v>
      </c>
      <c r="D368">
        <f t="shared" si="26"/>
        <v>1.1929584686378428E-2</v>
      </c>
      <c r="E368">
        <f t="shared" si="28"/>
        <v>1.1052867383512563</v>
      </c>
      <c r="F368">
        <f t="shared" si="27"/>
        <v>1</v>
      </c>
      <c r="G368">
        <f t="shared" si="25"/>
        <v>1.1929584686378428E-2</v>
      </c>
      <c r="H368">
        <f t="shared" si="29"/>
        <v>1.5709364119464881</v>
      </c>
      <c r="S368" s="1">
        <v>43437</v>
      </c>
      <c r="T368">
        <v>-1.30749228729696E-2</v>
      </c>
    </row>
    <row r="369" spans="1:20" x14ac:dyDescent="0.2">
      <c r="A369" s="1">
        <v>43636</v>
      </c>
      <c r="B369">
        <v>7.8753029582590505E-4</v>
      </c>
      <c r="C369">
        <v>296.04000000000002</v>
      </c>
      <c r="D369">
        <f t="shared" si="26"/>
        <v>-6.4518308336712097E-3</v>
      </c>
      <c r="E369">
        <f t="shared" si="28"/>
        <v>1.0981556152927139</v>
      </c>
      <c r="F369">
        <f t="shared" si="27"/>
        <v>1</v>
      </c>
      <c r="G369">
        <f t="shared" si="25"/>
        <v>-6.4518308336712097E-3</v>
      </c>
      <c r="H369">
        <f t="shared" si="29"/>
        <v>1.5608009959661551</v>
      </c>
      <c r="S369" s="1">
        <v>43438</v>
      </c>
      <c r="T369">
        <v>7.8753029582590505E-4</v>
      </c>
    </row>
    <row r="370" spans="1:20" x14ac:dyDescent="0.2">
      <c r="A370" s="1">
        <v>43637</v>
      </c>
      <c r="B370">
        <v>7.8753029582590505E-4</v>
      </c>
      <c r="C370">
        <v>294.13</v>
      </c>
      <c r="D370">
        <f t="shared" si="26"/>
        <v>3.3998572059981214E-4</v>
      </c>
      <c r="E370">
        <f t="shared" si="28"/>
        <v>1.09852897252091</v>
      </c>
      <c r="F370">
        <f t="shared" si="27"/>
        <v>1</v>
      </c>
      <c r="G370">
        <f t="shared" si="25"/>
        <v>3.3998572059981214E-4</v>
      </c>
      <c r="H370">
        <f t="shared" si="29"/>
        <v>1.5613316460174818</v>
      </c>
      <c r="S370" s="1">
        <v>43440</v>
      </c>
      <c r="T370">
        <v>2.5027821652804299E-4</v>
      </c>
    </row>
    <row r="371" spans="1:20" x14ac:dyDescent="0.2">
      <c r="A371" s="1">
        <v>43640</v>
      </c>
      <c r="B371">
        <v>7.8753029582590505E-4</v>
      </c>
      <c r="C371">
        <v>294.23</v>
      </c>
      <c r="D371">
        <f t="shared" si="26"/>
        <v>-1.8013118988547379E-3</v>
      </c>
      <c r="E371">
        <f t="shared" si="28"/>
        <v>1.0965501792114714</v>
      </c>
      <c r="F371">
        <f t="shared" si="27"/>
        <v>1</v>
      </c>
      <c r="G371">
        <f t="shared" si="25"/>
        <v>-1.8013118988547379E-3</v>
      </c>
      <c r="H371">
        <f t="shared" si="29"/>
        <v>1.558519200745452</v>
      </c>
      <c r="S371" s="1">
        <v>43441</v>
      </c>
      <c r="T371">
        <v>7.8753029582590505E-4</v>
      </c>
    </row>
    <row r="372" spans="1:20" x14ac:dyDescent="0.2">
      <c r="A372" s="1">
        <v>43641</v>
      </c>
      <c r="B372">
        <v>8.9131154134503899E-4</v>
      </c>
      <c r="C372">
        <v>293.7</v>
      </c>
      <c r="D372">
        <f t="shared" si="26"/>
        <v>-6.639427987742556E-3</v>
      </c>
      <c r="E372">
        <f t="shared" si="28"/>
        <v>1.0892697132616507</v>
      </c>
      <c r="F372">
        <f t="shared" si="27"/>
        <v>1</v>
      </c>
      <c r="G372">
        <f t="shared" si="25"/>
        <v>-6.639427987742556E-3</v>
      </c>
      <c r="H372">
        <f t="shared" si="29"/>
        <v>1.5481715247445886</v>
      </c>
      <c r="S372" s="1">
        <v>43444</v>
      </c>
      <c r="T372">
        <v>7.8753029582590505E-4</v>
      </c>
    </row>
    <row r="373" spans="1:20" x14ac:dyDescent="0.2">
      <c r="A373" s="1">
        <v>43642</v>
      </c>
      <c r="B373">
        <v>7.8753029582590505E-4</v>
      </c>
      <c r="C373">
        <v>291.75</v>
      </c>
      <c r="D373">
        <f t="shared" si="26"/>
        <v>-1.5081405312767702E-3</v>
      </c>
      <c r="E373">
        <f t="shared" si="28"/>
        <v>1.0876269414575885</v>
      </c>
      <c r="F373">
        <f t="shared" si="27"/>
        <v>1</v>
      </c>
      <c r="G373">
        <f t="shared" si="25"/>
        <v>-1.5081405312767702E-3</v>
      </c>
      <c r="H373">
        <f t="shared" si="29"/>
        <v>1.5458366645187527</v>
      </c>
      <c r="S373" s="1">
        <v>43445</v>
      </c>
      <c r="T373">
        <v>7.8753029582590505E-4</v>
      </c>
    </row>
    <row r="374" spans="1:20" x14ac:dyDescent="0.2">
      <c r="A374" s="1">
        <v>43643</v>
      </c>
      <c r="B374">
        <v>7.8753029582590505E-4</v>
      </c>
      <c r="C374">
        <v>291.31</v>
      </c>
      <c r="D374">
        <f t="shared" si="26"/>
        <v>4.3596169029555517E-3</v>
      </c>
      <c r="E374">
        <f t="shared" si="28"/>
        <v>1.0923685782556769</v>
      </c>
      <c r="F374">
        <f t="shared" si="27"/>
        <v>1</v>
      </c>
      <c r="G374">
        <f t="shared" si="25"/>
        <v>4.3596169029555517E-3</v>
      </c>
      <c r="H374">
        <f t="shared" si="29"/>
        <v>1.5525759201705971</v>
      </c>
      <c r="S374" s="1">
        <v>43446</v>
      </c>
      <c r="T374">
        <v>7.8753029582590505E-4</v>
      </c>
    </row>
    <row r="375" spans="1:20" x14ac:dyDescent="0.2">
      <c r="A375" s="1">
        <v>43644</v>
      </c>
      <c r="B375">
        <v>7.8753029582590505E-4</v>
      </c>
      <c r="C375">
        <v>292.58</v>
      </c>
      <c r="D375">
        <f t="shared" si="26"/>
        <v>1.4013261330234544E-2</v>
      </c>
      <c r="E375">
        <f t="shared" si="28"/>
        <v>1.1076762246117104</v>
      </c>
      <c r="F375">
        <f t="shared" si="27"/>
        <v>1</v>
      </c>
      <c r="G375">
        <f t="shared" si="25"/>
        <v>1.4013261330234544E-2</v>
      </c>
      <c r="H375">
        <f t="shared" si="29"/>
        <v>1.5743325722749772</v>
      </c>
      <c r="S375" s="1">
        <v>43447</v>
      </c>
      <c r="T375">
        <v>1.1334725448940001E-3</v>
      </c>
    </row>
    <row r="376" spans="1:20" x14ac:dyDescent="0.2">
      <c r="A376" s="1">
        <v>43647</v>
      </c>
      <c r="B376">
        <v>7.8753029582590505E-4</v>
      </c>
      <c r="C376">
        <v>296.68</v>
      </c>
      <c r="D376">
        <f t="shared" si="26"/>
        <v>-3.6065794795739287E-3</v>
      </c>
      <c r="E376">
        <f t="shared" si="28"/>
        <v>1.103681302270014</v>
      </c>
      <c r="F376">
        <f t="shared" si="27"/>
        <v>1</v>
      </c>
      <c r="G376">
        <f t="shared" si="25"/>
        <v>-3.6065794795739287E-3</v>
      </c>
      <c r="H376">
        <f t="shared" si="29"/>
        <v>1.5686546167257855</v>
      </c>
      <c r="S376" s="1">
        <v>43448</v>
      </c>
      <c r="T376">
        <v>6.7276146075356997E-4</v>
      </c>
    </row>
    <row r="377" spans="1:20" x14ac:dyDescent="0.2">
      <c r="A377" s="1">
        <v>43648</v>
      </c>
      <c r="B377">
        <v>7.8753029582590505E-4</v>
      </c>
      <c r="C377">
        <v>295.61</v>
      </c>
      <c r="D377">
        <f t="shared" si="26"/>
        <v>5.3110517235546604E-3</v>
      </c>
      <c r="E377">
        <f t="shared" si="28"/>
        <v>1.1095430107526902</v>
      </c>
      <c r="F377">
        <f t="shared" si="27"/>
        <v>1</v>
      </c>
      <c r="G377">
        <f t="shared" si="25"/>
        <v>5.3110517235546604E-3</v>
      </c>
      <c r="H377">
        <f t="shared" si="29"/>
        <v>1.5769858225316089</v>
      </c>
      <c r="S377" s="1">
        <v>43451</v>
      </c>
      <c r="T377">
        <v>7.8753029582590505E-4</v>
      </c>
    </row>
    <row r="378" spans="1:20" x14ac:dyDescent="0.2">
      <c r="A378" s="1">
        <v>43649</v>
      </c>
      <c r="B378">
        <v>7.5613816123559199E-4</v>
      </c>
      <c r="C378">
        <v>297.18</v>
      </c>
      <c r="D378">
        <f t="shared" si="26"/>
        <v>8.7489063867013557E-4</v>
      </c>
      <c r="E378">
        <f t="shared" si="28"/>
        <v>1.1105137395459996</v>
      </c>
      <c r="F378">
        <f t="shared" si="27"/>
        <v>0.75</v>
      </c>
      <c r="G378">
        <f t="shared" si="25"/>
        <v>6.5616797900260168E-4</v>
      </c>
      <c r="H378">
        <f t="shared" si="29"/>
        <v>1.5780205901316953</v>
      </c>
      <c r="S378" s="1">
        <v>43452</v>
      </c>
      <c r="T378">
        <v>1.1334725448940001E-3</v>
      </c>
    </row>
    <row r="379" spans="1:20" x14ac:dyDescent="0.2">
      <c r="A379" s="1">
        <v>43651</v>
      </c>
      <c r="B379">
        <v>7.8753029582590505E-4</v>
      </c>
      <c r="C379">
        <v>297.44</v>
      </c>
      <c r="D379">
        <f t="shared" si="26"/>
        <v>-1.445669714900507E-3</v>
      </c>
      <c r="E379">
        <f t="shared" si="28"/>
        <v>1.1089083034647571</v>
      </c>
      <c r="F379">
        <f t="shared" si="27"/>
        <v>1</v>
      </c>
      <c r="G379">
        <f t="shared" si="25"/>
        <v>-1.445669714900507E-3</v>
      </c>
      <c r="H379">
        <f t="shared" si="29"/>
        <v>1.5757392935550525</v>
      </c>
      <c r="S379" s="1">
        <v>43453</v>
      </c>
      <c r="T379">
        <v>1.1334725448940001E-3</v>
      </c>
    </row>
    <row r="380" spans="1:20" x14ac:dyDescent="0.2">
      <c r="A380" s="1">
        <v>43654</v>
      </c>
      <c r="B380">
        <v>7.8753029582590505E-4</v>
      </c>
      <c r="C380">
        <v>297.01</v>
      </c>
      <c r="D380">
        <f t="shared" si="26"/>
        <v>-4.9493283054441615E-3</v>
      </c>
      <c r="E380">
        <f t="shared" si="28"/>
        <v>1.103419952210277</v>
      </c>
      <c r="F380">
        <f t="shared" si="27"/>
        <v>1</v>
      </c>
      <c r="G380">
        <f t="shared" si="25"/>
        <v>-4.9493283054441615E-3</v>
      </c>
      <c r="H380">
        <f t="shared" si="29"/>
        <v>1.5679404424674599</v>
      </c>
      <c r="S380" s="1">
        <v>43454</v>
      </c>
      <c r="T380">
        <v>2.5027821652804299E-4</v>
      </c>
    </row>
    <row r="381" spans="1:20" x14ac:dyDescent="0.2">
      <c r="A381" s="1">
        <v>43655</v>
      </c>
      <c r="B381">
        <v>7.8753029582590505E-4</v>
      </c>
      <c r="C381">
        <v>295.54000000000002</v>
      </c>
      <c r="D381">
        <f t="shared" si="26"/>
        <v>9.5756919537117943E-3</v>
      </c>
      <c r="E381">
        <f t="shared" si="28"/>
        <v>1.113985961768222</v>
      </c>
      <c r="F381">
        <f t="shared" si="27"/>
        <v>1</v>
      </c>
      <c r="G381">
        <f t="shared" si="25"/>
        <v>9.5756919537117943E-3</v>
      </c>
      <c r="H381">
        <f t="shared" si="29"/>
        <v>1.5829545571462948</v>
      </c>
      <c r="S381" s="1">
        <v>43455</v>
      </c>
      <c r="T381">
        <v>2.5027821652804299E-4</v>
      </c>
    </row>
    <row r="382" spans="1:20" x14ac:dyDescent="0.2">
      <c r="A382" s="1">
        <v>43656</v>
      </c>
      <c r="B382">
        <v>7.8753029582590505E-4</v>
      </c>
      <c r="C382">
        <v>298.37</v>
      </c>
      <c r="D382">
        <f t="shared" si="26"/>
        <v>3.1839662164426337E-3</v>
      </c>
      <c r="E382">
        <f t="shared" si="28"/>
        <v>1.1175328554360833</v>
      </c>
      <c r="F382">
        <f t="shared" si="27"/>
        <v>1</v>
      </c>
      <c r="G382">
        <f t="shared" si="25"/>
        <v>3.1839662164426337E-3</v>
      </c>
      <c r="H382">
        <f t="shared" si="29"/>
        <v>1.5879946309784125</v>
      </c>
      <c r="S382" s="1">
        <v>43458</v>
      </c>
      <c r="T382">
        <v>8.4151207155670196E-4</v>
      </c>
    </row>
    <row r="383" spans="1:20" x14ac:dyDescent="0.2">
      <c r="A383" s="1">
        <v>43657</v>
      </c>
      <c r="B383">
        <v>7.5613816123559199E-4</v>
      </c>
      <c r="C383">
        <v>299.32</v>
      </c>
      <c r="D383">
        <f t="shared" si="26"/>
        <v>1.7706802084726365E-3</v>
      </c>
      <c r="E383">
        <f t="shared" si="28"/>
        <v>1.1195116487455219</v>
      </c>
      <c r="F383">
        <f t="shared" si="27"/>
        <v>0.75</v>
      </c>
      <c r="G383">
        <f t="shared" si="25"/>
        <v>1.3280101563544772E-3</v>
      </c>
      <c r="H383">
        <f t="shared" si="29"/>
        <v>1.5901035039765881</v>
      </c>
      <c r="S383" s="1">
        <v>43460</v>
      </c>
      <c r="T383">
        <v>7.8753029582590505E-4</v>
      </c>
    </row>
    <row r="384" spans="1:20" x14ac:dyDescent="0.2">
      <c r="A384" s="1">
        <v>43658</v>
      </c>
      <c r="B384">
        <v>7.8753029582590505E-4</v>
      </c>
      <c r="C384">
        <v>299.85000000000002</v>
      </c>
      <c r="D384">
        <f t="shared" si="26"/>
        <v>4.2688010672001751E-3</v>
      </c>
      <c r="E384">
        <f t="shared" si="28"/>
        <v>1.1242906212664296</v>
      </c>
      <c r="F384">
        <f t="shared" si="27"/>
        <v>1</v>
      </c>
      <c r="G384">
        <f t="shared" si="25"/>
        <v>4.2688010672001751E-3</v>
      </c>
      <c r="H384">
        <f t="shared" si="29"/>
        <v>1.5968913395113218</v>
      </c>
      <c r="S384" s="1">
        <v>43461</v>
      </c>
      <c r="T384">
        <v>7.8753029582590505E-4</v>
      </c>
    </row>
    <row r="385" spans="1:20" x14ac:dyDescent="0.2">
      <c r="A385" s="1">
        <v>43661</v>
      </c>
      <c r="B385">
        <v>7.8753029582590505E-4</v>
      </c>
      <c r="C385">
        <v>301.13</v>
      </c>
      <c r="D385">
        <f t="shared" si="26"/>
        <v>-1.5939959485936912E-3</v>
      </c>
      <c r="E385">
        <f t="shared" si="28"/>
        <v>1.1224985065710891</v>
      </c>
      <c r="F385">
        <f t="shared" si="27"/>
        <v>1</v>
      </c>
      <c r="G385">
        <f t="shared" si="25"/>
        <v>-1.5939959485936912E-3</v>
      </c>
      <c r="H385">
        <f t="shared" si="29"/>
        <v>1.5943459011857963</v>
      </c>
      <c r="S385" s="1">
        <v>43462</v>
      </c>
      <c r="T385">
        <v>7.8753029582590505E-4</v>
      </c>
    </row>
    <row r="386" spans="1:20" x14ac:dyDescent="0.2">
      <c r="A386" s="1">
        <v>43662</v>
      </c>
      <c r="B386">
        <v>7.8753029582590505E-4</v>
      </c>
      <c r="C386">
        <v>300.64999999999998</v>
      </c>
      <c r="D386">
        <f t="shared" si="26"/>
        <v>-2.9935140528853394E-3</v>
      </c>
      <c r="E386">
        <f t="shared" si="28"/>
        <v>1.1191382915173256</v>
      </c>
      <c r="F386">
        <f t="shared" si="27"/>
        <v>1</v>
      </c>
      <c r="G386">
        <f t="shared" ref="G386:G422" si="30">F386*D386</f>
        <v>-2.9935140528853394E-3</v>
      </c>
      <c r="H386">
        <f t="shared" si="29"/>
        <v>1.5895732043254365</v>
      </c>
      <c r="S386" s="1">
        <v>43465</v>
      </c>
      <c r="T386">
        <v>7.37396352503222E-4</v>
      </c>
    </row>
    <row r="387" spans="1:20" x14ac:dyDescent="0.2">
      <c r="A387" s="1">
        <v>43663</v>
      </c>
      <c r="B387">
        <v>7.8753029582590505E-4</v>
      </c>
      <c r="C387">
        <v>299.75</v>
      </c>
      <c r="D387">
        <f t="shared" ref="D387:D421" si="31">(C388-C387)/C387</f>
        <v>-8.5404503753127685E-3</v>
      </c>
      <c r="E387">
        <f t="shared" si="28"/>
        <v>1.1095803464755094</v>
      </c>
      <c r="F387">
        <f t="shared" ref="F387:F422" si="32">IF(B387&gt;0,IF(B387&gt;_xlfn.QUARTILE.EXC(B:B,2)-0.00001,1,0.75),-1)</f>
        <v>1</v>
      </c>
      <c r="G387">
        <f t="shared" si="30"/>
        <v>-8.5404503753127685E-3</v>
      </c>
      <c r="H387">
        <f t="shared" si="29"/>
        <v>1.5759975332559681</v>
      </c>
      <c r="S387" s="1">
        <v>43467</v>
      </c>
      <c r="T387">
        <v>2.5027821652804299E-4</v>
      </c>
    </row>
    <row r="388" spans="1:20" x14ac:dyDescent="0.2">
      <c r="A388" s="1">
        <v>43664</v>
      </c>
      <c r="B388">
        <v>7.8753029582590505E-4</v>
      </c>
      <c r="C388">
        <v>297.19</v>
      </c>
      <c r="D388">
        <f t="shared" si="31"/>
        <v>9.5898246912750184E-3</v>
      </c>
      <c r="E388">
        <f t="shared" ref="E388:E422" si="33">(D388+1)*E387</f>
        <v>1.1202210274790938</v>
      </c>
      <c r="F388">
        <f t="shared" si="32"/>
        <v>1</v>
      </c>
      <c r="G388">
        <f t="shared" si="30"/>
        <v>9.5898246912750184E-3</v>
      </c>
      <c r="H388">
        <f t="shared" ref="H388:H421" si="34">(G388+1)*H387</f>
        <v>1.591111073313775</v>
      </c>
      <c r="S388" s="1">
        <v>43468</v>
      </c>
      <c r="T388">
        <v>7.9137812823401805E-4</v>
      </c>
    </row>
    <row r="389" spans="1:20" x14ac:dyDescent="0.2">
      <c r="A389" s="1">
        <v>43665</v>
      </c>
      <c r="B389">
        <v>7.8753029582590505E-4</v>
      </c>
      <c r="C389">
        <v>300.04000000000002</v>
      </c>
      <c r="D389">
        <f t="shared" si="31"/>
        <v>-8.0989201439808246E-3</v>
      </c>
      <c r="E389">
        <f t="shared" si="33"/>
        <v>1.1111484468339325</v>
      </c>
      <c r="F389">
        <f t="shared" si="32"/>
        <v>1</v>
      </c>
      <c r="G389">
        <f t="shared" si="30"/>
        <v>-8.0989201439808246E-3</v>
      </c>
      <c r="H389">
        <f t="shared" si="34"/>
        <v>1.578224791790803</v>
      </c>
      <c r="S389" s="1">
        <v>43469</v>
      </c>
      <c r="T389">
        <v>7.37396352503222E-4</v>
      </c>
    </row>
    <row r="390" spans="1:20" x14ac:dyDescent="0.2">
      <c r="A390" s="1">
        <v>43668</v>
      </c>
      <c r="B390">
        <v>7.8753029582590505E-4</v>
      </c>
      <c r="C390">
        <v>297.61</v>
      </c>
      <c r="D390">
        <f t="shared" si="31"/>
        <v>5.1409562850709741E-3</v>
      </c>
      <c r="E390">
        <f t="shared" si="33"/>
        <v>1.1168608124253303</v>
      </c>
      <c r="F390">
        <f t="shared" si="32"/>
        <v>1</v>
      </c>
      <c r="G390">
        <f t="shared" si="30"/>
        <v>5.1409562850709741E-3</v>
      </c>
      <c r="H390">
        <f t="shared" si="34"/>
        <v>1.5863383764534149</v>
      </c>
      <c r="S390" s="1">
        <v>43472</v>
      </c>
      <c r="T390">
        <v>7.8753029582590505E-4</v>
      </c>
    </row>
    <row r="391" spans="1:20" x14ac:dyDescent="0.2">
      <c r="A391" s="1">
        <v>43669</v>
      </c>
      <c r="B391">
        <v>7.8753029582590505E-4</v>
      </c>
      <c r="C391">
        <v>299.14</v>
      </c>
      <c r="D391">
        <f t="shared" si="31"/>
        <v>1.6714581801167137E-4</v>
      </c>
      <c r="E391">
        <f t="shared" si="33"/>
        <v>1.1170474910394284</v>
      </c>
      <c r="F391">
        <f t="shared" si="32"/>
        <v>1</v>
      </c>
      <c r="G391">
        <f t="shared" si="30"/>
        <v>1.6714581801167137E-4</v>
      </c>
      <c r="H391">
        <f t="shared" si="34"/>
        <v>1.5866035262789906</v>
      </c>
      <c r="S391" s="1">
        <v>43473</v>
      </c>
      <c r="T391">
        <v>7.8753029582590505E-4</v>
      </c>
    </row>
    <row r="392" spans="1:20" x14ac:dyDescent="0.2">
      <c r="A392" s="1">
        <v>43670</v>
      </c>
      <c r="B392">
        <v>7.8753029582590505E-4</v>
      </c>
      <c r="C392">
        <v>299.19</v>
      </c>
      <c r="D392">
        <f t="shared" si="31"/>
        <v>5.8491259734616803E-3</v>
      </c>
      <c r="E392">
        <f t="shared" si="33"/>
        <v>1.1235812425328573</v>
      </c>
      <c r="F392">
        <f t="shared" si="32"/>
        <v>1</v>
      </c>
      <c r="G392">
        <f t="shared" si="30"/>
        <v>5.8491259734616803E-3</v>
      </c>
      <c r="H392">
        <f t="shared" si="34"/>
        <v>1.5958837701741349</v>
      </c>
      <c r="S392" s="1">
        <v>43474</v>
      </c>
      <c r="T392">
        <v>7.8753029582590505E-4</v>
      </c>
    </row>
    <row r="393" spans="1:20" x14ac:dyDescent="0.2">
      <c r="A393" s="1">
        <v>43671</v>
      </c>
      <c r="B393">
        <v>7.8753029582590505E-4</v>
      </c>
      <c r="C393">
        <v>300.94</v>
      </c>
      <c r="D393">
        <f t="shared" si="31"/>
        <v>-5.9812587226691974E-4</v>
      </c>
      <c r="E393">
        <f t="shared" si="33"/>
        <v>1.1229091995221046</v>
      </c>
      <c r="F393">
        <f t="shared" si="32"/>
        <v>1</v>
      </c>
      <c r="G393">
        <f t="shared" si="30"/>
        <v>-5.9812587226691974E-4</v>
      </c>
      <c r="H393">
        <f t="shared" si="34"/>
        <v>1.5949292308020628</v>
      </c>
      <c r="S393" s="1">
        <v>43475</v>
      </c>
      <c r="T393">
        <v>7.8753029582590505E-4</v>
      </c>
    </row>
    <row r="394" spans="1:20" x14ac:dyDescent="0.2">
      <c r="A394" s="1">
        <v>43672</v>
      </c>
      <c r="B394">
        <v>7.5613816123559199E-4</v>
      </c>
      <c r="C394">
        <v>300.76</v>
      </c>
      <c r="D394">
        <f t="shared" si="31"/>
        <v>3.7238994547147378E-3</v>
      </c>
      <c r="E394">
        <f t="shared" si="33"/>
        <v>1.127090800477899</v>
      </c>
      <c r="F394">
        <f t="shared" si="32"/>
        <v>0.75</v>
      </c>
      <c r="G394">
        <f t="shared" si="30"/>
        <v>2.7929245910360534E-3</v>
      </c>
      <c r="H394">
        <f t="shared" si="34"/>
        <v>1.5993837478717321</v>
      </c>
      <c r="S394" s="1">
        <v>43476</v>
      </c>
      <c r="T394">
        <v>7.8753029582590505E-4</v>
      </c>
    </row>
    <row r="395" spans="1:20" x14ac:dyDescent="0.2">
      <c r="A395" s="1">
        <v>43675</v>
      </c>
      <c r="B395">
        <v>7.8753029582590505E-4</v>
      </c>
      <c r="C395">
        <v>301.88</v>
      </c>
      <c r="D395">
        <f t="shared" si="31"/>
        <v>-6.525771829866074E-3</v>
      </c>
      <c r="E395">
        <f t="shared" si="33"/>
        <v>1.1197356630824391</v>
      </c>
      <c r="F395">
        <f t="shared" si="32"/>
        <v>1</v>
      </c>
      <c r="G395">
        <f t="shared" si="30"/>
        <v>-6.525771829866074E-3</v>
      </c>
      <c r="H395">
        <f t="shared" si="34"/>
        <v>1.5889465344647251</v>
      </c>
      <c r="S395" s="1">
        <v>43479</v>
      </c>
      <c r="T395">
        <v>7.8753029582590505E-4</v>
      </c>
    </row>
    <row r="396" spans="1:20" x14ac:dyDescent="0.2">
      <c r="A396" s="1">
        <v>43676</v>
      </c>
      <c r="B396">
        <v>7.8753029582590505E-4</v>
      </c>
      <c r="C396">
        <v>299.91000000000003</v>
      </c>
      <c r="D396">
        <f t="shared" si="31"/>
        <v>3.6010803240971757E-3</v>
      </c>
      <c r="E396">
        <f t="shared" si="33"/>
        <v>1.1237679211469551</v>
      </c>
      <c r="F396">
        <f t="shared" si="32"/>
        <v>1</v>
      </c>
      <c r="G396">
        <f t="shared" si="30"/>
        <v>3.6010803240971757E-3</v>
      </c>
      <c r="H396">
        <f t="shared" si="34"/>
        <v>1.5946684585660282</v>
      </c>
      <c r="S396" s="1">
        <v>43480</v>
      </c>
      <c r="T396">
        <v>7.8753029582590505E-4</v>
      </c>
    </row>
    <row r="397" spans="1:20" x14ac:dyDescent="0.2">
      <c r="A397" s="1">
        <v>43677</v>
      </c>
      <c r="B397">
        <v>8.9131154134503899E-4</v>
      </c>
      <c r="C397">
        <v>300.99</v>
      </c>
      <c r="D397">
        <f t="shared" si="31"/>
        <v>-1.1262832652247538E-2</v>
      </c>
      <c r="E397">
        <f t="shared" si="33"/>
        <v>1.1111111111111127</v>
      </c>
      <c r="F397">
        <f t="shared" si="32"/>
        <v>1</v>
      </c>
      <c r="G397">
        <f t="shared" si="30"/>
        <v>-1.1262832652247538E-2</v>
      </c>
      <c r="H397">
        <f t="shared" si="34"/>
        <v>1.5767079745813815</v>
      </c>
      <c r="S397" s="1">
        <v>43481</v>
      </c>
      <c r="T397">
        <v>7.8753029582590505E-4</v>
      </c>
    </row>
    <row r="398" spans="1:20" x14ac:dyDescent="0.2">
      <c r="A398" s="1">
        <v>43678</v>
      </c>
      <c r="B398">
        <v>8.9131154134503899E-4</v>
      </c>
      <c r="C398">
        <v>297.60000000000002</v>
      </c>
      <c r="D398">
        <f t="shared" si="31"/>
        <v>-1.2600806451612902E-2</v>
      </c>
      <c r="E398">
        <f t="shared" si="33"/>
        <v>1.097110215053765</v>
      </c>
      <c r="F398">
        <f t="shared" si="32"/>
        <v>1</v>
      </c>
      <c r="G398">
        <f t="shared" si="30"/>
        <v>-1.2600806451612902E-2</v>
      </c>
      <c r="H398">
        <f t="shared" si="34"/>
        <v>1.556840182562967</v>
      </c>
      <c r="S398" s="1">
        <v>43482</v>
      </c>
      <c r="T398">
        <v>7.8753029582590505E-4</v>
      </c>
    </row>
    <row r="399" spans="1:20" x14ac:dyDescent="0.2">
      <c r="A399" s="1">
        <v>43679</v>
      </c>
      <c r="B399">
        <v>7.8753029582590505E-4</v>
      </c>
      <c r="C399">
        <v>293.85000000000002</v>
      </c>
      <c r="D399">
        <f t="shared" si="31"/>
        <v>-1.9601837672281939E-2</v>
      </c>
      <c r="E399">
        <f t="shared" si="33"/>
        <v>1.0756048387096788</v>
      </c>
      <c r="F399">
        <f t="shared" si="32"/>
        <v>1</v>
      </c>
      <c r="G399">
        <f>F399*D399</f>
        <v>-1.9601837672281939E-2</v>
      </c>
      <c r="H399">
        <f t="shared" si="34"/>
        <v>1.5263232540226819</v>
      </c>
      <c r="S399" s="1">
        <v>43483</v>
      </c>
      <c r="T399">
        <v>1.0386179005713199E-3</v>
      </c>
    </row>
    <row r="400" spans="1:20" x14ac:dyDescent="0.2">
      <c r="A400" s="1">
        <v>43682</v>
      </c>
      <c r="B400">
        <v>-1.30749228729696E-2</v>
      </c>
      <c r="C400">
        <v>288.08999999999997</v>
      </c>
      <c r="D400">
        <f t="shared" si="31"/>
        <v>-7.5670797320280129E-3</v>
      </c>
      <c r="E400">
        <f t="shared" si="33"/>
        <v>1.0674656511350076</v>
      </c>
      <c r="F400">
        <f t="shared" si="32"/>
        <v>-1</v>
      </c>
      <c r="G400">
        <f t="shared" si="30"/>
        <v>7.5670797320280129E-3</v>
      </c>
      <c r="H400">
        <f t="shared" si="34"/>
        <v>1.5378730637827198</v>
      </c>
      <c r="S400" s="1">
        <v>43487</v>
      </c>
      <c r="T400">
        <v>7.5613816123559199E-4</v>
      </c>
    </row>
    <row r="401" spans="1:20" x14ac:dyDescent="0.2">
      <c r="A401" s="1">
        <v>43683</v>
      </c>
      <c r="B401">
        <v>7.8753029582590505E-4</v>
      </c>
      <c r="C401">
        <v>285.91000000000003</v>
      </c>
      <c r="D401">
        <f t="shared" si="31"/>
        <v>-5.2813822531567545E-3</v>
      </c>
      <c r="E401">
        <f t="shared" si="33"/>
        <v>1.0618279569892488</v>
      </c>
      <c r="F401">
        <f t="shared" si="32"/>
        <v>1</v>
      </c>
      <c r="G401">
        <f t="shared" si="30"/>
        <v>-5.2813822531567545E-3</v>
      </c>
      <c r="H401">
        <f t="shared" si="34"/>
        <v>1.5297509682760499</v>
      </c>
      <c r="S401" s="1">
        <v>43488</v>
      </c>
      <c r="T401">
        <v>7.8753029582590505E-4</v>
      </c>
    </row>
    <row r="402" spans="1:20" x14ac:dyDescent="0.2">
      <c r="A402" s="1">
        <v>43684</v>
      </c>
      <c r="B402">
        <v>7.8753029582590505E-4</v>
      </c>
      <c r="C402">
        <v>284.39999999999998</v>
      </c>
      <c r="D402">
        <f t="shared" si="31"/>
        <v>1.8354430379746933E-2</v>
      </c>
      <c r="E402">
        <f t="shared" si="33"/>
        <v>1.0813172043010768</v>
      </c>
      <c r="F402">
        <f t="shared" si="32"/>
        <v>1</v>
      </c>
      <c r="G402">
        <f t="shared" si="30"/>
        <v>1.8354430379746933E-2</v>
      </c>
      <c r="H402">
        <f t="shared" si="34"/>
        <v>1.5578286759216231</v>
      </c>
      <c r="S402" s="1">
        <v>43489</v>
      </c>
      <c r="T402">
        <v>7.5613816123559199E-4</v>
      </c>
    </row>
    <row r="403" spans="1:20" x14ac:dyDescent="0.2">
      <c r="A403" s="1">
        <v>43685</v>
      </c>
      <c r="B403">
        <v>7.8753029582590505E-4</v>
      </c>
      <c r="C403">
        <v>289.62</v>
      </c>
      <c r="D403">
        <f t="shared" si="31"/>
        <v>1.0220288654098403E-2</v>
      </c>
      <c r="E403">
        <f t="shared" si="33"/>
        <v>1.0923685782556765</v>
      </c>
      <c r="F403">
        <f t="shared" si="32"/>
        <v>1</v>
      </c>
      <c r="G403">
        <f t="shared" si="30"/>
        <v>1.0220288654098403E-2</v>
      </c>
      <c r="H403">
        <f t="shared" si="34"/>
        <v>1.5737501346631739</v>
      </c>
      <c r="S403" s="1">
        <v>43490</v>
      </c>
      <c r="T403">
        <v>7.8753029582590505E-4</v>
      </c>
    </row>
    <row r="404" spans="1:20" x14ac:dyDescent="0.2">
      <c r="A404" s="1">
        <v>43686</v>
      </c>
      <c r="B404">
        <v>7.8753029582590505E-4</v>
      </c>
      <c r="C404">
        <v>292.58</v>
      </c>
      <c r="D404">
        <f t="shared" si="31"/>
        <v>-8.9548157768815535E-3</v>
      </c>
      <c r="E404">
        <f t="shared" si="33"/>
        <v>1.0825866188769429</v>
      </c>
      <c r="F404">
        <f t="shared" si="32"/>
        <v>1</v>
      </c>
      <c r="G404">
        <f t="shared" si="30"/>
        <v>-8.9548157768815535E-3</v>
      </c>
      <c r="H404">
        <f t="shared" si="34"/>
        <v>1.5596574921284228</v>
      </c>
      <c r="S404" s="1">
        <v>43493</v>
      </c>
      <c r="T404">
        <v>7.8753029582590505E-4</v>
      </c>
    </row>
    <row r="405" spans="1:20" x14ac:dyDescent="0.2">
      <c r="A405" s="1">
        <v>43689</v>
      </c>
      <c r="B405">
        <v>9.5749923803670396E-4</v>
      </c>
      <c r="C405">
        <v>289.95999999999998</v>
      </c>
      <c r="D405">
        <f t="shared" si="31"/>
        <v>-7.6562284453026994E-3</v>
      </c>
      <c r="E405">
        <f t="shared" si="33"/>
        <v>1.0742980884109932</v>
      </c>
      <c r="F405">
        <f t="shared" si="32"/>
        <v>1</v>
      </c>
      <c r="G405">
        <f t="shared" si="30"/>
        <v>-7.6562284453026994E-3</v>
      </c>
      <c r="H405">
        <f t="shared" si="34"/>
        <v>1.5477163980722597</v>
      </c>
      <c r="S405" s="1">
        <v>43494</v>
      </c>
      <c r="T405">
        <v>7.8753029582590505E-4</v>
      </c>
    </row>
    <row r="406" spans="1:20" x14ac:dyDescent="0.2">
      <c r="A406" s="1">
        <v>43690</v>
      </c>
      <c r="B406">
        <v>7.8753029582590505E-4</v>
      </c>
      <c r="C406">
        <v>287.74</v>
      </c>
      <c r="D406">
        <f t="shared" si="31"/>
        <v>1.1468687009104888E-3</v>
      </c>
      <c r="E406">
        <f t="shared" si="33"/>
        <v>1.0755301672640396</v>
      </c>
      <c r="F406">
        <f t="shared" si="32"/>
        <v>1</v>
      </c>
      <c r="G406">
        <f t="shared" si="30"/>
        <v>1.1468687009104888E-3</v>
      </c>
      <c r="H406">
        <f t="shared" si="34"/>
        <v>1.5494914255670946</v>
      </c>
      <c r="S406" s="1">
        <v>43495</v>
      </c>
      <c r="T406">
        <v>7.5613816123559199E-4</v>
      </c>
    </row>
    <row r="407" spans="1:20" x14ac:dyDescent="0.2">
      <c r="A407" s="1">
        <v>43691</v>
      </c>
      <c r="B407">
        <v>-4.6125670850110899E-3</v>
      </c>
      <c r="C407">
        <v>288.07</v>
      </c>
      <c r="D407">
        <f t="shared" si="31"/>
        <v>-1.1073697365223723E-2</v>
      </c>
      <c r="E407">
        <f t="shared" si="33"/>
        <v>1.0636200716845892</v>
      </c>
      <c r="F407">
        <f t="shared" si="32"/>
        <v>-1</v>
      </c>
      <c r="G407">
        <f t="shared" si="30"/>
        <v>1.1073697365223723E-2</v>
      </c>
      <c r="H407">
        <f t="shared" si="34"/>
        <v>1.5666500246838337</v>
      </c>
      <c r="S407" s="1">
        <v>43496</v>
      </c>
      <c r="T407">
        <v>7.5613816123559199E-4</v>
      </c>
    </row>
    <row r="408" spans="1:20" x14ac:dyDescent="0.2">
      <c r="A408" s="1">
        <v>43692</v>
      </c>
      <c r="B408">
        <v>7.8753029582590505E-4</v>
      </c>
      <c r="C408">
        <v>284.88</v>
      </c>
      <c r="D408">
        <f t="shared" si="31"/>
        <v>5.6163998876720819E-3</v>
      </c>
      <c r="E408">
        <f t="shared" si="33"/>
        <v>1.0695937873357244</v>
      </c>
      <c r="F408">
        <f t="shared" si="32"/>
        <v>1</v>
      </c>
      <c r="G408">
        <f t="shared" si="30"/>
        <v>5.6163998876720819E-3</v>
      </c>
      <c r="H408">
        <f t="shared" si="34"/>
        <v>1.5754489577064896</v>
      </c>
      <c r="S408" s="1">
        <v>43497</v>
      </c>
      <c r="T408">
        <v>7.5613816123559199E-4</v>
      </c>
    </row>
    <row r="409" spans="1:20" x14ac:dyDescent="0.2">
      <c r="A409" s="1">
        <v>43693</v>
      </c>
      <c r="B409">
        <v>7.8753029582590505E-4</v>
      </c>
      <c r="C409">
        <v>286.48</v>
      </c>
      <c r="D409">
        <f t="shared" si="31"/>
        <v>1.9931583356604228E-2</v>
      </c>
      <c r="E409">
        <f t="shared" si="33"/>
        <v>1.0909124850657124</v>
      </c>
      <c r="F409">
        <f t="shared" si="32"/>
        <v>1</v>
      </c>
      <c r="G409">
        <f t="shared" si="30"/>
        <v>1.9931583356604228E-2</v>
      </c>
      <c r="H409">
        <f t="shared" si="34"/>
        <v>1.6068501499310919</v>
      </c>
      <c r="S409" s="1">
        <v>43500</v>
      </c>
      <c r="T409">
        <v>7.8753029582590505E-4</v>
      </c>
    </row>
    <row r="410" spans="1:20" x14ac:dyDescent="0.2">
      <c r="A410" s="1">
        <v>43696</v>
      </c>
      <c r="B410">
        <v>7.8753029582590505E-4</v>
      </c>
      <c r="C410">
        <v>292.19</v>
      </c>
      <c r="D410">
        <f t="shared" si="31"/>
        <v>-1.4374208562921932E-3</v>
      </c>
      <c r="E410">
        <f t="shared" si="33"/>
        <v>1.0893443847072894</v>
      </c>
      <c r="F410">
        <f t="shared" si="32"/>
        <v>1</v>
      </c>
      <c r="G410">
        <f t="shared" si="30"/>
        <v>-1.4374208562921932E-3</v>
      </c>
      <c r="H410">
        <f t="shared" si="34"/>
        <v>1.6045404300126447</v>
      </c>
      <c r="S410" s="1">
        <v>43501</v>
      </c>
      <c r="T410">
        <v>7.8753029582590505E-4</v>
      </c>
    </row>
    <row r="411" spans="1:20" x14ac:dyDescent="0.2">
      <c r="A411" s="1">
        <v>43697</v>
      </c>
      <c r="B411">
        <v>7.8753029582590505E-4</v>
      </c>
      <c r="C411">
        <v>291.77</v>
      </c>
      <c r="D411">
        <f t="shared" si="31"/>
        <v>2.4334235870721336E-3</v>
      </c>
      <c r="E411">
        <f t="shared" si="33"/>
        <v>1.0919952210274808</v>
      </c>
      <c r="F411">
        <f t="shared" si="32"/>
        <v>1</v>
      </c>
      <c r="G411">
        <f t="shared" si="30"/>
        <v>2.4334235870721336E-3</v>
      </c>
      <c r="H411">
        <f t="shared" si="34"/>
        <v>1.6084449565414485</v>
      </c>
      <c r="S411" s="1">
        <v>43502</v>
      </c>
      <c r="T411">
        <v>8.9131154134503899E-4</v>
      </c>
    </row>
    <row r="412" spans="1:20" x14ac:dyDescent="0.2">
      <c r="A412" s="1">
        <v>43698</v>
      </c>
      <c r="B412">
        <v>7.8753029582590505E-4</v>
      </c>
      <c r="C412">
        <v>292.48</v>
      </c>
      <c r="D412">
        <f t="shared" si="31"/>
        <v>2.5642778993435447E-3</v>
      </c>
      <c r="E412">
        <f t="shared" si="33"/>
        <v>1.0947954002389504</v>
      </c>
      <c r="F412">
        <f t="shared" si="32"/>
        <v>1</v>
      </c>
      <c r="G412">
        <f t="shared" si="30"/>
        <v>2.5642778993435447E-3</v>
      </c>
      <c r="H412">
        <f t="shared" si="34"/>
        <v>1.6125694563958184</v>
      </c>
      <c r="S412" s="1">
        <v>43503</v>
      </c>
      <c r="T412">
        <v>7.8753029582590505E-4</v>
      </c>
    </row>
    <row r="413" spans="1:20" x14ac:dyDescent="0.2">
      <c r="A413" s="1">
        <v>43699</v>
      </c>
      <c r="B413">
        <v>7.8753029582590505E-4</v>
      </c>
      <c r="C413">
        <v>293.23</v>
      </c>
      <c r="D413">
        <f t="shared" si="31"/>
        <v>-7.8777751253282478E-3</v>
      </c>
      <c r="E413">
        <f t="shared" si="33"/>
        <v>1.0861708482676242</v>
      </c>
      <c r="F413">
        <f t="shared" si="32"/>
        <v>1</v>
      </c>
      <c r="G413">
        <f t="shared" si="30"/>
        <v>-7.8777751253282478E-3</v>
      </c>
      <c r="H413">
        <f t="shared" si="34"/>
        <v>1.5998659968443594</v>
      </c>
      <c r="S413" s="1">
        <v>43504</v>
      </c>
      <c r="T413">
        <v>7.8753029582590505E-4</v>
      </c>
    </row>
    <row r="414" spans="1:20" x14ac:dyDescent="0.2">
      <c r="A414" s="1">
        <v>43700</v>
      </c>
      <c r="B414">
        <v>2.5027821652804299E-4</v>
      </c>
      <c r="C414">
        <v>290.92</v>
      </c>
      <c r="D414">
        <f t="shared" si="31"/>
        <v>-1.2546404509830997E-2</v>
      </c>
      <c r="E414">
        <f t="shared" si="33"/>
        <v>1.0725433094384724</v>
      </c>
      <c r="F414">
        <f t="shared" si="32"/>
        <v>0.75</v>
      </c>
      <c r="G414">
        <f t="shared" si="30"/>
        <v>-9.409803382373249E-3</v>
      </c>
      <c r="H414">
        <f t="shared" si="34"/>
        <v>1.5848115723759093</v>
      </c>
      <c r="S414" s="1">
        <v>43507</v>
      </c>
      <c r="T414">
        <v>7.8753029582590505E-4</v>
      </c>
    </row>
    <row r="415" spans="1:20" x14ac:dyDescent="0.2">
      <c r="A415" s="1">
        <v>43703</v>
      </c>
      <c r="B415">
        <v>7.8753029582590505E-4</v>
      </c>
      <c r="C415">
        <v>287.27</v>
      </c>
      <c r="D415">
        <f t="shared" si="31"/>
        <v>7.9019737529155108E-3</v>
      </c>
      <c r="E415">
        <f t="shared" si="33"/>
        <v>1.0810185185185204</v>
      </c>
      <c r="F415">
        <f t="shared" si="32"/>
        <v>1</v>
      </c>
      <c r="G415">
        <f t="shared" si="30"/>
        <v>7.9019737529155108E-3</v>
      </c>
      <c r="H415">
        <f t="shared" si="34"/>
        <v>1.5973347118241406</v>
      </c>
      <c r="S415" s="1">
        <v>43508</v>
      </c>
      <c r="T415">
        <v>7.5613816123559199E-4</v>
      </c>
    </row>
    <row r="416" spans="1:20" x14ac:dyDescent="0.2">
      <c r="A416" s="1">
        <v>43704</v>
      </c>
      <c r="B416">
        <v>7.8753029582590505E-4</v>
      </c>
      <c r="C416">
        <v>289.54000000000002</v>
      </c>
      <c r="D416">
        <f t="shared" si="31"/>
        <v>-1.1742764384886488E-2</v>
      </c>
      <c r="E416">
        <f t="shared" si="33"/>
        <v>1.0683243727598584</v>
      </c>
      <c r="F416">
        <f t="shared" si="32"/>
        <v>1</v>
      </c>
      <c r="G416">
        <f t="shared" si="30"/>
        <v>-1.1742764384886488E-2</v>
      </c>
      <c r="H416">
        <f t="shared" si="34"/>
        <v>1.578577586659389</v>
      </c>
      <c r="S416" s="1">
        <v>43509</v>
      </c>
      <c r="T416">
        <v>7.8753029582590505E-4</v>
      </c>
    </row>
    <row r="417" spans="1:20" x14ac:dyDescent="0.2">
      <c r="A417" s="1">
        <v>43705</v>
      </c>
      <c r="B417">
        <v>7.8753029582590505E-4</v>
      </c>
      <c r="C417">
        <v>286.14</v>
      </c>
      <c r="D417">
        <f t="shared" si="31"/>
        <v>1.9500943594045018E-2</v>
      </c>
      <c r="E417">
        <f t="shared" si="33"/>
        <v>1.0891577060931918</v>
      </c>
      <c r="F417">
        <f t="shared" si="32"/>
        <v>1</v>
      </c>
      <c r="G417">
        <f t="shared" si="30"/>
        <v>1.9500943594045018E-2</v>
      </c>
      <c r="H417">
        <f t="shared" si="34"/>
        <v>1.6093613391356574</v>
      </c>
      <c r="S417" s="1">
        <v>43510</v>
      </c>
      <c r="T417">
        <v>7.8753029582590505E-4</v>
      </c>
    </row>
    <row r="418" spans="1:20" x14ac:dyDescent="0.2">
      <c r="A418" s="1">
        <v>43706</v>
      </c>
      <c r="B418">
        <v>7.8753029582590505E-4</v>
      </c>
      <c r="C418">
        <v>291.72000000000003</v>
      </c>
      <c r="D418">
        <f t="shared" si="31"/>
        <v>8.5698615110379808E-3</v>
      </c>
      <c r="E418">
        <f t="shared" si="33"/>
        <v>1.0984916367980901</v>
      </c>
      <c r="F418">
        <f t="shared" si="32"/>
        <v>1</v>
      </c>
      <c r="G418">
        <f t="shared" si="30"/>
        <v>8.5698615110379808E-3</v>
      </c>
      <c r="H418">
        <f t="shared" si="34"/>
        <v>1.6231533429332685</v>
      </c>
      <c r="S418" s="1">
        <v>43511</v>
      </c>
      <c r="T418">
        <v>7.8753029582590505E-4</v>
      </c>
    </row>
    <row r="419" spans="1:20" x14ac:dyDescent="0.2">
      <c r="A419" s="1">
        <v>43707</v>
      </c>
      <c r="B419">
        <v>7.8753029582590505E-4</v>
      </c>
      <c r="C419">
        <v>294.22000000000003</v>
      </c>
      <c r="D419">
        <f t="shared" si="31"/>
        <v>-1.2405682822377927E-2</v>
      </c>
      <c r="E419">
        <f t="shared" si="33"/>
        <v>1.0848640979689381</v>
      </c>
      <c r="F419">
        <f t="shared" si="32"/>
        <v>1</v>
      </c>
      <c r="G419">
        <f t="shared" si="30"/>
        <v>-1.2405682822377927E-2</v>
      </c>
      <c r="H419">
        <f t="shared" si="34"/>
        <v>1.6030170173887559</v>
      </c>
      <c r="S419" s="1">
        <v>43515</v>
      </c>
      <c r="T419">
        <v>7.8753029582590505E-4</v>
      </c>
    </row>
    <row r="420" spans="1:20" x14ac:dyDescent="0.2">
      <c r="A420" s="1">
        <v>43711</v>
      </c>
      <c r="B420">
        <v>7.8753029582590505E-4</v>
      </c>
      <c r="C420">
        <v>290.57</v>
      </c>
      <c r="D420">
        <f t="shared" si="31"/>
        <v>8.8446845854699158E-3</v>
      </c>
      <c r="E420">
        <f t="shared" si="33"/>
        <v>1.0944593787335737</v>
      </c>
      <c r="F420">
        <f t="shared" si="32"/>
        <v>1</v>
      </c>
      <c r="G420">
        <f t="shared" si="30"/>
        <v>8.8446845854699158E-3</v>
      </c>
      <c r="H420">
        <f t="shared" si="34"/>
        <v>1.6171951972927003</v>
      </c>
      <c r="S420" s="1">
        <v>43516</v>
      </c>
      <c r="T420">
        <v>7.8753029582590505E-4</v>
      </c>
    </row>
    <row r="421" spans="1:20" x14ac:dyDescent="0.2">
      <c r="A421" s="1">
        <v>43712</v>
      </c>
      <c r="B421">
        <v>7.8753029582590505E-4</v>
      </c>
      <c r="C421">
        <v>293.14</v>
      </c>
      <c r="D421">
        <f t="shared" si="31"/>
        <v>1.2451388415091882E-2</v>
      </c>
      <c r="E421">
        <f t="shared" si="33"/>
        <v>1.1080869175627255</v>
      </c>
      <c r="F421">
        <f t="shared" si="32"/>
        <v>1</v>
      </c>
      <c r="G421">
        <f t="shared" si="30"/>
        <v>1.2451388415091882E-2</v>
      </c>
      <c r="H421">
        <f t="shared" si="34"/>
        <v>1.6373315228372129</v>
      </c>
      <c r="S421" s="1">
        <v>43517</v>
      </c>
      <c r="T421">
        <v>7.8753029582590505E-4</v>
      </c>
    </row>
    <row r="422" spans="1:20" x14ac:dyDescent="0.2">
      <c r="A422" s="1">
        <v>43713</v>
      </c>
      <c r="B422">
        <v>7.8753029582590505E-4</v>
      </c>
      <c r="C422">
        <v>296.79000000000002</v>
      </c>
      <c r="D422">
        <f>(C423-C422)/C422</f>
        <v>4.6497523501465524E-3</v>
      </c>
      <c r="E422">
        <f t="shared" si="33"/>
        <v>1.1132392473118293</v>
      </c>
      <c r="F422">
        <f t="shared" si="32"/>
        <v>1</v>
      </c>
      <c r="G422">
        <f t="shared" si="30"/>
        <v>4.6497523501465524E-3</v>
      </c>
      <c r="H422">
        <f>(G422+1)*H421</f>
        <v>1.6449447089334943</v>
      </c>
      <c r="S422" s="1">
        <v>43518</v>
      </c>
      <c r="T422">
        <v>7.8753029582590505E-4</v>
      </c>
    </row>
    <row r="423" spans="1:20" x14ac:dyDescent="0.2">
      <c r="A423" s="1">
        <v>43714</v>
      </c>
      <c r="C423">
        <v>298.17</v>
      </c>
      <c r="S423" s="1">
        <v>43521</v>
      </c>
      <c r="T423">
        <v>7.8753029582590505E-4</v>
      </c>
    </row>
    <row r="424" spans="1:20" x14ac:dyDescent="0.2">
      <c r="A424" s="1"/>
      <c r="C424"/>
      <c r="Q424" s="1">
        <v>43522</v>
      </c>
      <c r="R424">
        <v>7.8753029582590505E-4</v>
      </c>
    </row>
    <row r="425" spans="1:20" x14ac:dyDescent="0.2">
      <c r="Q425" s="1">
        <v>43523</v>
      </c>
      <c r="R425">
        <v>7.8753029582590505E-4</v>
      </c>
    </row>
    <row r="426" spans="1:20" x14ac:dyDescent="0.2">
      <c r="Q426" s="1">
        <v>43524</v>
      </c>
      <c r="R426">
        <v>7.8753029582590505E-4</v>
      </c>
    </row>
    <row r="427" spans="1:20" x14ac:dyDescent="0.2">
      <c r="Q427" s="1">
        <v>43525</v>
      </c>
      <c r="R427">
        <v>7.8753029582590505E-4</v>
      </c>
    </row>
    <row r="428" spans="1:20" x14ac:dyDescent="0.2">
      <c r="Q428" s="1">
        <v>43528</v>
      </c>
      <c r="R428">
        <v>7.8753029582590505E-4</v>
      </c>
    </row>
    <row r="429" spans="1:20" x14ac:dyDescent="0.2">
      <c r="Q429" s="1">
        <v>43529</v>
      </c>
      <c r="R429">
        <v>7.8753029582590505E-4</v>
      </c>
    </row>
    <row r="430" spans="1:20" x14ac:dyDescent="0.2">
      <c r="Q430" s="1">
        <v>43530</v>
      </c>
      <c r="R430">
        <v>8.9131154134503899E-4</v>
      </c>
    </row>
    <row r="431" spans="1:20" x14ac:dyDescent="0.2">
      <c r="Q431" s="1">
        <v>43531</v>
      </c>
      <c r="R431">
        <v>7.8753029582590505E-4</v>
      </c>
    </row>
    <row r="432" spans="1:20" x14ac:dyDescent="0.2">
      <c r="Q432" s="1">
        <v>43532</v>
      </c>
      <c r="R432">
        <v>7.8753029582590505E-4</v>
      </c>
    </row>
    <row r="433" spans="17:18" x14ac:dyDescent="0.2">
      <c r="Q433" s="1">
        <v>43535</v>
      </c>
      <c r="R433">
        <v>7.8753029582590505E-4</v>
      </c>
    </row>
    <row r="434" spans="17:18" x14ac:dyDescent="0.2">
      <c r="Q434" s="1">
        <v>43536</v>
      </c>
      <c r="R434">
        <v>7.8753029582590505E-4</v>
      </c>
    </row>
    <row r="435" spans="17:18" x14ac:dyDescent="0.2">
      <c r="Q435" s="1">
        <v>43537</v>
      </c>
      <c r="R435">
        <v>7.8753029582590505E-4</v>
      </c>
    </row>
    <row r="436" spans="17:18" x14ac:dyDescent="0.2">
      <c r="Q436" s="1">
        <v>43538</v>
      </c>
      <c r="R436">
        <v>7.8753029582590505E-4</v>
      </c>
    </row>
    <row r="437" spans="17:18" x14ac:dyDescent="0.2">
      <c r="Q437" s="1">
        <v>43539</v>
      </c>
      <c r="R437">
        <v>7.5613816123559199E-4</v>
      </c>
    </row>
    <row r="438" spans="17:18" x14ac:dyDescent="0.2">
      <c r="Q438" s="1">
        <v>43542</v>
      </c>
      <c r="R438">
        <v>7.8753029582590505E-4</v>
      </c>
    </row>
    <row r="439" spans="17:18" x14ac:dyDescent="0.2">
      <c r="Q439" s="1">
        <v>43543</v>
      </c>
      <c r="R439">
        <v>7.8753029582590505E-4</v>
      </c>
    </row>
    <row r="440" spans="17:18" x14ac:dyDescent="0.2">
      <c r="Q440" s="1">
        <v>43544</v>
      </c>
      <c r="R440">
        <v>7.5613816123559199E-4</v>
      </c>
    </row>
    <row r="441" spans="17:18" x14ac:dyDescent="0.2">
      <c r="Q441" s="1">
        <v>43545</v>
      </c>
      <c r="R441">
        <v>6.7276146075356997E-4</v>
      </c>
    </row>
    <row r="442" spans="17:18" x14ac:dyDescent="0.2">
      <c r="Q442" s="1">
        <v>43546</v>
      </c>
      <c r="R442">
        <v>7.8753029582590505E-4</v>
      </c>
    </row>
    <row r="443" spans="17:18" x14ac:dyDescent="0.2">
      <c r="Q443" s="1">
        <v>43549</v>
      </c>
      <c r="R443">
        <v>7.8753029582590505E-4</v>
      </c>
    </row>
    <row r="444" spans="17:18" x14ac:dyDescent="0.2">
      <c r="Q444" s="1">
        <v>43550</v>
      </c>
      <c r="R444">
        <v>7.8753029582590505E-4</v>
      </c>
    </row>
    <row r="445" spans="17:18" x14ac:dyDescent="0.2">
      <c r="Q445" s="1">
        <v>43551</v>
      </c>
      <c r="R445">
        <v>7.8753029582590505E-4</v>
      </c>
    </row>
    <row r="446" spans="17:18" x14ac:dyDescent="0.2">
      <c r="Q446" s="1">
        <v>43552</v>
      </c>
      <c r="R446">
        <v>7.8753029582590505E-4</v>
      </c>
    </row>
    <row r="447" spans="17:18" x14ac:dyDescent="0.2">
      <c r="Q447" s="1">
        <v>43553</v>
      </c>
      <c r="R447">
        <v>7.8753029582590505E-4</v>
      </c>
    </row>
    <row r="448" spans="17:18" x14ac:dyDescent="0.2">
      <c r="Q448" s="1">
        <v>43556</v>
      </c>
      <c r="R448">
        <v>7.8753029582590505E-4</v>
      </c>
    </row>
    <row r="449" spans="17:18" x14ac:dyDescent="0.2">
      <c r="Q449" s="1">
        <v>43557</v>
      </c>
      <c r="R449">
        <v>7.8753029582590505E-4</v>
      </c>
    </row>
    <row r="450" spans="17:18" x14ac:dyDescent="0.2">
      <c r="Q450" s="1">
        <v>43558</v>
      </c>
      <c r="R450">
        <v>7.8753029582590505E-4</v>
      </c>
    </row>
    <row r="451" spans="17:18" x14ac:dyDescent="0.2">
      <c r="Q451" s="1">
        <v>43559</v>
      </c>
      <c r="R451">
        <v>7.8753029582590505E-4</v>
      </c>
    </row>
    <row r="452" spans="17:18" x14ac:dyDescent="0.2">
      <c r="Q452" s="1">
        <v>43560</v>
      </c>
      <c r="R452">
        <v>7.8753029582590505E-4</v>
      </c>
    </row>
    <row r="453" spans="17:18" x14ac:dyDescent="0.2">
      <c r="Q453" s="1">
        <v>43563</v>
      </c>
      <c r="R453">
        <v>7.8753029582590505E-4</v>
      </c>
    </row>
    <row r="454" spans="17:18" x14ac:dyDescent="0.2">
      <c r="Q454" s="1">
        <v>43564</v>
      </c>
      <c r="R454">
        <v>7.8753029582590505E-4</v>
      </c>
    </row>
    <row r="455" spans="17:18" x14ac:dyDescent="0.2">
      <c r="Q455" s="1">
        <v>43565</v>
      </c>
      <c r="R455">
        <v>7.8753029582590505E-4</v>
      </c>
    </row>
    <row r="456" spans="17:18" x14ac:dyDescent="0.2">
      <c r="Q456" s="1">
        <v>43566</v>
      </c>
      <c r="R456">
        <v>7.8753029582590505E-4</v>
      </c>
    </row>
    <row r="457" spans="17:18" x14ac:dyDescent="0.2">
      <c r="Q457" s="1">
        <v>43567</v>
      </c>
      <c r="R457">
        <v>7.8753029582590505E-4</v>
      </c>
    </row>
    <row r="458" spans="17:18" x14ac:dyDescent="0.2">
      <c r="Q458" s="1">
        <v>43570</v>
      </c>
      <c r="R458">
        <v>7.8753029582590505E-4</v>
      </c>
    </row>
    <row r="459" spans="17:18" x14ac:dyDescent="0.2">
      <c r="Q459" s="1">
        <v>43571</v>
      </c>
      <c r="R459">
        <v>7.8753029582590505E-4</v>
      </c>
    </row>
    <row r="460" spans="17:18" x14ac:dyDescent="0.2">
      <c r="Q460" s="1">
        <v>43572</v>
      </c>
      <c r="R460">
        <v>7.8753029582590505E-4</v>
      </c>
    </row>
    <row r="461" spans="17:18" x14ac:dyDescent="0.2">
      <c r="Q461" s="1">
        <v>43573</v>
      </c>
      <c r="R461">
        <v>7.8753029582590505E-4</v>
      </c>
    </row>
    <row r="462" spans="17:18" x14ac:dyDescent="0.2">
      <c r="Q462" s="1">
        <v>43577</v>
      </c>
      <c r="R462">
        <v>7.5613816123559199E-4</v>
      </c>
    </row>
    <row r="463" spans="17:18" x14ac:dyDescent="0.2">
      <c r="Q463" s="1">
        <v>43578</v>
      </c>
      <c r="R463">
        <v>7.5613816123559199E-4</v>
      </c>
    </row>
    <row r="464" spans="17:18" x14ac:dyDescent="0.2">
      <c r="Q464" s="1">
        <v>43579</v>
      </c>
      <c r="R464">
        <v>7.8753029582590505E-4</v>
      </c>
    </row>
    <row r="465" spans="17:18" x14ac:dyDescent="0.2">
      <c r="Q465" s="1">
        <v>43580</v>
      </c>
      <c r="R465">
        <v>7.8753029582590505E-4</v>
      </c>
    </row>
    <row r="466" spans="17:18" x14ac:dyDescent="0.2">
      <c r="Q466" s="1">
        <v>43581</v>
      </c>
      <c r="R466">
        <v>7.8753029582590505E-4</v>
      </c>
    </row>
    <row r="467" spans="17:18" x14ac:dyDescent="0.2">
      <c r="Q467" s="1">
        <v>43584</v>
      </c>
      <c r="R467">
        <v>7.8753029582590505E-4</v>
      </c>
    </row>
    <row r="468" spans="17:18" x14ac:dyDescent="0.2">
      <c r="Q468" s="1">
        <v>43585</v>
      </c>
      <c r="R468">
        <v>7.8753029582590505E-4</v>
      </c>
    </row>
    <row r="469" spans="17:18" x14ac:dyDescent="0.2">
      <c r="Q469" s="1">
        <v>43586</v>
      </c>
      <c r="R469">
        <v>7.8753029582590505E-4</v>
      </c>
    </row>
    <row r="470" spans="17:18" x14ac:dyDescent="0.2">
      <c r="Q470" s="1">
        <v>43587</v>
      </c>
      <c r="R470">
        <v>7.5613816123559199E-4</v>
      </c>
    </row>
    <row r="471" spans="17:18" x14ac:dyDescent="0.2">
      <c r="Q471" s="1">
        <v>43588</v>
      </c>
      <c r="R471">
        <v>7.8753029582590505E-4</v>
      </c>
    </row>
    <row r="472" spans="17:18" x14ac:dyDescent="0.2">
      <c r="Q472" s="1">
        <v>43591</v>
      </c>
      <c r="R472">
        <v>1.1334725448940001E-3</v>
      </c>
    </row>
    <row r="473" spans="17:18" x14ac:dyDescent="0.2">
      <c r="Q473" s="1">
        <v>43592</v>
      </c>
      <c r="R473">
        <v>7.8753029582590505E-4</v>
      </c>
    </row>
    <row r="474" spans="17:18" x14ac:dyDescent="0.2">
      <c r="Q474" s="1">
        <v>43593</v>
      </c>
      <c r="R474">
        <v>7.8753029582590505E-4</v>
      </c>
    </row>
    <row r="475" spans="17:18" x14ac:dyDescent="0.2">
      <c r="Q475" s="1">
        <v>43594</v>
      </c>
      <c r="R475">
        <v>7.8753029582590505E-4</v>
      </c>
    </row>
    <row r="476" spans="17:18" x14ac:dyDescent="0.2">
      <c r="Q476" s="1">
        <v>43595</v>
      </c>
      <c r="R476">
        <v>2.5027821652804299E-4</v>
      </c>
    </row>
    <row r="477" spans="17:18" x14ac:dyDescent="0.2">
      <c r="Q477" s="1">
        <v>43598</v>
      </c>
      <c r="R477">
        <v>7.8753029582590505E-4</v>
      </c>
    </row>
    <row r="478" spans="17:18" x14ac:dyDescent="0.2">
      <c r="Q478" s="1">
        <v>43599</v>
      </c>
      <c r="R478">
        <v>7.8753029582590505E-4</v>
      </c>
    </row>
    <row r="479" spans="17:18" x14ac:dyDescent="0.2">
      <c r="Q479" s="1">
        <v>43600</v>
      </c>
      <c r="R479">
        <v>7.5613816123559199E-4</v>
      </c>
    </row>
    <row r="480" spans="17:18" x14ac:dyDescent="0.2">
      <c r="Q480" s="1">
        <v>43601</v>
      </c>
      <c r="R480">
        <v>7.8753029582590505E-4</v>
      </c>
    </row>
    <row r="481" spans="17:18" x14ac:dyDescent="0.2">
      <c r="Q481" s="1">
        <v>43602</v>
      </c>
      <c r="R481">
        <v>7.8753029582590505E-4</v>
      </c>
    </row>
    <row r="482" spans="17:18" x14ac:dyDescent="0.2">
      <c r="Q482" s="1">
        <v>43605</v>
      </c>
      <c r="R482">
        <v>7.8753029582590505E-4</v>
      </c>
    </row>
    <row r="483" spans="17:18" x14ac:dyDescent="0.2">
      <c r="Q483" s="1">
        <v>43606</v>
      </c>
      <c r="R483">
        <v>7.8753029582590505E-4</v>
      </c>
    </row>
    <row r="484" spans="17:18" x14ac:dyDescent="0.2">
      <c r="Q484" s="1">
        <v>43607</v>
      </c>
      <c r="R484">
        <v>9.5749923803670396E-4</v>
      </c>
    </row>
    <row r="485" spans="17:18" x14ac:dyDescent="0.2">
      <c r="Q485" s="1">
        <v>43608</v>
      </c>
      <c r="R485">
        <v>7.8753029582590505E-4</v>
      </c>
    </row>
    <row r="486" spans="17:18" x14ac:dyDescent="0.2">
      <c r="Q486" s="1">
        <v>43609</v>
      </c>
      <c r="R486">
        <v>8.9131154134503899E-4</v>
      </c>
    </row>
    <row r="487" spans="17:18" x14ac:dyDescent="0.2">
      <c r="Q487" s="1">
        <v>43613</v>
      </c>
      <c r="R487">
        <v>7.8753029582590505E-4</v>
      </c>
    </row>
    <row r="488" spans="17:18" x14ac:dyDescent="0.2">
      <c r="Q488" s="1">
        <v>43614</v>
      </c>
      <c r="R488">
        <v>7.8753029582590505E-4</v>
      </c>
    </row>
    <row r="489" spans="17:18" x14ac:dyDescent="0.2">
      <c r="Q489" s="1">
        <v>43615</v>
      </c>
      <c r="R489">
        <v>1.0386179005713199E-3</v>
      </c>
    </row>
    <row r="490" spans="17:18" x14ac:dyDescent="0.2">
      <c r="Q490" s="1">
        <v>43616</v>
      </c>
      <c r="R490">
        <v>7.8753029582590505E-4</v>
      </c>
    </row>
    <row r="491" spans="17:18" x14ac:dyDescent="0.2">
      <c r="Q491" s="1">
        <v>43619</v>
      </c>
      <c r="R491">
        <v>8.7290420614701502E-4</v>
      </c>
    </row>
    <row r="492" spans="17:18" x14ac:dyDescent="0.2">
      <c r="Q492" s="1">
        <v>43620</v>
      </c>
      <c r="R492">
        <v>7.5613816123559199E-4</v>
      </c>
    </row>
    <row r="493" spans="17:18" x14ac:dyDescent="0.2">
      <c r="Q493" s="1">
        <v>43621</v>
      </c>
      <c r="R493">
        <v>7.8753029582590505E-4</v>
      </c>
    </row>
    <row r="494" spans="17:18" x14ac:dyDescent="0.2">
      <c r="Q494" s="1">
        <v>43622</v>
      </c>
      <c r="R494">
        <v>7.8753029582590505E-4</v>
      </c>
    </row>
    <row r="495" spans="17:18" x14ac:dyDescent="0.2">
      <c r="Q495" s="1">
        <v>43623</v>
      </c>
      <c r="R495">
        <v>7.5613816123559199E-4</v>
      </c>
    </row>
    <row r="496" spans="17:18" x14ac:dyDescent="0.2">
      <c r="Q496" s="1">
        <v>43626</v>
      </c>
      <c r="R496">
        <v>7.8753029582590505E-4</v>
      </c>
    </row>
    <row r="497" spans="17:18" x14ac:dyDescent="0.2">
      <c r="Q497" s="1">
        <v>43627</v>
      </c>
      <c r="R497">
        <v>7.8753029582590505E-4</v>
      </c>
    </row>
    <row r="498" spans="17:18" x14ac:dyDescent="0.2">
      <c r="Q498" s="1">
        <v>43628</v>
      </c>
      <c r="R498">
        <v>7.8753029582590505E-4</v>
      </c>
    </row>
    <row r="499" spans="17:18" x14ac:dyDescent="0.2">
      <c r="Q499" s="1">
        <v>43629</v>
      </c>
      <c r="R499">
        <v>7.8753029582590505E-4</v>
      </c>
    </row>
    <row r="500" spans="17:18" x14ac:dyDescent="0.2">
      <c r="Q500" s="1">
        <v>43630</v>
      </c>
      <c r="R500">
        <v>7.8753029582590505E-4</v>
      </c>
    </row>
    <row r="501" spans="17:18" x14ac:dyDescent="0.2">
      <c r="Q501" s="1">
        <v>43633</v>
      </c>
      <c r="R501">
        <v>7.5613816123559199E-4</v>
      </c>
    </row>
    <row r="502" spans="17:18" x14ac:dyDescent="0.2">
      <c r="Q502" s="1">
        <v>43634</v>
      </c>
      <c r="R502">
        <v>7.8753029582590505E-4</v>
      </c>
    </row>
    <row r="503" spans="17:18" x14ac:dyDescent="0.2">
      <c r="Q503" s="1">
        <v>43635</v>
      </c>
      <c r="R503">
        <v>7.8753029582590505E-4</v>
      </c>
    </row>
    <row r="504" spans="17:18" x14ac:dyDescent="0.2">
      <c r="Q504" s="1">
        <v>43636</v>
      </c>
      <c r="R504">
        <v>7.8753029582590505E-4</v>
      </c>
    </row>
    <row r="505" spans="17:18" x14ac:dyDescent="0.2">
      <c r="Q505" s="1">
        <v>43637</v>
      </c>
      <c r="R505">
        <v>7.8753029582590505E-4</v>
      </c>
    </row>
    <row r="506" spans="17:18" x14ac:dyDescent="0.2">
      <c r="Q506" s="1">
        <v>43640</v>
      </c>
      <c r="R506">
        <v>8.9131154134503899E-4</v>
      </c>
    </row>
    <row r="507" spans="17:18" x14ac:dyDescent="0.2">
      <c r="Q507" s="1">
        <v>43641</v>
      </c>
      <c r="R507">
        <v>7.8753029582590505E-4</v>
      </c>
    </row>
    <row r="508" spans="17:18" x14ac:dyDescent="0.2">
      <c r="Q508" s="1">
        <v>43642</v>
      </c>
      <c r="R508">
        <v>7.8753029582590505E-4</v>
      </c>
    </row>
    <row r="509" spans="17:18" x14ac:dyDescent="0.2">
      <c r="Q509" s="1">
        <v>43643</v>
      </c>
      <c r="R509">
        <v>7.8753029582590505E-4</v>
      </c>
    </row>
    <row r="510" spans="17:18" x14ac:dyDescent="0.2">
      <c r="Q510" s="1">
        <v>43644</v>
      </c>
      <c r="R510">
        <v>7.8753029582590505E-4</v>
      </c>
    </row>
    <row r="511" spans="17:18" x14ac:dyDescent="0.2">
      <c r="Q511" s="1">
        <v>43647</v>
      </c>
      <c r="R511">
        <v>7.8753029582590505E-4</v>
      </c>
    </row>
    <row r="512" spans="17:18" x14ac:dyDescent="0.2">
      <c r="Q512" s="1">
        <v>43648</v>
      </c>
      <c r="R512">
        <v>7.5613816123559199E-4</v>
      </c>
    </row>
    <row r="513" spans="17:18" x14ac:dyDescent="0.2">
      <c r="Q513" s="1">
        <v>43649</v>
      </c>
      <c r="R513">
        <v>7.8753029582590505E-4</v>
      </c>
    </row>
    <row r="514" spans="17:18" x14ac:dyDescent="0.2">
      <c r="Q514" s="1">
        <v>43651</v>
      </c>
      <c r="R514">
        <v>7.8753029582590505E-4</v>
      </c>
    </row>
    <row r="515" spans="17:18" x14ac:dyDescent="0.2">
      <c r="Q515" s="1">
        <v>43654</v>
      </c>
      <c r="R515">
        <v>7.8753029582590505E-4</v>
      </c>
    </row>
    <row r="516" spans="17:18" x14ac:dyDescent="0.2">
      <c r="Q516" s="1">
        <v>43655</v>
      </c>
      <c r="R516">
        <v>7.8753029582590505E-4</v>
      </c>
    </row>
    <row r="517" spans="17:18" x14ac:dyDescent="0.2">
      <c r="Q517" s="1">
        <v>43656</v>
      </c>
      <c r="R517">
        <v>7.5613816123559199E-4</v>
      </c>
    </row>
    <row r="518" spans="17:18" x14ac:dyDescent="0.2">
      <c r="Q518" s="1">
        <v>43657</v>
      </c>
      <c r="R518">
        <v>7.8753029582590505E-4</v>
      </c>
    </row>
    <row r="519" spans="17:18" x14ac:dyDescent="0.2">
      <c r="Q519" s="1">
        <v>43658</v>
      </c>
      <c r="R519">
        <v>7.8753029582590505E-4</v>
      </c>
    </row>
    <row r="520" spans="17:18" x14ac:dyDescent="0.2">
      <c r="Q520" s="1">
        <v>43661</v>
      </c>
      <c r="R520">
        <v>7.8753029582590505E-4</v>
      </c>
    </row>
    <row r="521" spans="17:18" x14ac:dyDescent="0.2">
      <c r="Q521" s="1">
        <v>43662</v>
      </c>
      <c r="R521">
        <v>7.8753029582590505E-4</v>
      </c>
    </row>
    <row r="522" spans="17:18" x14ac:dyDescent="0.2">
      <c r="Q522" s="1">
        <v>43663</v>
      </c>
      <c r="R522">
        <v>7.8753029582590505E-4</v>
      </c>
    </row>
    <row r="523" spans="17:18" x14ac:dyDescent="0.2">
      <c r="Q523" s="1">
        <v>43664</v>
      </c>
      <c r="R523">
        <v>7.8753029582590505E-4</v>
      </c>
    </row>
    <row r="524" spans="17:18" x14ac:dyDescent="0.2">
      <c r="Q524" s="1">
        <v>43665</v>
      </c>
      <c r="R524">
        <v>7.8753029582590505E-4</v>
      </c>
    </row>
    <row r="525" spans="17:18" x14ac:dyDescent="0.2">
      <c r="Q525" s="1">
        <v>43668</v>
      </c>
      <c r="R525">
        <v>7.8753029582590505E-4</v>
      </c>
    </row>
    <row r="526" spans="17:18" x14ac:dyDescent="0.2">
      <c r="Q526" s="1">
        <v>43669</v>
      </c>
      <c r="R526">
        <v>7.8753029582590505E-4</v>
      </c>
    </row>
    <row r="527" spans="17:18" x14ac:dyDescent="0.2">
      <c r="Q527" s="1">
        <v>43670</v>
      </c>
      <c r="R527">
        <v>7.8753029582590505E-4</v>
      </c>
    </row>
    <row r="528" spans="17:18" x14ac:dyDescent="0.2">
      <c r="Q528" s="1">
        <v>43671</v>
      </c>
      <c r="R528">
        <v>7.5613816123559199E-4</v>
      </c>
    </row>
    <row r="529" spans="17:18" x14ac:dyDescent="0.2">
      <c r="Q529" s="1">
        <v>43672</v>
      </c>
      <c r="R529">
        <v>7.8753029582590505E-4</v>
      </c>
    </row>
    <row r="530" spans="17:18" x14ac:dyDescent="0.2">
      <c r="Q530" s="1">
        <v>43675</v>
      </c>
      <c r="R530">
        <v>7.8753029582590505E-4</v>
      </c>
    </row>
    <row r="531" spans="17:18" x14ac:dyDescent="0.2">
      <c r="Q531" s="1">
        <v>43676</v>
      </c>
      <c r="R531">
        <v>8.9131154134503899E-4</v>
      </c>
    </row>
    <row r="532" spans="17:18" x14ac:dyDescent="0.2">
      <c r="Q532" s="1">
        <v>43677</v>
      </c>
      <c r="R532">
        <v>8.9131154134503899E-4</v>
      </c>
    </row>
    <row r="533" spans="17:18" x14ac:dyDescent="0.2">
      <c r="Q533" s="1">
        <v>43678</v>
      </c>
      <c r="R533">
        <v>7.8753029582590505E-4</v>
      </c>
    </row>
    <row r="534" spans="17:18" x14ac:dyDescent="0.2">
      <c r="Q534" s="1">
        <v>43679</v>
      </c>
      <c r="R534">
        <v>-1.30749228729696E-2</v>
      </c>
    </row>
    <row r="535" spans="17:18" x14ac:dyDescent="0.2">
      <c r="Q535" s="1">
        <v>43682</v>
      </c>
      <c r="R535">
        <v>7.8753029582590505E-4</v>
      </c>
    </row>
    <row r="536" spans="17:18" x14ac:dyDescent="0.2">
      <c r="Q536" s="1">
        <v>43683</v>
      </c>
      <c r="R536">
        <v>7.8753029582590505E-4</v>
      </c>
    </row>
    <row r="537" spans="17:18" x14ac:dyDescent="0.2">
      <c r="Q537" s="1">
        <v>43684</v>
      </c>
      <c r="R537">
        <v>7.8753029582590505E-4</v>
      </c>
    </row>
    <row r="538" spans="17:18" x14ac:dyDescent="0.2">
      <c r="Q538" s="1">
        <v>43685</v>
      </c>
      <c r="R538">
        <v>7.8753029582590505E-4</v>
      </c>
    </row>
    <row r="539" spans="17:18" x14ac:dyDescent="0.2">
      <c r="Q539" s="1">
        <v>43686</v>
      </c>
      <c r="R539">
        <v>9.5749923803670396E-4</v>
      </c>
    </row>
    <row r="540" spans="17:18" x14ac:dyDescent="0.2">
      <c r="Q540" s="1">
        <v>43689</v>
      </c>
      <c r="R540">
        <v>7.8753029582590505E-4</v>
      </c>
    </row>
    <row r="541" spans="17:18" x14ac:dyDescent="0.2">
      <c r="Q541" s="1">
        <v>43690</v>
      </c>
      <c r="R541">
        <v>-4.6125670850110899E-3</v>
      </c>
    </row>
    <row r="542" spans="17:18" x14ac:dyDescent="0.2">
      <c r="Q542" s="1">
        <v>43691</v>
      </c>
      <c r="R542">
        <v>7.8753029582590505E-4</v>
      </c>
    </row>
    <row r="543" spans="17:18" x14ac:dyDescent="0.2">
      <c r="Q543" s="1">
        <v>43692</v>
      </c>
      <c r="R543">
        <v>7.8753029582590505E-4</v>
      </c>
    </row>
    <row r="544" spans="17:18" x14ac:dyDescent="0.2">
      <c r="Q544" s="1">
        <v>43693</v>
      </c>
      <c r="R544">
        <v>7.8753029582590505E-4</v>
      </c>
    </row>
    <row r="545" spans="17:18" x14ac:dyDescent="0.2">
      <c r="Q545" s="1">
        <v>43696</v>
      </c>
      <c r="R545">
        <v>7.8753029582590505E-4</v>
      </c>
    </row>
    <row r="546" spans="17:18" x14ac:dyDescent="0.2">
      <c r="Q546" s="1">
        <v>43697</v>
      </c>
      <c r="R546">
        <v>7.8753029582590505E-4</v>
      </c>
    </row>
    <row r="547" spans="17:18" x14ac:dyDescent="0.2">
      <c r="Q547" s="1">
        <v>43698</v>
      </c>
      <c r="R547">
        <v>7.8753029582590505E-4</v>
      </c>
    </row>
    <row r="548" spans="17:18" x14ac:dyDescent="0.2">
      <c r="Q548" s="1">
        <v>43699</v>
      </c>
      <c r="R548">
        <v>2.5027821652804299E-4</v>
      </c>
    </row>
    <row r="549" spans="17:18" x14ac:dyDescent="0.2">
      <c r="Q549" s="1">
        <v>43700</v>
      </c>
      <c r="R549">
        <v>7.8753029582590505E-4</v>
      </c>
    </row>
    <row r="550" spans="17:18" x14ac:dyDescent="0.2">
      <c r="Q550" s="1">
        <v>43703</v>
      </c>
      <c r="R550">
        <v>7.8753029582590505E-4</v>
      </c>
    </row>
    <row r="551" spans="17:18" x14ac:dyDescent="0.2">
      <c r="Q551" s="1">
        <v>43704</v>
      </c>
      <c r="R551">
        <v>7.8753029582590505E-4</v>
      </c>
    </row>
    <row r="552" spans="17:18" x14ac:dyDescent="0.2">
      <c r="Q552" s="1">
        <v>43705</v>
      </c>
      <c r="R552">
        <v>7.8753029582590505E-4</v>
      </c>
    </row>
    <row r="553" spans="17:18" x14ac:dyDescent="0.2">
      <c r="Q553" s="1">
        <v>43706</v>
      </c>
      <c r="R553">
        <v>7.8753029582590505E-4</v>
      </c>
    </row>
    <row r="554" spans="17:18" x14ac:dyDescent="0.2">
      <c r="Q554" s="1">
        <v>43707</v>
      </c>
      <c r="R554">
        <v>7.8753029582590505E-4</v>
      </c>
    </row>
    <row r="555" spans="17:18" x14ac:dyDescent="0.2">
      <c r="Q555" s="1">
        <v>43711</v>
      </c>
      <c r="R555">
        <v>7.8753029582590505E-4</v>
      </c>
    </row>
    <row r="556" spans="17:18" x14ac:dyDescent="0.2">
      <c r="Q556" s="1">
        <v>43712</v>
      </c>
      <c r="R556">
        <v>7.8753029582590505E-4</v>
      </c>
    </row>
    <row r="557" spans="17:18" x14ac:dyDescent="0.2">
      <c r="Q557" s="1">
        <v>43713</v>
      </c>
    </row>
    <row r="558" spans="17:18" x14ac:dyDescent="0.2">
      <c r="Q558" s="1">
        <v>43714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2A9D0-08E9-4688-9DA7-55731A7AE17C}">
  <dimension ref="A1:J135"/>
  <sheetViews>
    <sheetView workbookViewId="0">
      <selection activeCell="A2" sqref="A2"/>
    </sheetView>
  </sheetViews>
  <sheetFormatPr defaultRowHeight="14.25" x14ac:dyDescent="0.2"/>
  <cols>
    <col min="1" max="1" width="11.125" bestFit="1" customWidth="1"/>
    <col min="5" max="5" width="11.125" bestFit="1" customWidth="1"/>
    <col min="8" max="8" width="14.125" bestFit="1" customWidth="1"/>
  </cols>
  <sheetData>
    <row r="1" spans="1:10" x14ac:dyDescent="0.2">
      <c r="A1" t="s">
        <v>0</v>
      </c>
      <c r="B1" t="s">
        <v>1</v>
      </c>
      <c r="C1" t="s">
        <v>2</v>
      </c>
      <c r="E1" t="s">
        <v>0</v>
      </c>
      <c r="F1" t="s">
        <v>2</v>
      </c>
      <c r="G1" t="s">
        <v>10</v>
      </c>
      <c r="H1" t="s">
        <v>10</v>
      </c>
      <c r="J1">
        <f>_xlfn.QUARTILE.EXC(F:F,2)-0.000001</f>
        <v>7.8653029582590502E-4</v>
      </c>
    </row>
    <row r="2" spans="1:10" x14ac:dyDescent="0.2">
      <c r="A2" s="1">
        <v>42907</v>
      </c>
      <c r="B2">
        <v>99999.999966999996</v>
      </c>
      <c r="C2">
        <v>100000</v>
      </c>
      <c r="E2" s="1">
        <v>42907</v>
      </c>
      <c r="F2">
        <f>test_y_df!B2</f>
        <v>5.3918193853234495E-4</v>
      </c>
      <c r="G2">
        <f>test_y_df!D2</f>
        <v>4.1816009557945214E-3</v>
      </c>
      <c r="H2">
        <f>G2/50+$J$1</f>
        <v>8.7016231494179547E-4</v>
      </c>
      <c r="I2">
        <f>$J$1</f>
        <v>7.8653029582590502E-4</v>
      </c>
      <c r="J2">
        <v>0</v>
      </c>
    </row>
    <row r="3" spans="1:10" x14ac:dyDescent="0.2">
      <c r="A3" s="1">
        <v>42908</v>
      </c>
      <c r="B3">
        <v>99954.789556000003</v>
      </c>
      <c r="C3">
        <v>99954.789589000007</v>
      </c>
      <c r="E3" s="1">
        <v>42908</v>
      </c>
      <c r="F3">
        <f>test_y_df!B3</f>
        <v>1.0856397483010401E-4</v>
      </c>
      <c r="G3">
        <f>test_y_df!D3</f>
        <v>8.3283759666865301E-3</v>
      </c>
      <c r="H3">
        <f t="shared" ref="H3:H66" si="0">G3/50+$J$1</f>
        <v>9.5309781515963562E-4</v>
      </c>
      <c r="I3">
        <f t="shared" ref="I3:I66" si="1">$J$1</f>
        <v>7.8653029582590502E-4</v>
      </c>
      <c r="J3">
        <v>0</v>
      </c>
    </row>
    <row r="4" spans="1:10" x14ac:dyDescent="0.2">
      <c r="A4" s="1">
        <v>42909</v>
      </c>
      <c r="B4">
        <v>100073.983255</v>
      </c>
      <c r="C4">
        <v>100073.983288</v>
      </c>
      <c r="E4" s="1">
        <v>42909</v>
      </c>
      <c r="F4">
        <f>test_y_df!B4</f>
        <v>7.0600421791290895E-4</v>
      </c>
      <c r="G4">
        <f>test_y_df!D4</f>
        <v>4.8303834808259673E-3</v>
      </c>
      <c r="H4">
        <f t="shared" si="0"/>
        <v>8.8313796544242434E-4</v>
      </c>
      <c r="I4">
        <f t="shared" si="1"/>
        <v>7.8653029582590502E-4</v>
      </c>
      <c r="J4">
        <v>0</v>
      </c>
    </row>
    <row r="5" spans="1:10" x14ac:dyDescent="0.2">
      <c r="A5" s="1">
        <v>42912</v>
      </c>
      <c r="B5">
        <v>100139.73832300001</v>
      </c>
      <c r="C5">
        <v>100139.73835600002</v>
      </c>
      <c r="E5" s="1">
        <v>42912</v>
      </c>
      <c r="F5">
        <f>test_y_df!B5</f>
        <v>7.37396352503222E-4</v>
      </c>
      <c r="G5">
        <f>test_y_df!D5</f>
        <v>2.9356720854280993E-3</v>
      </c>
      <c r="H5">
        <f t="shared" si="0"/>
        <v>8.4524373753446696E-4</v>
      </c>
      <c r="I5">
        <f t="shared" si="1"/>
        <v>7.8653029582590502E-4</v>
      </c>
      <c r="J5">
        <v>0</v>
      </c>
    </row>
    <row r="6" spans="1:10" x14ac:dyDescent="0.2">
      <c r="A6" s="1">
        <v>42913</v>
      </c>
      <c r="B6">
        <v>99334.182022000008</v>
      </c>
      <c r="C6">
        <v>99334.182055000012</v>
      </c>
      <c r="E6" s="1">
        <v>42913</v>
      </c>
      <c r="F6">
        <f>test_y_df!B6</f>
        <v>-1.06740545427002E-3</v>
      </c>
      <c r="G6">
        <f>test_y_df!D6</f>
        <v>3.988145329479254E-3</v>
      </c>
      <c r="H6">
        <f t="shared" si="0"/>
        <v>8.6629320241549015E-4</v>
      </c>
      <c r="I6">
        <f t="shared" si="1"/>
        <v>7.8653029582590502E-4</v>
      </c>
      <c r="J6">
        <v>0</v>
      </c>
    </row>
    <row r="7" spans="1:10" x14ac:dyDescent="0.2">
      <c r="A7" s="1">
        <v>42914</v>
      </c>
      <c r="B7">
        <v>100221.94325500001</v>
      </c>
      <c r="C7">
        <v>100221.94328800001</v>
      </c>
      <c r="E7" s="1">
        <v>42914</v>
      </c>
      <c r="F7">
        <f>test_y_df!B7</f>
        <v>7.5613816123559199E-4</v>
      </c>
      <c r="G7">
        <f>test_y_df!D7</f>
        <v>-2.6239067055392512E-3</v>
      </c>
      <c r="H7">
        <f t="shared" si="0"/>
        <v>7.3405216171512004E-4</v>
      </c>
      <c r="I7">
        <f t="shared" si="1"/>
        <v>7.8653029582590502E-4</v>
      </c>
      <c r="J7">
        <v>0</v>
      </c>
    </row>
    <row r="8" spans="1:10" x14ac:dyDescent="0.2">
      <c r="A8" s="1">
        <v>42915</v>
      </c>
      <c r="B8">
        <v>99342.403665999998</v>
      </c>
      <c r="C8">
        <v>99562.28859625</v>
      </c>
      <c r="E8" s="1">
        <v>42915</v>
      </c>
      <c r="F8">
        <f>test_y_df!B8</f>
        <v>7.8753029582590505E-4</v>
      </c>
      <c r="G8">
        <f>test_y_df!D8</f>
        <v>3.9096755334697203E-3</v>
      </c>
      <c r="H8">
        <f t="shared" si="0"/>
        <v>8.6472380649529944E-4</v>
      </c>
      <c r="I8">
        <f t="shared" si="1"/>
        <v>7.8653029582590502E-4</v>
      </c>
      <c r="J8">
        <v>0</v>
      </c>
    </row>
    <row r="9" spans="1:10" x14ac:dyDescent="0.2">
      <c r="A9" s="1">
        <v>42916</v>
      </c>
      <c r="B9">
        <v>99527.352433000007</v>
      </c>
      <c r="C9">
        <v>99701.337669250002</v>
      </c>
      <c r="E9" s="1">
        <v>42916</v>
      </c>
      <c r="F9">
        <f>test_y_df!B9</f>
        <v>7.8753029582590505E-4</v>
      </c>
      <c r="G9">
        <f>test_y_df!D9</f>
        <v>6.0782529572339069E-3</v>
      </c>
      <c r="H9">
        <f t="shared" si="0"/>
        <v>9.0809535497058313E-4</v>
      </c>
      <c r="I9">
        <f t="shared" si="1"/>
        <v>7.8653029582590502E-4</v>
      </c>
      <c r="J9">
        <v>0</v>
      </c>
    </row>
    <row r="10" spans="1:10" x14ac:dyDescent="0.2">
      <c r="A10" s="1">
        <v>42919</v>
      </c>
      <c r="B10">
        <v>99695.864076999991</v>
      </c>
      <c r="C10">
        <v>99870.259317249991</v>
      </c>
      <c r="E10" s="1">
        <v>42919</v>
      </c>
      <c r="F10">
        <f>test_y_df!B10</f>
        <v>5.9096594393695599E-4</v>
      </c>
      <c r="G10">
        <f>test_y_df!D10</f>
        <v>1.0599811880471771E-2</v>
      </c>
      <c r="H10">
        <f t="shared" si="0"/>
        <v>9.985265334353404E-4</v>
      </c>
      <c r="I10">
        <f t="shared" si="1"/>
        <v>7.8653029582590502E-4</v>
      </c>
      <c r="J10">
        <v>0</v>
      </c>
    </row>
    <row r="11" spans="1:10" x14ac:dyDescent="0.2">
      <c r="A11" s="1">
        <v>42921</v>
      </c>
      <c r="B11">
        <v>99926.022844000006</v>
      </c>
      <c r="C11">
        <v>100100.97808125001</v>
      </c>
      <c r="E11" s="1">
        <v>42921</v>
      </c>
      <c r="F11">
        <f>test_y_df!B11</f>
        <v>7.5613816123559199E-4</v>
      </c>
      <c r="G11">
        <f>test_y_df!D11</f>
        <v>-4.7252550563810633E-3</v>
      </c>
      <c r="H11">
        <f t="shared" si="0"/>
        <v>6.9202519469828373E-4</v>
      </c>
      <c r="I11">
        <f t="shared" si="1"/>
        <v>7.8653029582590502E-4</v>
      </c>
      <c r="J11">
        <v>0</v>
      </c>
    </row>
    <row r="12" spans="1:10" x14ac:dyDescent="0.2">
      <c r="A12" s="1">
        <v>42922</v>
      </c>
      <c r="B12">
        <v>99013.602433000007</v>
      </c>
      <c r="C12">
        <v>99186.337669250002</v>
      </c>
      <c r="E12" s="1">
        <v>42922</v>
      </c>
      <c r="F12">
        <f>test_y_df!B12</f>
        <v>7.8753029582590505E-4</v>
      </c>
      <c r="G12">
        <f>test_y_df!D12</f>
        <v>5.2152645397980273E-3</v>
      </c>
      <c r="H12">
        <f t="shared" si="0"/>
        <v>8.9083558662186554E-4</v>
      </c>
      <c r="I12">
        <f t="shared" si="1"/>
        <v>7.8653029582590502E-4</v>
      </c>
      <c r="J12">
        <v>0</v>
      </c>
    </row>
    <row r="13" spans="1:10" x14ac:dyDescent="0.2">
      <c r="A13" s="1">
        <v>42923</v>
      </c>
      <c r="B13">
        <v>99654.761611000009</v>
      </c>
      <c r="C13">
        <v>99829.056845250016</v>
      </c>
      <c r="E13" s="1">
        <v>42923</v>
      </c>
      <c r="F13">
        <f>test_y_df!B13</f>
        <v>7.8753029582590505E-4</v>
      </c>
      <c r="G13">
        <f>test_y_df!D13</f>
        <v>1.1449835408615756E-3</v>
      </c>
      <c r="H13">
        <f t="shared" si="0"/>
        <v>8.0942996664313648E-4</v>
      </c>
      <c r="I13">
        <f t="shared" si="1"/>
        <v>7.8653029582590502E-4</v>
      </c>
      <c r="J13">
        <v>0</v>
      </c>
    </row>
    <row r="14" spans="1:10" x14ac:dyDescent="0.2">
      <c r="A14" s="1">
        <v>42926</v>
      </c>
      <c r="B14">
        <v>99761.621200000009</v>
      </c>
      <c r="C14">
        <v>99936.176433250017</v>
      </c>
      <c r="E14" s="1">
        <v>42926</v>
      </c>
      <c r="F14">
        <f>test_y_df!B14</f>
        <v>7.8753029582590505E-4</v>
      </c>
      <c r="G14">
        <f>test_y_df!D14</f>
        <v>1.3223731236597731E-3</v>
      </c>
      <c r="H14">
        <f t="shared" si="0"/>
        <v>8.1297775829910048E-4</v>
      </c>
      <c r="I14">
        <f t="shared" si="1"/>
        <v>7.8653029582590502E-4</v>
      </c>
      <c r="J14">
        <v>0</v>
      </c>
    </row>
    <row r="15" spans="1:10" x14ac:dyDescent="0.2">
      <c r="A15" s="1">
        <v>42927</v>
      </c>
      <c r="B15">
        <v>99687.641199999998</v>
      </c>
      <c r="C15">
        <v>99862.016433250014</v>
      </c>
      <c r="E15" s="1">
        <v>42927</v>
      </c>
      <c r="F15">
        <f>test_y_df!B15</f>
        <v>7.8753029582590505E-4</v>
      </c>
      <c r="G15">
        <f>test_y_df!D15</f>
        <v>9.1730021058642718E-3</v>
      </c>
      <c r="H15">
        <f t="shared" si="0"/>
        <v>9.6999033794319047E-4</v>
      </c>
      <c r="I15">
        <f t="shared" si="1"/>
        <v>7.8653029582590502E-4</v>
      </c>
      <c r="J15">
        <v>0</v>
      </c>
    </row>
    <row r="16" spans="1:10" x14ac:dyDescent="0.2">
      <c r="A16" s="1">
        <v>42928</v>
      </c>
      <c r="B16">
        <v>100435.6612</v>
      </c>
      <c r="C16">
        <v>100611.85643325001</v>
      </c>
      <c r="E16" s="1">
        <v>42928</v>
      </c>
      <c r="F16">
        <f>test_y_df!B16</f>
        <v>7.5613816123559199E-4</v>
      </c>
      <c r="G16">
        <f>test_y_df!D16</f>
        <v>4.5271273961942872E-3</v>
      </c>
      <c r="H16">
        <f t="shared" si="0"/>
        <v>8.7707284374979075E-4</v>
      </c>
      <c r="I16">
        <f t="shared" si="1"/>
        <v>7.8653029582590502E-4</v>
      </c>
      <c r="J16">
        <v>0</v>
      </c>
    </row>
    <row r="17" spans="1:10" x14ac:dyDescent="0.2">
      <c r="A17" s="1">
        <v>42929</v>
      </c>
      <c r="B17">
        <v>100604.1712</v>
      </c>
      <c r="C17">
        <v>100780.77643324999</v>
      </c>
      <c r="E17" s="1">
        <v>42929</v>
      </c>
      <c r="F17">
        <f>test_y_df!B17</f>
        <v>7.8753029582590505E-4</v>
      </c>
      <c r="G17">
        <f>test_y_df!D17</f>
        <v>4.9292303358933599E-4</v>
      </c>
      <c r="H17">
        <f t="shared" si="0"/>
        <v>7.9638875649769173E-4</v>
      </c>
      <c r="I17">
        <f t="shared" si="1"/>
        <v>7.8653029582590502E-4</v>
      </c>
      <c r="J17">
        <v>0</v>
      </c>
    </row>
    <row r="18" spans="1:10" x14ac:dyDescent="0.2">
      <c r="A18" s="1">
        <v>42930</v>
      </c>
      <c r="B18">
        <v>101072.71120000001</v>
      </c>
      <c r="C18">
        <v>101250.45643325002</v>
      </c>
      <c r="E18" s="1">
        <v>42930</v>
      </c>
      <c r="F18">
        <f>test_y_df!B18</f>
        <v>7.8753029582590505E-4</v>
      </c>
      <c r="G18">
        <f>test_y_df!D18</f>
        <v>3.1672297297288495E-4</v>
      </c>
      <c r="H18">
        <f t="shared" si="0"/>
        <v>7.9286475528536268E-4</v>
      </c>
      <c r="I18">
        <f t="shared" si="1"/>
        <v>7.8653029582590502E-4</v>
      </c>
      <c r="J18">
        <v>0</v>
      </c>
    </row>
    <row r="19" spans="1:10" x14ac:dyDescent="0.2">
      <c r="A19" s="1">
        <v>42933</v>
      </c>
      <c r="B19">
        <v>101060.3812</v>
      </c>
      <c r="C19">
        <v>101238.09643325</v>
      </c>
      <c r="E19" s="1">
        <v>42933</v>
      </c>
      <c r="F19">
        <f>test_y_df!B19</f>
        <v>7.5613816123559199E-4</v>
      </c>
      <c r="G19">
        <f>test_y_df!D19</f>
        <v>5.9102902374670429E-3</v>
      </c>
      <c r="H19">
        <f t="shared" si="0"/>
        <v>9.0473610057524589E-4</v>
      </c>
      <c r="I19">
        <f t="shared" si="1"/>
        <v>7.8653029582590502E-4</v>
      </c>
      <c r="J19">
        <v>0</v>
      </c>
    </row>
    <row r="20" spans="1:10" x14ac:dyDescent="0.2">
      <c r="A20" s="1">
        <v>42934</v>
      </c>
      <c r="B20">
        <v>101113.8112</v>
      </c>
      <c r="C20">
        <v>101291.65643325</v>
      </c>
      <c r="E20" s="1">
        <v>42934</v>
      </c>
      <c r="F20">
        <f>test_y_df!B20</f>
        <v>7.8753029582590505E-4</v>
      </c>
      <c r="G20">
        <f>test_y_df!D20</f>
        <v>-1.1646207113629153E-2</v>
      </c>
      <c r="H20">
        <f t="shared" si="0"/>
        <v>5.5360615355332197E-4</v>
      </c>
      <c r="I20">
        <f t="shared" si="1"/>
        <v>7.8653029582590502E-4</v>
      </c>
      <c r="J20">
        <v>0</v>
      </c>
    </row>
    <row r="21" spans="1:10" x14ac:dyDescent="0.2">
      <c r="A21" s="1">
        <v>42935</v>
      </c>
      <c r="B21">
        <v>101660.4412</v>
      </c>
      <c r="C21">
        <v>101839.61643325002</v>
      </c>
      <c r="E21" s="1">
        <v>42935</v>
      </c>
      <c r="F21">
        <f>test_y_df!B21</f>
        <v>8.9131154134503899E-4</v>
      </c>
      <c r="G21">
        <f>test_y_df!D21</f>
        <v>4.6001415428165409E-4</v>
      </c>
      <c r="H21">
        <f t="shared" si="0"/>
        <v>7.9573057891153809E-4</v>
      </c>
      <c r="I21">
        <f t="shared" si="1"/>
        <v>7.8653029582590502E-4</v>
      </c>
      <c r="J21">
        <v>0</v>
      </c>
    </row>
    <row r="22" spans="1:10" x14ac:dyDescent="0.2">
      <c r="A22" s="1">
        <v>42936</v>
      </c>
      <c r="B22">
        <v>101705.65119999999</v>
      </c>
      <c r="C22">
        <v>101873.60643325001</v>
      </c>
      <c r="E22" s="1">
        <v>42936</v>
      </c>
      <c r="F22">
        <f>test_y_df!B22</f>
        <v>7.8753029582590505E-4</v>
      </c>
      <c r="G22">
        <f>test_y_df!D22</f>
        <v>-5.8713260000708267E-3</v>
      </c>
      <c r="H22">
        <f t="shared" si="0"/>
        <v>6.6910377582448852E-4</v>
      </c>
      <c r="I22">
        <f t="shared" si="1"/>
        <v>7.8653029582590502E-4</v>
      </c>
      <c r="J22">
        <v>0</v>
      </c>
    </row>
    <row r="23" spans="1:10" x14ac:dyDescent="0.2">
      <c r="A23" s="1">
        <v>42937</v>
      </c>
      <c r="B23">
        <v>101615.23119999999</v>
      </c>
      <c r="C23">
        <v>101782.96643325001</v>
      </c>
      <c r="E23" s="1">
        <v>42937</v>
      </c>
      <c r="F23">
        <f>test_y_df!B23</f>
        <v>7.8753029582590505E-4</v>
      </c>
      <c r="G23">
        <f>test_y_df!D23</f>
        <v>-3.5222542427153702E-3</v>
      </c>
      <c r="H23">
        <f t="shared" si="0"/>
        <v>7.160852109715976E-4</v>
      </c>
      <c r="I23">
        <f t="shared" si="1"/>
        <v>7.8653029582590502E-4</v>
      </c>
      <c r="J23">
        <v>0</v>
      </c>
    </row>
    <row r="24" spans="1:10" x14ac:dyDescent="0.2">
      <c r="A24" s="1">
        <v>42940</v>
      </c>
      <c r="B24">
        <v>101590.57120000001</v>
      </c>
      <c r="C24">
        <v>101758.24643325001</v>
      </c>
      <c r="E24" s="1">
        <v>42940</v>
      </c>
      <c r="F24">
        <f>test_y_df!B24</f>
        <v>2.5027821652804299E-4</v>
      </c>
      <c r="G24">
        <f>test_y_df!D24</f>
        <v>-2.367180805484146E-2</v>
      </c>
      <c r="H24">
        <f t="shared" si="0"/>
        <v>3.130941347290758E-4</v>
      </c>
      <c r="I24">
        <f t="shared" si="1"/>
        <v>7.8653029582590502E-4</v>
      </c>
      <c r="J24">
        <v>0</v>
      </c>
    </row>
    <row r="25" spans="1:10" x14ac:dyDescent="0.2">
      <c r="A25" s="1">
        <v>42941</v>
      </c>
      <c r="B25">
        <v>101837.1712</v>
      </c>
      <c r="C25">
        <v>101943.64643325</v>
      </c>
      <c r="E25" s="1">
        <v>42941</v>
      </c>
      <c r="F25">
        <f>test_y_df!B25</f>
        <v>-1.30749228729696E-2</v>
      </c>
      <c r="G25">
        <f>test_y_df!D25</f>
        <v>-4.9405741451819314E-2</v>
      </c>
      <c r="H25">
        <f t="shared" si="0"/>
        <v>-2.0158453321048118E-4</v>
      </c>
      <c r="I25">
        <f t="shared" si="1"/>
        <v>7.8653029582590502E-4</v>
      </c>
      <c r="J25">
        <v>0</v>
      </c>
    </row>
    <row r="26" spans="1:10" x14ac:dyDescent="0.2">
      <c r="A26" s="1">
        <v>42942</v>
      </c>
      <c r="B26">
        <v>101841.2812</v>
      </c>
      <c r="C26">
        <v>101946.73643325</v>
      </c>
      <c r="E26" s="1">
        <v>42942</v>
      </c>
      <c r="F26">
        <f>test_y_df!B26</f>
        <v>7.8753029582590505E-4</v>
      </c>
      <c r="G26">
        <f>test_y_df!D26</f>
        <v>3.2930676309917681E-2</v>
      </c>
      <c r="H26">
        <f t="shared" si="0"/>
        <v>1.4451438220242586E-3</v>
      </c>
      <c r="I26">
        <f t="shared" si="1"/>
        <v>7.8653029582590502E-4</v>
      </c>
      <c r="J26">
        <v>0</v>
      </c>
    </row>
    <row r="27" spans="1:10" x14ac:dyDescent="0.2">
      <c r="A27" s="1">
        <v>42943</v>
      </c>
      <c r="B27">
        <v>101746.7512</v>
      </c>
      <c r="C27">
        <v>101875.66643325001</v>
      </c>
      <c r="E27" s="1">
        <v>42943</v>
      </c>
      <c r="F27">
        <f>test_y_df!B27</f>
        <v>7.8753029582590505E-4</v>
      </c>
      <c r="G27">
        <f>test_y_df!D27</f>
        <v>-1.8249534450652108E-3</v>
      </c>
      <c r="H27">
        <f t="shared" si="0"/>
        <v>7.5003122692460082E-4</v>
      </c>
      <c r="I27">
        <f t="shared" si="1"/>
        <v>7.8653029582590502E-4</v>
      </c>
      <c r="J27">
        <v>0</v>
      </c>
    </row>
    <row r="28" spans="1:10" x14ac:dyDescent="0.2">
      <c r="A28" s="1">
        <v>42944</v>
      </c>
      <c r="B28">
        <v>101627.5612</v>
      </c>
      <c r="C28">
        <v>101786.05643325001</v>
      </c>
      <c r="E28" s="1">
        <v>42944</v>
      </c>
      <c r="F28">
        <f>test_y_df!B28</f>
        <v>-1.30749228729696E-2</v>
      </c>
      <c r="G28">
        <f>test_y_df!D28</f>
        <v>-2.6901981269355547E-2</v>
      </c>
      <c r="H28">
        <f t="shared" si="0"/>
        <v>2.4849067043879408E-4</v>
      </c>
      <c r="I28">
        <f t="shared" si="1"/>
        <v>7.8653029582590502E-4</v>
      </c>
      <c r="J28">
        <v>0</v>
      </c>
    </row>
    <row r="29" spans="1:10" x14ac:dyDescent="0.2">
      <c r="A29" s="1">
        <v>42947</v>
      </c>
      <c r="B29">
        <v>101570.0212</v>
      </c>
      <c r="C29">
        <v>101728.37643325001</v>
      </c>
      <c r="E29" s="1">
        <v>42947</v>
      </c>
      <c r="F29">
        <f>test_y_df!B29</f>
        <v>7.8753029582590505E-4</v>
      </c>
      <c r="G29">
        <f>test_y_df!D29</f>
        <v>1.1618098159509097E-2</v>
      </c>
      <c r="H29">
        <f t="shared" si="0"/>
        <v>1.018892259016087E-3</v>
      </c>
      <c r="I29">
        <f t="shared" si="1"/>
        <v>7.8653029582590502E-4</v>
      </c>
      <c r="J29">
        <v>0</v>
      </c>
    </row>
    <row r="30" spans="1:10" x14ac:dyDescent="0.2">
      <c r="A30" s="1">
        <v>42948</v>
      </c>
      <c r="B30">
        <v>101796.07120000001</v>
      </c>
      <c r="C30">
        <v>101898.32643325001</v>
      </c>
      <c r="E30" s="1">
        <v>42948</v>
      </c>
      <c r="F30">
        <f>test_y_df!B30</f>
        <v>7.8753029582590505E-4</v>
      </c>
      <c r="G30">
        <f>test_y_df!D30</f>
        <v>5.3064473335118526E-4</v>
      </c>
      <c r="H30">
        <f t="shared" si="0"/>
        <v>7.9714319049292877E-4</v>
      </c>
      <c r="I30">
        <f t="shared" si="1"/>
        <v>7.8653029582590502E-4</v>
      </c>
      <c r="J30">
        <v>0</v>
      </c>
    </row>
    <row r="31" spans="1:10" x14ac:dyDescent="0.2">
      <c r="A31" s="1">
        <v>42949</v>
      </c>
      <c r="B31">
        <v>101845.3912</v>
      </c>
      <c r="C31">
        <v>101947.76643325001</v>
      </c>
      <c r="E31" s="1">
        <v>42949</v>
      </c>
      <c r="F31">
        <f>test_y_df!B31</f>
        <v>7.8753029582590505E-4</v>
      </c>
      <c r="G31">
        <f>test_y_df!D31</f>
        <v>1.2880251543735083E-3</v>
      </c>
      <c r="H31">
        <f t="shared" si="0"/>
        <v>8.1229079891337514E-4</v>
      </c>
      <c r="I31">
        <f t="shared" si="1"/>
        <v>7.8653029582590502E-4</v>
      </c>
      <c r="J31">
        <v>0</v>
      </c>
    </row>
    <row r="32" spans="1:10" x14ac:dyDescent="0.2">
      <c r="A32" s="1">
        <v>42950</v>
      </c>
      <c r="B32">
        <v>101648.1112</v>
      </c>
      <c r="C32">
        <v>101750.00643325002</v>
      </c>
      <c r="E32" s="1">
        <v>42950</v>
      </c>
      <c r="F32">
        <f>test_y_df!B32</f>
        <v>7.8753029582590505E-4</v>
      </c>
      <c r="G32">
        <f>test_y_df!D32</f>
        <v>2.7467746207105258E-2</v>
      </c>
      <c r="H32">
        <f t="shared" si="0"/>
        <v>1.3358852199680101E-3</v>
      </c>
      <c r="I32">
        <f t="shared" si="1"/>
        <v>7.8653029582590502E-4</v>
      </c>
      <c r="J32">
        <v>0</v>
      </c>
    </row>
    <row r="33" spans="1:10" x14ac:dyDescent="0.2">
      <c r="A33" s="1">
        <v>42951</v>
      </c>
      <c r="B33">
        <v>101833.0612</v>
      </c>
      <c r="C33">
        <v>101935.40643325001</v>
      </c>
      <c r="E33" s="1">
        <v>42951</v>
      </c>
      <c r="F33">
        <f>test_y_df!B33</f>
        <v>7.8753029582590505E-4</v>
      </c>
      <c r="G33">
        <f>test_y_df!D33</f>
        <v>2.7617188938395256E-3</v>
      </c>
      <c r="H33">
        <f t="shared" si="0"/>
        <v>8.4176467370269557E-4</v>
      </c>
      <c r="I33">
        <f t="shared" si="1"/>
        <v>7.8653029582590502E-4</v>
      </c>
      <c r="J33">
        <v>0</v>
      </c>
    </row>
    <row r="34" spans="1:10" x14ac:dyDescent="0.2">
      <c r="A34" s="1">
        <v>42954</v>
      </c>
      <c r="B34">
        <v>102022.12120000001</v>
      </c>
      <c r="C34">
        <v>102124.92643325002</v>
      </c>
      <c r="E34" s="1">
        <v>42954</v>
      </c>
      <c r="F34">
        <f>test_y_df!B34</f>
        <v>6.7426788805909305E-4</v>
      </c>
      <c r="G34">
        <f>test_y_df!D34</f>
        <v>-1.0649236192715205E-3</v>
      </c>
      <c r="H34">
        <f t="shared" si="0"/>
        <v>7.6523182344047467E-4</v>
      </c>
      <c r="I34">
        <f t="shared" si="1"/>
        <v>7.8653029582590502E-4</v>
      </c>
      <c r="J34">
        <v>0</v>
      </c>
    </row>
    <row r="35" spans="1:10" x14ac:dyDescent="0.2">
      <c r="A35" s="1">
        <v>42955</v>
      </c>
      <c r="B35">
        <v>101771.4112</v>
      </c>
      <c r="C35">
        <v>101873.60643325001</v>
      </c>
      <c r="E35" s="1">
        <v>42955</v>
      </c>
      <c r="F35">
        <f>test_y_df!B35</f>
        <v>7.8753029582590505E-4</v>
      </c>
      <c r="G35">
        <f>test_y_df!D35</f>
        <v>-4.7788846818363952E-4</v>
      </c>
      <c r="H35">
        <f t="shared" si="0"/>
        <v>7.7697252646223222E-4</v>
      </c>
      <c r="I35">
        <f t="shared" si="1"/>
        <v>7.8653029582590502E-4</v>
      </c>
      <c r="J35">
        <v>0</v>
      </c>
    </row>
    <row r="36" spans="1:10" x14ac:dyDescent="0.2">
      <c r="A36" s="1">
        <v>42956</v>
      </c>
      <c r="B36">
        <v>101767.3012</v>
      </c>
      <c r="C36">
        <v>101869.48643325001</v>
      </c>
      <c r="E36" s="1">
        <v>42956</v>
      </c>
      <c r="F36">
        <f>test_y_df!B36</f>
        <v>7.8753029582590505E-4</v>
      </c>
      <c r="G36">
        <f>test_y_df!D36</f>
        <v>-2.942258183155405E-3</v>
      </c>
      <c r="H36">
        <f t="shared" si="0"/>
        <v>7.2768513216279692E-4</v>
      </c>
      <c r="I36">
        <f t="shared" si="1"/>
        <v>7.8653029582590502E-4</v>
      </c>
      <c r="J36">
        <v>0</v>
      </c>
    </row>
    <row r="37" spans="1:10" x14ac:dyDescent="0.2">
      <c r="A37" s="1">
        <v>42957</v>
      </c>
      <c r="B37">
        <v>100332.9112</v>
      </c>
      <c r="C37">
        <v>100431.60643325001</v>
      </c>
      <c r="E37" s="1">
        <v>42957</v>
      </c>
      <c r="F37">
        <f>test_y_df!B37</f>
        <v>7.8753029582590505E-4</v>
      </c>
      <c r="G37">
        <f>test_y_df!D37</f>
        <v>2.5451862781261441E-3</v>
      </c>
      <c r="H37">
        <f t="shared" si="0"/>
        <v>8.3743402138842789E-4</v>
      </c>
      <c r="I37">
        <f t="shared" si="1"/>
        <v>7.8653029582590502E-4</v>
      </c>
      <c r="J37">
        <v>0</v>
      </c>
    </row>
    <row r="38" spans="1:10" x14ac:dyDescent="0.2">
      <c r="A38" s="1">
        <v>42958</v>
      </c>
      <c r="B38">
        <v>100480.87120000001</v>
      </c>
      <c r="C38">
        <v>100579.92643325002</v>
      </c>
      <c r="E38" s="1">
        <v>42958</v>
      </c>
      <c r="F38">
        <f>test_y_df!B38</f>
        <v>7.8753029582590505E-4</v>
      </c>
      <c r="G38">
        <f>test_y_df!D38</f>
        <v>1.5232348504359932E-2</v>
      </c>
      <c r="H38">
        <f t="shared" si="0"/>
        <v>1.0911772659131036E-3</v>
      </c>
      <c r="I38">
        <f t="shared" si="1"/>
        <v>7.8653029582590502E-4</v>
      </c>
      <c r="J38">
        <v>0</v>
      </c>
    </row>
    <row r="39" spans="1:10" x14ac:dyDescent="0.2">
      <c r="A39" s="1">
        <v>42961</v>
      </c>
      <c r="B39">
        <v>101475.4912</v>
      </c>
      <c r="C39">
        <v>101576.96643325001</v>
      </c>
      <c r="E39" s="1">
        <v>42961</v>
      </c>
      <c r="F39">
        <f>test_y_df!B39</f>
        <v>6.2946262673824996E-4</v>
      </c>
      <c r="G39">
        <f>test_y_df!D39</f>
        <v>7.9005544884572423E-3</v>
      </c>
      <c r="H39">
        <f t="shared" si="0"/>
        <v>9.4454138559504984E-4</v>
      </c>
      <c r="I39">
        <f t="shared" si="1"/>
        <v>7.8653029582590502E-4</v>
      </c>
      <c r="J39">
        <v>0</v>
      </c>
    </row>
    <row r="40" spans="1:10" x14ac:dyDescent="0.2">
      <c r="A40" s="1">
        <v>42962</v>
      </c>
      <c r="B40">
        <v>101463.1612</v>
      </c>
      <c r="C40">
        <v>101564.60643325001</v>
      </c>
      <c r="E40" s="1">
        <v>42962</v>
      </c>
      <c r="F40">
        <f>test_y_df!B40</f>
        <v>9.5749923803670396E-4</v>
      </c>
      <c r="G40">
        <f>test_y_df!D40</f>
        <v>-8.737549890331188E-3</v>
      </c>
      <c r="H40">
        <f t="shared" si="0"/>
        <v>6.1177929801928125E-4</v>
      </c>
      <c r="I40">
        <f t="shared" si="1"/>
        <v>7.8653029582590502E-4</v>
      </c>
      <c r="J40">
        <v>0</v>
      </c>
    </row>
    <row r="41" spans="1:10" x14ac:dyDescent="0.2">
      <c r="A41" s="1">
        <v>42963</v>
      </c>
      <c r="B41">
        <v>101639.8912</v>
      </c>
      <c r="C41">
        <v>101741.76643325001</v>
      </c>
      <c r="E41" s="1">
        <v>42963</v>
      </c>
      <c r="F41">
        <f>test_y_df!B41</f>
        <v>8.5991940675472604E-4</v>
      </c>
      <c r="G41">
        <f>test_y_df!D41</f>
        <v>-1.5488972721996451E-2</v>
      </c>
      <c r="H41">
        <f t="shared" si="0"/>
        <v>4.7675084138597599E-4</v>
      </c>
      <c r="I41">
        <f t="shared" si="1"/>
        <v>7.8653029582590502E-4</v>
      </c>
      <c r="J41">
        <v>0</v>
      </c>
    </row>
    <row r="42" spans="1:10" x14ac:dyDescent="0.2">
      <c r="A42" s="1">
        <v>42964</v>
      </c>
      <c r="B42">
        <v>100057.54120000001</v>
      </c>
      <c r="C42">
        <v>100155.56643325002</v>
      </c>
      <c r="E42" s="1">
        <v>42964</v>
      </c>
      <c r="F42">
        <f>test_y_df!B42</f>
        <v>1.1334725448940001E-3</v>
      </c>
      <c r="G42">
        <f>test_y_df!D42</f>
        <v>-2.0669835304520885E-2</v>
      </c>
      <c r="H42">
        <f t="shared" si="0"/>
        <v>3.7313358973548733E-4</v>
      </c>
      <c r="I42">
        <f t="shared" si="1"/>
        <v>7.8653029582590502E-4</v>
      </c>
      <c r="J42">
        <v>0</v>
      </c>
    </row>
    <row r="43" spans="1:10" x14ac:dyDescent="0.2">
      <c r="A43" s="1">
        <v>42965</v>
      </c>
      <c r="B43">
        <v>99901.361199999999</v>
      </c>
      <c r="C43">
        <v>99999.006433250019</v>
      </c>
      <c r="E43" s="1">
        <v>42965</v>
      </c>
      <c r="F43">
        <f>test_y_df!B43</f>
        <v>7.8753029582590505E-4</v>
      </c>
      <c r="G43">
        <f>test_y_df!D43</f>
        <v>7.2610985703536746E-3</v>
      </c>
      <c r="H43">
        <f t="shared" si="0"/>
        <v>9.3175226723297847E-4</v>
      </c>
      <c r="I43">
        <f t="shared" si="1"/>
        <v>7.8653029582590502E-4</v>
      </c>
      <c r="J43">
        <v>0</v>
      </c>
    </row>
    <row r="44" spans="1:10" x14ac:dyDescent="0.2">
      <c r="A44" s="1">
        <v>42968</v>
      </c>
      <c r="B44">
        <v>99979.45120000001</v>
      </c>
      <c r="C44">
        <v>100077.28643325002</v>
      </c>
      <c r="E44" s="1">
        <v>42968</v>
      </c>
      <c r="F44">
        <f>test_y_df!B44</f>
        <v>7.8753029582590505E-4</v>
      </c>
      <c r="G44">
        <f>test_y_df!D44</f>
        <v>2.080454188921672E-2</v>
      </c>
      <c r="H44">
        <f t="shared" si="0"/>
        <v>1.2026211336102395E-3</v>
      </c>
      <c r="I44">
        <f t="shared" si="1"/>
        <v>7.8653029582590502E-4</v>
      </c>
      <c r="J44">
        <v>0</v>
      </c>
    </row>
    <row r="45" spans="1:10" x14ac:dyDescent="0.2">
      <c r="A45" s="1">
        <v>42969</v>
      </c>
      <c r="B45">
        <v>101023.3912</v>
      </c>
      <c r="C45">
        <v>100862.14643325</v>
      </c>
      <c r="E45" s="1">
        <v>42969</v>
      </c>
      <c r="F45">
        <f>test_y_df!B45</f>
        <v>7.8753029582590505E-4</v>
      </c>
      <c r="G45">
        <f>test_y_df!D45</f>
        <v>-1.0537870472008765E-2</v>
      </c>
      <c r="H45">
        <f t="shared" si="0"/>
        <v>5.7577288638572979E-4</v>
      </c>
      <c r="I45">
        <f t="shared" si="1"/>
        <v>7.8653029582590502E-4</v>
      </c>
      <c r="J45">
        <v>0</v>
      </c>
    </row>
    <row r="46" spans="1:10" x14ac:dyDescent="0.2">
      <c r="A46" s="1">
        <v>42970</v>
      </c>
      <c r="B46">
        <v>100661.71120000001</v>
      </c>
      <c r="C46">
        <v>100501.34643325002</v>
      </c>
      <c r="E46" s="1">
        <v>42970</v>
      </c>
      <c r="F46">
        <f>test_y_df!B46</f>
        <v>7.8753029582590505E-4</v>
      </c>
      <c r="G46">
        <f>test_y_df!D46</f>
        <v>1.1574587678426134E-2</v>
      </c>
      <c r="H46">
        <f t="shared" si="0"/>
        <v>1.0180220493944277E-3</v>
      </c>
      <c r="I46">
        <f t="shared" si="1"/>
        <v>7.8653029582590502E-4</v>
      </c>
      <c r="J46">
        <v>0</v>
      </c>
    </row>
    <row r="47" spans="1:10" x14ac:dyDescent="0.2">
      <c r="A47" s="1">
        <v>42971</v>
      </c>
      <c r="B47">
        <v>100427.4412</v>
      </c>
      <c r="C47">
        <v>100267.64643325002</v>
      </c>
      <c r="E47" s="1">
        <v>42971</v>
      </c>
      <c r="F47">
        <f>test_y_df!B47</f>
        <v>7.5613816123559199E-4</v>
      </c>
      <c r="G47">
        <f>test_y_df!D47</f>
        <v>7.8596234692011602E-3</v>
      </c>
      <c r="H47">
        <f t="shared" si="0"/>
        <v>9.4372276520992822E-4</v>
      </c>
      <c r="I47">
        <f t="shared" si="1"/>
        <v>7.8653029582590502E-4</v>
      </c>
      <c r="J47">
        <v>0</v>
      </c>
    </row>
    <row r="48" spans="1:10" x14ac:dyDescent="0.2">
      <c r="A48" s="1">
        <v>42972</v>
      </c>
      <c r="B48">
        <v>100661.71120000001</v>
      </c>
      <c r="C48">
        <v>100501.34643325002</v>
      </c>
      <c r="E48" s="1">
        <v>42972</v>
      </c>
      <c r="F48">
        <f>test_y_df!B48</f>
        <v>7.5613816123559199E-4</v>
      </c>
      <c r="G48">
        <f>test_y_df!D48</f>
        <v>1.2694958287994197E-2</v>
      </c>
      <c r="H48">
        <f t="shared" si="0"/>
        <v>1.040429461585789E-3</v>
      </c>
      <c r="I48">
        <f t="shared" si="1"/>
        <v>7.8653029582590502E-4</v>
      </c>
      <c r="J48">
        <v>0</v>
      </c>
    </row>
    <row r="49" spans="1:10" x14ac:dyDescent="0.2">
      <c r="A49" s="1">
        <v>42975</v>
      </c>
      <c r="B49">
        <v>100665.82120000001</v>
      </c>
      <c r="C49">
        <v>100505.44643325001</v>
      </c>
      <c r="E49" s="1">
        <v>42975</v>
      </c>
      <c r="F49">
        <f>test_y_df!B49</f>
        <v>7.5613816123559199E-4</v>
      </c>
      <c r="G49">
        <f>test_y_df!D49</f>
        <v>2.2922636103151375E-3</v>
      </c>
      <c r="H49">
        <f t="shared" si="0"/>
        <v>8.3237556803220775E-4</v>
      </c>
      <c r="I49">
        <f t="shared" si="1"/>
        <v>7.8653029582590502E-4</v>
      </c>
      <c r="J49">
        <v>0</v>
      </c>
    </row>
    <row r="50" spans="1:10" x14ac:dyDescent="0.2">
      <c r="A50" s="1">
        <v>42976</v>
      </c>
      <c r="B50">
        <v>100780.90119999999</v>
      </c>
      <c r="C50">
        <v>100620.24643325001</v>
      </c>
      <c r="E50" s="1">
        <v>42976</v>
      </c>
      <c r="F50">
        <f>test_y_df!B50</f>
        <v>7.8753029582590505E-4</v>
      </c>
      <c r="G50">
        <f>test_y_df!D50</f>
        <v>-7.2541452258432426E-3</v>
      </c>
      <c r="H50">
        <f t="shared" si="0"/>
        <v>6.4144739130904014E-4</v>
      </c>
      <c r="I50">
        <f t="shared" si="1"/>
        <v>7.8653029582590502E-4</v>
      </c>
      <c r="J50">
        <v>0</v>
      </c>
    </row>
    <row r="51" spans="1:10" x14ac:dyDescent="0.2">
      <c r="A51" s="1">
        <v>42977</v>
      </c>
      <c r="B51">
        <v>101257.6612</v>
      </c>
      <c r="C51">
        <v>101095.84643325</v>
      </c>
      <c r="E51" s="1">
        <v>42977</v>
      </c>
      <c r="F51">
        <f>test_y_df!B51</f>
        <v>7.8753029582590505E-4</v>
      </c>
      <c r="G51">
        <f>test_y_df!D51</f>
        <v>-6.9471941254814684E-3</v>
      </c>
      <c r="H51">
        <f t="shared" si="0"/>
        <v>6.4758641331627564E-4</v>
      </c>
      <c r="I51">
        <f t="shared" si="1"/>
        <v>7.8653029582590502E-4</v>
      </c>
      <c r="J51">
        <v>0</v>
      </c>
    </row>
    <row r="52" spans="1:10" x14ac:dyDescent="0.2">
      <c r="A52" s="1">
        <v>42978</v>
      </c>
      <c r="B52">
        <v>101865.9412</v>
      </c>
      <c r="C52">
        <v>101702.64643325002</v>
      </c>
      <c r="E52" s="1">
        <v>42978</v>
      </c>
      <c r="F52">
        <f>test_y_df!B52</f>
        <v>7.8753029582590505E-4</v>
      </c>
      <c r="G52">
        <f>test_y_df!D52</f>
        <v>-5.0021748586341723E-3</v>
      </c>
      <c r="H52">
        <f t="shared" si="0"/>
        <v>6.8648679865322161E-4</v>
      </c>
      <c r="I52">
        <f t="shared" si="1"/>
        <v>7.8653029582590502E-4</v>
      </c>
      <c r="J52">
        <v>0</v>
      </c>
    </row>
    <row r="53" spans="1:10" x14ac:dyDescent="0.2">
      <c r="A53" s="1">
        <v>42979</v>
      </c>
      <c r="B53">
        <v>102009.79120000001</v>
      </c>
      <c r="C53">
        <v>101810.27143325002</v>
      </c>
      <c r="E53" s="1">
        <v>42979</v>
      </c>
      <c r="F53">
        <f>test_y_df!B53</f>
        <v>7.8753029582590505E-4</v>
      </c>
      <c r="G53">
        <f>test_y_df!D53</f>
        <v>-4.1894353369762377E-3</v>
      </c>
      <c r="H53">
        <f t="shared" si="0"/>
        <v>7.0274158908638026E-4</v>
      </c>
      <c r="I53">
        <f t="shared" si="1"/>
        <v>7.8653029582590502E-4</v>
      </c>
      <c r="J53">
        <v>0</v>
      </c>
    </row>
    <row r="54" spans="1:10" x14ac:dyDescent="0.2">
      <c r="A54" s="1">
        <v>42983</v>
      </c>
      <c r="B54">
        <v>101278.21120000001</v>
      </c>
      <c r="C54">
        <v>101262.92143325001</v>
      </c>
      <c r="E54" s="1">
        <v>42983</v>
      </c>
      <c r="F54">
        <f>test_y_df!B54</f>
        <v>1.0386179005713199E-3</v>
      </c>
      <c r="G54">
        <f>test_y_df!D54</f>
        <v>-8.8165355770990477E-3</v>
      </c>
      <c r="H54">
        <f t="shared" si="0"/>
        <v>6.1019958428392405E-4</v>
      </c>
      <c r="I54">
        <f t="shared" si="1"/>
        <v>7.8653029582590502E-4</v>
      </c>
      <c r="J54">
        <v>0</v>
      </c>
    </row>
    <row r="55" spans="1:10" x14ac:dyDescent="0.2">
      <c r="A55" s="1">
        <v>42984</v>
      </c>
      <c r="B55">
        <v>101623.45120000001</v>
      </c>
      <c r="C55">
        <v>101521.85143325002</v>
      </c>
      <c r="E55" s="1">
        <v>42984</v>
      </c>
      <c r="F55">
        <f>test_y_df!B55</f>
        <v>7.8753029582590505E-4</v>
      </c>
      <c r="G55">
        <f>test_y_df!D55</f>
        <v>-1.4763416254528848E-4</v>
      </c>
      <c r="H55">
        <f t="shared" si="0"/>
        <v>7.8357761257499923E-4</v>
      </c>
      <c r="I55">
        <f t="shared" si="1"/>
        <v>7.8653029582590502E-4</v>
      </c>
      <c r="J55">
        <v>0</v>
      </c>
    </row>
    <row r="56" spans="1:10" x14ac:dyDescent="0.2">
      <c r="A56" s="1">
        <v>42985</v>
      </c>
      <c r="B56">
        <v>101611.12120000001</v>
      </c>
      <c r="C56">
        <v>101512.60393325002</v>
      </c>
      <c r="E56" s="1">
        <v>42985</v>
      </c>
      <c r="F56">
        <f>test_y_df!B56</f>
        <v>7.8753029582590505E-4</v>
      </c>
      <c r="G56">
        <f>test_y_df!D56</f>
        <v>-1.103728313030621E-2</v>
      </c>
      <c r="H56">
        <f t="shared" si="0"/>
        <v>5.6578463321978081E-4</v>
      </c>
      <c r="I56">
        <f t="shared" si="1"/>
        <v>7.8653029582590502E-4</v>
      </c>
      <c r="J56">
        <v>0</v>
      </c>
    </row>
    <row r="57" spans="1:10" x14ac:dyDescent="0.2">
      <c r="A57" s="1">
        <v>42986</v>
      </c>
      <c r="B57">
        <v>101491.93120000001</v>
      </c>
      <c r="C57">
        <v>101423.21143325002</v>
      </c>
      <c r="E57" s="1">
        <v>42986</v>
      </c>
      <c r="F57">
        <f>test_y_df!B57</f>
        <v>2.5027821652804299E-4</v>
      </c>
      <c r="G57">
        <f>test_y_df!D57</f>
        <v>-2.1574409316561641E-2</v>
      </c>
      <c r="H57">
        <f t="shared" si="0"/>
        <v>3.5504210949467219E-4</v>
      </c>
      <c r="I57">
        <f t="shared" si="1"/>
        <v>7.8653029582590502E-4</v>
      </c>
      <c r="J57">
        <v>0</v>
      </c>
    </row>
    <row r="58" spans="1:10" x14ac:dyDescent="0.2">
      <c r="A58" s="1">
        <v>42989</v>
      </c>
      <c r="B58">
        <v>102572.8612</v>
      </c>
      <c r="C58">
        <v>102233.90893325003</v>
      </c>
      <c r="E58" s="1">
        <v>42989</v>
      </c>
      <c r="F58">
        <f>test_y_df!B58</f>
        <v>8.7290420614701502E-4</v>
      </c>
      <c r="G58">
        <f>test_y_df!D58</f>
        <v>1.5412200053408692E-2</v>
      </c>
      <c r="H58">
        <f t="shared" si="0"/>
        <v>1.0947742968940789E-3</v>
      </c>
      <c r="I58">
        <f t="shared" si="1"/>
        <v>7.8653029582590502E-4</v>
      </c>
      <c r="J58">
        <v>0</v>
      </c>
    </row>
    <row r="59" spans="1:10" x14ac:dyDescent="0.2">
      <c r="A59" s="1">
        <v>42990</v>
      </c>
      <c r="B59">
        <v>102918.1012</v>
      </c>
      <c r="C59">
        <v>102578.30893325002</v>
      </c>
      <c r="E59" s="1">
        <v>42990</v>
      </c>
      <c r="F59">
        <f>test_y_df!B59</f>
        <v>1.10208041030368E-3</v>
      </c>
      <c r="G59">
        <f>test_y_df!D59</f>
        <v>-2.0362925949581154E-2</v>
      </c>
      <c r="H59">
        <f t="shared" si="0"/>
        <v>3.7927177683428194E-4</v>
      </c>
      <c r="I59">
        <f t="shared" si="1"/>
        <v>7.8653029582590502E-4</v>
      </c>
      <c r="J59">
        <v>0</v>
      </c>
    </row>
    <row r="60" spans="1:10" x14ac:dyDescent="0.2">
      <c r="A60" s="1">
        <v>42991</v>
      </c>
      <c r="B60">
        <v>102967.4212</v>
      </c>
      <c r="C60">
        <v>102627.50893325001</v>
      </c>
      <c r="E60" s="1">
        <v>42991</v>
      </c>
      <c r="F60">
        <f>test_y_df!B60</f>
        <v>7.5613816123559199E-4</v>
      </c>
      <c r="G60">
        <f>test_y_df!D60</f>
        <v>1.418983700862913E-3</v>
      </c>
      <c r="H60">
        <f t="shared" si="0"/>
        <v>8.149099698431633E-4</v>
      </c>
      <c r="I60">
        <f t="shared" si="1"/>
        <v>7.8653029582590502E-4</v>
      </c>
      <c r="J60">
        <v>0</v>
      </c>
    </row>
    <row r="61" spans="1:10" x14ac:dyDescent="0.2">
      <c r="A61" s="1">
        <v>42992</v>
      </c>
      <c r="B61">
        <v>102934.54120000001</v>
      </c>
      <c r="C61">
        <v>102594.70893325002</v>
      </c>
      <c r="E61" s="1">
        <v>42992</v>
      </c>
      <c r="F61">
        <f>test_y_df!B61</f>
        <v>7.8753029582590505E-4</v>
      </c>
      <c r="G61">
        <f>test_y_df!D61</f>
        <v>5.4764093137255158E-3</v>
      </c>
      <c r="H61">
        <f t="shared" si="0"/>
        <v>8.9605848210041529E-4</v>
      </c>
      <c r="I61">
        <f t="shared" si="1"/>
        <v>7.8653029582590502E-4</v>
      </c>
      <c r="J61">
        <v>0</v>
      </c>
    </row>
    <row r="62" spans="1:10" x14ac:dyDescent="0.2">
      <c r="A62" s="1">
        <v>42993</v>
      </c>
      <c r="B62">
        <v>102564.6412</v>
      </c>
      <c r="C62">
        <v>102225.70893325002</v>
      </c>
      <c r="E62" s="1">
        <v>42993</v>
      </c>
      <c r="F62">
        <f>test_y_df!B62</f>
        <v>2.5027821652804299E-4</v>
      </c>
      <c r="G62">
        <f>test_y_df!D62</f>
        <v>-1.4016377832793778E-2</v>
      </c>
      <c r="H62">
        <f t="shared" si="0"/>
        <v>5.0620273917002952E-4</v>
      </c>
      <c r="I62">
        <f t="shared" si="1"/>
        <v>7.8653029582590502E-4</v>
      </c>
      <c r="J62">
        <v>0</v>
      </c>
    </row>
    <row r="63" spans="1:10" x14ac:dyDescent="0.2">
      <c r="A63" s="1">
        <v>42996</v>
      </c>
      <c r="B63">
        <v>102782.4712</v>
      </c>
      <c r="C63">
        <v>102443.00893325001</v>
      </c>
      <c r="E63" s="1">
        <v>42996</v>
      </c>
      <c r="F63">
        <f>test_y_df!B63</f>
        <v>7.5613816123559199E-4</v>
      </c>
      <c r="G63">
        <f>test_y_df!D63</f>
        <v>-8.1894387144126578E-3</v>
      </c>
      <c r="H63">
        <f t="shared" si="0"/>
        <v>6.2274152153765183E-4</v>
      </c>
      <c r="I63">
        <f t="shared" si="1"/>
        <v>7.8653029582590502E-4</v>
      </c>
      <c r="J63">
        <v>0</v>
      </c>
    </row>
    <row r="64" spans="1:10" x14ac:dyDescent="0.2">
      <c r="A64" s="1">
        <v>42997</v>
      </c>
      <c r="B64">
        <v>102885.2212</v>
      </c>
      <c r="C64">
        <v>102545.50893325001</v>
      </c>
      <c r="E64" s="1">
        <v>42997</v>
      </c>
      <c r="F64">
        <f>test_y_df!B64</f>
        <v>7.8753029582590505E-4</v>
      </c>
      <c r="G64">
        <f>test_y_df!D64</f>
        <v>3.4274586173320395E-2</v>
      </c>
      <c r="H64">
        <f t="shared" si="0"/>
        <v>1.4720220192923129E-3</v>
      </c>
      <c r="I64">
        <f t="shared" si="1"/>
        <v>7.8653029582590502E-4</v>
      </c>
      <c r="J64">
        <v>0</v>
      </c>
    </row>
    <row r="65" spans="1:10" x14ac:dyDescent="0.2">
      <c r="A65" s="1">
        <v>42998</v>
      </c>
      <c r="B65">
        <v>102922.21120000001</v>
      </c>
      <c r="C65">
        <v>102582.40893325003</v>
      </c>
      <c r="E65" s="1">
        <v>42998</v>
      </c>
      <c r="F65">
        <f>test_y_df!B65</f>
        <v>7.5613816123559199E-4</v>
      </c>
      <c r="G65">
        <f>test_y_df!D65</f>
        <v>-8.0210883072867455E-3</v>
      </c>
      <c r="H65">
        <f t="shared" si="0"/>
        <v>6.2610852968017017E-4</v>
      </c>
      <c r="I65">
        <f t="shared" si="1"/>
        <v>7.8653029582590502E-4</v>
      </c>
      <c r="J65">
        <v>0</v>
      </c>
    </row>
    <row r="66" spans="1:10" x14ac:dyDescent="0.2">
      <c r="A66" s="1">
        <v>42999</v>
      </c>
      <c r="B66">
        <v>102646.8412</v>
      </c>
      <c r="C66">
        <v>102307.70893325002</v>
      </c>
      <c r="E66" s="1">
        <v>42999</v>
      </c>
      <c r="F66">
        <f>test_y_df!B66</f>
        <v>2.5027821652804299E-4</v>
      </c>
      <c r="G66">
        <f>test_y_df!D66</f>
        <v>-7.7822488801154478E-3</v>
      </c>
      <c r="H66">
        <f t="shared" si="0"/>
        <v>6.308853182235961E-4</v>
      </c>
      <c r="I66">
        <f t="shared" si="1"/>
        <v>7.8653029582590502E-4</v>
      </c>
      <c r="J66">
        <v>0</v>
      </c>
    </row>
    <row r="67" spans="1:10" x14ac:dyDescent="0.2">
      <c r="A67" s="1">
        <v>43000</v>
      </c>
      <c r="B67">
        <v>102667.3912</v>
      </c>
      <c r="C67">
        <v>102328.20893325002</v>
      </c>
      <c r="E67" s="1">
        <v>43000</v>
      </c>
      <c r="F67">
        <f>test_y_df!B67</f>
        <v>7.5613816123559199E-4</v>
      </c>
      <c r="G67">
        <f>test_y_df!D67</f>
        <v>1.1095382025481031E-2</v>
      </c>
      <c r="H67">
        <f t="shared" ref="H67:H130" si="2">G67/50+$J$1</f>
        <v>1.0084379363355257E-3</v>
      </c>
      <c r="I67">
        <f t="shared" ref="I67:I130" si="3">$J$1</f>
        <v>7.8653029582590502E-4</v>
      </c>
      <c r="J67">
        <v>0</v>
      </c>
    </row>
    <row r="68" spans="1:10" x14ac:dyDescent="0.2">
      <c r="A68" s="1">
        <v>43003</v>
      </c>
      <c r="B68">
        <v>102457.7812</v>
      </c>
      <c r="C68">
        <v>102119.10893325001</v>
      </c>
      <c r="E68" s="1">
        <v>43003</v>
      </c>
      <c r="F68">
        <f>test_y_df!B68</f>
        <v>7.8753029582590505E-4</v>
      </c>
      <c r="G68">
        <f>test_y_df!D68</f>
        <v>-3.0272070231201218E-3</v>
      </c>
      <c r="H68">
        <f t="shared" si="2"/>
        <v>7.2598615536350263E-4</v>
      </c>
      <c r="I68">
        <f t="shared" si="3"/>
        <v>7.8653029582590502E-4</v>
      </c>
      <c r="J68">
        <v>0</v>
      </c>
    </row>
    <row r="69" spans="1:10" x14ac:dyDescent="0.2">
      <c r="A69" s="1">
        <v>43004</v>
      </c>
      <c r="B69">
        <v>102519.43120000001</v>
      </c>
      <c r="C69">
        <v>102180.60893325001</v>
      </c>
      <c r="E69" s="1">
        <v>43004</v>
      </c>
      <c r="F69">
        <f>test_y_df!B69</f>
        <v>7.8753029582590505E-4</v>
      </c>
      <c r="G69">
        <f>test_y_df!D69</f>
        <v>6.7939423843320435E-3</v>
      </c>
      <c r="H69">
        <f t="shared" si="2"/>
        <v>9.2240914351254593E-4</v>
      </c>
      <c r="I69">
        <f t="shared" si="3"/>
        <v>7.8653029582590502E-4</v>
      </c>
      <c r="J69">
        <v>0</v>
      </c>
    </row>
    <row r="70" spans="1:10" x14ac:dyDescent="0.2">
      <c r="A70" s="1">
        <v>43005</v>
      </c>
      <c r="B70">
        <v>102918.1012</v>
      </c>
      <c r="C70">
        <v>102578.30893325002</v>
      </c>
      <c r="E70" s="1">
        <v>43005</v>
      </c>
      <c r="F70">
        <f>test_y_df!B70</f>
        <v>7.5613816123559199E-4</v>
      </c>
      <c r="G70">
        <f>test_y_df!D70</f>
        <v>8.1052552212924466E-3</v>
      </c>
      <c r="H70">
        <f t="shared" si="2"/>
        <v>9.4863540025175402E-4</v>
      </c>
      <c r="I70">
        <f t="shared" si="3"/>
        <v>7.8653029582590502E-4</v>
      </c>
      <c r="J70">
        <v>0</v>
      </c>
    </row>
    <row r="71" spans="1:10" x14ac:dyDescent="0.2">
      <c r="A71" s="1">
        <v>43006</v>
      </c>
      <c r="B71">
        <v>103041.40119999999</v>
      </c>
      <c r="C71">
        <v>102701.30893325002</v>
      </c>
      <c r="E71" s="1">
        <v>43006</v>
      </c>
      <c r="F71">
        <f>test_y_df!B71</f>
        <v>7.8753029582590505E-4</v>
      </c>
      <c r="G71">
        <f>test_y_df!D71</f>
        <v>-1.5332261321567067E-3</v>
      </c>
      <c r="H71">
        <f t="shared" si="2"/>
        <v>7.5586577318277094E-4</v>
      </c>
      <c r="I71">
        <f t="shared" si="3"/>
        <v>7.8653029582590502E-4</v>
      </c>
      <c r="J71">
        <v>0</v>
      </c>
    </row>
    <row r="72" spans="1:10" x14ac:dyDescent="0.2">
      <c r="A72" s="1">
        <v>43007</v>
      </c>
      <c r="B72">
        <v>103403.0812</v>
      </c>
      <c r="C72">
        <v>103062.10893325001</v>
      </c>
      <c r="E72" s="1">
        <v>43007</v>
      </c>
      <c r="F72">
        <f>test_y_df!B72</f>
        <v>7.5613816123559199E-4</v>
      </c>
      <c r="G72">
        <f>test_y_df!D72</f>
        <v>8.7265917602995652E-3</v>
      </c>
      <c r="H72">
        <f t="shared" si="2"/>
        <v>9.6106213103189632E-4</v>
      </c>
      <c r="I72">
        <f t="shared" si="3"/>
        <v>7.8653029582590502E-4</v>
      </c>
      <c r="J72">
        <v>0</v>
      </c>
    </row>
    <row r="73" spans="1:10" x14ac:dyDescent="0.2">
      <c r="A73" s="1">
        <v>43010</v>
      </c>
      <c r="B73">
        <v>103851.07120000001</v>
      </c>
      <c r="C73">
        <v>103397.28393325</v>
      </c>
      <c r="E73" s="1">
        <v>43010</v>
      </c>
      <c r="F73">
        <f>test_y_df!B73</f>
        <v>7.5613816123559199E-4</v>
      </c>
      <c r="G73">
        <f>test_y_df!D73</f>
        <v>5.0495674451416991E-3</v>
      </c>
      <c r="H73">
        <f t="shared" si="2"/>
        <v>8.8752164472873899E-4</v>
      </c>
      <c r="I73">
        <f t="shared" si="3"/>
        <v>7.8653029582590502E-4</v>
      </c>
      <c r="J73">
        <v>0</v>
      </c>
    </row>
    <row r="74" spans="1:10" x14ac:dyDescent="0.2">
      <c r="A74" s="1">
        <v>43011</v>
      </c>
      <c r="B74">
        <v>104073.01120000001</v>
      </c>
      <c r="C74">
        <v>103618.14393325002</v>
      </c>
      <c r="E74" s="1">
        <v>43011</v>
      </c>
      <c r="F74">
        <f>test_y_df!B74</f>
        <v>6.2946262673824996E-4</v>
      </c>
      <c r="G74">
        <f>test_y_df!D74</f>
        <v>-3.8420333222506206E-3</v>
      </c>
      <c r="H74">
        <f t="shared" si="2"/>
        <v>7.0968962938089256E-4</v>
      </c>
      <c r="I74">
        <f t="shared" si="3"/>
        <v>7.8653029582590502E-4</v>
      </c>
      <c r="J74">
        <v>0</v>
      </c>
    </row>
    <row r="75" spans="1:10" x14ac:dyDescent="0.2">
      <c r="A75" s="1">
        <v>43012</v>
      </c>
      <c r="B75">
        <v>104196.3112</v>
      </c>
      <c r="C75">
        <v>103740.84393325003</v>
      </c>
      <c r="E75" s="1">
        <v>43012</v>
      </c>
      <c r="F75">
        <f>test_y_df!B75</f>
        <v>7.8753029582590505E-4</v>
      </c>
      <c r="G75">
        <f>test_y_df!D75</f>
        <v>-3.1151492675689785E-3</v>
      </c>
      <c r="H75">
        <f t="shared" si="2"/>
        <v>7.2422731047452546E-4</v>
      </c>
      <c r="I75">
        <f t="shared" si="3"/>
        <v>7.8653029582590502E-4</v>
      </c>
      <c r="J75">
        <v>0</v>
      </c>
    </row>
    <row r="76" spans="1:10" x14ac:dyDescent="0.2">
      <c r="A76" s="1">
        <v>43013</v>
      </c>
      <c r="B76">
        <v>104812.8112</v>
      </c>
      <c r="C76">
        <v>104354.34393325003</v>
      </c>
      <c r="E76" s="1">
        <v>43013</v>
      </c>
      <c r="F76">
        <f>test_y_df!B76</f>
        <v>8.5991940675472604E-4</v>
      </c>
      <c r="G76">
        <f>test_y_df!D76</f>
        <v>-5.766154532941525E-3</v>
      </c>
      <c r="H76">
        <f t="shared" si="2"/>
        <v>6.7120720516707457E-4</v>
      </c>
      <c r="I76">
        <f t="shared" si="3"/>
        <v>7.8653029582590502E-4</v>
      </c>
      <c r="J76">
        <v>0</v>
      </c>
    </row>
    <row r="77" spans="1:10" x14ac:dyDescent="0.2">
      <c r="A77" s="1">
        <v>43014</v>
      </c>
      <c r="B77">
        <v>104693.62120000001</v>
      </c>
      <c r="C77">
        <v>104235.73393325001</v>
      </c>
      <c r="E77" s="1">
        <v>43014</v>
      </c>
      <c r="F77">
        <f>test_y_df!B77</f>
        <v>7.5613816123559199E-4</v>
      </c>
      <c r="G77">
        <f>test_y_df!D77</f>
        <v>1.7585871436055799E-3</v>
      </c>
      <c r="H77">
        <f t="shared" si="2"/>
        <v>8.2170203869801658E-4</v>
      </c>
      <c r="I77">
        <f t="shared" si="3"/>
        <v>7.8653029582590502E-4</v>
      </c>
      <c r="J77">
        <v>0</v>
      </c>
    </row>
    <row r="78" spans="1:10" x14ac:dyDescent="0.2">
      <c r="A78" s="1">
        <v>43017</v>
      </c>
      <c r="B78">
        <v>104521.0012</v>
      </c>
      <c r="C78">
        <v>104063.95393325001</v>
      </c>
      <c r="E78" s="1">
        <v>43017</v>
      </c>
      <c r="F78">
        <f>test_y_df!B78</f>
        <v>1.0386179005713199E-3</v>
      </c>
      <c r="G78">
        <f>test_y_df!D78</f>
        <v>-1.8003212191386817E-2</v>
      </c>
      <c r="H78">
        <f t="shared" si="2"/>
        <v>4.264660519981687E-4</v>
      </c>
      <c r="I78">
        <f t="shared" si="3"/>
        <v>7.8653029582590502E-4</v>
      </c>
      <c r="J78">
        <v>0</v>
      </c>
    </row>
    <row r="79" spans="1:10" x14ac:dyDescent="0.2">
      <c r="A79" s="1">
        <v>43018</v>
      </c>
      <c r="B79">
        <v>104796.37120000001</v>
      </c>
      <c r="C79">
        <v>104269.47643325001</v>
      </c>
      <c r="E79" s="1">
        <v>43018</v>
      </c>
      <c r="F79">
        <f>test_y_df!B79</f>
        <v>7.8753029582590505E-4</v>
      </c>
      <c r="G79">
        <f>test_y_df!D79</f>
        <v>7.1507359933056756E-3</v>
      </c>
      <c r="H79">
        <f t="shared" si="2"/>
        <v>9.2954501569201859E-4</v>
      </c>
      <c r="I79">
        <f t="shared" si="3"/>
        <v>7.8653029582590502E-4</v>
      </c>
      <c r="J79">
        <v>0</v>
      </c>
    </row>
    <row r="80" spans="1:10" x14ac:dyDescent="0.2">
      <c r="A80" s="1">
        <v>43019</v>
      </c>
      <c r="B80">
        <v>104960.7712</v>
      </c>
      <c r="C80">
        <v>104392.17643325002</v>
      </c>
      <c r="E80" s="1">
        <v>43019</v>
      </c>
      <c r="F80">
        <f>test_y_df!B80</f>
        <v>7.5613816123559199E-4</v>
      </c>
      <c r="G80">
        <f>test_y_df!D80</f>
        <v>8.346236640356431E-3</v>
      </c>
      <c r="H80">
        <f t="shared" si="2"/>
        <v>9.5345502863303363E-4</v>
      </c>
      <c r="I80">
        <f t="shared" si="3"/>
        <v>7.8653029582590502E-4</v>
      </c>
      <c r="J80">
        <v>0</v>
      </c>
    </row>
    <row r="81" spans="1:10" x14ac:dyDescent="0.2">
      <c r="A81" s="1">
        <v>43020</v>
      </c>
      <c r="B81">
        <v>104804.5912</v>
      </c>
      <c r="C81">
        <v>104275.61143325001</v>
      </c>
      <c r="E81" s="1">
        <v>43020</v>
      </c>
      <c r="F81">
        <f>test_y_df!B81</f>
        <v>7.8753029582590505E-4</v>
      </c>
      <c r="G81">
        <f>test_y_df!D81</f>
        <v>9.7378277153554646E-4</v>
      </c>
      <c r="H81">
        <f t="shared" si="2"/>
        <v>8.0600595125661595E-4</v>
      </c>
      <c r="I81">
        <f t="shared" si="3"/>
        <v>7.8653029582590502E-4</v>
      </c>
      <c r="J81">
        <v>0</v>
      </c>
    </row>
    <row r="82" spans="1:10" x14ac:dyDescent="0.2">
      <c r="A82" s="1">
        <v>43021</v>
      </c>
      <c r="B82">
        <v>104932.0012</v>
      </c>
      <c r="C82">
        <v>104370.70393325001</v>
      </c>
      <c r="E82" s="1">
        <v>43021</v>
      </c>
      <c r="F82">
        <f>test_y_df!B82</f>
        <v>7.8753029582590505E-4</v>
      </c>
      <c r="G82">
        <f>test_y_df!D82</f>
        <v>-1.2684277482601161E-2</v>
      </c>
      <c r="H82">
        <f t="shared" si="2"/>
        <v>5.3284474617388178E-4</v>
      </c>
      <c r="I82">
        <f t="shared" si="3"/>
        <v>7.8653029582590502E-4</v>
      </c>
      <c r="J82">
        <v>0</v>
      </c>
    </row>
    <row r="83" spans="1:10" x14ac:dyDescent="0.2">
      <c r="A83" s="1">
        <v>43024</v>
      </c>
      <c r="B83">
        <v>105071.7412</v>
      </c>
      <c r="C83">
        <v>104474.99893325003</v>
      </c>
      <c r="E83" s="1">
        <v>43024</v>
      </c>
      <c r="F83">
        <f>test_y_df!B83</f>
        <v>7.8753029582590505E-4</v>
      </c>
      <c r="G83">
        <f>test_y_df!D83</f>
        <v>3.3728730056466682E-3</v>
      </c>
      <c r="H83">
        <f t="shared" si="2"/>
        <v>8.5398775593883839E-4</v>
      </c>
      <c r="I83">
        <f t="shared" si="3"/>
        <v>7.8653029582590502E-4</v>
      </c>
      <c r="J83">
        <v>0</v>
      </c>
    </row>
    <row r="84" spans="1:10" x14ac:dyDescent="0.2">
      <c r="A84" s="1">
        <v>43025</v>
      </c>
      <c r="B84">
        <v>105145.7212</v>
      </c>
      <c r="C84">
        <v>104530.21393325001</v>
      </c>
      <c r="E84" s="1">
        <v>43025</v>
      </c>
      <c r="F84">
        <f>test_y_df!B84</f>
        <v>7.8753029582590505E-4</v>
      </c>
      <c r="G84">
        <f>test_y_df!D84</f>
        <v>-9.4425139749206837E-3</v>
      </c>
      <c r="H84">
        <f t="shared" si="2"/>
        <v>5.976800163274914E-4</v>
      </c>
      <c r="I84">
        <f t="shared" si="3"/>
        <v>7.8653029582590502E-4</v>
      </c>
      <c r="J84">
        <v>0</v>
      </c>
    </row>
    <row r="85" spans="1:10" x14ac:dyDescent="0.2">
      <c r="A85" s="1">
        <v>43026</v>
      </c>
      <c r="B85">
        <v>105248.4712</v>
      </c>
      <c r="C85">
        <v>104632.46393325001</v>
      </c>
      <c r="E85" s="1">
        <v>43026</v>
      </c>
      <c r="F85">
        <f>test_y_df!B85</f>
        <v>7.8753029582590505E-4</v>
      </c>
      <c r="G85">
        <f>test_y_df!D85</f>
        <v>-2.8216273926638035E-3</v>
      </c>
      <c r="H85">
        <f t="shared" si="2"/>
        <v>7.3009774797262901E-4</v>
      </c>
      <c r="I85">
        <f t="shared" si="3"/>
        <v>7.8653029582590502E-4</v>
      </c>
      <c r="J85">
        <v>0</v>
      </c>
    </row>
    <row r="86" spans="1:10" x14ac:dyDescent="0.2">
      <c r="A86" s="1">
        <v>43027</v>
      </c>
      <c r="B86">
        <v>105277.2412</v>
      </c>
      <c r="C86">
        <v>104661.09393325001</v>
      </c>
      <c r="E86" s="1">
        <v>43027</v>
      </c>
      <c r="F86">
        <f>test_y_df!B86</f>
        <v>7.5613816123559199E-4</v>
      </c>
      <c r="G86">
        <f>test_y_df!D86</f>
        <v>2.0533802386050799E-2</v>
      </c>
      <c r="H86">
        <f t="shared" si="2"/>
        <v>1.1972063435469211E-3</v>
      </c>
      <c r="I86">
        <f t="shared" si="3"/>
        <v>7.8653029582590502E-4</v>
      </c>
      <c r="J86">
        <v>0</v>
      </c>
    </row>
    <row r="87" spans="1:10" x14ac:dyDescent="0.2">
      <c r="A87" s="1">
        <v>43028</v>
      </c>
      <c r="B87">
        <v>105819.76120000001</v>
      </c>
      <c r="C87">
        <v>105200.97393325002</v>
      </c>
      <c r="E87" s="1">
        <v>43028</v>
      </c>
      <c r="F87">
        <f>test_y_df!B87</f>
        <v>5.9096594393695599E-4</v>
      </c>
      <c r="G87">
        <f>test_y_df!D87</f>
        <v>-1.4612761811981954E-3</v>
      </c>
      <c r="H87">
        <f t="shared" si="2"/>
        <v>7.5730477220194116E-4</v>
      </c>
      <c r="I87">
        <f t="shared" si="3"/>
        <v>7.8653029582590502E-4</v>
      </c>
      <c r="J87">
        <v>0</v>
      </c>
    </row>
    <row r="88" spans="1:10" x14ac:dyDescent="0.2">
      <c r="A88" s="1">
        <v>43031</v>
      </c>
      <c r="B88">
        <v>105408.76120000001</v>
      </c>
      <c r="C88">
        <v>104791.97393325002</v>
      </c>
      <c r="E88" s="1">
        <v>43031</v>
      </c>
      <c r="F88">
        <f>test_y_df!B88</f>
        <v>7.8753029582590505E-4</v>
      </c>
      <c r="G88">
        <f>test_y_df!D88</f>
        <v>4.4277673545966489E-3</v>
      </c>
      <c r="H88">
        <f t="shared" si="2"/>
        <v>8.7508564291783795E-4</v>
      </c>
      <c r="I88">
        <f t="shared" si="3"/>
        <v>7.8653029582590502E-4</v>
      </c>
      <c r="J88">
        <v>0</v>
      </c>
    </row>
    <row r="89" spans="1:10" x14ac:dyDescent="0.2">
      <c r="A89" s="1">
        <v>43032</v>
      </c>
      <c r="B89">
        <v>105593.71120000001</v>
      </c>
      <c r="C89">
        <v>104976.02393325002</v>
      </c>
      <c r="E89" s="1">
        <v>43032</v>
      </c>
      <c r="F89">
        <f>test_y_df!B89</f>
        <v>7.5613816123559199E-4</v>
      </c>
      <c r="G89">
        <f>test_y_df!D89</f>
        <v>9.9372384937237296E-3</v>
      </c>
      <c r="H89">
        <f t="shared" si="2"/>
        <v>9.8527506570037968E-4</v>
      </c>
      <c r="I89">
        <f t="shared" si="3"/>
        <v>7.8653029582590502E-4</v>
      </c>
      <c r="J89">
        <v>0</v>
      </c>
    </row>
    <row r="90" spans="1:10" x14ac:dyDescent="0.2">
      <c r="A90" s="1">
        <v>43033</v>
      </c>
      <c r="B90">
        <v>105071.7412</v>
      </c>
      <c r="C90">
        <v>104456.59393325001</v>
      </c>
      <c r="E90" s="1">
        <v>43033</v>
      </c>
      <c r="F90">
        <f>test_y_df!B90</f>
        <v>7.5613816123559199E-4</v>
      </c>
      <c r="G90">
        <f>test_y_df!D90</f>
        <v>6.7322630761265448E-3</v>
      </c>
      <c r="H90">
        <f t="shared" si="2"/>
        <v>9.2117555734843595E-4</v>
      </c>
      <c r="I90">
        <f t="shared" si="3"/>
        <v>7.8653029582590502E-4</v>
      </c>
      <c r="J90">
        <v>0</v>
      </c>
    </row>
    <row r="91" spans="1:10" x14ac:dyDescent="0.2">
      <c r="A91" s="1">
        <v>43034</v>
      </c>
      <c r="B91">
        <v>105207.37120000001</v>
      </c>
      <c r="C91">
        <v>104591.56393325001</v>
      </c>
      <c r="E91" s="1">
        <v>43034</v>
      </c>
      <c r="F91">
        <f>test_y_df!B91</f>
        <v>7.8753029582590505E-4</v>
      </c>
      <c r="G91">
        <f>test_y_df!D91</f>
        <v>4.3356848912402624E-3</v>
      </c>
      <c r="H91">
        <f t="shared" si="2"/>
        <v>8.7324399365071022E-4</v>
      </c>
      <c r="I91">
        <f t="shared" si="3"/>
        <v>7.8653029582590502E-4</v>
      </c>
      <c r="J91">
        <v>0</v>
      </c>
    </row>
    <row r="92" spans="1:10" x14ac:dyDescent="0.2">
      <c r="A92" s="1">
        <v>43035</v>
      </c>
      <c r="B92">
        <v>106066.3612</v>
      </c>
      <c r="C92">
        <v>105446.37393325</v>
      </c>
      <c r="E92" s="1">
        <v>43035</v>
      </c>
      <c r="F92">
        <f>test_y_df!B92</f>
        <v>7.5613816123559199E-4</v>
      </c>
      <c r="G92">
        <f>test_y_df!D92</f>
        <v>-6.4022828711494846E-3</v>
      </c>
      <c r="H92">
        <f t="shared" si="2"/>
        <v>6.5848463840291536E-4</v>
      </c>
      <c r="I92">
        <f t="shared" si="3"/>
        <v>7.8653029582590502E-4</v>
      </c>
      <c r="J92">
        <v>0</v>
      </c>
    </row>
    <row r="93" spans="1:10" x14ac:dyDescent="0.2">
      <c r="A93" s="1">
        <v>43038</v>
      </c>
      <c r="B93">
        <v>105671.8012</v>
      </c>
      <c r="C93">
        <v>105053.73393325001</v>
      </c>
      <c r="E93" s="1">
        <v>43038</v>
      </c>
      <c r="F93">
        <f>test_y_df!B93</f>
        <v>7.8753029582590505E-4</v>
      </c>
      <c r="G93">
        <f>test_y_df!D93</f>
        <v>-1.6569093118302908E-3</v>
      </c>
      <c r="H93">
        <f t="shared" si="2"/>
        <v>7.533921095892992E-4</v>
      </c>
      <c r="I93">
        <f t="shared" si="3"/>
        <v>7.8653029582590502E-4</v>
      </c>
      <c r="J93">
        <v>0</v>
      </c>
    </row>
    <row r="94" spans="1:10" x14ac:dyDescent="0.2">
      <c r="A94" s="1">
        <v>43039</v>
      </c>
      <c r="B94">
        <v>105836.2012</v>
      </c>
      <c r="C94">
        <v>105217.33393325</v>
      </c>
      <c r="E94" s="1">
        <v>43039</v>
      </c>
      <c r="F94">
        <f>test_y_df!B94</f>
        <v>7.8753029582590505E-4</v>
      </c>
      <c r="G94">
        <f>test_y_df!D94</f>
        <v>2.9505052740282194E-3</v>
      </c>
      <c r="H94">
        <f t="shared" si="2"/>
        <v>8.4554040130646938E-4</v>
      </c>
      <c r="I94">
        <f t="shared" si="3"/>
        <v>7.8653029582590502E-4</v>
      </c>
      <c r="J94">
        <v>0</v>
      </c>
    </row>
    <row r="95" spans="1:10" x14ac:dyDescent="0.2">
      <c r="A95" s="1">
        <v>43040</v>
      </c>
      <c r="B95">
        <v>105975.9412</v>
      </c>
      <c r="C95">
        <v>105356.39393325003</v>
      </c>
      <c r="E95" s="1">
        <v>43040</v>
      </c>
      <c r="F95">
        <f>test_y_df!B95</f>
        <v>6.2946262673824996E-4</v>
      </c>
      <c r="G95">
        <f>test_y_df!D95</f>
        <v>-1.1767301610649157E-3</v>
      </c>
      <c r="H95">
        <f t="shared" si="2"/>
        <v>7.6299569260460673E-4</v>
      </c>
      <c r="I95">
        <f t="shared" si="3"/>
        <v>7.8653029582590502E-4</v>
      </c>
      <c r="J95">
        <v>0</v>
      </c>
    </row>
    <row r="96" spans="1:10" x14ac:dyDescent="0.2">
      <c r="A96" s="1">
        <v>43041</v>
      </c>
      <c r="B96">
        <v>106017.04119999999</v>
      </c>
      <c r="C96">
        <v>105387.06893325</v>
      </c>
      <c r="E96" s="1">
        <v>43041</v>
      </c>
      <c r="F96">
        <f>test_y_df!B96</f>
        <v>7.8753029582590505E-4</v>
      </c>
      <c r="G96">
        <f>test_y_df!D96</f>
        <v>5.1174434872247494E-3</v>
      </c>
      <c r="H96">
        <f t="shared" si="2"/>
        <v>8.8887916557040003E-4</v>
      </c>
      <c r="I96">
        <f t="shared" si="3"/>
        <v>7.8653029582590502E-4</v>
      </c>
      <c r="J96">
        <v>0</v>
      </c>
    </row>
    <row r="97" spans="1:10" x14ac:dyDescent="0.2">
      <c r="A97" s="1">
        <v>43042</v>
      </c>
      <c r="B97">
        <v>106370.5012</v>
      </c>
      <c r="C97">
        <v>105738.80893325001</v>
      </c>
      <c r="E97" s="1">
        <v>43042</v>
      </c>
      <c r="F97">
        <f>test_y_df!B97</f>
        <v>7.5613816123559199E-4</v>
      </c>
      <c r="G97">
        <f>test_y_df!D97</f>
        <v>3.4797260173619598E-3</v>
      </c>
      <c r="H97">
        <f t="shared" si="2"/>
        <v>8.5612481617314425E-4</v>
      </c>
      <c r="I97">
        <f t="shared" si="3"/>
        <v>7.8653029582590502E-4</v>
      </c>
      <c r="J97">
        <v>0</v>
      </c>
    </row>
    <row r="98" spans="1:10" x14ac:dyDescent="0.2">
      <c r="A98" s="1">
        <v>43045</v>
      </c>
      <c r="B98">
        <v>106534.90120000001</v>
      </c>
      <c r="C98">
        <v>105902.40893325003</v>
      </c>
      <c r="E98" s="1">
        <v>43045</v>
      </c>
      <c r="F98">
        <f>test_y_df!B98</f>
        <v>7.5613816123559199E-4</v>
      </c>
      <c r="G98">
        <f>test_y_df!D98</f>
        <v>-1.0183968462549145E-2</v>
      </c>
      <c r="H98">
        <f t="shared" si="2"/>
        <v>5.8285092657492214E-4</v>
      </c>
      <c r="I98">
        <f t="shared" si="3"/>
        <v>7.8653029582590502E-4</v>
      </c>
      <c r="J98">
        <v>0</v>
      </c>
    </row>
    <row r="99" spans="1:10" x14ac:dyDescent="0.2">
      <c r="A99" s="1">
        <v>43046</v>
      </c>
      <c r="B99">
        <v>106460.92120000001</v>
      </c>
      <c r="C99">
        <v>105847.19393325003</v>
      </c>
      <c r="E99" s="1">
        <v>43046</v>
      </c>
      <c r="F99">
        <f>test_y_df!B99</f>
        <v>7.8753029582590505E-4</v>
      </c>
      <c r="G99">
        <f>test_y_df!D99</f>
        <v>6.4166390087399376E-3</v>
      </c>
      <c r="H99">
        <f t="shared" si="2"/>
        <v>9.148630760007038E-4</v>
      </c>
      <c r="I99">
        <f t="shared" si="3"/>
        <v>7.8653029582590502E-4</v>
      </c>
      <c r="J99">
        <v>0</v>
      </c>
    </row>
    <row r="100" spans="1:10" x14ac:dyDescent="0.2">
      <c r="A100" s="1">
        <v>43047</v>
      </c>
      <c r="B100">
        <v>106641.76120000001</v>
      </c>
      <c r="C100">
        <v>106027.15393325003</v>
      </c>
      <c r="E100" s="1">
        <v>43047</v>
      </c>
      <c r="F100">
        <f>test_y_df!B100</f>
        <v>7.8753029582590505E-4</v>
      </c>
      <c r="G100">
        <f>test_y_df!D100</f>
        <v>-2.7848008500972765E-3</v>
      </c>
      <c r="H100">
        <f t="shared" si="2"/>
        <v>7.3083427882395945E-4</v>
      </c>
      <c r="I100">
        <f t="shared" si="3"/>
        <v>7.8653029582590502E-4</v>
      </c>
      <c r="J100">
        <v>0</v>
      </c>
    </row>
    <row r="101" spans="1:10" x14ac:dyDescent="0.2">
      <c r="A101" s="1">
        <v>43048</v>
      </c>
      <c r="B101">
        <v>106255.42120000001</v>
      </c>
      <c r="C101">
        <v>105642.69393325003</v>
      </c>
      <c r="E101" s="1">
        <v>43048</v>
      </c>
      <c r="F101">
        <f>test_y_df!B101</f>
        <v>7.8753029582590505E-4</v>
      </c>
      <c r="G101">
        <f>test_y_df!D101</f>
        <v>-6.7609774021678308E-3</v>
      </c>
      <c r="H101">
        <f t="shared" si="2"/>
        <v>6.5131074778254844E-4</v>
      </c>
      <c r="I101">
        <f t="shared" si="3"/>
        <v>7.8653029582590502E-4</v>
      </c>
      <c r="J101">
        <v>0</v>
      </c>
    </row>
    <row r="102" spans="1:10" x14ac:dyDescent="0.2">
      <c r="A102" s="1">
        <v>43049</v>
      </c>
      <c r="B102">
        <v>106222.54119999999</v>
      </c>
      <c r="C102">
        <v>105609.97393325</v>
      </c>
      <c r="E102" s="1">
        <v>43049</v>
      </c>
      <c r="F102">
        <f>test_y_df!B102</f>
        <v>9.5749923803670396E-4</v>
      </c>
      <c r="G102">
        <f>test_y_df!D102</f>
        <v>7.0289667418888576E-4</v>
      </c>
      <c r="H102">
        <f t="shared" si="2"/>
        <v>8.0058822930968276E-4</v>
      </c>
      <c r="I102">
        <f t="shared" si="3"/>
        <v>7.8653029582590502E-4</v>
      </c>
      <c r="J102">
        <v>0</v>
      </c>
    </row>
    <row r="103" spans="1:10" x14ac:dyDescent="0.2">
      <c r="A103" s="1">
        <v>43052</v>
      </c>
      <c r="B103">
        <v>106321.18119999999</v>
      </c>
      <c r="C103">
        <v>105708.13393325001</v>
      </c>
      <c r="E103" s="1">
        <v>43052</v>
      </c>
      <c r="F103">
        <f>test_y_df!B103</f>
        <v>7.8753029582590505E-4</v>
      </c>
      <c r="G103">
        <f>test_y_df!D103</f>
        <v>6.0998151571163665E-3</v>
      </c>
      <c r="H103">
        <f t="shared" si="2"/>
        <v>9.0852659896823232E-4</v>
      </c>
      <c r="I103">
        <f t="shared" si="3"/>
        <v>7.8653029582590502E-4</v>
      </c>
      <c r="J103">
        <v>0</v>
      </c>
    </row>
    <row r="104" spans="1:10" x14ac:dyDescent="0.2">
      <c r="A104" s="1">
        <v>43053</v>
      </c>
      <c r="B104">
        <v>106074.58120000002</v>
      </c>
      <c r="C104">
        <v>105462.73393325003</v>
      </c>
      <c r="E104" s="1">
        <v>43053</v>
      </c>
      <c r="F104">
        <f>test_y_df!B104</f>
        <v>7.5613816123559199E-4</v>
      </c>
      <c r="G104">
        <f>test_y_df!D104</f>
        <v>9.553555024804254E-4</v>
      </c>
      <c r="H104">
        <f t="shared" si="2"/>
        <v>8.0563740587551353E-4</v>
      </c>
      <c r="I104">
        <f t="shared" si="3"/>
        <v>7.8653029582590502E-4</v>
      </c>
      <c r="J104">
        <v>0</v>
      </c>
    </row>
    <row r="105" spans="1:10" x14ac:dyDescent="0.2">
      <c r="A105" s="1">
        <v>43054</v>
      </c>
      <c r="B105">
        <v>105544.3912</v>
      </c>
      <c r="C105">
        <v>104935.12393325001</v>
      </c>
      <c r="E105" s="1">
        <v>43054</v>
      </c>
      <c r="F105">
        <f>test_y_df!B105</f>
        <v>7.8753029582590505E-4</v>
      </c>
      <c r="G105">
        <f>test_y_df!D105</f>
        <v>7.7823868433609172E-3</v>
      </c>
      <c r="H105">
        <f t="shared" si="2"/>
        <v>9.4217803269312339E-4</v>
      </c>
      <c r="I105">
        <f t="shared" si="3"/>
        <v>7.8653029582590502E-4</v>
      </c>
      <c r="J105">
        <v>0</v>
      </c>
    </row>
    <row r="106" spans="1:10" x14ac:dyDescent="0.2">
      <c r="A106" s="1">
        <v>43055</v>
      </c>
      <c r="B106">
        <v>106440.37120000001</v>
      </c>
      <c r="C106">
        <v>105826.74393325002</v>
      </c>
      <c r="E106" s="1">
        <v>43055</v>
      </c>
      <c r="F106">
        <f>test_y_df!B106</f>
        <v>7.5613816123559199E-4</v>
      </c>
      <c r="G106">
        <f>test_y_df!D106</f>
        <v>1.8941463592322832E-3</v>
      </c>
      <c r="H106">
        <f t="shared" si="2"/>
        <v>8.2441322301055064E-4</v>
      </c>
      <c r="I106">
        <f t="shared" si="3"/>
        <v>7.8653029582590502E-4</v>
      </c>
      <c r="J106">
        <v>0</v>
      </c>
    </row>
    <row r="107" spans="1:10" x14ac:dyDescent="0.2">
      <c r="A107" s="1">
        <v>43056</v>
      </c>
      <c r="B107">
        <v>106128.01120000001</v>
      </c>
      <c r="C107">
        <v>105515.90393325003</v>
      </c>
      <c r="E107" s="1">
        <v>43056</v>
      </c>
      <c r="F107">
        <f>test_y_df!B107</f>
        <v>7.8753029582590505E-4</v>
      </c>
      <c r="G107">
        <f>test_y_df!D107</f>
        <v>2.6904199236502785E-3</v>
      </c>
      <c r="H107">
        <f t="shared" si="2"/>
        <v>8.4033869429891062E-4</v>
      </c>
      <c r="I107">
        <f t="shared" si="3"/>
        <v>7.8653029582590502E-4</v>
      </c>
      <c r="J107">
        <v>0</v>
      </c>
    </row>
    <row r="108" spans="1:10" x14ac:dyDescent="0.2">
      <c r="A108" s="1">
        <v>43059</v>
      </c>
      <c r="B108">
        <v>106308.8512</v>
      </c>
      <c r="C108">
        <v>105695.86393325003</v>
      </c>
      <c r="E108" s="1">
        <v>43059</v>
      </c>
      <c r="F108">
        <f>test_y_df!B108</f>
        <v>7.8753029582590505E-4</v>
      </c>
      <c r="G108">
        <f>test_y_df!D108</f>
        <v>7.8320461220492688E-3</v>
      </c>
      <c r="H108">
        <f t="shared" si="2"/>
        <v>9.4317121826689037E-4</v>
      </c>
      <c r="I108">
        <f t="shared" si="3"/>
        <v>7.8653029582590502E-4</v>
      </c>
      <c r="J108">
        <v>0</v>
      </c>
    </row>
    <row r="109" spans="1:10" x14ac:dyDescent="0.2">
      <c r="A109" s="1">
        <v>43060</v>
      </c>
      <c r="B109">
        <v>107003.4412</v>
      </c>
      <c r="C109">
        <v>106387.07393325004</v>
      </c>
      <c r="E109" s="1">
        <v>43060</v>
      </c>
      <c r="F109">
        <f>test_y_df!B109</f>
        <v>7.8753029582590505E-4</v>
      </c>
      <c r="G109">
        <f>test_y_df!D109</f>
        <v>-3.9575463212806836E-3</v>
      </c>
      <c r="H109">
        <f t="shared" si="2"/>
        <v>7.0737936940029134E-4</v>
      </c>
      <c r="I109">
        <f t="shared" si="3"/>
        <v>7.8653029582590502E-4</v>
      </c>
      <c r="J109">
        <v>0</v>
      </c>
    </row>
    <row r="110" spans="1:10" x14ac:dyDescent="0.2">
      <c r="A110" s="1">
        <v>43061</v>
      </c>
      <c r="B110">
        <v>106908.9112</v>
      </c>
      <c r="C110">
        <v>106316.52143325002</v>
      </c>
      <c r="E110" s="1">
        <v>43061</v>
      </c>
      <c r="F110">
        <f>test_y_df!B110</f>
        <v>7.8753029582590505E-4</v>
      </c>
      <c r="G110">
        <f>test_y_df!D110</f>
        <v>5.7431822286435792E-3</v>
      </c>
      <c r="H110">
        <f t="shared" si="2"/>
        <v>9.0139394039877665E-4</v>
      </c>
      <c r="I110">
        <f t="shared" si="3"/>
        <v>7.8653029582590502E-4</v>
      </c>
      <c r="J110">
        <v>0</v>
      </c>
    </row>
    <row r="111" spans="1:10" x14ac:dyDescent="0.2">
      <c r="A111" s="1">
        <v>43063</v>
      </c>
      <c r="B111">
        <v>107155.51120000001</v>
      </c>
      <c r="C111">
        <v>106500.57143325004</v>
      </c>
      <c r="E111" s="1">
        <v>43063</v>
      </c>
      <c r="F111">
        <f>test_y_df!B111</f>
        <v>7.5613816123559199E-4</v>
      </c>
      <c r="G111">
        <f>test_y_df!D111</f>
        <v>2.1189484269500611E-3</v>
      </c>
      <c r="H111">
        <f t="shared" si="2"/>
        <v>8.2890926436490623E-4</v>
      </c>
      <c r="I111">
        <f t="shared" si="3"/>
        <v>7.8653029582590502E-4</v>
      </c>
      <c r="J111">
        <v>0</v>
      </c>
    </row>
    <row r="112" spans="1:10" x14ac:dyDescent="0.2">
      <c r="A112" s="1">
        <v>43066</v>
      </c>
      <c r="B112">
        <v>107102.08120000002</v>
      </c>
      <c r="C112">
        <v>106460.69393325003</v>
      </c>
      <c r="E112" s="1">
        <v>43066</v>
      </c>
      <c r="F112">
        <f>test_y_df!B112</f>
        <v>7.5613816123559199E-4</v>
      </c>
      <c r="G112">
        <f>test_y_df!D112</f>
        <v>5.7341504497733227E-4</v>
      </c>
      <c r="H112">
        <f t="shared" si="2"/>
        <v>7.9799859672545167E-4</v>
      </c>
      <c r="I112">
        <f t="shared" si="3"/>
        <v>7.8653029582590502E-4</v>
      </c>
      <c r="J112">
        <v>0</v>
      </c>
    </row>
    <row r="113" spans="1:10" x14ac:dyDescent="0.2">
      <c r="A113" s="1">
        <v>43067</v>
      </c>
      <c r="B113">
        <v>108187.12120000001</v>
      </c>
      <c r="C113">
        <v>107540.45393325001</v>
      </c>
      <c r="E113" s="1">
        <v>43067</v>
      </c>
      <c r="F113">
        <f>test_y_df!B113</f>
        <v>7.5613816123559199E-4</v>
      </c>
      <c r="G113">
        <f>test_y_df!D113</f>
        <v>-6.4472223217166386E-4</v>
      </c>
      <c r="H113">
        <f t="shared" si="2"/>
        <v>7.7363585118247178E-4</v>
      </c>
      <c r="I113">
        <f t="shared" si="3"/>
        <v>7.8653029582590502E-4</v>
      </c>
      <c r="J113">
        <v>0</v>
      </c>
    </row>
    <row r="114" spans="1:10" x14ac:dyDescent="0.2">
      <c r="A114" s="1">
        <v>43068</v>
      </c>
      <c r="B114">
        <v>108121.3612</v>
      </c>
      <c r="C114">
        <v>107491.37393325001</v>
      </c>
      <c r="E114" s="1">
        <v>43068</v>
      </c>
      <c r="F114">
        <f>test_y_df!B114</f>
        <v>7.5613816123559199E-4</v>
      </c>
      <c r="G114">
        <f>test_y_df!D114</f>
        <v>-8.637683237159844E-3</v>
      </c>
      <c r="H114">
        <f t="shared" si="2"/>
        <v>6.1377663108270813E-4</v>
      </c>
      <c r="I114">
        <f t="shared" si="3"/>
        <v>7.8653029582590502E-4</v>
      </c>
      <c r="J114">
        <v>0</v>
      </c>
    </row>
    <row r="115" spans="1:10" x14ac:dyDescent="0.2">
      <c r="A115" s="1">
        <v>43069</v>
      </c>
      <c r="B115">
        <v>109066.6612</v>
      </c>
      <c r="C115">
        <v>108432.07393325002</v>
      </c>
      <c r="E115" s="1">
        <v>43069</v>
      </c>
      <c r="F115">
        <f>test_y_df!B115</f>
        <v>7.8753029582590505E-4</v>
      </c>
      <c r="G115">
        <f>test_y_df!D115</f>
        <v>-4.0130151843818275E-3</v>
      </c>
      <c r="H115">
        <f t="shared" si="2"/>
        <v>7.062699921382685E-4</v>
      </c>
      <c r="I115">
        <f t="shared" si="3"/>
        <v>7.8653029582590502E-4</v>
      </c>
      <c r="J115">
        <v>0</v>
      </c>
    </row>
    <row r="116" spans="1:10" x14ac:dyDescent="0.2">
      <c r="A116" s="1">
        <v>43070</v>
      </c>
      <c r="B116">
        <v>108840.6112</v>
      </c>
      <c r="C116">
        <v>108207.12393325001</v>
      </c>
      <c r="E116" s="1">
        <v>43070</v>
      </c>
      <c r="F116">
        <f>test_y_df!B116</f>
        <v>7.8753029582590505E-4</v>
      </c>
      <c r="G116">
        <f>test_y_df!D116</f>
        <v>-5.4085447747649973E-3</v>
      </c>
      <c r="H116">
        <f t="shared" si="2"/>
        <v>6.7835940033060505E-4</v>
      </c>
      <c r="I116">
        <f t="shared" si="3"/>
        <v>7.8653029582590502E-4</v>
      </c>
      <c r="J116">
        <v>0</v>
      </c>
    </row>
    <row r="117" spans="1:10" x14ac:dyDescent="0.2">
      <c r="A117" s="1">
        <v>43073</v>
      </c>
      <c r="B117">
        <v>108709.0912</v>
      </c>
      <c r="C117">
        <v>108076.24393325002</v>
      </c>
      <c r="E117" s="1">
        <v>43073</v>
      </c>
      <c r="F117">
        <f>test_y_df!B117</f>
        <v>7.8753029582590505E-4</v>
      </c>
      <c r="G117">
        <f>test_y_df!D117</f>
        <v>8.2846715328466491E-3</v>
      </c>
      <c r="H117">
        <f t="shared" si="2"/>
        <v>9.5222372648283795E-4</v>
      </c>
      <c r="I117">
        <f t="shared" si="3"/>
        <v>7.8653029582590502E-4</v>
      </c>
      <c r="J117">
        <v>0</v>
      </c>
    </row>
    <row r="118" spans="1:10" x14ac:dyDescent="0.2">
      <c r="A118" s="1">
        <v>43074</v>
      </c>
      <c r="B118">
        <v>108318.6412</v>
      </c>
      <c r="C118">
        <v>107687.69393325002</v>
      </c>
      <c r="E118" s="1">
        <v>43074</v>
      </c>
      <c r="F118">
        <f>test_y_df!B118</f>
        <v>7.8753029582590505E-4</v>
      </c>
      <c r="G118">
        <f>test_y_df!D118</f>
        <v>-1.1220907083650136E-3</v>
      </c>
      <c r="H118">
        <f t="shared" si="2"/>
        <v>7.6408848165860472E-4</v>
      </c>
      <c r="I118">
        <f t="shared" si="3"/>
        <v>7.8653029582590502E-4</v>
      </c>
      <c r="J118">
        <v>0</v>
      </c>
    </row>
    <row r="119" spans="1:10" x14ac:dyDescent="0.2">
      <c r="A119" s="1">
        <v>43075</v>
      </c>
      <c r="B119">
        <v>108339.1912</v>
      </c>
      <c r="C119">
        <v>107708.14393325003</v>
      </c>
      <c r="E119" s="1">
        <v>43075</v>
      </c>
      <c r="F119">
        <f>test_y_df!B119</f>
        <v>7.8753029582590505E-4</v>
      </c>
      <c r="G119">
        <f>test_y_df!D119</f>
        <v>-1.0871140745033865E-3</v>
      </c>
      <c r="H119">
        <f t="shared" si="2"/>
        <v>7.6478801433583728E-4</v>
      </c>
      <c r="I119">
        <f t="shared" si="3"/>
        <v>7.8653029582590502E-4</v>
      </c>
      <c r="J119">
        <v>0</v>
      </c>
    </row>
    <row r="120" spans="1:10" x14ac:dyDescent="0.2">
      <c r="A120" s="1">
        <v>43076</v>
      </c>
      <c r="B120">
        <v>108680.32120000001</v>
      </c>
      <c r="C120">
        <v>108047.61393325002</v>
      </c>
      <c r="E120" s="1">
        <v>43076</v>
      </c>
      <c r="F120">
        <f>test_y_df!B120</f>
        <v>7.8753029582590505E-4</v>
      </c>
      <c r="G120">
        <f>test_y_df!D120</f>
        <v>-8.0533991148517264E-3</v>
      </c>
      <c r="H120">
        <f t="shared" si="2"/>
        <v>6.2546231352887053E-4</v>
      </c>
      <c r="I120">
        <f t="shared" si="3"/>
        <v>7.8653029582590502E-4</v>
      </c>
      <c r="J120">
        <v>0</v>
      </c>
    </row>
    <row r="121" spans="1:10" x14ac:dyDescent="0.2">
      <c r="A121" s="1">
        <v>43077</v>
      </c>
      <c r="B121">
        <v>109272.1612</v>
      </c>
      <c r="C121">
        <v>108636.57393325002</v>
      </c>
      <c r="E121" s="1">
        <v>43077</v>
      </c>
      <c r="F121">
        <f>test_y_df!B121</f>
        <v>1.0386179005713199E-3</v>
      </c>
      <c r="G121">
        <f>test_y_df!D121</f>
        <v>-6.582796957285004E-3</v>
      </c>
      <c r="H121">
        <f t="shared" si="2"/>
        <v>6.5487435668020496E-4</v>
      </c>
      <c r="I121">
        <f t="shared" si="3"/>
        <v>7.8653029582590502E-4</v>
      </c>
      <c r="J121">
        <v>0</v>
      </c>
    </row>
    <row r="122" spans="1:10" x14ac:dyDescent="0.2">
      <c r="A122" s="1">
        <v>43080</v>
      </c>
      <c r="B122">
        <v>109600.96120000001</v>
      </c>
      <c r="C122">
        <v>108963.77393325002</v>
      </c>
      <c r="E122" s="1">
        <v>43080</v>
      </c>
      <c r="F122">
        <f>test_y_df!B122</f>
        <v>7.5613816123559199E-4</v>
      </c>
      <c r="G122">
        <f>test_y_df!D122</f>
        <v>2.2824326314239605E-3</v>
      </c>
      <c r="H122">
        <f t="shared" si="2"/>
        <v>8.3217894845438419E-4</v>
      </c>
      <c r="I122">
        <f t="shared" si="3"/>
        <v>7.8653029582590502E-4</v>
      </c>
      <c r="J122">
        <v>0</v>
      </c>
    </row>
    <row r="123" spans="1:10" x14ac:dyDescent="0.2">
      <c r="A123" s="1">
        <v>43081</v>
      </c>
      <c r="B123">
        <v>109794.13119999999</v>
      </c>
      <c r="C123">
        <v>109107.94643325002</v>
      </c>
      <c r="E123" s="1">
        <v>43081</v>
      </c>
      <c r="F123">
        <f>test_y_df!B123</f>
        <v>8.9131154134503899E-4</v>
      </c>
      <c r="G123">
        <f>test_y_df!D123</f>
        <v>-1.0908690222581247E-2</v>
      </c>
      <c r="H123">
        <f t="shared" si="2"/>
        <v>5.6835649137428014E-4</v>
      </c>
      <c r="I123">
        <f t="shared" si="3"/>
        <v>7.8653029582590502E-4</v>
      </c>
      <c r="J123">
        <v>0</v>
      </c>
    </row>
    <row r="124" spans="1:10" x14ac:dyDescent="0.2">
      <c r="A124" s="1">
        <v>43082</v>
      </c>
      <c r="B124">
        <v>109781.8012</v>
      </c>
      <c r="C124">
        <v>109098.76643325003</v>
      </c>
      <c r="E124" s="1">
        <v>43082</v>
      </c>
      <c r="F124">
        <f>test_y_df!B124</f>
        <v>7.8753029582590505E-4</v>
      </c>
      <c r="G124">
        <f>test_y_df!D124</f>
        <v>1.0509116565784038E-2</v>
      </c>
      <c r="H124">
        <f t="shared" si="2"/>
        <v>9.967126271415857E-4</v>
      </c>
      <c r="I124">
        <f t="shared" si="3"/>
        <v>7.8653029582590502E-4</v>
      </c>
      <c r="J124">
        <v>0</v>
      </c>
    </row>
    <row r="125" spans="1:10" x14ac:dyDescent="0.2">
      <c r="A125" s="1">
        <v>43083</v>
      </c>
      <c r="B125">
        <v>109333.81120000001</v>
      </c>
      <c r="C125">
        <v>108765.22643325003</v>
      </c>
      <c r="E125" s="1">
        <v>43083</v>
      </c>
      <c r="F125">
        <f>test_y_df!B125</f>
        <v>7.8753029582590505E-4</v>
      </c>
      <c r="G125">
        <f>test_y_df!D125</f>
        <v>-9.5913567543731201E-3</v>
      </c>
      <c r="H125">
        <f t="shared" si="2"/>
        <v>5.9470316073844266E-4</v>
      </c>
      <c r="I125">
        <f t="shared" si="3"/>
        <v>7.8653029582590502E-4</v>
      </c>
      <c r="J125">
        <v>0</v>
      </c>
    </row>
    <row r="126" spans="1:10" x14ac:dyDescent="0.2">
      <c r="A126" s="1">
        <v>43084</v>
      </c>
      <c r="B126">
        <v>109683.1612</v>
      </c>
      <c r="C126">
        <v>109112.87643325001</v>
      </c>
      <c r="E126" s="1">
        <v>43084</v>
      </c>
      <c r="F126">
        <f>test_y_df!B126</f>
        <v>7.8753029582590505E-4</v>
      </c>
      <c r="G126">
        <f>test_y_df!D126</f>
        <v>1.2467069867537433E-2</v>
      </c>
      <c r="H126">
        <f t="shared" si="2"/>
        <v>1.0358716931766537E-3</v>
      </c>
      <c r="I126">
        <f t="shared" si="3"/>
        <v>7.8653029582590502E-4</v>
      </c>
      <c r="J126">
        <v>0</v>
      </c>
    </row>
    <row r="127" spans="1:10" x14ac:dyDescent="0.2">
      <c r="A127" s="1">
        <v>43087</v>
      </c>
      <c r="B127">
        <v>110377.7512</v>
      </c>
      <c r="C127">
        <v>109804.08643325002</v>
      </c>
      <c r="E127" s="1">
        <v>43087</v>
      </c>
      <c r="F127">
        <f>test_y_df!B127</f>
        <v>7.8753029582590505E-4</v>
      </c>
      <c r="G127">
        <f>test_y_df!D127</f>
        <v>-2.5653241470296796E-3</v>
      </c>
      <c r="H127">
        <f t="shared" si="2"/>
        <v>7.3522381288531149E-4</v>
      </c>
      <c r="I127">
        <f t="shared" si="3"/>
        <v>7.8653029582590502E-4</v>
      </c>
      <c r="J127">
        <v>0</v>
      </c>
    </row>
    <row r="128" spans="1:10" x14ac:dyDescent="0.2">
      <c r="A128" s="1">
        <v>43088</v>
      </c>
      <c r="B128">
        <v>109954.42120000001</v>
      </c>
      <c r="C128">
        <v>110225.35643325001</v>
      </c>
      <c r="E128" s="1">
        <v>43088</v>
      </c>
      <c r="F128">
        <f>test_y_df!B128</f>
        <v>7.8753029582590505E-4</v>
      </c>
      <c r="G128">
        <f>test_y_df!D128</f>
        <v>3.5639490024615881E-3</v>
      </c>
      <c r="H128">
        <f t="shared" si="2"/>
        <v>8.5780927587513682E-4</v>
      </c>
      <c r="I128">
        <f t="shared" si="3"/>
        <v>7.8653029582590502E-4</v>
      </c>
      <c r="J128">
        <v>0</v>
      </c>
    </row>
    <row r="129" spans="1:10" x14ac:dyDescent="0.2">
      <c r="A129" s="1">
        <v>43089</v>
      </c>
      <c r="B129">
        <v>109896.88119999999</v>
      </c>
      <c r="C129">
        <v>110167.67643324999</v>
      </c>
      <c r="E129" s="1">
        <v>43089</v>
      </c>
      <c r="F129">
        <f>test_y_df!B129</f>
        <v>7.8753029582590505E-4</v>
      </c>
      <c r="G129">
        <f>test_y_df!D129</f>
        <v>1.248444021380986E-2</v>
      </c>
      <c r="H129">
        <f t="shared" si="2"/>
        <v>1.0362191001021023E-3</v>
      </c>
      <c r="I129">
        <f t="shared" si="3"/>
        <v>7.8653029582590502E-4</v>
      </c>
      <c r="J129">
        <v>0</v>
      </c>
    </row>
    <row r="130" spans="1:10" x14ac:dyDescent="0.2">
      <c r="A130" s="1">
        <v>43090</v>
      </c>
      <c r="B130">
        <v>110122.93119999999</v>
      </c>
      <c r="C130">
        <v>110394.27643324999</v>
      </c>
      <c r="E130" s="1">
        <v>43090</v>
      </c>
      <c r="F130">
        <f>test_y_df!B130</f>
        <v>7.8753029582590505E-4</v>
      </c>
      <c r="G130">
        <f>test_y_df!D130</f>
        <v>6.7257277165070099E-3</v>
      </c>
      <c r="H130">
        <f t="shared" si="2"/>
        <v>9.2104485015604516E-4</v>
      </c>
      <c r="I130">
        <f t="shared" si="3"/>
        <v>7.8653029582590502E-4</v>
      </c>
      <c r="J130">
        <v>0</v>
      </c>
    </row>
    <row r="131" spans="1:10" x14ac:dyDescent="0.2">
      <c r="A131" s="1">
        <v>43091</v>
      </c>
      <c r="B131">
        <v>110094.1612</v>
      </c>
      <c r="C131">
        <v>110365.43643325</v>
      </c>
      <c r="E131" s="1">
        <v>43091</v>
      </c>
      <c r="F131">
        <f>test_y_df!B131</f>
        <v>7.5613816123559199E-4</v>
      </c>
      <c r="G131">
        <f>test_y_df!D131</f>
        <v>-4.5256995079201454E-3</v>
      </c>
      <c r="H131">
        <f t="shared" ref="H131:H135" si="4">G131/50+$J$1</f>
        <v>6.9601630566750209E-4</v>
      </c>
      <c r="I131">
        <f t="shared" ref="I131:I135" si="5">$J$1</f>
        <v>7.8653029582590502E-4</v>
      </c>
      <c r="J131">
        <v>0</v>
      </c>
    </row>
    <row r="132" spans="1:10" x14ac:dyDescent="0.2">
      <c r="A132" s="1">
        <v>43095</v>
      </c>
      <c r="B132">
        <v>109962.6412</v>
      </c>
      <c r="C132">
        <v>110233.59643325</v>
      </c>
      <c r="E132" s="1">
        <v>43095</v>
      </c>
      <c r="F132">
        <f>test_y_df!B132</f>
        <v>7.8753029582590505E-4</v>
      </c>
      <c r="G132">
        <f>test_y_df!D132</f>
        <v>4.0772145047807884E-3</v>
      </c>
      <c r="H132">
        <f t="shared" si="4"/>
        <v>8.6807458592152076E-4</v>
      </c>
      <c r="I132">
        <f t="shared" si="5"/>
        <v>7.8653029582590502E-4</v>
      </c>
      <c r="J132">
        <v>0</v>
      </c>
    </row>
    <row r="133" spans="1:10" x14ac:dyDescent="0.2">
      <c r="A133" s="1">
        <v>43096</v>
      </c>
      <c r="B133">
        <v>110016.07120000001</v>
      </c>
      <c r="C133">
        <v>110287.15643325</v>
      </c>
      <c r="E133" s="1">
        <v>43096</v>
      </c>
      <c r="F133">
        <f>test_y_df!B133</f>
        <v>7.5613816123559199E-4</v>
      </c>
      <c r="G133">
        <f>test_y_df!D133</f>
        <v>3.1982176225386059E-3</v>
      </c>
      <c r="H133">
        <f t="shared" si="4"/>
        <v>8.5049464827667716E-4</v>
      </c>
      <c r="I133">
        <f t="shared" si="5"/>
        <v>7.8653029582590502E-4</v>
      </c>
      <c r="J133">
        <v>0</v>
      </c>
    </row>
    <row r="134" spans="1:10" x14ac:dyDescent="0.2">
      <c r="A134" s="1">
        <v>43097</v>
      </c>
      <c r="B134">
        <v>110242.12120000001</v>
      </c>
      <c r="C134">
        <v>110513.75643325</v>
      </c>
      <c r="E134" s="1">
        <v>43097</v>
      </c>
      <c r="F134">
        <f>test_y_df!B134</f>
        <v>7.8753029582590505E-4</v>
      </c>
      <c r="G134">
        <f>test_y_df!D134</f>
        <v>1.6835619873194485E-3</v>
      </c>
      <c r="H134">
        <f t="shared" si="4"/>
        <v>8.2020153557229398E-4</v>
      </c>
      <c r="I134">
        <f t="shared" si="5"/>
        <v>7.8653029582590502E-4</v>
      </c>
      <c r="J134">
        <v>0</v>
      </c>
    </row>
    <row r="135" spans="1:10" x14ac:dyDescent="0.2">
      <c r="A135" s="1">
        <v>43098</v>
      </c>
      <c r="B135">
        <v>109827.01120000001</v>
      </c>
      <c r="C135">
        <v>110097.63643325001</v>
      </c>
      <c r="E135" s="1">
        <v>43098</v>
      </c>
      <c r="F135">
        <f>test_y_df!B135</f>
        <v>7.5613816123559199E-4</v>
      </c>
      <c r="G135">
        <f>test_y_df!D135</f>
        <v>-4.1839507938776967E-3</v>
      </c>
      <c r="H135">
        <f t="shared" si="4"/>
        <v>7.0285127994835106E-4</v>
      </c>
      <c r="I135">
        <f t="shared" si="5"/>
        <v>7.8653029582590502E-4</v>
      </c>
      <c r="J135">
        <v>0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test_y_df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Yuchen Duan</dc:creator>
  <cp:lastModifiedBy>雨辰 段</cp:lastModifiedBy>
  <dcterms:created xsi:type="dcterms:W3CDTF">2019-11-14T09:18:53Z</dcterms:created>
  <dcterms:modified xsi:type="dcterms:W3CDTF">2019-11-22T07:37:32Z</dcterms:modified>
</cp:coreProperties>
</file>