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/Desktop/"/>
    </mc:Choice>
  </mc:AlternateContent>
  <xr:revisionPtr revIDLastSave="0" documentId="13_ncr:1_{BB7B2BC1-6AD7-8647-8944-20ACE5A7039D}" xr6:coauthVersionLast="36" xr6:coauthVersionMax="36" xr10:uidLastSave="{00000000-0000-0000-0000-000000000000}"/>
  <bookViews>
    <workbookView xWindow="15420" yWindow="480" windowWidth="16320" windowHeight="16060" activeTab="2" xr2:uid="{774EEDAA-574B-F249-BD05-590C5B926D11}"/>
  </bookViews>
  <sheets>
    <sheet name="Equity&amp; US Treasuries" sheetId="1" r:id="rId1"/>
    <sheet name="Commodity " sheetId="2" r:id="rId2"/>
    <sheet name="ran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" l="1"/>
  <c r="B28" i="2"/>
  <c r="D21" i="2"/>
  <c r="D27" i="2" s="1"/>
  <c r="C26" i="2"/>
  <c r="D26" i="2"/>
  <c r="E26" i="2"/>
  <c r="B26" i="2"/>
  <c r="C27" i="2"/>
  <c r="E27" i="2"/>
  <c r="C28" i="2"/>
  <c r="D28" i="2"/>
  <c r="E28" i="2"/>
  <c r="C200" i="1"/>
  <c r="C201" i="1"/>
  <c r="B201" i="1"/>
  <c r="B200" i="1"/>
  <c r="C199" i="1"/>
  <c r="B199" i="1"/>
  <c r="C119" i="1"/>
  <c r="B119" i="1"/>
  <c r="G196" i="1"/>
  <c r="D196" i="1"/>
  <c r="D186" i="1"/>
  <c r="C13" i="2"/>
  <c r="D13" i="2"/>
  <c r="E13" i="2"/>
  <c r="B13" i="2"/>
  <c r="C196" i="1"/>
  <c r="E196" i="1"/>
  <c r="F196" i="1"/>
  <c r="H196" i="1"/>
  <c r="B196" i="1"/>
  <c r="C191" i="1"/>
  <c r="D191" i="1"/>
  <c r="E191" i="1"/>
  <c r="F191" i="1"/>
  <c r="G191" i="1"/>
  <c r="B191" i="1"/>
  <c r="C186" i="1"/>
  <c r="E186" i="1"/>
  <c r="F186" i="1"/>
  <c r="B186" i="1"/>
  <c r="C181" i="1"/>
  <c r="B181" i="1"/>
  <c r="D181" i="1"/>
  <c r="E181" i="1"/>
  <c r="F181" i="1"/>
  <c r="G181" i="1"/>
  <c r="C176" i="1"/>
  <c r="B176" i="1"/>
  <c r="C195" i="1"/>
  <c r="D195" i="1"/>
  <c r="E195" i="1"/>
  <c r="F195" i="1"/>
  <c r="G195" i="1"/>
  <c r="H195" i="1"/>
  <c r="B195" i="1"/>
  <c r="B190" i="1"/>
  <c r="C190" i="1"/>
  <c r="D190" i="1"/>
  <c r="E190" i="1"/>
  <c r="F190" i="1"/>
  <c r="G190" i="1"/>
  <c r="C185" i="1"/>
  <c r="D185" i="1"/>
  <c r="E185" i="1"/>
  <c r="F185" i="1"/>
  <c r="B185" i="1"/>
  <c r="C180" i="1"/>
  <c r="D180" i="1"/>
  <c r="E180" i="1"/>
  <c r="F180" i="1"/>
  <c r="G180" i="1"/>
  <c r="B180" i="1"/>
  <c r="B175" i="1"/>
  <c r="C175" i="1"/>
  <c r="C194" i="1"/>
  <c r="D194" i="1"/>
  <c r="E194" i="1"/>
  <c r="F194" i="1"/>
  <c r="G194" i="1"/>
  <c r="H194" i="1"/>
  <c r="B194" i="1"/>
  <c r="C189" i="1"/>
  <c r="D189" i="1"/>
  <c r="E189" i="1"/>
  <c r="F189" i="1"/>
  <c r="G189" i="1"/>
  <c r="B189" i="1"/>
  <c r="C184" i="1"/>
  <c r="D184" i="1"/>
  <c r="E184" i="1"/>
  <c r="F184" i="1"/>
  <c r="B184" i="1"/>
  <c r="B179" i="1"/>
  <c r="B174" i="1"/>
  <c r="C179" i="1"/>
  <c r="D179" i="1"/>
  <c r="E179" i="1"/>
  <c r="F179" i="1"/>
  <c r="G179" i="1"/>
  <c r="C174" i="1"/>
  <c r="C116" i="1" l="1"/>
  <c r="D116" i="1"/>
  <c r="E116" i="1"/>
  <c r="F116" i="1"/>
  <c r="G116" i="1"/>
  <c r="H116" i="1"/>
  <c r="B116" i="1"/>
  <c r="C113" i="1"/>
  <c r="D113" i="1"/>
  <c r="E113" i="1"/>
  <c r="F113" i="1"/>
  <c r="G113" i="1"/>
  <c r="B113" i="1"/>
  <c r="C110" i="1"/>
  <c r="D110" i="1"/>
  <c r="E110" i="1"/>
  <c r="F110" i="1"/>
  <c r="B110" i="1"/>
  <c r="C107" i="1"/>
  <c r="D107" i="1"/>
  <c r="E107" i="1"/>
  <c r="F107" i="1"/>
  <c r="G107" i="1"/>
  <c r="B107" i="1"/>
  <c r="C104" i="1"/>
  <c r="B104" i="1"/>
  <c r="M48" i="1"/>
  <c r="M49" i="1"/>
  <c r="M47" i="1"/>
  <c r="L48" i="1"/>
  <c r="L49" i="1"/>
  <c r="L47" i="1"/>
</calcChain>
</file>

<file path=xl/sharedStrings.xml><?xml version="1.0" encoding="utf-8"?>
<sst xmlns="http://schemas.openxmlformats.org/spreadsheetml/2006/main" count="524" uniqueCount="115">
  <si>
    <t>MSE</t>
  </si>
  <si>
    <t>Y02EiEr</t>
  </si>
  <si>
    <t>Y05EiEr</t>
  </si>
  <si>
    <t>Y10EiEr</t>
  </si>
  <si>
    <t>Y02wMOM</t>
  </si>
  <si>
    <t>Name</t>
  </si>
  <si>
    <t>Y05wMOM</t>
  </si>
  <si>
    <t>Y10wMOM</t>
  </si>
  <si>
    <t>Y02wSP</t>
  </si>
  <si>
    <t>Y05wSP</t>
  </si>
  <si>
    <t>Y10wSP</t>
  </si>
  <si>
    <t>Y02best</t>
  </si>
  <si>
    <t>Y05best</t>
  </si>
  <si>
    <t>Y10best</t>
  </si>
  <si>
    <t>T2Y</t>
  </si>
  <si>
    <t>T5Y</t>
  </si>
  <si>
    <t>T10Y</t>
  </si>
  <si>
    <r>
      <t>s</t>
    </r>
    <r>
      <rPr>
        <sz val="11"/>
        <color theme="1"/>
        <rFont val="DengXian"/>
        <family val="4"/>
        <charset val="134"/>
      </rPr>
      <t>R</t>
    </r>
  </si>
  <si>
    <t>mean(error)</t>
  </si>
  <si>
    <t>mean(sqerror)</t>
  </si>
  <si>
    <t xml:space="preserve">Name </t>
  </si>
  <si>
    <t>Average</t>
  </si>
  <si>
    <t xml:space="preserve">3M </t>
  </si>
  <si>
    <t>2Y</t>
  </si>
  <si>
    <t>10Y</t>
  </si>
  <si>
    <t>30Y</t>
  </si>
  <si>
    <t>Average Log Return</t>
  </si>
  <si>
    <t>SD</t>
  </si>
  <si>
    <t>Sd</t>
  </si>
  <si>
    <t>Kurtosis</t>
  </si>
  <si>
    <t>Skewness</t>
  </si>
  <si>
    <t xml:space="preserve">A </t>
  </si>
  <si>
    <t>B</t>
  </si>
  <si>
    <t>C</t>
  </si>
  <si>
    <t>D</t>
  </si>
  <si>
    <t>ED1</t>
  </si>
  <si>
    <t>ED8</t>
  </si>
  <si>
    <t>Difference-ED1</t>
  </si>
  <si>
    <t>Difference-ED8</t>
  </si>
  <si>
    <t>TED1</t>
  </si>
  <si>
    <t>TED8</t>
  </si>
  <si>
    <t>Average Price</t>
  </si>
  <si>
    <t>Index</t>
  </si>
  <si>
    <t>Stocks- Group 1</t>
  </si>
  <si>
    <t>Stocks- Group 2</t>
  </si>
  <si>
    <t xml:space="preserve">S&amp;P 500 </t>
  </si>
  <si>
    <t>Russell 2000</t>
  </si>
  <si>
    <t>PG</t>
  </si>
  <si>
    <t>IBM</t>
  </si>
  <si>
    <t>XOM</t>
  </si>
  <si>
    <t>MMM</t>
  </si>
  <si>
    <t>KO</t>
  </si>
  <si>
    <t>GS</t>
  </si>
  <si>
    <t>AXP</t>
  </si>
  <si>
    <t>WMT</t>
  </si>
  <si>
    <t>MRK</t>
  </si>
  <si>
    <t>DIS</t>
  </si>
  <si>
    <t>HD</t>
  </si>
  <si>
    <t>AAPL</t>
  </si>
  <si>
    <t>CARB</t>
  </si>
  <si>
    <t>CBRE</t>
  </si>
  <si>
    <t>CZR</t>
  </si>
  <si>
    <t>F</t>
  </si>
  <si>
    <t>FBC</t>
  </si>
  <si>
    <t>IMGN</t>
  </si>
  <si>
    <t>IRDM</t>
  </si>
  <si>
    <t>SBUX</t>
  </si>
  <si>
    <t>SVU</t>
  </si>
  <si>
    <t>SYMC</t>
  </si>
  <si>
    <t>UPS</t>
  </si>
  <si>
    <t>VLO</t>
  </si>
  <si>
    <t>a)</t>
  </si>
  <si>
    <t>3- b)</t>
  </si>
  <si>
    <t>3-c)</t>
  </si>
  <si>
    <t>Annualized Log Return</t>
  </si>
  <si>
    <t>3-d)</t>
  </si>
  <si>
    <t xml:space="preserve">3-e) </t>
  </si>
  <si>
    <t>3- a) Price</t>
  </si>
  <si>
    <t>3-f)</t>
  </si>
  <si>
    <t>Difference- SD</t>
  </si>
  <si>
    <t xml:space="preserve">Commodity </t>
  </si>
  <si>
    <t>US Natural gas</t>
  </si>
  <si>
    <t>Copper</t>
  </si>
  <si>
    <t>Corn</t>
  </si>
  <si>
    <t>b)</t>
  </si>
  <si>
    <t>c)</t>
  </si>
  <si>
    <t xml:space="preserve">d) </t>
  </si>
  <si>
    <t>e)</t>
  </si>
  <si>
    <t xml:space="preserve">Crude Oil </t>
  </si>
  <si>
    <t>f)</t>
  </si>
  <si>
    <t>Difference-SD</t>
  </si>
  <si>
    <t>Difference-Skewness</t>
  </si>
  <si>
    <t>Difference-Kurtosis</t>
  </si>
  <si>
    <t>Portfolio</t>
  </si>
  <si>
    <t>Group 1</t>
  </si>
  <si>
    <t>Group 2</t>
  </si>
  <si>
    <t>Annualized SD</t>
  </si>
  <si>
    <t>T3M</t>
  </si>
  <si>
    <t>copper</t>
  </si>
  <si>
    <t>T30Y</t>
  </si>
  <si>
    <t>group1.log</t>
  </si>
  <si>
    <t>SPX</t>
  </si>
  <si>
    <t>RUT</t>
  </si>
  <si>
    <t>corn</t>
  </si>
  <si>
    <t>group2.log</t>
  </si>
  <si>
    <t>gas</t>
  </si>
  <si>
    <t>oil</t>
  </si>
  <si>
    <t>hises</t>
  </si>
  <si>
    <t>hisvaR</t>
  </si>
  <si>
    <t>Cfes</t>
  </si>
  <si>
    <t>CFvaR</t>
  </si>
  <si>
    <t>SemiDeviation</t>
  </si>
  <si>
    <t>kurtosis</t>
  </si>
  <si>
    <t>skewness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</si>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</sst>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E+00"/>
    <numFmt numFmtId="167" formatCode="_([$$-409]* #,##0.00_);_([$$-409]* \(#,##0.00\);_([$$-409]* &quot;-&quot;??_);_(@_)"/>
    <numFmt numFmtId="168" formatCode="0.000E+00"/>
    <numFmt numFmtId="174" formatCode="0.00000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Helvetica Neue"/>
      <family val="2"/>
    </font>
    <font>
      <sz val="11"/>
      <color theme="1"/>
      <name val="DengXian"/>
      <family val="4"/>
      <charset val="134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</cellStyleXfs>
  <cellXfs count="35">
    <xf numFmtId="0" fontId="0" fillId="0" borderId="0" xfId="0"/>
    <xf numFmtId="11" fontId="3" fillId="0" borderId="0" xfId="0" applyNumberFormat="1" applyFont="1"/>
    <xf numFmtId="0" fontId="2" fillId="2" borderId="1" xfId="1" applyBorder="1"/>
    <xf numFmtId="0" fontId="1" fillId="3" borderId="1" xfId="2" applyBorder="1"/>
    <xf numFmtId="166" fontId="1" fillId="3" borderId="1" xfId="2" applyNumberFormat="1" applyBorder="1" applyAlignment="1">
      <alignment horizontal="left"/>
    </xf>
    <xf numFmtId="11" fontId="0" fillId="0" borderId="0" xfId="0" applyNumberFormat="1"/>
    <xf numFmtId="166" fontId="0" fillId="3" borderId="1" xfId="2" applyNumberFormat="1" applyFont="1" applyBorder="1" applyAlignment="1">
      <alignment horizontal="left"/>
    </xf>
    <xf numFmtId="0" fontId="0" fillId="3" borderId="1" xfId="2" applyFont="1" applyBorder="1"/>
    <xf numFmtId="2" fontId="1" fillId="3" borderId="1" xfId="2" applyNumberFormat="1" applyBorder="1" applyAlignment="1">
      <alignment horizontal="left"/>
    </xf>
    <xf numFmtId="165" fontId="1" fillId="3" borderId="1" xfId="2" applyNumberFormat="1" applyBorder="1" applyAlignment="1">
      <alignment horizontal="left"/>
    </xf>
    <xf numFmtId="165" fontId="0" fillId="3" borderId="1" xfId="2" applyNumberFormat="1" applyFont="1" applyBorder="1" applyAlignment="1">
      <alignment horizontal="left"/>
    </xf>
    <xf numFmtId="164" fontId="1" fillId="3" borderId="1" xfId="2" applyNumberFormat="1" applyBorder="1" applyAlignment="1">
      <alignment horizontal="left"/>
    </xf>
    <xf numFmtId="164" fontId="0" fillId="3" borderId="1" xfId="2" applyNumberFormat="1" applyFont="1" applyBorder="1" applyAlignment="1">
      <alignment horizontal="left"/>
    </xf>
    <xf numFmtId="11" fontId="1" fillId="3" borderId="1" xfId="2" applyNumberFormat="1" applyBorder="1" applyAlignment="1">
      <alignment horizontal="left"/>
    </xf>
    <xf numFmtId="166" fontId="0" fillId="0" borderId="0" xfId="0" applyNumberFormat="1"/>
    <xf numFmtId="2" fontId="0" fillId="0" borderId="0" xfId="0" applyNumberFormat="1"/>
    <xf numFmtId="167" fontId="1" fillId="3" borderId="1" xfId="2" applyNumberFormat="1" applyBorder="1" applyAlignment="1">
      <alignment horizontal="left"/>
    </xf>
    <xf numFmtId="167" fontId="0" fillId="3" borderId="1" xfId="2" applyNumberFormat="1" applyFont="1" applyBorder="1" applyAlignment="1">
      <alignment horizontal="left"/>
    </xf>
    <xf numFmtId="167" fontId="0" fillId="3" borderId="1" xfId="2" applyNumberFormat="1" applyFont="1" applyBorder="1"/>
    <xf numFmtId="11" fontId="0" fillId="3" borderId="1" xfId="2" applyNumberFormat="1" applyFont="1" applyBorder="1" applyAlignment="1">
      <alignment horizontal="left"/>
    </xf>
    <xf numFmtId="0" fontId="5" fillId="4" borderId="1" xfId="0" applyFont="1" applyFill="1" applyBorder="1"/>
    <xf numFmtId="0" fontId="5" fillId="4" borderId="2" xfId="0" applyFont="1" applyFill="1" applyBorder="1"/>
    <xf numFmtId="0" fontId="6" fillId="5" borderId="3" xfId="0" applyFont="1" applyFill="1" applyBorder="1"/>
    <xf numFmtId="0" fontId="6" fillId="0" borderId="0" xfId="0" applyFont="1"/>
    <xf numFmtId="164" fontId="6" fillId="5" borderId="4" xfId="0" applyNumberFormat="1" applyFont="1" applyFill="1" applyBorder="1" applyAlignment="1">
      <alignment horizontal="left"/>
    </xf>
    <xf numFmtId="2" fontId="6" fillId="5" borderId="4" xfId="0" applyNumberFormat="1" applyFont="1" applyFill="1" applyBorder="1" applyAlignment="1">
      <alignment horizontal="left"/>
    </xf>
    <xf numFmtId="164" fontId="6" fillId="0" borderId="0" xfId="0" applyNumberFormat="1" applyFont="1"/>
    <xf numFmtId="168" fontId="1" fillId="3" borderId="1" xfId="2" applyNumberFormat="1" applyBorder="1" applyAlignment="1">
      <alignment horizontal="left"/>
    </xf>
    <xf numFmtId="168" fontId="0" fillId="3" borderId="1" xfId="2" applyNumberFormat="1" applyFont="1" applyBorder="1" applyAlignment="1">
      <alignment horizontal="left"/>
    </xf>
    <xf numFmtId="168" fontId="0" fillId="3" borderId="1" xfId="2" applyNumberFormat="1" applyFont="1" applyBorder="1"/>
    <xf numFmtId="0" fontId="2" fillId="2" borderId="0" xfId="1"/>
    <xf numFmtId="174" fontId="1" fillId="6" borderId="0" xfId="3" applyNumberFormat="1"/>
    <xf numFmtId="174" fontId="0" fillId="6" borderId="0" xfId="3" applyNumberFormat="1" applyFont="1"/>
    <xf numFmtId="0" fontId="8" fillId="0" borderId="0" xfId="0" applyFont="1"/>
    <xf numFmtId="0" fontId="7" fillId="2" borderId="0" xfId="1" applyFont="1"/>
  </cellXfs>
  <cellStyles count="4">
    <cellStyle name="40% - Accent1" xfId="3" builtinId="31"/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47C5-4088-C845-8AAA-8AB8F05F50F6}">
  <dimension ref="A1:M201"/>
  <sheetViews>
    <sheetView showGridLines="0" topLeftCell="C16" zoomScale="106" workbookViewId="0">
      <selection activeCell="C43" sqref="C43"/>
    </sheetView>
  </sheetViews>
  <sheetFormatPr baseColWidth="10" defaultRowHeight="16"/>
  <cols>
    <col min="1" max="1" width="19.6640625" bestFit="1" customWidth="1"/>
    <col min="2" max="2" width="13" bestFit="1" customWidth="1"/>
    <col min="3" max="3" width="12.6640625" customWidth="1"/>
    <col min="4" max="5" width="12" bestFit="1" customWidth="1"/>
    <col min="6" max="8" width="12.33203125" bestFit="1" customWidth="1"/>
    <col min="9" max="10" width="12" bestFit="1" customWidth="1"/>
    <col min="11" max="11" width="12.1640625" bestFit="1" customWidth="1"/>
    <col min="12" max="13" width="13.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3</v>
      </c>
    </row>
    <row r="2" spans="1:4">
      <c r="A2" s="3" t="s">
        <v>0</v>
      </c>
      <c r="B2" s="4">
        <v>1.0205119999999999E-3</v>
      </c>
      <c r="C2" s="4">
        <v>1.0853569999999999E-3</v>
      </c>
      <c r="D2" s="4">
        <v>1.123048E-3</v>
      </c>
    </row>
    <row r="4" spans="1:4">
      <c r="A4" s="2" t="s">
        <v>5</v>
      </c>
      <c r="B4" s="2" t="s">
        <v>4</v>
      </c>
      <c r="C4" s="2" t="s">
        <v>6</v>
      </c>
      <c r="D4" s="2" t="s">
        <v>7</v>
      </c>
    </row>
    <row r="5" spans="1:4">
      <c r="A5" s="3" t="s">
        <v>0</v>
      </c>
      <c r="B5" s="3">
        <v>1.41402E-4</v>
      </c>
      <c r="C5" s="4">
        <v>1.146878E-4</v>
      </c>
      <c r="D5" s="4">
        <v>1.1688679999999999E-4</v>
      </c>
    </row>
    <row r="7" spans="1:4">
      <c r="A7" s="2" t="s">
        <v>5</v>
      </c>
      <c r="B7" s="2" t="s">
        <v>8</v>
      </c>
      <c r="C7" s="2" t="s">
        <v>9</v>
      </c>
      <c r="D7" s="2" t="s">
        <v>10</v>
      </c>
    </row>
    <row r="8" spans="1:4">
      <c r="A8" s="3" t="s">
        <v>0</v>
      </c>
      <c r="B8" s="3">
        <v>2.2505729999999999E-4</v>
      </c>
      <c r="C8" s="4">
        <v>1.6505059999999999E-4</v>
      </c>
      <c r="D8" s="4">
        <v>1.440065E-4</v>
      </c>
    </row>
    <row r="10" spans="1:4">
      <c r="A10" s="2" t="s">
        <v>5</v>
      </c>
      <c r="B10" s="2" t="s">
        <v>11</v>
      </c>
      <c r="C10" s="2" t="s">
        <v>12</v>
      </c>
      <c r="D10" s="2" t="s">
        <v>13</v>
      </c>
    </row>
    <row r="11" spans="1:4">
      <c r="A11" s="3" t="s">
        <v>0</v>
      </c>
      <c r="B11" s="3">
        <v>1.4140200000000001E-6</v>
      </c>
      <c r="C11" s="4">
        <v>1.146878E-6</v>
      </c>
      <c r="D11" s="4">
        <v>1.1688679999999999E-6</v>
      </c>
    </row>
    <row r="16" spans="1:4">
      <c r="A16" s="2" t="s">
        <v>5</v>
      </c>
      <c r="B16" s="2" t="s">
        <v>14</v>
      </c>
      <c r="C16" s="2" t="s">
        <v>15</v>
      </c>
      <c r="D16" s="2" t="s">
        <v>16</v>
      </c>
    </row>
    <row r="17" spans="1:5">
      <c r="A17" s="3" t="s">
        <v>17</v>
      </c>
      <c r="B17" s="4">
        <v>1.8624950000000001E-2</v>
      </c>
      <c r="C17" s="4">
        <v>1.572718E-2</v>
      </c>
      <c r="D17" s="4">
        <v>1.2955980000000001E-2</v>
      </c>
    </row>
    <row r="22" spans="1:5">
      <c r="A22" s="2" t="s">
        <v>18</v>
      </c>
      <c r="B22" s="4">
        <v>1.4425979999999999E-10</v>
      </c>
    </row>
    <row r="23" spans="1:5">
      <c r="A23" s="2" t="s">
        <v>19</v>
      </c>
      <c r="B23" s="4">
        <v>1.7808060000000001</v>
      </c>
    </row>
    <row r="25" spans="1:5">
      <c r="A25" t="s">
        <v>31</v>
      </c>
    </row>
    <row r="26" spans="1:5">
      <c r="A26" s="2" t="s">
        <v>20</v>
      </c>
      <c r="B26" s="2" t="s">
        <v>22</v>
      </c>
      <c r="C26" s="2" t="s">
        <v>23</v>
      </c>
      <c r="D26" s="2" t="s">
        <v>24</v>
      </c>
      <c r="E26" s="2" t="s">
        <v>25</v>
      </c>
    </row>
    <row r="27" spans="1:5">
      <c r="A27" s="3" t="s">
        <v>21</v>
      </c>
      <c r="B27" s="4">
        <v>9.5857519999999995E-3</v>
      </c>
      <c r="C27" s="6">
        <v>1.48585E-2</v>
      </c>
      <c r="D27" s="4">
        <v>2.31933E-2</v>
      </c>
      <c r="E27" s="4">
        <v>2.853928E-2</v>
      </c>
    </row>
    <row r="28" spans="1:5">
      <c r="B28" s="15"/>
    </row>
    <row r="29" spans="1:5">
      <c r="A29" t="s">
        <v>32</v>
      </c>
    </row>
    <row r="30" spans="1:5">
      <c r="A30" s="2" t="s">
        <v>20</v>
      </c>
      <c r="B30" s="2" t="s">
        <v>22</v>
      </c>
      <c r="C30" s="2" t="s">
        <v>23</v>
      </c>
      <c r="D30" s="2" t="s">
        <v>24</v>
      </c>
      <c r="E30" s="2" t="s">
        <v>25</v>
      </c>
    </row>
    <row r="31" spans="1:5">
      <c r="A31" s="7" t="s">
        <v>26</v>
      </c>
      <c r="B31" s="4">
        <v>-7.5233020000000001E-6</v>
      </c>
      <c r="C31" s="6">
        <v>-5.5102529999999998E-5</v>
      </c>
      <c r="D31" s="4">
        <v>-1.07984E-4</v>
      </c>
      <c r="E31" s="4">
        <v>-1.0226359999999999E-4</v>
      </c>
    </row>
    <row r="32" spans="1:5">
      <c r="B32" s="14"/>
    </row>
    <row r="33" spans="1:13">
      <c r="A33" t="s">
        <v>33</v>
      </c>
    </row>
    <row r="34" spans="1:13">
      <c r="A34" s="2" t="s">
        <v>20</v>
      </c>
      <c r="B34" s="2" t="s">
        <v>22</v>
      </c>
      <c r="C34" s="2" t="s">
        <v>23</v>
      </c>
      <c r="D34" s="2" t="s">
        <v>24</v>
      </c>
      <c r="E34" s="2" t="s">
        <v>25</v>
      </c>
      <c r="G34" s="2" t="s">
        <v>20</v>
      </c>
      <c r="H34" s="2" t="s">
        <v>35</v>
      </c>
      <c r="I34" s="2" t="s">
        <v>36</v>
      </c>
    </row>
    <row r="35" spans="1:13">
      <c r="A35" s="7" t="s">
        <v>28</v>
      </c>
      <c r="B35" s="4">
        <v>8.4803560000000001E-4</v>
      </c>
      <c r="C35" s="6">
        <v>9.1343880000000002E-3</v>
      </c>
      <c r="D35" s="4">
        <v>5.3945449999999999E-2</v>
      </c>
      <c r="E35" s="4">
        <v>0.1176271</v>
      </c>
      <c r="G35" s="7" t="s">
        <v>28</v>
      </c>
      <c r="H35" s="4">
        <v>3.7066849999999999E-3</v>
      </c>
      <c r="I35" s="6">
        <v>6.5823710000000001E-3</v>
      </c>
    </row>
    <row r="37" spans="1:13">
      <c r="A37" t="s">
        <v>34</v>
      </c>
    </row>
    <row r="38" spans="1:13" ht="17">
      <c r="A38" s="2" t="s">
        <v>20</v>
      </c>
      <c r="B38" s="2" t="s">
        <v>22</v>
      </c>
      <c r="C38" s="2" t="s">
        <v>23</v>
      </c>
      <c r="D38" s="2" t="s">
        <v>24</v>
      </c>
      <c r="E38" s="2" t="s">
        <v>25</v>
      </c>
      <c r="J38" s="1"/>
    </row>
    <row r="39" spans="1:13">
      <c r="A39" s="7" t="s">
        <v>30</v>
      </c>
      <c r="B39" s="9">
        <v>-0.34280860000000002</v>
      </c>
      <c r="C39" s="10">
        <v>0.51866109999999999</v>
      </c>
      <c r="D39" s="9">
        <v>8.1048730000000003E-3</v>
      </c>
      <c r="E39" s="9">
        <v>-0.32667239999999997</v>
      </c>
      <c r="G39" s="2" t="s">
        <v>20</v>
      </c>
      <c r="H39" s="2" t="s">
        <v>35</v>
      </c>
      <c r="I39" s="2" t="s">
        <v>36</v>
      </c>
    </row>
    <row r="40" spans="1:13">
      <c r="A40" s="7" t="s">
        <v>29</v>
      </c>
      <c r="B40" s="9">
        <v>3.6900599999999999</v>
      </c>
      <c r="C40" s="10">
        <v>2.6606160000000001</v>
      </c>
      <c r="D40" s="9">
        <v>1.3648629999999999</v>
      </c>
      <c r="E40" s="9">
        <v>2.5524800000000001</v>
      </c>
      <c r="G40" s="7" t="s">
        <v>30</v>
      </c>
      <c r="H40" s="9">
        <v>-5.5431910000000002</v>
      </c>
      <c r="I40" s="10">
        <v>0.25847049999999999</v>
      </c>
    </row>
    <row r="41" spans="1:13">
      <c r="G41" s="7" t="s">
        <v>29</v>
      </c>
      <c r="H41" s="9">
        <v>54.288589999999999</v>
      </c>
      <c r="I41" s="10">
        <v>2.2888030000000001</v>
      </c>
    </row>
    <row r="46" spans="1:13">
      <c r="G46" s="2" t="s">
        <v>20</v>
      </c>
      <c r="H46" s="2" t="s">
        <v>22</v>
      </c>
      <c r="I46" s="2" t="s">
        <v>23</v>
      </c>
      <c r="J46" s="2" t="s">
        <v>35</v>
      </c>
      <c r="K46" s="2" t="s">
        <v>36</v>
      </c>
      <c r="L46" s="2" t="s">
        <v>37</v>
      </c>
      <c r="M46" s="2" t="s">
        <v>38</v>
      </c>
    </row>
    <row r="47" spans="1:13">
      <c r="G47" s="7" t="s">
        <v>28</v>
      </c>
      <c r="H47" s="4">
        <v>8.4803560000000001E-4</v>
      </c>
      <c r="I47" s="6">
        <v>9.1343880000000002E-3</v>
      </c>
      <c r="J47" s="4">
        <v>3.7066849999999999E-3</v>
      </c>
      <c r="K47" s="6">
        <v>6.5823710000000001E-3</v>
      </c>
      <c r="L47" s="6">
        <f>J47-H47</f>
        <v>2.8586493999999997E-3</v>
      </c>
      <c r="M47" s="4">
        <f>K47-I47</f>
        <v>-2.5520170000000002E-3</v>
      </c>
    </row>
    <row r="48" spans="1:13">
      <c r="G48" s="7" t="s">
        <v>30</v>
      </c>
      <c r="H48" s="9">
        <v>-0.34280860000000002</v>
      </c>
      <c r="I48" s="10">
        <v>0.51866109999999999</v>
      </c>
      <c r="J48" s="9">
        <v>-5.5431910000000002</v>
      </c>
      <c r="K48" s="10">
        <v>0.25847049999999999</v>
      </c>
      <c r="L48" s="10">
        <f t="shared" ref="L48:L49" si="0">J48-H48</f>
        <v>-5.2003824000000005</v>
      </c>
      <c r="M48" s="9">
        <f t="shared" ref="M48:M49" si="1">K48-I48</f>
        <v>-0.26019059999999999</v>
      </c>
    </row>
    <row r="49" spans="1:13">
      <c r="G49" s="7" t="s">
        <v>29</v>
      </c>
      <c r="H49" s="9">
        <v>3.6900599999999999</v>
      </c>
      <c r="I49" s="10">
        <v>2.6606160000000001</v>
      </c>
      <c r="J49" s="9">
        <v>54.288589999999999</v>
      </c>
      <c r="K49" s="10">
        <v>2.2888030000000001</v>
      </c>
      <c r="L49" s="10">
        <f t="shared" si="0"/>
        <v>50.598529999999997</v>
      </c>
      <c r="M49" s="9">
        <f t="shared" si="1"/>
        <v>-0.37181299999999995</v>
      </c>
    </row>
    <row r="52" spans="1:13">
      <c r="G52" s="2" t="s">
        <v>20</v>
      </c>
      <c r="H52" s="2" t="s">
        <v>39</v>
      </c>
      <c r="I52" s="2" t="s">
        <v>40</v>
      </c>
    </row>
    <row r="53" spans="1:13">
      <c r="G53" s="3" t="s">
        <v>21</v>
      </c>
      <c r="H53" s="9">
        <v>1.3838330000000001</v>
      </c>
      <c r="I53" s="10">
        <v>1.9797560000000001</v>
      </c>
    </row>
    <row r="54" spans="1:13">
      <c r="G54" s="7" t="s">
        <v>27</v>
      </c>
      <c r="H54" s="9">
        <v>10.397790000000001</v>
      </c>
      <c r="I54" s="10">
        <v>11.048690000000001</v>
      </c>
    </row>
    <row r="58" spans="1:13">
      <c r="A58" t="s">
        <v>77</v>
      </c>
    </row>
    <row r="59" spans="1:13">
      <c r="A59" s="2" t="s">
        <v>42</v>
      </c>
      <c r="B59" s="2" t="s">
        <v>45</v>
      </c>
      <c r="C59" s="2" t="s">
        <v>46</v>
      </c>
    </row>
    <row r="60" spans="1:13">
      <c r="A60" s="7" t="s">
        <v>41</v>
      </c>
      <c r="B60" s="16">
        <v>2396.92</v>
      </c>
      <c r="C60" s="17">
        <v>1377.152</v>
      </c>
    </row>
    <row r="62" spans="1:13">
      <c r="A62" s="2" t="s">
        <v>43</v>
      </c>
      <c r="B62" s="2" t="s">
        <v>47</v>
      </c>
      <c r="C62" s="2" t="s">
        <v>49</v>
      </c>
      <c r="D62" s="2" t="s">
        <v>48</v>
      </c>
      <c r="E62" s="2" t="s">
        <v>50</v>
      </c>
      <c r="F62" s="2" t="s">
        <v>51</v>
      </c>
      <c r="G62" s="2" t="s">
        <v>52</v>
      </c>
    </row>
    <row r="63" spans="1:13">
      <c r="A63" s="7" t="s">
        <v>41</v>
      </c>
      <c r="B63" s="16">
        <v>80.078999999999994</v>
      </c>
      <c r="C63" s="17">
        <v>78.518000000000001</v>
      </c>
      <c r="D63" s="17">
        <v>143.33699999999999</v>
      </c>
      <c r="E63" s="18">
        <v>186.41200000000001</v>
      </c>
      <c r="F63" s="16">
        <v>41.988</v>
      </c>
      <c r="G63" s="17">
        <v>207.93</v>
      </c>
    </row>
    <row r="65" spans="1:8">
      <c r="A65" s="2" t="s">
        <v>43</v>
      </c>
      <c r="B65" s="2" t="s">
        <v>53</v>
      </c>
      <c r="C65" s="2" t="s">
        <v>54</v>
      </c>
      <c r="D65" s="2" t="s">
        <v>55</v>
      </c>
      <c r="E65" s="2" t="s">
        <v>56</v>
      </c>
      <c r="F65" s="2" t="s">
        <v>57</v>
      </c>
    </row>
    <row r="66" spans="1:8">
      <c r="A66" s="7" t="s">
        <v>41</v>
      </c>
      <c r="B66" s="17">
        <v>79.548000000000002</v>
      </c>
      <c r="C66" s="18">
        <v>75.711100000000002</v>
      </c>
      <c r="D66" s="16">
        <v>57.491</v>
      </c>
      <c r="E66" s="17">
        <v>101.90600000000001</v>
      </c>
      <c r="F66" s="17">
        <v>151.05799999999999</v>
      </c>
    </row>
    <row r="68" spans="1:8">
      <c r="A68" s="2" t="s">
        <v>44</v>
      </c>
      <c r="B68" s="2" t="s">
        <v>58</v>
      </c>
      <c r="C68" s="2" t="s">
        <v>59</v>
      </c>
      <c r="D68" s="2" t="s">
        <v>60</v>
      </c>
      <c r="E68" s="2" t="s">
        <v>61</v>
      </c>
      <c r="F68" s="2" t="s">
        <v>62</v>
      </c>
      <c r="G68" s="2" t="s">
        <v>63</v>
      </c>
    </row>
    <row r="69" spans="1:8">
      <c r="A69" s="7" t="s">
        <v>41</v>
      </c>
      <c r="B69" s="16">
        <v>141.69999999999999</v>
      </c>
      <c r="C69" s="17">
        <v>20.667999999999999</v>
      </c>
      <c r="D69" s="17">
        <v>36.557000000000002</v>
      </c>
      <c r="E69" s="18">
        <v>9.8010000000000002</v>
      </c>
      <c r="F69" s="17">
        <v>10.885999999999999</v>
      </c>
      <c r="G69" s="18">
        <v>29.492999999999999</v>
      </c>
    </row>
    <row r="71" spans="1:8">
      <c r="A71" s="2" t="s">
        <v>44</v>
      </c>
      <c r="B71" s="2" t="s">
        <v>64</v>
      </c>
      <c r="C71" s="2" t="s">
        <v>65</v>
      </c>
      <c r="D71" s="2" t="s">
        <v>66</v>
      </c>
      <c r="E71" s="2" t="s">
        <v>67</v>
      </c>
      <c r="F71" s="2" t="s">
        <v>68</v>
      </c>
      <c r="G71" s="2" t="s">
        <v>69</v>
      </c>
      <c r="H71" s="2" t="s">
        <v>70</v>
      </c>
    </row>
    <row r="72" spans="1:8">
      <c r="A72" s="7" t="s">
        <v>41</v>
      </c>
      <c r="B72" s="16">
        <v>6.76</v>
      </c>
      <c r="C72" s="17">
        <v>10.98</v>
      </c>
      <c r="D72" s="17">
        <v>55.29</v>
      </c>
      <c r="E72" s="18">
        <v>28.175999999999998</v>
      </c>
      <c r="F72" s="17">
        <v>23.658000000000001</v>
      </c>
      <c r="G72" s="18">
        <v>105.666</v>
      </c>
      <c r="H72" s="18">
        <v>73.44</v>
      </c>
    </row>
    <row r="74" spans="1:8">
      <c r="A74" s="2" t="s">
        <v>93</v>
      </c>
      <c r="B74" s="2" t="s">
        <v>94</v>
      </c>
      <c r="C74" s="2" t="s">
        <v>95</v>
      </c>
    </row>
    <row r="75" spans="1:8">
      <c r="A75" s="7" t="s">
        <v>41</v>
      </c>
      <c r="B75" s="16">
        <v>12.875999999999999</v>
      </c>
      <c r="C75" s="16">
        <v>15.007</v>
      </c>
    </row>
    <row r="80" spans="1:8">
      <c r="A80" t="s">
        <v>72</v>
      </c>
    </row>
    <row r="81" spans="1:8">
      <c r="A81" s="2" t="s">
        <v>42</v>
      </c>
      <c r="B81" s="2" t="s">
        <v>45</v>
      </c>
      <c r="C81" s="2" t="s">
        <v>46</v>
      </c>
    </row>
    <row r="82" spans="1:8">
      <c r="A82" s="7" t="s">
        <v>26</v>
      </c>
      <c r="B82" s="13">
        <v>3.305766E-4</v>
      </c>
      <c r="C82" s="19">
        <v>3.394448E-4</v>
      </c>
    </row>
    <row r="83" spans="1:8">
      <c r="B83" s="5"/>
      <c r="C83" s="5"/>
    </row>
    <row r="84" spans="1:8">
      <c r="A84" s="2" t="s">
        <v>43</v>
      </c>
      <c r="B84" s="2" t="s">
        <v>47</v>
      </c>
      <c r="C84" s="2" t="s">
        <v>49</v>
      </c>
      <c r="D84" s="2" t="s">
        <v>48</v>
      </c>
      <c r="E84" s="2" t="s">
        <v>50</v>
      </c>
      <c r="F84" s="2" t="s">
        <v>51</v>
      </c>
      <c r="G84" s="2" t="s">
        <v>52</v>
      </c>
    </row>
    <row r="85" spans="1:8">
      <c r="A85" s="7" t="s">
        <v>26</v>
      </c>
      <c r="B85" s="13">
        <v>3.2333310000000001E-4</v>
      </c>
      <c r="C85" s="13">
        <v>9.0490369999999995E-5</v>
      </c>
      <c r="D85" s="13">
        <v>-9.4230440000000001E-5</v>
      </c>
      <c r="E85" s="13">
        <v>3.4586790000000001E-4</v>
      </c>
      <c r="F85" s="13">
        <v>2.724351E-4</v>
      </c>
      <c r="G85" s="13">
        <v>2.4458269999999999E-4</v>
      </c>
    </row>
    <row r="87" spans="1:8">
      <c r="A87" s="2" t="s">
        <v>43</v>
      </c>
      <c r="B87" s="2" t="s">
        <v>53</v>
      </c>
      <c r="C87" s="2" t="s">
        <v>54</v>
      </c>
      <c r="D87" s="2" t="s">
        <v>55</v>
      </c>
      <c r="E87" s="2" t="s">
        <v>56</v>
      </c>
      <c r="F87" s="2" t="s">
        <v>57</v>
      </c>
    </row>
    <row r="88" spans="1:8">
      <c r="A88" s="7" t="s">
        <v>26</v>
      </c>
      <c r="B88" s="13">
        <v>4.8728859999999999E-4</v>
      </c>
      <c r="C88" s="13">
        <v>8.5956759999999998E-4</v>
      </c>
      <c r="D88" s="13">
        <v>4.9934489999999996E-4</v>
      </c>
      <c r="E88" s="13">
        <v>5.594983E-5</v>
      </c>
      <c r="F88" s="13">
        <v>5.5448590000000005E-4</v>
      </c>
    </row>
    <row r="90" spans="1:8">
      <c r="A90" s="2" t="s">
        <v>44</v>
      </c>
      <c r="B90" s="2" t="s">
        <v>58</v>
      </c>
      <c r="C90" s="2" t="s">
        <v>59</v>
      </c>
      <c r="D90" s="2" t="s">
        <v>60</v>
      </c>
      <c r="E90" s="2" t="s">
        <v>61</v>
      </c>
      <c r="F90" s="2" t="s">
        <v>62</v>
      </c>
      <c r="G90" s="2" t="s">
        <v>63</v>
      </c>
    </row>
    <row r="91" spans="1:8">
      <c r="A91" s="7" t="s">
        <v>26</v>
      </c>
      <c r="B91" s="13">
        <v>8.2599089999999995E-4</v>
      </c>
      <c r="C91" s="13">
        <v>1.528466E-3</v>
      </c>
      <c r="D91" s="13">
        <v>5.9338179999999999E-5</v>
      </c>
      <c r="E91" s="13">
        <v>8.1601199999999997E-6</v>
      </c>
      <c r="F91" s="13">
        <v>-3.8060950000000002E-4</v>
      </c>
      <c r="G91" s="13">
        <v>3.851088E-4</v>
      </c>
    </row>
    <row r="93" spans="1:8">
      <c r="A93" s="2" t="s">
        <v>44</v>
      </c>
      <c r="B93" s="2" t="s">
        <v>64</v>
      </c>
      <c r="C93" s="2" t="s">
        <v>65</v>
      </c>
      <c r="D93" s="2" t="s">
        <v>66</v>
      </c>
      <c r="E93" s="2" t="s">
        <v>67</v>
      </c>
      <c r="F93" s="2" t="s">
        <v>68</v>
      </c>
      <c r="G93" s="2" t="s">
        <v>69</v>
      </c>
      <c r="H93" s="2" t="s">
        <v>70</v>
      </c>
    </row>
    <row r="94" spans="1:8">
      <c r="A94" s="7" t="s">
        <v>26</v>
      </c>
      <c r="B94" s="13">
        <v>-9.754516E-4</v>
      </c>
      <c r="C94" s="13">
        <v>1.1372579999999999E-3</v>
      </c>
      <c r="D94" s="13">
        <v>-1.396734E-5</v>
      </c>
      <c r="E94" s="13">
        <v>-4.7166999999999999E-4</v>
      </c>
      <c r="F94" s="13">
        <v>1.6014370000000001E-4</v>
      </c>
      <c r="G94" s="13">
        <v>1.654026E-4</v>
      </c>
      <c r="H94" s="13">
        <v>5.62138E-4</v>
      </c>
    </row>
    <row r="96" spans="1:8">
      <c r="A96" s="2" t="s">
        <v>93</v>
      </c>
      <c r="B96" s="2" t="s">
        <v>94</v>
      </c>
      <c r="C96" s="2" t="s">
        <v>95</v>
      </c>
    </row>
    <row r="97" spans="1:7">
      <c r="A97" s="7" t="s">
        <v>26</v>
      </c>
      <c r="B97" s="13">
        <v>3.5602840000000001E-4</v>
      </c>
      <c r="C97" s="13">
        <v>3.9486190000000002E-4</v>
      </c>
    </row>
    <row r="102" spans="1:7">
      <c r="A102" t="s">
        <v>73</v>
      </c>
    </row>
    <row r="103" spans="1:7">
      <c r="A103" s="20" t="s">
        <v>42</v>
      </c>
      <c r="B103" s="21" t="s">
        <v>45</v>
      </c>
      <c r="C103" s="21" t="s">
        <v>46</v>
      </c>
    </row>
    <row r="104" spans="1:7">
      <c r="A104" s="22" t="s">
        <v>74</v>
      </c>
      <c r="B104" s="24">
        <f>B82*250</f>
        <v>8.264415E-2</v>
      </c>
      <c r="C104" s="24">
        <f>C82*250</f>
        <v>8.4861199999999998E-2</v>
      </c>
    </row>
    <row r="106" spans="1:7">
      <c r="A106" s="2" t="s">
        <v>43</v>
      </c>
      <c r="B106" s="2" t="s">
        <v>47</v>
      </c>
      <c r="C106" s="2" t="s">
        <v>49</v>
      </c>
      <c r="D106" s="2" t="s">
        <v>48</v>
      </c>
      <c r="E106" s="2" t="s">
        <v>50</v>
      </c>
      <c r="F106" s="2" t="s">
        <v>51</v>
      </c>
      <c r="G106" s="2" t="s">
        <v>52</v>
      </c>
    </row>
    <row r="107" spans="1:7">
      <c r="A107" s="22" t="s">
        <v>74</v>
      </c>
      <c r="B107" s="11">
        <f t="shared" ref="B107:G107" si="2">B85*250</f>
        <v>8.0833274999999996E-2</v>
      </c>
      <c r="C107" s="11">
        <f t="shared" si="2"/>
        <v>2.26225925E-2</v>
      </c>
      <c r="D107" s="11">
        <f t="shared" si="2"/>
        <v>-2.355761E-2</v>
      </c>
      <c r="E107" s="11">
        <f t="shared" si="2"/>
        <v>8.6466975000000001E-2</v>
      </c>
      <c r="F107" s="11">
        <f t="shared" si="2"/>
        <v>6.8108774999999996E-2</v>
      </c>
      <c r="G107" s="11">
        <f t="shared" si="2"/>
        <v>6.1145674999999997E-2</v>
      </c>
    </row>
    <row r="109" spans="1:7">
      <c r="A109" s="2" t="s">
        <v>43</v>
      </c>
      <c r="B109" s="2" t="s">
        <v>53</v>
      </c>
      <c r="C109" s="2" t="s">
        <v>54</v>
      </c>
      <c r="D109" s="2" t="s">
        <v>55</v>
      </c>
      <c r="E109" s="2" t="s">
        <v>56</v>
      </c>
      <c r="F109" s="2" t="s">
        <v>57</v>
      </c>
    </row>
    <row r="110" spans="1:7">
      <c r="A110" s="22" t="s">
        <v>74</v>
      </c>
      <c r="B110" s="11">
        <f>B88*250</f>
        <v>0.12182214999999999</v>
      </c>
      <c r="C110" s="11">
        <f>C88*250</f>
        <v>0.2148919</v>
      </c>
      <c r="D110" s="11">
        <f>D88*250</f>
        <v>0.124836225</v>
      </c>
      <c r="E110" s="11">
        <f>E88*250</f>
        <v>1.39874575E-2</v>
      </c>
      <c r="F110" s="11">
        <f>F88*250</f>
        <v>0.13862147500000002</v>
      </c>
    </row>
    <row r="112" spans="1:7">
      <c r="A112" s="2" t="s">
        <v>44</v>
      </c>
      <c r="B112" s="2" t="s">
        <v>58</v>
      </c>
      <c r="C112" s="2" t="s">
        <v>59</v>
      </c>
      <c r="D112" s="2" t="s">
        <v>60</v>
      </c>
      <c r="E112" s="2" t="s">
        <v>61</v>
      </c>
      <c r="F112" s="2" t="s">
        <v>62</v>
      </c>
      <c r="G112" s="2" t="s">
        <v>63</v>
      </c>
    </row>
    <row r="113" spans="1:8">
      <c r="A113" s="22" t="s">
        <v>74</v>
      </c>
      <c r="B113" s="11">
        <f t="shared" ref="B113:G113" si="3">B91*250</f>
        <v>0.20649772499999999</v>
      </c>
      <c r="C113" s="11">
        <f t="shared" si="3"/>
        <v>0.38211650000000003</v>
      </c>
      <c r="D113" s="11">
        <f t="shared" si="3"/>
        <v>1.4834544999999999E-2</v>
      </c>
      <c r="E113" s="11">
        <f t="shared" si="3"/>
        <v>2.04003E-3</v>
      </c>
      <c r="F113" s="11">
        <f t="shared" si="3"/>
        <v>-9.5152375000000011E-2</v>
      </c>
      <c r="G113" s="11">
        <f t="shared" si="3"/>
        <v>9.6277200000000007E-2</v>
      </c>
    </row>
    <row r="115" spans="1:8">
      <c r="A115" s="2" t="s">
        <v>44</v>
      </c>
      <c r="B115" s="2" t="s">
        <v>64</v>
      </c>
      <c r="C115" s="2" t="s">
        <v>65</v>
      </c>
      <c r="D115" s="2" t="s">
        <v>66</v>
      </c>
      <c r="E115" s="2" t="s">
        <v>67</v>
      </c>
      <c r="F115" s="2" t="s">
        <v>68</v>
      </c>
      <c r="G115" s="2" t="s">
        <v>69</v>
      </c>
      <c r="H115" s="2" t="s">
        <v>70</v>
      </c>
    </row>
    <row r="116" spans="1:8">
      <c r="A116" s="22" t="s">
        <v>74</v>
      </c>
      <c r="B116" s="11">
        <f t="shared" ref="B116:H116" si="4">B94*250</f>
        <v>-0.24386289999999999</v>
      </c>
      <c r="C116" s="11">
        <f t="shared" si="4"/>
        <v>0.28431449999999997</v>
      </c>
      <c r="D116" s="11">
        <f t="shared" si="4"/>
        <v>-3.491835E-3</v>
      </c>
      <c r="E116" s="11">
        <f t="shared" si="4"/>
        <v>-0.11791749999999999</v>
      </c>
      <c r="F116" s="11">
        <f t="shared" si="4"/>
        <v>4.0035925E-2</v>
      </c>
      <c r="G116" s="11">
        <f t="shared" si="4"/>
        <v>4.1350650000000003E-2</v>
      </c>
      <c r="H116" s="11">
        <f t="shared" si="4"/>
        <v>0.14053450000000001</v>
      </c>
    </row>
    <row r="118" spans="1:8">
      <c r="A118" s="2" t="s">
        <v>93</v>
      </c>
      <c r="B118" s="2" t="s">
        <v>94</v>
      </c>
      <c r="C118" s="2" t="s">
        <v>95</v>
      </c>
    </row>
    <row r="119" spans="1:8">
      <c r="A119" s="22" t="s">
        <v>74</v>
      </c>
      <c r="B119" s="11">
        <f>B97*250</f>
        <v>8.9007100000000006E-2</v>
      </c>
      <c r="C119" s="11">
        <f>C97*250</f>
        <v>9.8715475000000011E-2</v>
      </c>
    </row>
    <row r="122" spans="1:8">
      <c r="A122" t="s">
        <v>75</v>
      </c>
    </row>
    <row r="124" spans="1:8">
      <c r="A124" s="20" t="s">
        <v>42</v>
      </c>
      <c r="B124" s="21" t="s">
        <v>45</v>
      </c>
      <c r="C124" s="21" t="s">
        <v>46</v>
      </c>
      <c r="D124" s="23"/>
      <c r="E124" s="23"/>
      <c r="F124" s="23"/>
      <c r="G124" s="23"/>
      <c r="H124" s="23"/>
    </row>
    <row r="125" spans="1:8">
      <c r="A125" s="22" t="s">
        <v>27</v>
      </c>
      <c r="B125" s="24">
        <v>0.1219585</v>
      </c>
      <c r="C125" s="24">
        <v>0.15619859999999999</v>
      </c>
      <c r="D125" s="23"/>
      <c r="E125" s="23"/>
      <c r="F125" s="23"/>
      <c r="G125" s="23"/>
      <c r="H125" s="23"/>
    </row>
    <row r="126" spans="1:8">
      <c r="A126" s="23"/>
      <c r="B126" s="23"/>
      <c r="C126" s="23"/>
      <c r="D126" s="23"/>
      <c r="E126" s="23"/>
      <c r="F126" s="23"/>
      <c r="G126" s="23"/>
      <c r="H126" s="23"/>
    </row>
    <row r="127" spans="1:8">
      <c r="A127" s="20" t="s">
        <v>43</v>
      </c>
      <c r="B127" s="21" t="s">
        <v>47</v>
      </c>
      <c r="C127" s="21" t="s">
        <v>49</v>
      </c>
      <c r="D127" s="21" t="s">
        <v>48</v>
      </c>
      <c r="E127" s="21" t="s">
        <v>50</v>
      </c>
      <c r="F127" s="21" t="s">
        <v>51</v>
      </c>
      <c r="G127" s="21" t="s">
        <v>52</v>
      </c>
      <c r="H127" s="23"/>
    </row>
    <row r="128" spans="1:8">
      <c r="A128" s="22" t="s">
        <v>27</v>
      </c>
      <c r="B128" s="24">
        <v>0.14723339999999999</v>
      </c>
      <c r="C128" s="24">
        <v>0.1788276</v>
      </c>
      <c r="D128" s="24">
        <v>0.1956495</v>
      </c>
      <c r="E128" s="24">
        <v>0.17308180000000001</v>
      </c>
      <c r="F128" s="24">
        <v>0.12892590000000001</v>
      </c>
      <c r="G128" s="24">
        <v>0.23467350000000001</v>
      </c>
      <c r="H128" s="23"/>
    </row>
    <row r="129" spans="1:8">
      <c r="A129" s="23"/>
      <c r="B129" s="23"/>
      <c r="C129" s="23"/>
      <c r="D129" s="23"/>
      <c r="E129" s="23"/>
      <c r="F129" s="23"/>
      <c r="G129" s="23"/>
      <c r="H129" s="23"/>
    </row>
    <row r="130" spans="1:8">
      <c r="A130" s="20" t="s">
        <v>43</v>
      </c>
      <c r="B130" s="21" t="s">
        <v>53</v>
      </c>
      <c r="C130" s="21" t="s">
        <v>54</v>
      </c>
      <c r="D130" s="21" t="s">
        <v>55</v>
      </c>
      <c r="E130" s="21" t="s">
        <v>56</v>
      </c>
      <c r="F130" s="21" t="s">
        <v>57</v>
      </c>
      <c r="G130" s="23"/>
      <c r="H130" s="23"/>
    </row>
    <row r="131" spans="1:8">
      <c r="A131" s="22" t="s">
        <v>27</v>
      </c>
      <c r="B131" s="24">
        <v>0.20407710000000001</v>
      </c>
      <c r="C131" s="24">
        <v>0.20074330000000001</v>
      </c>
      <c r="D131" s="24">
        <v>0.18715219999999999</v>
      </c>
      <c r="E131" s="24">
        <v>0.17730270000000001</v>
      </c>
      <c r="F131" s="24">
        <v>0.17829500000000001</v>
      </c>
      <c r="G131" s="23"/>
      <c r="H131" s="23"/>
    </row>
    <row r="132" spans="1:8">
      <c r="G132" s="23"/>
      <c r="H132" s="23"/>
    </row>
    <row r="133" spans="1:8">
      <c r="A133" s="20" t="s">
        <v>44</v>
      </c>
      <c r="B133" s="21" t="s">
        <v>58</v>
      </c>
      <c r="C133" s="21" t="s">
        <v>59</v>
      </c>
      <c r="D133" s="21" t="s">
        <v>60</v>
      </c>
      <c r="E133" s="21" t="s">
        <v>61</v>
      </c>
      <c r="F133" s="21" t="s">
        <v>62</v>
      </c>
      <c r="G133" s="21" t="s">
        <v>63</v>
      </c>
      <c r="H133" s="23"/>
    </row>
    <row r="134" spans="1:8">
      <c r="A134" s="22" t="s">
        <v>27</v>
      </c>
      <c r="B134" s="24">
        <v>0.21798690000000001</v>
      </c>
      <c r="C134" s="24">
        <v>0.42368090000000003</v>
      </c>
      <c r="D134" s="24">
        <v>0.26091039999999999</v>
      </c>
      <c r="E134" s="24">
        <v>0.50948470000000001</v>
      </c>
      <c r="F134" s="24">
        <v>0.2358595</v>
      </c>
      <c r="G134" s="24">
        <v>0.24266599999999999</v>
      </c>
      <c r="H134" s="23"/>
    </row>
    <row r="135" spans="1:8">
      <c r="H135" s="23"/>
    </row>
    <row r="136" spans="1:8">
      <c r="A136" s="20" t="s">
        <v>44</v>
      </c>
      <c r="B136" s="21" t="s">
        <v>64</v>
      </c>
      <c r="C136" s="21" t="s">
        <v>65</v>
      </c>
      <c r="D136" s="21" t="s">
        <v>66</v>
      </c>
      <c r="E136" s="21" t="s">
        <v>67</v>
      </c>
      <c r="F136" s="21" t="s">
        <v>68</v>
      </c>
      <c r="G136" s="21" t="s">
        <v>69</v>
      </c>
      <c r="H136" s="21" t="s">
        <v>70</v>
      </c>
    </row>
    <row r="137" spans="1:8">
      <c r="A137" s="22" t="s">
        <v>27</v>
      </c>
      <c r="B137" s="24">
        <v>0.73885789999999996</v>
      </c>
      <c r="C137" s="24">
        <v>0.38971539999999999</v>
      </c>
      <c r="D137" s="24">
        <v>0.19603200000000001</v>
      </c>
      <c r="E137" s="24">
        <v>0.57014209999999999</v>
      </c>
      <c r="F137" s="24">
        <v>0.3387539</v>
      </c>
      <c r="G137" s="24">
        <v>0.17194609999999999</v>
      </c>
      <c r="H137" s="24">
        <v>0.2743931</v>
      </c>
    </row>
    <row r="138" spans="1:8">
      <c r="A138" s="23"/>
      <c r="B138" s="23"/>
      <c r="C138" s="23"/>
      <c r="D138" s="23"/>
      <c r="E138" s="23"/>
      <c r="F138" s="23"/>
      <c r="G138" s="23"/>
      <c r="H138" s="23"/>
    </row>
    <row r="139" spans="1:8">
      <c r="A139" s="2" t="s">
        <v>93</v>
      </c>
      <c r="B139" s="2" t="s">
        <v>94</v>
      </c>
      <c r="C139" s="2" t="s">
        <v>95</v>
      </c>
    </row>
    <row r="140" spans="1:8">
      <c r="A140" s="22" t="s">
        <v>27</v>
      </c>
      <c r="B140" s="11">
        <v>0.1138314</v>
      </c>
      <c r="C140" s="11">
        <v>0.17977399999999999</v>
      </c>
    </row>
    <row r="145" spans="1:8">
      <c r="A145" t="s">
        <v>76</v>
      </c>
    </row>
    <row r="147" spans="1:8">
      <c r="A147" s="20" t="s">
        <v>42</v>
      </c>
      <c r="B147" s="21" t="s">
        <v>45</v>
      </c>
      <c r="C147" s="21" t="s">
        <v>46</v>
      </c>
      <c r="D147" s="23"/>
      <c r="E147" s="23"/>
      <c r="F147" s="23"/>
      <c r="G147" s="23"/>
      <c r="H147" s="23"/>
    </row>
    <row r="148" spans="1:8">
      <c r="A148" s="22" t="s">
        <v>30</v>
      </c>
      <c r="B148" s="24">
        <v>-0.83157000000000003</v>
      </c>
      <c r="C148" s="24">
        <v>-0.45457560000000002</v>
      </c>
      <c r="D148" s="23"/>
      <c r="E148" s="23"/>
      <c r="F148" s="23"/>
      <c r="G148" s="23"/>
      <c r="H148" s="23"/>
    </row>
    <row r="149" spans="1:8">
      <c r="A149" s="22" t="s">
        <v>29</v>
      </c>
      <c r="B149" s="24">
        <v>4.1203209999999997</v>
      </c>
      <c r="C149" s="24">
        <v>1.395624</v>
      </c>
      <c r="D149" s="23"/>
      <c r="E149" s="23"/>
      <c r="F149" s="23"/>
      <c r="G149" s="23"/>
      <c r="H149" s="23"/>
    </row>
    <row r="150" spans="1:8">
      <c r="A150" s="23"/>
      <c r="B150" s="23"/>
      <c r="C150" s="23"/>
      <c r="D150" s="23"/>
      <c r="E150" s="23"/>
      <c r="F150" s="23"/>
      <c r="G150" s="23"/>
      <c r="H150" s="23"/>
    </row>
    <row r="151" spans="1:8">
      <c r="A151" s="20" t="s">
        <v>43</v>
      </c>
      <c r="B151" s="21" t="s">
        <v>47</v>
      </c>
      <c r="C151" s="21" t="s">
        <v>49</v>
      </c>
      <c r="D151" s="21" t="s">
        <v>48</v>
      </c>
      <c r="E151" s="21" t="s">
        <v>50</v>
      </c>
      <c r="F151" s="21" t="s">
        <v>51</v>
      </c>
      <c r="G151" s="21" t="s">
        <v>52</v>
      </c>
      <c r="H151" s="23"/>
    </row>
    <row r="152" spans="1:8">
      <c r="A152" s="22" t="s">
        <v>30</v>
      </c>
      <c r="B152" s="24">
        <v>0.69169999999999998</v>
      </c>
      <c r="C152" s="24">
        <v>-0.1176</v>
      </c>
      <c r="D152" s="24">
        <v>-0.73699999999999999</v>
      </c>
      <c r="E152" s="24">
        <v>-1.1371</v>
      </c>
      <c r="F152" s="24">
        <v>-0.82879999999999998</v>
      </c>
      <c r="G152" s="24">
        <v>-0.34470000000000001</v>
      </c>
      <c r="H152" s="23"/>
    </row>
    <row r="153" spans="1:8">
      <c r="A153" s="22" t="s">
        <v>29</v>
      </c>
      <c r="B153" s="24">
        <v>10.22335</v>
      </c>
      <c r="C153" s="24">
        <v>3.2703419999999999</v>
      </c>
      <c r="D153" s="24">
        <v>9.0484069999999992</v>
      </c>
      <c r="E153" s="24">
        <v>7.913913</v>
      </c>
      <c r="F153" s="24">
        <v>3.6387689999999999</v>
      </c>
      <c r="G153" s="24">
        <v>1.8016859999999999</v>
      </c>
      <c r="H153" s="23"/>
    </row>
    <row r="154" spans="1:8">
      <c r="A154" s="23"/>
      <c r="B154" s="23"/>
      <c r="C154" s="23"/>
      <c r="D154" s="23"/>
      <c r="E154" s="23"/>
      <c r="F154" s="23"/>
      <c r="G154" s="23"/>
      <c r="H154" s="23"/>
    </row>
    <row r="155" spans="1:8">
      <c r="A155" s="20" t="s">
        <v>43</v>
      </c>
      <c r="B155" s="21" t="s">
        <v>53</v>
      </c>
      <c r="C155" s="21" t="s">
        <v>54</v>
      </c>
      <c r="D155" s="21" t="s">
        <v>55</v>
      </c>
      <c r="E155" s="21" t="s">
        <v>56</v>
      </c>
      <c r="F155" s="21" t="s">
        <v>57</v>
      </c>
      <c r="G155" s="23"/>
      <c r="H155" s="23"/>
    </row>
    <row r="156" spans="1:8">
      <c r="A156" s="22" t="s">
        <v>30</v>
      </c>
      <c r="B156" s="24">
        <v>-1.046</v>
      </c>
      <c r="C156" s="24">
        <v>0.56830000000000003</v>
      </c>
      <c r="D156" s="24">
        <v>0.69769999999999999</v>
      </c>
      <c r="E156" s="24">
        <v>-0.52039999999999997</v>
      </c>
      <c r="F156" s="24">
        <v>-0.62280000000000002</v>
      </c>
      <c r="G156" s="23"/>
      <c r="H156" s="23"/>
    </row>
    <row r="157" spans="1:8">
      <c r="A157" s="22" t="s">
        <v>29</v>
      </c>
      <c r="B157" s="24">
        <v>18.18299</v>
      </c>
      <c r="C157" s="24">
        <v>18.535869999999999</v>
      </c>
      <c r="D157" s="24">
        <v>9.6830960000000008</v>
      </c>
      <c r="E157" s="24">
        <v>2.9773429999999999</v>
      </c>
      <c r="F157" s="24">
        <v>3.5429569999999999</v>
      </c>
      <c r="G157" s="23"/>
      <c r="H157" s="23"/>
    </row>
    <row r="158" spans="1:8">
      <c r="A158" s="23"/>
      <c r="B158" s="23"/>
      <c r="C158" s="23"/>
      <c r="D158" s="23"/>
      <c r="E158" s="23"/>
      <c r="F158" s="23"/>
      <c r="G158" s="23"/>
      <c r="H158" s="23"/>
    </row>
    <row r="159" spans="1:8">
      <c r="A159" s="20" t="s">
        <v>44</v>
      </c>
      <c r="B159" s="21" t="s">
        <v>58</v>
      </c>
      <c r="C159" s="21" t="s">
        <v>59</v>
      </c>
      <c r="D159" s="21" t="s">
        <v>60</v>
      </c>
      <c r="E159" s="21" t="s">
        <v>61</v>
      </c>
      <c r="F159" s="21" t="s">
        <v>62</v>
      </c>
      <c r="G159" s="21" t="s">
        <v>63</v>
      </c>
      <c r="H159" s="23"/>
    </row>
    <row r="160" spans="1:8">
      <c r="A160" s="22" t="s">
        <v>30</v>
      </c>
      <c r="B160" s="24">
        <v>-9.1000000000000004E-3</v>
      </c>
      <c r="C160" s="24">
        <v>1.022</v>
      </c>
      <c r="D160" s="24">
        <v>-0.62839999999999996</v>
      </c>
      <c r="E160" s="24">
        <v>-0.2994</v>
      </c>
      <c r="F160" s="24">
        <v>-0.3977</v>
      </c>
      <c r="G160" s="24">
        <v>0.73240000000000005</v>
      </c>
      <c r="H160" s="23"/>
    </row>
    <row r="161" spans="1:8">
      <c r="A161" s="22" t="s">
        <v>29</v>
      </c>
      <c r="B161" s="24">
        <v>3.3681770000000002</v>
      </c>
      <c r="C161" s="24">
        <v>8.5434199999999993</v>
      </c>
      <c r="D161" s="24">
        <v>4.1696559999999998</v>
      </c>
      <c r="E161" s="24">
        <v>8.8322330000000004</v>
      </c>
      <c r="F161" s="24">
        <v>5.3691240000000002</v>
      </c>
      <c r="G161" s="24">
        <v>6.9116200000000001</v>
      </c>
      <c r="H161" s="23"/>
    </row>
    <row r="162" spans="1:8">
      <c r="A162" s="23"/>
      <c r="B162" s="23"/>
      <c r="C162" s="23"/>
      <c r="D162" s="23"/>
      <c r="E162" s="23"/>
      <c r="F162" s="23"/>
      <c r="G162" s="23"/>
      <c r="H162" s="23"/>
    </row>
    <row r="163" spans="1:8">
      <c r="A163" s="20" t="s">
        <v>44</v>
      </c>
      <c r="B163" s="21" t="s">
        <v>64</v>
      </c>
      <c r="C163" s="21" t="s">
        <v>65</v>
      </c>
      <c r="D163" s="21" t="s">
        <v>66</v>
      </c>
      <c r="E163" s="21" t="s">
        <v>67</v>
      </c>
      <c r="F163" s="21" t="s">
        <v>68</v>
      </c>
      <c r="G163" s="21" t="s">
        <v>69</v>
      </c>
      <c r="H163" s="21" t="s">
        <v>70</v>
      </c>
    </row>
    <row r="164" spans="1:8">
      <c r="A164" s="22" t="s">
        <v>30</v>
      </c>
      <c r="B164" s="24">
        <v>-0.20469999999999999</v>
      </c>
      <c r="C164" s="24">
        <v>-0.1966</v>
      </c>
      <c r="D164" s="24">
        <v>-1.5093000000000001</v>
      </c>
      <c r="E164" s="24">
        <v>3.1858</v>
      </c>
      <c r="F164" s="24">
        <v>-8.9208999999999996</v>
      </c>
      <c r="G164" s="24">
        <v>-0.5847</v>
      </c>
      <c r="H164" s="24">
        <v>-0.69789999999999996</v>
      </c>
    </row>
    <row r="165" spans="1:8">
      <c r="A165" s="22" t="s">
        <v>29</v>
      </c>
      <c r="B165" s="24">
        <v>6.6396839999999999</v>
      </c>
      <c r="C165" s="24">
        <v>2.730823</v>
      </c>
      <c r="D165" s="24">
        <v>10.535410000000001</v>
      </c>
      <c r="E165" s="24">
        <v>51.574649999999998</v>
      </c>
      <c r="F165" s="24">
        <v>164.1319</v>
      </c>
      <c r="G165" s="24">
        <v>6.8737700000000004</v>
      </c>
      <c r="H165" s="22">
        <v>4.5036930000000002</v>
      </c>
    </row>
    <row r="167" spans="1:8">
      <c r="A167" s="2" t="s">
        <v>93</v>
      </c>
      <c r="B167" s="2" t="s">
        <v>94</v>
      </c>
      <c r="C167" s="2" t="s">
        <v>95</v>
      </c>
    </row>
    <row r="168" spans="1:8">
      <c r="A168" s="22" t="s">
        <v>30</v>
      </c>
      <c r="B168" s="11">
        <v>-0.90886</v>
      </c>
      <c r="C168" s="11">
        <v>-0.44764999999999999</v>
      </c>
    </row>
    <row r="169" spans="1:8">
      <c r="A169" s="22" t="s">
        <v>29</v>
      </c>
      <c r="B169" s="11">
        <v>4.4081700000000001</v>
      </c>
      <c r="C169" s="11">
        <v>2.3456000000000001</v>
      </c>
    </row>
    <row r="172" spans="1:8">
      <c r="A172" t="s">
        <v>78</v>
      </c>
    </row>
    <row r="173" spans="1:8">
      <c r="A173" s="20" t="s">
        <v>42</v>
      </c>
      <c r="B173" s="21" t="s">
        <v>45</v>
      </c>
      <c r="C173" s="21" t="s">
        <v>46</v>
      </c>
      <c r="D173" s="23"/>
      <c r="E173" s="23"/>
      <c r="F173" s="23"/>
      <c r="G173" s="23"/>
      <c r="H173" s="23"/>
    </row>
    <row r="174" spans="1:8">
      <c r="A174" s="22" t="s">
        <v>79</v>
      </c>
      <c r="B174" s="24">
        <f>B125-$B$35</f>
        <v>0.12111046439999999</v>
      </c>
      <c r="C174" s="24">
        <f>C125-$B$35</f>
        <v>0.1553505644</v>
      </c>
      <c r="D174" s="23"/>
      <c r="E174" s="26"/>
      <c r="F174" s="23"/>
      <c r="G174" s="23"/>
      <c r="H174" s="23"/>
    </row>
    <row r="175" spans="1:8">
      <c r="A175" s="22" t="s">
        <v>91</v>
      </c>
      <c r="B175" s="24">
        <f>B148-$B$39</f>
        <v>-0.48876140000000001</v>
      </c>
      <c r="C175" s="24">
        <f>C148-$B$39</f>
        <v>-0.11176700000000001</v>
      </c>
      <c r="D175" s="23"/>
      <c r="E175" s="23"/>
      <c r="F175" s="23"/>
      <c r="G175" s="23"/>
      <c r="H175" s="23"/>
    </row>
    <row r="176" spans="1:8">
      <c r="A176" s="22" t="s">
        <v>92</v>
      </c>
      <c r="B176" s="24">
        <f>B149-$B$40</f>
        <v>0.43026099999999978</v>
      </c>
      <c r="C176" s="24">
        <f>C149-$B$40</f>
        <v>-2.2944360000000001</v>
      </c>
      <c r="D176" s="23"/>
      <c r="E176" s="23"/>
      <c r="F176" s="23"/>
      <c r="G176" s="23"/>
      <c r="H176" s="23"/>
    </row>
    <row r="178" spans="1:8">
      <c r="A178" s="20" t="s">
        <v>43</v>
      </c>
      <c r="B178" s="21" t="s">
        <v>47</v>
      </c>
      <c r="C178" s="21" t="s">
        <v>49</v>
      </c>
      <c r="D178" s="21" t="s">
        <v>48</v>
      </c>
      <c r="E178" s="21" t="s">
        <v>50</v>
      </c>
      <c r="F178" s="21" t="s">
        <v>51</v>
      </c>
      <c r="G178" s="21" t="s">
        <v>52</v>
      </c>
      <c r="H178" s="23"/>
    </row>
    <row r="179" spans="1:8">
      <c r="A179" s="22" t="s">
        <v>79</v>
      </c>
      <c r="B179" s="24">
        <f>B128-$B$35</f>
        <v>0.1463853644</v>
      </c>
      <c r="C179" s="24">
        <f t="shared" ref="C179:G179" si="5">C128-$B$35</f>
        <v>0.17797956440000001</v>
      </c>
      <c r="D179" s="24">
        <f t="shared" si="5"/>
        <v>0.19480146440000001</v>
      </c>
      <c r="E179" s="24">
        <f t="shared" si="5"/>
        <v>0.17223376440000002</v>
      </c>
      <c r="F179" s="24">
        <f t="shared" si="5"/>
        <v>0.12807786440000002</v>
      </c>
      <c r="G179" s="24">
        <f t="shared" si="5"/>
        <v>0.23382546440000002</v>
      </c>
      <c r="H179" s="23"/>
    </row>
    <row r="180" spans="1:8">
      <c r="A180" s="22" t="s">
        <v>91</v>
      </c>
      <c r="B180" s="24">
        <f t="shared" ref="B180:G180" si="6">B152-$B$39</f>
        <v>1.0345086000000001</v>
      </c>
      <c r="C180" s="24">
        <f t="shared" si="6"/>
        <v>0.22520860000000004</v>
      </c>
      <c r="D180" s="24">
        <f t="shared" si="6"/>
        <v>-0.39419139999999997</v>
      </c>
      <c r="E180" s="24">
        <f t="shared" si="6"/>
        <v>-0.79429139999999998</v>
      </c>
      <c r="F180" s="24">
        <f t="shared" si="6"/>
        <v>-0.48599139999999996</v>
      </c>
      <c r="G180" s="24">
        <f t="shared" si="6"/>
        <v>-1.8913999999999875E-3</v>
      </c>
      <c r="H180" s="23"/>
    </row>
    <row r="181" spans="1:8">
      <c r="A181" s="22" t="s">
        <v>92</v>
      </c>
      <c r="B181" s="25">
        <f t="shared" ref="B181:G181" si="7">B153-$B$40</f>
        <v>6.53329</v>
      </c>
      <c r="C181" s="24">
        <f t="shared" si="7"/>
        <v>-0.41971800000000004</v>
      </c>
      <c r="D181" s="24">
        <f t="shared" si="7"/>
        <v>5.3583469999999993</v>
      </c>
      <c r="E181" s="24">
        <f t="shared" si="7"/>
        <v>4.2238530000000001</v>
      </c>
      <c r="F181" s="24">
        <f t="shared" si="7"/>
        <v>-5.1290999999999976E-2</v>
      </c>
      <c r="G181" s="24">
        <f t="shared" si="7"/>
        <v>-1.888374</v>
      </c>
      <c r="H181" s="23"/>
    </row>
    <row r="183" spans="1:8">
      <c r="A183" s="20" t="s">
        <v>43</v>
      </c>
      <c r="B183" s="21" t="s">
        <v>53</v>
      </c>
      <c r="C183" s="21" t="s">
        <v>54</v>
      </c>
      <c r="D183" s="21" t="s">
        <v>55</v>
      </c>
      <c r="E183" s="21" t="s">
        <v>56</v>
      </c>
      <c r="F183" s="21" t="s">
        <v>57</v>
      </c>
      <c r="G183" s="23"/>
      <c r="H183" s="23"/>
    </row>
    <row r="184" spans="1:8">
      <c r="A184" s="22" t="s">
        <v>79</v>
      </c>
      <c r="B184" s="24">
        <f>B131-$B$35</f>
        <v>0.20322906440000002</v>
      </c>
      <c r="C184" s="24">
        <f>C131-$B$35</f>
        <v>0.19989526440000002</v>
      </c>
      <c r="D184" s="24">
        <f>D131-$B$35</f>
        <v>0.1863041644</v>
      </c>
      <c r="E184" s="24">
        <f>E131-$B$35</f>
        <v>0.17645466440000002</v>
      </c>
      <c r="F184" s="24">
        <f>F131-$B$35</f>
        <v>0.17744696440000002</v>
      </c>
    </row>
    <row r="185" spans="1:8">
      <c r="A185" s="22" t="s">
        <v>91</v>
      </c>
      <c r="B185" s="24">
        <f>B156-$B$39</f>
        <v>-0.70319140000000002</v>
      </c>
      <c r="C185" s="24">
        <f>C156-$B$39</f>
        <v>0.91110860000000005</v>
      </c>
      <c r="D185" s="24">
        <f>D156-$B$39</f>
        <v>1.0405085999999999</v>
      </c>
      <c r="E185" s="24">
        <f>E156-$B$39</f>
        <v>-0.17759139999999995</v>
      </c>
      <c r="F185" s="24">
        <f>F156-$B$39</f>
        <v>-0.2799914</v>
      </c>
      <c r="G185" s="23"/>
      <c r="H185" s="23"/>
    </row>
    <row r="186" spans="1:8">
      <c r="A186" s="22" t="s">
        <v>92</v>
      </c>
      <c r="B186" s="24">
        <f>B157-$B$40</f>
        <v>14.492930000000001</v>
      </c>
      <c r="C186" s="24">
        <f>C157-$B$40</f>
        <v>14.84581</v>
      </c>
      <c r="D186" s="24">
        <f>D157-$B$40</f>
        <v>5.9930360000000009</v>
      </c>
      <c r="E186" s="24">
        <f>E157-$B$40</f>
        <v>-0.71271700000000004</v>
      </c>
      <c r="F186" s="24">
        <f>F157-$B$40</f>
        <v>-0.14710299999999998</v>
      </c>
      <c r="G186" s="23"/>
      <c r="H186" s="23"/>
    </row>
    <row r="187" spans="1:8">
      <c r="A187" s="23"/>
      <c r="B187" s="23"/>
      <c r="C187" s="23"/>
      <c r="D187" s="23"/>
      <c r="E187" s="23"/>
      <c r="F187" s="23"/>
      <c r="G187" s="23"/>
      <c r="H187" s="23"/>
    </row>
    <row r="188" spans="1:8">
      <c r="A188" s="20" t="s">
        <v>44</v>
      </c>
      <c r="B188" s="21" t="s">
        <v>58</v>
      </c>
      <c r="C188" s="21" t="s">
        <v>59</v>
      </c>
      <c r="D188" s="21" t="s">
        <v>60</v>
      </c>
      <c r="E188" s="21" t="s">
        <v>61</v>
      </c>
      <c r="F188" s="21" t="s">
        <v>62</v>
      </c>
      <c r="G188" s="21" t="s">
        <v>63</v>
      </c>
      <c r="H188" s="23"/>
    </row>
    <row r="189" spans="1:8">
      <c r="A189" s="22" t="s">
        <v>79</v>
      </c>
      <c r="B189" s="24">
        <f t="shared" ref="B189:G189" si="8">B134-$B$35</f>
        <v>0.21713886440000002</v>
      </c>
      <c r="C189" s="24">
        <f t="shared" si="8"/>
        <v>0.42283286440000001</v>
      </c>
      <c r="D189" s="24">
        <f t="shared" si="8"/>
        <v>0.26006236439999997</v>
      </c>
      <c r="E189" s="24">
        <f t="shared" si="8"/>
        <v>0.50863666439999999</v>
      </c>
      <c r="F189" s="24">
        <f t="shared" si="8"/>
        <v>0.23501146440000001</v>
      </c>
      <c r="G189" s="24">
        <f t="shared" si="8"/>
        <v>0.2418179644</v>
      </c>
    </row>
    <row r="190" spans="1:8">
      <c r="A190" s="22" t="s">
        <v>91</v>
      </c>
      <c r="B190" s="24">
        <f t="shared" ref="B190:G190" si="9">B160-$B$39</f>
        <v>0.33370860000000002</v>
      </c>
      <c r="C190" s="24">
        <f t="shared" si="9"/>
        <v>1.3648085999999999</v>
      </c>
      <c r="D190" s="24">
        <f t="shared" si="9"/>
        <v>-0.28559139999999994</v>
      </c>
      <c r="E190" s="24">
        <f t="shared" si="9"/>
        <v>4.3408600000000019E-2</v>
      </c>
      <c r="F190" s="24">
        <f t="shared" si="9"/>
        <v>-5.4891399999999979E-2</v>
      </c>
      <c r="G190" s="24">
        <f t="shared" si="9"/>
        <v>1.0752086000000001</v>
      </c>
      <c r="H190" s="23"/>
    </row>
    <row r="191" spans="1:8">
      <c r="A191" s="22" t="s">
        <v>92</v>
      </c>
      <c r="B191" s="24">
        <f t="shared" ref="B191:G191" si="10">B161-$B$40</f>
        <v>-0.3218829999999997</v>
      </c>
      <c r="C191" s="24">
        <f t="shared" si="10"/>
        <v>4.8533599999999995</v>
      </c>
      <c r="D191" s="24">
        <f t="shared" si="10"/>
        <v>0.47959599999999991</v>
      </c>
      <c r="E191" s="24">
        <f t="shared" si="10"/>
        <v>5.1421730000000005</v>
      </c>
      <c r="F191" s="24">
        <f t="shared" si="10"/>
        <v>1.6790640000000003</v>
      </c>
      <c r="G191" s="24">
        <f t="shared" si="10"/>
        <v>3.2215600000000002</v>
      </c>
      <c r="H191" s="23"/>
    </row>
    <row r="192" spans="1:8">
      <c r="A192" s="23"/>
      <c r="B192" s="23"/>
      <c r="C192" s="23"/>
      <c r="D192" s="23"/>
      <c r="E192" s="23"/>
      <c r="F192" s="23"/>
      <c r="G192" s="23"/>
      <c r="H192" s="23"/>
    </row>
    <row r="193" spans="1:8">
      <c r="A193" s="20" t="s">
        <v>44</v>
      </c>
      <c r="B193" s="21" t="s">
        <v>64</v>
      </c>
      <c r="C193" s="21" t="s">
        <v>65</v>
      </c>
      <c r="D193" s="21" t="s">
        <v>66</v>
      </c>
      <c r="E193" s="21" t="s">
        <v>67</v>
      </c>
      <c r="F193" s="21" t="s">
        <v>68</v>
      </c>
      <c r="G193" s="21" t="s">
        <v>69</v>
      </c>
      <c r="H193" s="21" t="s">
        <v>70</v>
      </c>
    </row>
    <row r="194" spans="1:8">
      <c r="A194" s="22" t="s">
        <v>79</v>
      </c>
      <c r="B194" s="24">
        <f t="shared" ref="B194:H194" si="11">B137-$B$35</f>
        <v>0.73800986439999994</v>
      </c>
      <c r="C194" s="24">
        <f t="shared" si="11"/>
        <v>0.38886736439999997</v>
      </c>
      <c r="D194" s="24">
        <f t="shared" si="11"/>
        <v>0.19518396440000002</v>
      </c>
      <c r="E194" s="24">
        <f t="shared" si="11"/>
        <v>0.56929406439999997</v>
      </c>
      <c r="F194" s="24">
        <f t="shared" si="11"/>
        <v>0.33790586439999998</v>
      </c>
      <c r="G194" s="24">
        <f t="shared" si="11"/>
        <v>0.1710980644</v>
      </c>
      <c r="H194" s="24">
        <f t="shared" si="11"/>
        <v>0.27354506439999998</v>
      </c>
    </row>
    <row r="195" spans="1:8">
      <c r="A195" s="22" t="s">
        <v>91</v>
      </c>
      <c r="B195" s="24">
        <f t="shared" ref="B195:H195" si="12">B164-$B$39</f>
        <v>0.13810860000000003</v>
      </c>
      <c r="C195" s="24">
        <f t="shared" si="12"/>
        <v>0.14620860000000002</v>
      </c>
      <c r="D195" s="24">
        <f t="shared" si="12"/>
        <v>-1.1664914</v>
      </c>
      <c r="E195" s="24">
        <f t="shared" si="12"/>
        <v>3.5286086000000001</v>
      </c>
      <c r="F195" s="24">
        <f t="shared" si="12"/>
        <v>-8.5780913999999999</v>
      </c>
      <c r="G195" s="24">
        <f t="shared" si="12"/>
        <v>-0.24189139999999998</v>
      </c>
      <c r="H195" s="24">
        <f t="shared" si="12"/>
        <v>-0.35509139999999995</v>
      </c>
    </row>
    <row r="196" spans="1:8">
      <c r="A196" s="22" t="s">
        <v>92</v>
      </c>
      <c r="B196" s="24">
        <f t="shared" ref="B196:H196" si="13">B165-$B$40</f>
        <v>2.949624</v>
      </c>
      <c r="C196" s="24">
        <f t="shared" si="13"/>
        <v>-0.9592369999999999</v>
      </c>
      <c r="D196" s="24">
        <f t="shared" si="13"/>
        <v>6.8453500000000007</v>
      </c>
      <c r="E196" s="24">
        <f t="shared" si="13"/>
        <v>47.884589999999996</v>
      </c>
      <c r="F196" s="24">
        <f t="shared" si="13"/>
        <v>160.44184000000001</v>
      </c>
      <c r="G196" s="24">
        <f t="shared" si="13"/>
        <v>3.1837100000000005</v>
      </c>
      <c r="H196" s="24">
        <f t="shared" si="13"/>
        <v>0.81363300000000027</v>
      </c>
    </row>
    <row r="198" spans="1:8">
      <c r="A198" s="2" t="s">
        <v>93</v>
      </c>
      <c r="B198" s="2" t="s">
        <v>94</v>
      </c>
      <c r="C198" s="2" t="s">
        <v>95</v>
      </c>
    </row>
    <row r="199" spans="1:8">
      <c r="A199" s="22" t="s">
        <v>79</v>
      </c>
      <c r="B199" s="11">
        <f>B140-$B$35</f>
        <v>0.11298336439999999</v>
      </c>
      <c r="C199" s="11">
        <f>C140-$B$35</f>
        <v>0.1789259644</v>
      </c>
    </row>
    <row r="200" spans="1:8">
      <c r="A200" s="22" t="s">
        <v>91</v>
      </c>
      <c r="B200" s="11">
        <f>B168-$B$39</f>
        <v>-0.56605139999999998</v>
      </c>
      <c r="C200" s="11">
        <f>C168-$B$39</f>
        <v>-0.10484139999999997</v>
      </c>
    </row>
    <row r="201" spans="1:8">
      <c r="A201" s="22" t="s">
        <v>92</v>
      </c>
      <c r="B201" s="11">
        <f>B169-$B$40</f>
        <v>0.71811000000000025</v>
      </c>
      <c r="C201" s="11">
        <f>C169-$B$40</f>
        <v>-1.3444599999999998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76BB-FC54-3541-8FDC-65C05FE751CE}">
  <dimension ref="A3:E28"/>
  <sheetViews>
    <sheetView showGridLines="0" workbookViewId="0">
      <selection activeCell="G16" sqref="G16"/>
    </sheetView>
  </sheetViews>
  <sheetFormatPr baseColWidth="10" defaultRowHeight="16"/>
  <cols>
    <col min="1" max="1" width="19.6640625" bestFit="1" customWidth="1"/>
    <col min="2" max="2" width="13" bestFit="1" customWidth="1"/>
    <col min="3" max="3" width="13.5" bestFit="1" customWidth="1"/>
    <col min="4" max="4" width="11" customWidth="1"/>
    <col min="5" max="5" width="11.1640625" customWidth="1"/>
  </cols>
  <sheetData>
    <row r="3" spans="1:5">
      <c r="A3" s="33" t="s">
        <v>71</v>
      </c>
    </row>
    <row r="4" spans="1:5">
      <c r="A4" s="2" t="s">
        <v>80</v>
      </c>
      <c r="B4" s="2" t="s">
        <v>88</v>
      </c>
      <c r="C4" s="2" t="s">
        <v>81</v>
      </c>
      <c r="D4" s="2" t="s">
        <v>82</v>
      </c>
      <c r="E4" s="2" t="s">
        <v>83</v>
      </c>
    </row>
    <row r="5" spans="1:5">
      <c r="A5" s="7" t="s">
        <v>41</v>
      </c>
      <c r="B5" s="16">
        <v>52.337060000000001</v>
      </c>
      <c r="C5" s="17">
        <v>2.7774999999999999</v>
      </c>
      <c r="D5" s="17">
        <v>2.6069</v>
      </c>
      <c r="E5" s="18">
        <v>361.79599999999999</v>
      </c>
    </row>
    <row r="7" spans="1:5">
      <c r="A7" s="33" t="s">
        <v>84</v>
      </c>
    </row>
    <row r="8" spans="1:5">
      <c r="A8" s="2" t="s">
        <v>80</v>
      </c>
      <c r="B8" s="2" t="s">
        <v>88</v>
      </c>
      <c r="C8" s="2" t="s">
        <v>81</v>
      </c>
      <c r="D8" s="2" t="s">
        <v>82</v>
      </c>
      <c r="E8" s="2" t="s">
        <v>83</v>
      </c>
    </row>
    <row r="9" spans="1:5">
      <c r="A9" s="7" t="s">
        <v>26</v>
      </c>
      <c r="B9" s="27">
        <v>4.7940930000000002E-4</v>
      </c>
      <c r="C9" s="28">
        <v>4.822122E-4</v>
      </c>
      <c r="D9" s="28">
        <v>1.8869500000000001E-4</v>
      </c>
      <c r="E9" s="29">
        <v>-5.4178660000000001E-5</v>
      </c>
    </row>
    <row r="11" spans="1:5">
      <c r="A11" s="33" t="s">
        <v>85</v>
      </c>
    </row>
    <row r="12" spans="1:5">
      <c r="A12" s="2" t="s">
        <v>80</v>
      </c>
      <c r="B12" s="2" t="s">
        <v>88</v>
      </c>
      <c r="C12" s="2" t="s">
        <v>81</v>
      </c>
      <c r="D12" s="2" t="s">
        <v>82</v>
      </c>
      <c r="E12" s="2" t="s">
        <v>83</v>
      </c>
    </row>
    <row r="13" spans="1:5">
      <c r="A13" s="7" t="s">
        <v>74</v>
      </c>
      <c r="B13" s="11">
        <f>B9*250</f>
        <v>0.11985232500000001</v>
      </c>
      <c r="C13" s="11">
        <f>C9*250</f>
        <v>0.12055304999999999</v>
      </c>
      <c r="D13" s="11">
        <f>D9*250</f>
        <v>4.717375E-2</v>
      </c>
      <c r="E13" s="11">
        <f>E9*250</f>
        <v>-1.3544665000000001E-2</v>
      </c>
    </row>
    <row r="15" spans="1:5">
      <c r="A15" s="33" t="s">
        <v>86</v>
      </c>
    </row>
    <row r="16" spans="1:5">
      <c r="A16" s="2" t="s">
        <v>80</v>
      </c>
      <c r="B16" s="2" t="s">
        <v>88</v>
      </c>
      <c r="C16" s="2" t="s">
        <v>81</v>
      </c>
      <c r="D16" s="2" t="s">
        <v>82</v>
      </c>
      <c r="E16" s="2" t="s">
        <v>83</v>
      </c>
    </row>
    <row r="17" spans="1:5">
      <c r="A17" s="7" t="s">
        <v>96</v>
      </c>
      <c r="B17" s="11">
        <v>0.35398960000000002</v>
      </c>
      <c r="C17" s="11">
        <v>0.41515170000000001</v>
      </c>
      <c r="D17" s="11">
        <v>0.19627839999999999</v>
      </c>
      <c r="E17" s="11">
        <v>0.21067540000000001</v>
      </c>
    </row>
    <row r="19" spans="1:5">
      <c r="A19" s="33" t="s">
        <v>87</v>
      </c>
    </row>
    <row r="20" spans="1:5">
      <c r="A20" s="2" t="s">
        <v>80</v>
      </c>
      <c r="B20" s="2" t="s">
        <v>88</v>
      </c>
      <c r="C20" s="2" t="s">
        <v>81</v>
      </c>
      <c r="D20" s="2" t="s">
        <v>82</v>
      </c>
      <c r="E20" s="2" t="s">
        <v>83</v>
      </c>
    </row>
    <row r="21" spans="1:5">
      <c r="A21" s="7" t="s">
        <v>30</v>
      </c>
      <c r="B21" s="11">
        <v>0.41067799999999999</v>
      </c>
      <c r="C21" s="11">
        <v>-4.9680000000000002E-2</v>
      </c>
      <c r="D21" s="11">
        <f>-0.022111</f>
        <v>-2.2110999999999999E-2</v>
      </c>
      <c r="E21" s="11">
        <v>-0.24321999999999999</v>
      </c>
    </row>
    <row r="22" spans="1:5">
      <c r="A22" s="7" t="s">
        <v>29</v>
      </c>
      <c r="B22" s="11">
        <v>2.9921000000000002</v>
      </c>
      <c r="C22" s="12">
        <v>2.1864599999999998</v>
      </c>
      <c r="D22" s="12">
        <v>1.0417000000000001</v>
      </c>
      <c r="E22" s="12">
        <v>1.4291</v>
      </c>
    </row>
    <row r="24" spans="1:5">
      <c r="A24" s="33" t="s">
        <v>89</v>
      </c>
    </row>
    <row r="25" spans="1:5">
      <c r="A25" s="2" t="s">
        <v>80</v>
      </c>
      <c r="B25" s="2" t="s">
        <v>88</v>
      </c>
      <c r="C25" s="2" t="s">
        <v>81</v>
      </c>
      <c r="D25" s="2" t="s">
        <v>82</v>
      </c>
      <c r="E25" s="2" t="s">
        <v>83</v>
      </c>
    </row>
    <row r="26" spans="1:5">
      <c r="A26" s="7" t="s">
        <v>90</v>
      </c>
      <c r="B26" s="8">
        <f>B17-'Equity&amp; US Treasuries'!$B$35</f>
        <v>0.3531415644</v>
      </c>
      <c r="C26" s="8">
        <f>C17-'Equity&amp; US Treasuries'!$B$35</f>
        <v>0.41430366439999999</v>
      </c>
      <c r="D26" s="8">
        <f>D17-'Equity&amp; US Treasuries'!$B$35</f>
        <v>0.1954303644</v>
      </c>
      <c r="E26" s="8">
        <f>E17-'Equity&amp; US Treasuries'!$B$35</f>
        <v>0.20982736440000002</v>
      </c>
    </row>
    <row r="27" spans="1:5">
      <c r="A27" s="7" t="s">
        <v>91</v>
      </c>
      <c r="B27" s="8">
        <f>B21-'Equity&amp; US Treasuries'!$B$39</f>
        <v>0.75348660000000001</v>
      </c>
      <c r="C27" s="8">
        <f>C21-'Equity&amp; US Treasuries'!$B$39</f>
        <v>0.29312860000000002</v>
      </c>
      <c r="D27" s="8">
        <f>D21-'Equity&amp; US Treasuries'!$B$39</f>
        <v>0.32069760000000003</v>
      </c>
      <c r="E27" s="8">
        <f>E21-'Equity&amp; US Treasuries'!$B$39</f>
        <v>9.9588600000000027E-2</v>
      </c>
    </row>
    <row r="28" spans="1:5">
      <c r="A28" s="7" t="s">
        <v>92</v>
      </c>
      <c r="B28" s="8">
        <f>B22-'Equity&amp; US Treasuries'!$B$40</f>
        <v>-0.69795999999999969</v>
      </c>
      <c r="C28" s="8">
        <f>C22-'Equity&amp; US Treasuries'!$B$40</f>
        <v>-1.5036</v>
      </c>
      <c r="D28" s="8">
        <f>D22-'Equity&amp; US Treasuries'!$B$40</f>
        <v>-2.6483599999999998</v>
      </c>
      <c r="E28" s="8">
        <f>E22-'Equity&amp; US Treasuries'!$B$40</f>
        <v>-2.2609599999999999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B0E0-7F22-744E-9FC4-1DB18BC4E16E}">
  <dimension ref="A1:H51"/>
  <sheetViews>
    <sheetView showGridLines="0" tabSelected="1" topLeftCell="A14" zoomScale="75" workbookViewId="0">
      <selection activeCell="J47" sqref="J47"/>
    </sheetView>
  </sheetViews>
  <sheetFormatPr baseColWidth="10" defaultRowHeight="16"/>
  <cols>
    <col min="2" max="2" width="13" bestFit="1" customWidth="1"/>
    <col min="5" max="5" width="13.6640625" bestFit="1" customWidth="1"/>
    <col min="8" max="8" width="12.6640625" bestFit="1" customWidth="1"/>
    <col min="11" max="11" width="11.6640625" bestFit="1" customWidth="1"/>
    <col min="14" max="14" width="13" bestFit="1" customWidth="1"/>
    <col min="17" max="17" width="11.33203125" bestFit="1" customWidth="1"/>
    <col min="20" max="20" width="11.33203125" bestFit="1" customWidth="1"/>
    <col min="23" max="23" width="11.33203125" bestFit="1" customWidth="1"/>
    <col min="26" max="26" width="11.33203125" bestFit="1" customWidth="1"/>
  </cols>
  <sheetData>
    <row r="1" spans="1:8">
      <c r="B1" s="30" t="s">
        <v>114</v>
      </c>
      <c r="E1" s="30" t="s">
        <v>27</v>
      </c>
      <c r="H1" s="30" t="s">
        <v>113</v>
      </c>
    </row>
    <row r="2" spans="1:8">
      <c r="A2" s="34" t="s">
        <v>106</v>
      </c>
      <c r="B2" s="31">
        <v>5.0695500000000001E-4</v>
      </c>
      <c r="D2" s="34" t="s">
        <v>105</v>
      </c>
      <c r="E2" s="31">
        <v>0.41538255400000001</v>
      </c>
      <c r="G2" s="34" t="s">
        <v>35</v>
      </c>
      <c r="H2" s="31">
        <v>-5.5310856340000001</v>
      </c>
    </row>
    <row r="3" spans="1:8">
      <c r="A3" s="34" t="s">
        <v>105</v>
      </c>
      <c r="B3" s="31">
        <v>4.53802E-4</v>
      </c>
      <c r="D3" s="34" t="s">
        <v>106</v>
      </c>
      <c r="E3" s="31">
        <v>0.35403005399999998</v>
      </c>
      <c r="G3" s="34" t="s">
        <v>100</v>
      </c>
      <c r="H3" s="31">
        <v>-0.92250181399999998</v>
      </c>
    </row>
    <row r="4" spans="1:8">
      <c r="A4" s="34" t="s">
        <v>104</v>
      </c>
      <c r="B4" s="31">
        <v>3.7376100000000002E-4</v>
      </c>
      <c r="D4" s="34" t="s">
        <v>103</v>
      </c>
      <c r="E4" s="31">
        <v>0.211034678</v>
      </c>
      <c r="G4" s="34" t="s">
        <v>101</v>
      </c>
      <c r="H4" s="31">
        <v>-0.83931918599999999</v>
      </c>
    </row>
    <row r="5" spans="1:8">
      <c r="A5" s="34" t="s">
        <v>100</v>
      </c>
      <c r="B5" s="31">
        <v>3.4593100000000001E-4</v>
      </c>
      <c r="D5" s="34" t="s">
        <v>98</v>
      </c>
      <c r="E5" s="31">
        <v>0.19647736399999999</v>
      </c>
      <c r="G5" s="34" t="s">
        <v>102</v>
      </c>
      <c r="H5" s="31">
        <v>-0.47327940600000001</v>
      </c>
    </row>
    <row r="6" spans="1:8">
      <c r="A6" s="34" t="s">
        <v>101</v>
      </c>
      <c r="B6" s="31">
        <v>3.3534E-4</v>
      </c>
      <c r="D6" s="34" t="s">
        <v>104</v>
      </c>
      <c r="E6" s="31">
        <v>0.179851388</v>
      </c>
      <c r="G6" s="34" t="s">
        <v>104</v>
      </c>
      <c r="H6" s="31">
        <v>-0.456845051</v>
      </c>
    </row>
    <row r="7" spans="1:8">
      <c r="A7" s="34" t="s">
        <v>102</v>
      </c>
      <c r="B7" s="31">
        <v>2.9666600000000001E-4</v>
      </c>
      <c r="D7" s="34" t="s">
        <v>102</v>
      </c>
      <c r="E7" s="31">
        <v>0.15584546899999999</v>
      </c>
      <c r="G7" s="34" t="s">
        <v>99</v>
      </c>
      <c r="H7" s="31">
        <v>-0.37589944400000003</v>
      </c>
    </row>
    <row r="8" spans="1:8">
      <c r="A8" s="34" t="s">
        <v>98</v>
      </c>
      <c r="B8" s="31">
        <v>1.8873300000000001E-4</v>
      </c>
      <c r="D8" s="34" t="s">
        <v>101</v>
      </c>
      <c r="E8" s="31">
        <v>0.122072792</v>
      </c>
      <c r="G8" s="34" t="s">
        <v>97</v>
      </c>
      <c r="H8" s="31">
        <v>-0.34715246100000002</v>
      </c>
    </row>
    <row r="9" spans="1:8">
      <c r="A9" s="34" t="s">
        <v>97</v>
      </c>
      <c r="B9" s="31">
        <v>-7.4100000000000002E-6</v>
      </c>
      <c r="D9" s="34" t="s">
        <v>99</v>
      </c>
      <c r="E9" s="31">
        <v>0.11676015100000001</v>
      </c>
      <c r="G9" s="34" t="s">
        <v>103</v>
      </c>
      <c r="H9" s="31">
        <v>-0.248666153</v>
      </c>
    </row>
    <row r="10" spans="1:8">
      <c r="A10" s="34" t="s">
        <v>103</v>
      </c>
      <c r="B10" s="31">
        <v>-1.77E-5</v>
      </c>
      <c r="D10" s="34" t="s">
        <v>100</v>
      </c>
      <c r="E10" s="31">
        <v>0.11361235</v>
      </c>
      <c r="G10" s="34" t="s">
        <v>16</v>
      </c>
      <c r="H10" s="31">
        <v>-7.1571036000000005E-2</v>
      </c>
    </row>
    <row r="11" spans="1:8">
      <c r="A11" s="34" t="s">
        <v>36</v>
      </c>
      <c r="B11" s="31">
        <v>-2.3200000000000001E-5</v>
      </c>
      <c r="D11" s="34" t="s">
        <v>16</v>
      </c>
      <c r="E11" s="31">
        <v>5.3289561999999999E-2</v>
      </c>
      <c r="G11" s="34" t="s">
        <v>105</v>
      </c>
      <c r="H11" s="31">
        <v>-5.0621645E-2</v>
      </c>
    </row>
    <row r="12" spans="1:8">
      <c r="A12" s="34" t="s">
        <v>35</v>
      </c>
      <c r="B12" s="31">
        <v>-3.1000000000000001E-5</v>
      </c>
      <c r="D12" s="34" t="s">
        <v>14</v>
      </c>
      <c r="E12" s="31">
        <v>8.8853219999999993E-3</v>
      </c>
      <c r="G12" s="34" t="s">
        <v>98</v>
      </c>
      <c r="H12" s="31">
        <v>-2.1229198000000001E-2</v>
      </c>
    </row>
    <row r="13" spans="1:8">
      <c r="A13" s="34" t="s">
        <v>14</v>
      </c>
      <c r="B13" s="31">
        <v>-5.6799999999999998E-5</v>
      </c>
      <c r="D13" s="34" t="s">
        <v>36</v>
      </c>
      <c r="E13" s="31">
        <v>6.4082269999999998E-3</v>
      </c>
      <c r="G13" s="34" t="s">
        <v>36</v>
      </c>
      <c r="H13" s="31">
        <v>8.1209559000000001E-2</v>
      </c>
    </row>
    <row r="14" spans="1:8">
      <c r="A14" s="34" t="s">
        <v>16</v>
      </c>
      <c r="B14" s="31">
        <v>-1.1875E-4</v>
      </c>
      <c r="D14" s="34" t="s">
        <v>35</v>
      </c>
      <c r="E14" s="31">
        <v>3.7214430000000001E-3</v>
      </c>
      <c r="G14" s="34" t="s">
        <v>14</v>
      </c>
      <c r="H14" s="31">
        <v>0.37563629500000001</v>
      </c>
    </row>
    <row r="15" spans="1:8">
      <c r="A15" s="34" t="s">
        <v>99</v>
      </c>
      <c r="B15" s="31">
        <v>-1.23044E-4</v>
      </c>
      <c r="D15" s="34" t="s">
        <v>97</v>
      </c>
      <c r="E15" s="31">
        <v>8.4820999999999996E-4</v>
      </c>
      <c r="G15" s="34" t="s">
        <v>106</v>
      </c>
      <c r="H15" s="32">
        <v>0.41297057300000001</v>
      </c>
    </row>
    <row r="19" spans="1:8">
      <c r="B19" s="30" t="s">
        <v>112</v>
      </c>
      <c r="E19" s="30" t="s">
        <v>111</v>
      </c>
      <c r="H19" s="30" t="s">
        <v>110</v>
      </c>
    </row>
    <row r="20" spans="1:8">
      <c r="A20" s="34" t="s">
        <v>98</v>
      </c>
      <c r="B20" s="31">
        <v>1.0442160760000001</v>
      </c>
      <c r="D20" s="34" t="s">
        <v>105</v>
      </c>
      <c r="E20" s="31">
        <v>1.8619973000000001E-2</v>
      </c>
      <c r="G20" s="34" t="s">
        <v>105</v>
      </c>
      <c r="H20" s="31">
        <v>-4.1939799E-2</v>
      </c>
    </row>
    <row r="21" spans="1:8">
      <c r="A21" s="34" t="s">
        <v>16</v>
      </c>
      <c r="B21" s="31">
        <v>1.1761980299999999</v>
      </c>
      <c r="D21" s="34" t="s">
        <v>106</v>
      </c>
      <c r="E21" s="31">
        <v>1.5603969000000001E-2</v>
      </c>
      <c r="G21" s="34" t="s">
        <v>106</v>
      </c>
      <c r="H21" s="31">
        <v>-3.2231652999999999E-2</v>
      </c>
    </row>
    <row r="22" spans="1:8">
      <c r="A22" s="34" t="s">
        <v>36</v>
      </c>
      <c r="B22" s="31">
        <v>1.2757357979999999</v>
      </c>
      <c r="D22" s="34" t="s">
        <v>103</v>
      </c>
      <c r="E22" s="31">
        <v>9.7005900000000003E-3</v>
      </c>
      <c r="G22" s="34" t="s">
        <v>103</v>
      </c>
      <c r="H22" s="31">
        <v>-2.2497471000000002E-2</v>
      </c>
    </row>
    <row r="23" spans="1:8">
      <c r="A23" s="34" t="s">
        <v>102</v>
      </c>
      <c r="B23" s="31">
        <v>1.41289515</v>
      </c>
      <c r="D23" s="34" t="s">
        <v>98</v>
      </c>
      <c r="E23" s="31">
        <v>8.7956749999999993E-3</v>
      </c>
      <c r="G23" s="34" t="s">
        <v>98</v>
      </c>
      <c r="H23" s="31">
        <v>-2.0050241999999999E-2</v>
      </c>
    </row>
    <row r="24" spans="1:8">
      <c r="A24" s="34" t="s">
        <v>103</v>
      </c>
      <c r="B24" s="31">
        <v>1.4367750539999999</v>
      </c>
      <c r="D24" s="34" t="s">
        <v>104</v>
      </c>
      <c r="E24" s="31">
        <v>8.4162990000000003E-3</v>
      </c>
      <c r="G24" s="34" t="s">
        <v>104</v>
      </c>
      <c r="H24" s="31">
        <v>-1.9214272000000001E-2</v>
      </c>
    </row>
    <row r="25" spans="1:8">
      <c r="A25" s="34" t="s">
        <v>14</v>
      </c>
      <c r="B25" s="31">
        <v>1.711072559</v>
      </c>
      <c r="D25" s="34" t="s">
        <v>102</v>
      </c>
      <c r="E25" s="31">
        <v>7.3541320000000002E-3</v>
      </c>
      <c r="G25" s="34" t="s">
        <v>102</v>
      </c>
      <c r="H25" s="31">
        <v>-1.6907911000000001E-2</v>
      </c>
    </row>
    <row r="26" spans="1:8">
      <c r="A26" s="34" t="s">
        <v>105</v>
      </c>
      <c r="B26" s="31">
        <v>2.2010827559999999</v>
      </c>
      <c r="D26" s="34" t="s">
        <v>101</v>
      </c>
      <c r="E26" s="31">
        <v>5.8458260000000001E-3</v>
      </c>
      <c r="G26" s="34" t="s">
        <v>101</v>
      </c>
      <c r="H26" s="31">
        <v>-1.3448544E-2</v>
      </c>
    </row>
    <row r="27" spans="1:8">
      <c r="A27" s="34" t="s">
        <v>104</v>
      </c>
      <c r="B27" s="31">
        <v>2.3581486429999998</v>
      </c>
      <c r="D27" s="34" t="s">
        <v>100</v>
      </c>
      <c r="E27" s="31">
        <v>5.4577330000000002E-3</v>
      </c>
      <c r="G27" s="34" t="s">
        <v>99</v>
      </c>
      <c r="H27" s="31">
        <v>-1.2650784999999999E-2</v>
      </c>
    </row>
    <row r="28" spans="1:8">
      <c r="A28" s="34" t="s">
        <v>99</v>
      </c>
      <c r="B28" s="31">
        <v>2.5489900030000001</v>
      </c>
      <c r="D28" s="34" t="s">
        <v>99</v>
      </c>
      <c r="E28" s="31">
        <v>5.3734719999999998E-3</v>
      </c>
      <c r="G28" s="34" t="s">
        <v>100</v>
      </c>
      <c r="H28" s="31">
        <v>-1.2584397000000001E-2</v>
      </c>
    </row>
    <row r="29" spans="1:8">
      <c r="A29" s="34" t="s">
        <v>106</v>
      </c>
      <c r="B29" s="31">
        <v>3.0296011140000001</v>
      </c>
      <c r="D29" s="34" t="s">
        <v>16</v>
      </c>
      <c r="E29" s="31">
        <v>2.3987349999999999E-3</v>
      </c>
      <c r="G29" s="34" t="s">
        <v>16</v>
      </c>
      <c r="H29" s="31">
        <v>-5.6469959999999996E-3</v>
      </c>
    </row>
    <row r="30" spans="1:8">
      <c r="A30" s="34" t="s">
        <v>97</v>
      </c>
      <c r="B30" s="31">
        <v>3.7020017549999999</v>
      </c>
      <c r="D30" s="34" t="s">
        <v>14</v>
      </c>
      <c r="E30" s="31">
        <v>3.8203299999999999E-4</v>
      </c>
      <c r="G30" s="34" t="s">
        <v>14</v>
      </c>
      <c r="H30" s="31">
        <v>-8.9971099999999998E-4</v>
      </c>
    </row>
    <row r="31" spans="1:8">
      <c r="A31" s="34" t="s">
        <v>101</v>
      </c>
      <c r="B31" s="31">
        <v>4.1457394870000002</v>
      </c>
      <c r="D31" s="34" t="s">
        <v>36</v>
      </c>
      <c r="E31" s="31">
        <v>2.8215100000000002E-4</v>
      </c>
      <c r="G31" s="34" t="s">
        <v>36</v>
      </c>
      <c r="H31" s="31">
        <v>-6.6955699999999999E-4</v>
      </c>
    </row>
    <row r="32" spans="1:8">
      <c r="A32" s="34" t="s">
        <v>100</v>
      </c>
      <c r="B32" s="31">
        <v>4.478815633</v>
      </c>
      <c r="D32" s="34" t="s">
        <v>35</v>
      </c>
      <c r="E32" s="31">
        <v>2.08898E-4</v>
      </c>
      <c r="G32" s="34" t="s">
        <v>35</v>
      </c>
      <c r="H32" s="31">
        <v>-3.9659299999999999E-4</v>
      </c>
    </row>
    <row r="33" spans="1:8">
      <c r="A33" s="34" t="s">
        <v>35</v>
      </c>
      <c r="B33" s="31">
        <v>53.926733319999997</v>
      </c>
      <c r="D33" s="34" t="s">
        <v>97</v>
      </c>
      <c r="E33" s="31">
        <v>3.8999999999999999E-5</v>
      </c>
      <c r="G33" s="34" t="s">
        <v>97</v>
      </c>
      <c r="H33" s="31">
        <v>-9.6799999999999995E-5</v>
      </c>
    </row>
    <row r="37" spans="1:8">
      <c r="B37" s="30" t="s">
        <v>109</v>
      </c>
      <c r="E37" s="30" t="s">
        <v>108</v>
      </c>
      <c r="H37" s="30" t="s">
        <v>107</v>
      </c>
    </row>
    <row r="38" spans="1:8">
      <c r="A38" s="30" t="s">
        <v>105</v>
      </c>
      <c r="B38" s="31">
        <v>-6.1453057999999998E-2</v>
      </c>
      <c r="D38" s="30" t="s">
        <v>105</v>
      </c>
      <c r="E38" s="31">
        <v>-4.2075157000000002E-2</v>
      </c>
      <c r="G38" s="30" t="s">
        <v>105</v>
      </c>
      <c r="H38" s="31">
        <v>-5.9172576999999997E-2</v>
      </c>
    </row>
    <row r="39" spans="1:8">
      <c r="A39" s="30" t="s">
        <v>106</v>
      </c>
      <c r="B39" s="31">
        <v>-4.0783499000000001E-2</v>
      </c>
      <c r="D39" s="30" t="s">
        <v>106</v>
      </c>
      <c r="E39" s="31">
        <v>-3.8080203999999999E-2</v>
      </c>
      <c r="G39" s="30" t="s">
        <v>106</v>
      </c>
      <c r="H39" s="31">
        <v>-4.8101936999999997E-2</v>
      </c>
    </row>
    <row r="40" spans="1:8">
      <c r="A40" s="30" t="s">
        <v>103</v>
      </c>
      <c r="B40" s="31">
        <v>-3.2506829000000001E-2</v>
      </c>
      <c r="D40" s="30" t="s">
        <v>103</v>
      </c>
      <c r="E40" s="31">
        <v>-2.2603235999999999E-2</v>
      </c>
      <c r="G40" s="30" t="s">
        <v>103</v>
      </c>
      <c r="H40" s="31">
        <v>-3.1747147000000003E-2</v>
      </c>
    </row>
    <row r="41" spans="1:8">
      <c r="A41" s="30" t="s">
        <v>104</v>
      </c>
      <c r="B41" s="31">
        <v>-3.0577538000000001E-2</v>
      </c>
      <c r="D41" s="30" t="s">
        <v>98</v>
      </c>
      <c r="E41" s="31">
        <v>-2.1956384999999998E-2</v>
      </c>
      <c r="G41" s="30" t="s">
        <v>104</v>
      </c>
      <c r="H41" s="31">
        <v>-2.8173527E-2</v>
      </c>
    </row>
    <row r="42" spans="1:8">
      <c r="A42" s="30" t="s">
        <v>98</v>
      </c>
      <c r="B42" s="31">
        <v>-2.7313166999999999E-2</v>
      </c>
      <c r="D42" s="30" t="s">
        <v>104</v>
      </c>
      <c r="E42" s="31">
        <v>-1.8375603000000001E-2</v>
      </c>
      <c r="G42" s="30" t="s">
        <v>98</v>
      </c>
      <c r="H42" s="31">
        <v>-2.8152841000000001E-2</v>
      </c>
    </row>
    <row r="43" spans="1:8">
      <c r="A43" s="30" t="s">
        <v>102</v>
      </c>
      <c r="B43" s="31">
        <v>-2.4880303999999999E-2</v>
      </c>
      <c r="D43" s="30" t="s">
        <v>102</v>
      </c>
      <c r="E43" s="31">
        <v>-1.6954278E-2</v>
      </c>
      <c r="G43" s="30" t="s">
        <v>102</v>
      </c>
      <c r="H43" s="31">
        <v>-2.4008504E-2</v>
      </c>
    </row>
    <row r="44" spans="1:8">
      <c r="A44" s="30" t="s">
        <v>101</v>
      </c>
      <c r="B44" s="31">
        <v>-2.4792958E-2</v>
      </c>
      <c r="D44" s="30" t="s">
        <v>101</v>
      </c>
      <c r="E44" s="31">
        <v>-1.3442427E-2</v>
      </c>
      <c r="G44" s="30" t="s">
        <v>101</v>
      </c>
      <c r="H44" s="31">
        <v>-2.0579525000000001E-2</v>
      </c>
    </row>
    <row r="45" spans="1:8">
      <c r="A45" s="30" t="s">
        <v>100</v>
      </c>
      <c r="B45" s="31">
        <v>-2.3750072000000001E-2</v>
      </c>
      <c r="D45" s="30" t="s">
        <v>99</v>
      </c>
      <c r="E45" s="31">
        <v>-1.3440000000000001E-2</v>
      </c>
      <c r="G45" s="30" t="s">
        <v>100</v>
      </c>
      <c r="H45" s="31">
        <v>-1.8721033000000002E-2</v>
      </c>
    </row>
    <row r="46" spans="1:8">
      <c r="A46" s="30" t="s">
        <v>99</v>
      </c>
      <c r="B46" s="31">
        <v>-2.0015748999999999E-2</v>
      </c>
      <c r="D46" s="30" t="s">
        <v>100</v>
      </c>
      <c r="E46" s="31">
        <v>-1.1818318E-2</v>
      </c>
      <c r="G46" s="30" t="s">
        <v>99</v>
      </c>
      <c r="H46" s="31">
        <v>-1.6345946E-2</v>
      </c>
    </row>
    <row r="47" spans="1:8">
      <c r="A47" s="30" t="s">
        <v>16</v>
      </c>
      <c r="B47" s="31">
        <v>-7.763303E-3</v>
      </c>
      <c r="D47" s="30" t="s">
        <v>16</v>
      </c>
      <c r="E47" s="31">
        <v>-5.2319999999999997E-3</v>
      </c>
      <c r="G47" s="30" t="s">
        <v>16</v>
      </c>
      <c r="H47" s="31">
        <v>-7.2588110000000004E-3</v>
      </c>
    </row>
    <row r="48" spans="1:8">
      <c r="A48" s="30" t="s">
        <v>14</v>
      </c>
      <c r="B48" s="31">
        <v>-1.126234E-3</v>
      </c>
      <c r="D48" s="30" t="s">
        <v>14</v>
      </c>
      <c r="E48" s="31">
        <v>-9.8999999999999999E-4</v>
      </c>
      <c r="G48" s="30" t="s">
        <v>14</v>
      </c>
      <c r="H48" s="31">
        <v>-1.209405E-3</v>
      </c>
    </row>
    <row r="49" spans="1:8">
      <c r="A49" s="30" t="s">
        <v>36</v>
      </c>
      <c r="B49" s="31">
        <v>-8.9540799999999999E-4</v>
      </c>
      <c r="D49" s="30" t="s">
        <v>36</v>
      </c>
      <c r="E49" s="31">
        <v>-6.0838099999999996E-4</v>
      </c>
      <c r="G49" s="30" t="s">
        <v>36</v>
      </c>
      <c r="H49" s="31">
        <v>-9.0561400000000001E-4</v>
      </c>
    </row>
    <row r="50" spans="1:8">
      <c r="A50" s="30" t="s">
        <v>35</v>
      </c>
      <c r="B50" s="31">
        <v>-3.9659299999999999E-4</v>
      </c>
      <c r="D50" s="30" t="s">
        <v>35</v>
      </c>
      <c r="E50" s="31">
        <v>-2.5209199999999998E-4</v>
      </c>
      <c r="G50" s="30" t="s">
        <v>35</v>
      </c>
      <c r="H50" s="31">
        <v>-6.7951000000000003E-4</v>
      </c>
    </row>
    <row r="51" spans="1:8">
      <c r="A51" s="30" t="s">
        <v>97</v>
      </c>
      <c r="B51" s="31">
        <v>-1.5815999999999999E-4</v>
      </c>
      <c r="D51" s="30" t="s">
        <v>97</v>
      </c>
      <c r="E51" s="31">
        <v>-1E-4</v>
      </c>
      <c r="G51" s="30" t="s">
        <v>97</v>
      </c>
      <c r="H51" s="31">
        <v>-1.3378399999999999E-4</v>
      </c>
    </row>
  </sheetData>
  <sortState ref="A20:B33">
    <sortCondition ref="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Equity&amp; US Treasuries</vt:lpstr>
      <vt:lpstr>Commodity 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Lyu</dc:creator>
  <cp:lastModifiedBy>Long Lyu</cp:lastModifiedBy>
  <dcterms:created xsi:type="dcterms:W3CDTF">2018-11-03T19:16:47Z</dcterms:created>
  <dcterms:modified xsi:type="dcterms:W3CDTF">2018-11-04T19:11:48Z</dcterms:modified>
</cp:coreProperties>
</file>