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vannaleung/Downloads/Maroon/data/course eval piece/"/>
    </mc:Choice>
  </mc:AlternateContent>
  <xr:revisionPtr revIDLastSave="0" documentId="13_ncr:11_{5B5C99FF-BA8E-3C41-B58A-D0B81418ECA4}" xr6:coauthVersionLast="47" xr6:coauthVersionMax="47" xr10:uidLastSave="{00000000-0000-0000-0000-000000000000}"/>
  <bookViews>
    <workbookView xWindow="680" yWindow="740" windowWidth="28040" windowHeight="16680" activeTab="1" xr2:uid="{24195DAD-57AB-1B40-8FA0-C9850FFB3E58}"/>
  </bookViews>
  <sheets>
    <sheet name="Sheet1" sheetId="2" r:id="rId1"/>
    <sheet name="by sequence" sheetId="4" r:id="rId2"/>
    <sheet name="sosc_course_results" sheetId="1" r:id="rId3"/>
  </sheets>
  <calcPr calcId="191029"/>
  <pivotCaches>
    <pivotCache cacheId="20" r:id="rId4"/>
    <pivotCache cacheId="2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1" i="1" l="1"/>
  <c r="J190" i="1"/>
  <c r="J15" i="1"/>
  <c r="J178" i="1"/>
  <c r="J276" i="1"/>
  <c r="J59" i="1"/>
  <c r="J32" i="1"/>
  <c r="J105" i="1"/>
  <c r="J81" i="1"/>
  <c r="J272" i="1"/>
  <c r="J136" i="1"/>
  <c r="J130" i="1"/>
  <c r="J244" i="1"/>
  <c r="J251" i="1"/>
  <c r="J298" i="1"/>
  <c r="J241" i="1"/>
  <c r="J169" i="1"/>
  <c r="J142" i="1"/>
  <c r="J265" i="1"/>
  <c r="J49" i="1"/>
  <c r="J194" i="1"/>
  <c r="J198" i="1"/>
  <c r="J283" i="1"/>
  <c r="J107" i="1"/>
  <c r="J270" i="1"/>
  <c r="J216" i="1"/>
  <c r="J120" i="1"/>
  <c r="J69" i="1"/>
  <c r="J238" i="1"/>
  <c r="J68" i="1"/>
  <c r="J212" i="1"/>
  <c r="J4" i="1"/>
  <c r="J273" i="1"/>
  <c r="J62" i="1"/>
  <c r="J167" i="1"/>
  <c r="J264" i="1"/>
  <c r="J106" i="1"/>
  <c r="J282" i="1"/>
  <c r="J275" i="1"/>
  <c r="J196" i="1"/>
  <c r="J113" i="1"/>
  <c r="J148" i="1"/>
  <c r="J236" i="1"/>
  <c r="J231" i="1"/>
  <c r="J13" i="1"/>
  <c r="J230" i="1"/>
  <c r="J213" i="1"/>
  <c r="J57" i="1"/>
  <c r="J266" i="1"/>
  <c r="J256" i="1"/>
  <c r="J154" i="1"/>
  <c r="J122" i="1"/>
  <c r="J52" i="1"/>
  <c r="J102" i="1"/>
  <c r="J229" i="1"/>
  <c r="J220" i="1"/>
  <c r="J5" i="1"/>
  <c r="J3" i="1"/>
  <c r="J140" i="1"/>
  <c r="J50" i="1"/>
  <c r="J146" i="1"/>
  <c r="J56" i="1"/>
  <c r="J110" i="1"/>
  <c r="J218" i="1"/>
  <c r="J166" i="1"/>
  <c r="J83" i="1"/>
  <c r="J188" i="1"/>
  <c r="J290" i="1"/>
  <c r="J78" i="1"/>
  <c r="J240" i="1"/>
  <c r="J304" i="1"/>
  <c r="J55" i="1"/>
  <c r="J60" i="1"/>
  <c r="J308" i="1"/>
  <c r="J48" i="1"/>
  <c r="J165" i="1"/>
  <c r="J277" i="1"/>
  <c r="J116" i="1"/>
  <c r="J22" i="1"/>
  <c r="J91" i="1"/>
  <c r="J128" i="1"/>
  <c r="J195" i="1"/>
  <c r="J127" i="1"/>
  <c r="J301" i="1"/>
  <c r="J303" i="1"/>
  <c r="J17" i="1"/>
  <c r="J268" i="1"/>
  <c r="J262" i="1"/>
  <c r="J103" i="1"/>
  <c r="J192" i="1"/>
  <c r="J19" i="1"/>
  <c r="J246" i="1"/>
  <c r="J223" i="1"/>
  <c r="J205" i="1"/>
  <c r="J291" i="1"/>
  <c r="J156" i="1"/>
  <c r="J73" i="1"/>
  <c r="J26" i="1"/>
  <c r="J118" i="1"/>
  <c r="J150" i="1"/>
  <c r="J210" i="1"/>
  <c r="J46" i="1"/>
  <c r="J104" i="1"/>
  <c r="J305" i="1"/>
  <c r="J114" i="1"/>
  <c r="J174" i="1"/>
  <c r="J286" i="1"/>
  <c r="J234" i="1"/>
  <c r="J85" i="1"/>
  <c r="J261" i="1"/>
  <c r="J208" i="1"/>
  <c r="J58" i="1"/>
  <c r="J25" i="1"/>
  <c r="J96" i="1"/>
  <c r="J186" i="1"/>
  <c r="J41" i="1"/>
  <c r="J124" i="1"/>
  <c r="J40" i="1"/>
  <c r="J302" i="1"/>
  <c r="J293" i="1"/>
  <c r="J157" i="1"/>
  <c r="J64" i="1"/>
  <c r="J187" i="1"/>
  <c r="J2" i="1"/>
  <c r="J74" i="1"/>
  <c r="J71" i="1"/>
  <c r="J108" i="1"/>
  <c r="J215" i="1"/>
  <c r="J202" i="1"/>
  <c r="J173" i="1"/>
  <c r="J133" i="1"/>
  <c r="J237" i="1"/>
  <c r="J222" i="1"/>
  <c r="J144" i="1"/>
  <c r="J306" i="1"/>
  <c r="J289" i="1"/>
  <c r="J207" i="1"/>
  <c r="J253" i="1"/>
  <c r="J67" i="1"/>
  <c r="J134" i="1"/>
  <c r="J307" i="1"/>
  <c r="J235" i="1"/>
  <c r="J137" i="1"/>
  <c r="J257" i="1"/>
  <c r="J80" i="1"/>
  <c r="J109" i="1"/>
  <c r="J170" i="1"/>
  <c r="J101" i="1"/>
  <c r="J79" i="1"/>
  <c r="J115" i="1"/>
  <c r="J61" i="1"/>
  <c r="J258" i="1"/>
  <c r="J84" i="1"/>
  <c r="J131" i="1"/>
  <c r="J6" i="1"/>
  <c r="J63" i="1"/>
  <c r="J65" i="1"/>
  <c r="J177" i="1"/>
  <c r="J155" i="1"/>
  <c r="J20" i="1"/>
  <c r="J300" i="1"/>
  <c r="J209" i="1"/>
  <c r="J200" i="1"/>
  <c r="J47" i="1"/>
  <c r="J139" i="1"/>
  <c r="J280" i="1"/>
  <c r="J189" i="1"/>
  <c r="J250" i="1"/>
  <c r="J38" i="1"/>
  <c r="J295" i="1"/>
  <c r="J294" i="1"/>
  <c r="J312" i="1"/>
  <c r="J121" i="1"/>
  <c r="J149" i="1"/>
  <c r="J143" i="1"/>
  <c r="J184" i="1"/>
  <c r="J180" i="1"/>
  <c r="J239" i="1"/>
  <c r="J33" i="1"/>
  <c r="J92" i="1"/>
  <c r="J44" i="1"/>
  <c r="J179" i="1"/>
  <c r="J171" i="1"/>
  <c r="J89" i="1"/>
  <c r="J119" i="1"/>
  <c r="J168" i="1"/>
  <c r="J117" i="1"/>
  <c r="J35" i="1"/>
  <c r="J112" i="1"/>
  <c r="J153" i="1"/>
  <c r="J42" i="1"/>
  <c r="J88" i="1"/>
  <c r="J175" i="1"/>
  <c r="J221" i="1"/>
  <c r="J135" i="1"/>
  <c r="J225" i="1"/>
  <c r="J197" i="1"/>
  <c r="J242" i="1"/>
  <c r="J100" i="1"/>
  <c r="J163" i="1"/>
  <c r="J271" i="1"/>
  <c r="J227" i="1"/>
  <c r="J145" i="1"/>
  <c r="J219" i="1"/>
  <c r="J243" i="1"/>
  <c r="J125" i="1"/>
  <c r="J193" i="1"/>
  <c r="J75" i="1"/>
  <c r="J123" i="1"/>
  <c r="J98" i="1"/>
  <c r="J204" i="1"/>
  <c r="J99" i="1"/>
  <c r="J87" i="1"/>
  <c r="J292" i="1"/>
  <c r="J158" i="1"/>
  <c r="J160" i="1"/>
  <c r="J269" i="1"/>
  <c r="J252" i="1"/>
  <c r="J24" i="1"/>
  <c r="J226" i="1"/>
  <c r="J94" i="1"/>
  <c r="J191" i="1"/>
  <c r="J72" i="1"/>
  <c r="J254" i="1"/>
  <c r="J90" i="1"/>
  <c r="J249" i="1"/>
  <c r="J16" i="1"/>
  <c r="J203" i="1"/>
  <c r="J232" i="1"/>
  <c r="J172" i="1"/>
  <c r="J217" i="1"/>
  <c r="J93" i="1"/>
  <c r="J86" i="1"/>
  <c r="J54" i="1"/>
  <c r="J10" i="1"/>
  <c r="J224" i="1"/>
  <c r="J228" i="1"/>
  <c r="J297" i="1"/>
  <c r="J311" i="1"/>
  <c r="J11" i="1"/>
  <c r="J28" i="1"/>
  <c r="J314" i="1"/>
  <c r="J313" i="1"/>
  <c r="J214" i="1"/>
  <c r="J159" i="1"/>
  <c r="J259" i="1"/>
  <c r="J12" i="1"/>
  <c r="J31" i="1"/>
  <c r="J310" i="1"/>
  <c r="J247" i="1"/>
  <c r="J161" i="1"/>
  <c r="J29" i="1"/>
  <c r="J36" i="1"/>
  <c r="J309" i="1"/>
  <c r="J141" i="1"/>
  <c r="J296" i="1"/>
  <c r="J181" i="1"/>
  <c r="J76" i="1"/>
  <c r="J162" i="1"/>
  <c r="J248" i="1"/>
  <c r="J164" i="1"/>
  <c r="J27" i="1"/>
  <c r="J7" i="1"/>
  <c r="J201" i="1"/>
  <c r="J132" i="1"/>
  <c r="J281" i="1"/>
  <c r="J45" i="1"/>
  <c r="J288" i="1"/>
  <c r="J183" i="1"/>
  <c r="J316" i="1"/>
  <c r="J66" i="1"/>
  <c r="J126" i="1"/>
  <c r="J77" i="1"/>
  <c r="J233" i="1"/>
  <c r="J176" i="1"/>
  <c r="J151" i="1"/>
  <c r="J299" i="1"/>
  <c r="J21" i="1"/>
  <c r="J51" i="1"/>
  <c r="J23" i="1"/>
  <c r="J14" i="1"/>
  <c r="J43" i="1"/>
  <c r="J18" i="1"/>
  <c r="J39" i="1"/>
  <c r="J260" i="1"/>
  <c r="J111" i="1"/>
  <c r="J53" i="1"/>
  <c r="J129" i="1"/>
  <c r="J8" i="1"/>
  <c r="J138" i="1"/>
  <c r="J267" i="1"/>
  <c r="J278" i="1"/>
  <c r="J70" i="1"/>
  <c r="J284" i="1"/>
  <c r="J263" i="1"/>
  <c r="J147" i="1"/>
  <c r="J82" i="1"/>
  <c r="J274" i="1"/>
  <c r="J279" i="1"/>
  <c r="J206" i="1"/>
  <c r="J37" i="1"/>
  <c r="J9" i="1"/>
  <c r="J245" i="1"/>
  <c r="J95" i="1"/>
  <c r="J287" i="1"/>
  <c r="J199" i="1"/>
  <c r="J182" i="1"/>
  <c r="J315" i="1"/>
  <c r="J285" i="1"/>
  <c r="J97" i="1"/>
  <c r="J152" i="1"/>
  <c r="J255" i="1"/>
  <c r="J34" i="1"/>
  <c r="J30" i="1"/>
  <c r="J185" i="1"/>
  <c r="F299" i="1"/>
  <c r="F21" i="1"/>
  <c r="F51" i="1"/>
  <c r="F23" i="1"/>
  <c r="F14" i="1"/>
  <c r="F43" i="1"/>
  <c r="F18" i="1"/>
  <c r="F39" i="1"/>
  <c r="F260" i="1"/>
  <c r="F111" i="1"/>
  <c r="F53" i="1"/>
  <c r="F129" i="1"/>
  <c r="F8" i="1"/>
  <c r="F138" i="1"/>
  <c r="F267" i="1"/>
  <c r="F278" i="1"/>
  <c r="F70" i="1"/>
  <c r="F284" i="1"/>
  <c r="F263" i="1"/>
  <c r="F147" i="1"/>
  <c r="F82" i="1"/>
  <c r="F274" i="1"/>
  <c r="F279" i="1"/>
  <c r="F206" i="1"/>
  <c r="F37" i="1"/>
  <c r="F9" i="1"/>
  <c r="F245" i="1"/>
  <c r="F95" i="1"/>
  <c r="F287" i="1"/>
  <c r="F199" i="1"/>
  <c r="F182" i="1"/>
  <c r="F315" i="1"/>
  <c r="F285" i="1"/>
  <c r="F97" i="1"/>
  <c r="F152" i="1"/>
  <c r="F255" i="1"/>
  <c r="F34" i="1"/>
  <c r="F30" i="1"/>
  <c r="F270" i="1"/>
  <c r="F216" i="1"/>
  <c r="F120" i="1"/>
  <c r="F69" i="1"/>
  <c r="F238" i="1"/>
  <c r="F68" i="1"/>
  <c r="F212" i="1"/>
  <c r="F4" i="1"/>
  <c r="F273" i="1"/>
  <c r="F62" i="1"/>
  <c r="F167" i="1"/>
  <c r="F264" i="1"/>
  <c r="F106" i="1"/>
  <c r="F282" i="1"/>
  <c r="F275" i="1"/>
  <c r="F196" i="1"/>
  <c r="F113" i="1"/>
  <c r="F148" i="1"/>
  <c r="F236" i="1"/>
  <c r="F231" i="1"/>
  <c r="F13" i="1"/>
  <c r="F230" i="1"/>
  <c r="F213" i="1"/>
  <c r="F57" i="1"/>
  <c r="F266" i="1"/>
  <c r="F256" i="1"/>
  <c r="F154" i="1"/>
  <c r="F122" i="1"/>
  <c r="F52" i="1"/>
  <c r="F102" i="1"/>
  <c r="F229" i="1"/>
  <c r="F220" i="1"/>
  <c r="F5" i="1"/>
  <c r="F3" i="1"/>
  <c r="F140" i="1"/>
  <c r="F50" i="1"/>
  <c r="F146" i="1"/>
  <c r="F56" i="1"/>
  <c r="F110" i="1"/>
  <c r="F218" i="1"/>
  <c r="F166" i="1"/>
  <c r="F83" i="1"/>
  <c r="F188" i="1"/>
  <c r="F290" i="1"/>
  <c r="F78" i="1"/>
  <c r="F240" i="1"/>
  <c r="F304" i="1"/>
  <c r="F55" i="1"/>
  <c r="F60" i="1"/>
  <c r="F308" i="1"/>
  <c r="F48" i="1"/>
  <c r="F165" i="1"/>
  <c r="F277" i="1"/>
  <c r="F116" i="1"/>
  <c r="F22" i="1"/>
  <c r="F91" i="1"/>
  <c r="F128" i="1"/>
  <c r="F195" i="1"/>
  <c r="F127" i="1"/>
  <c r="F301" i="1"/>
  <c r="F303" i="1"/>
  <c r="F17" i="1"/>
  <c r="F268" i="1"/>
  <c r="F262" i="1"/>
  <c r="F103" i="1"/>
  <c r="F192" i="1"/>
  <c r="F19" i="1"/>
  <c r="F246" i="1"/>
  <c r="F223" i="1"/>
  <c r="F205" i="1"/>
  <c r="F291" i="1"/>
  <c r="F156" i="1"/>
  <c r="F73" i="1"/>
  <c r="F26" i="1"/>
  <c r="F118" i="1"/>
  <c r="F150" i="1"/>
  <c r="F210" i="1"/>
  <c r="F46" i="1"/>
  <c r="F104" i="1"/>
  <c r="F305" i="1"/>
  <c r="F114" i="1"/>
  <c r="F174" i="1"/>
  <c r="F286" i="1"/>
  <c r="F234" i="1"/>
  <c r="F85" i="1"/>
  <c r="F261" i="1"/>
  <c r="F208" i="1"/>
  <c r="F58" i="1"/>
  <c r="F25" i="1"/>
  <c r="F96" i="1"/>
  <c r="F186" i="1"/>
  <c r="F41" i="1"/>
  <c r="F124" i="1"/>
  <c r="F40" i="1"/>
  <c r="F302" i="1"/>
  <c r="F293" i="1"/>
  <c r="F157" i="1"/>
  <c r="F64" i="1"/>
  <c r="F187" i="1"/>
  <c r="F2" i="1"/>
  <c r="F74" i="1"/>
  <c r="F71" i="1"/>
  <c r="F108" i="1"/>
  <c r="F215" i="1"/>
  <c r="F202" i="1"/>
  <c r="F173" i="1"/>
  <c r="F133" i="1"/>
  <c r="F237" i="1"/>
  <c r="F222" i="1"/>
  <c r="F144" i="1"/>
  <c r="F306" i="1"/>
  <c r="F289" i="1"/>
  <c r="F207" i="1"/>
  <c r="F253" i="1"/>
  <c r="F67" i="1"/>
  <c r="F134" i="1"/>
  <c r="F307" i="1"/>
  <c r="F235" i="1"/>
  <c r="F137" i="1"/>
  <c r="F257" i="1"/>
  <c r="F80" i="1"/>
  <c r="F109" i="1"/>
  <c r="F170" i="1"/>
  <c r="F101" i="1"/>
  <c r="F79" i="1"/>
  <c r="F115" i="1"/>
  <c r="F61" i="1"/>
  <c r="F258" i="1"/>
  <c r="F84" i="1"/>
  <c r="F131" i="1"/>
  <c r="F6" i="1"/>
  <c r="F63" i="1"/>
  <c r="F65" i="1"/>
  <c r="F177" i="1"/>
  <c r="F155" i="1"/>
  <c r="F20" i="1"/>
  <c r="F300" i="1"/>
  <c r="F209" i="1"/>
  <c r="F200" i="1"/>
  <c r="F47" i="1"/>
  <c r="F139" i="1"/>
  <c r="F280" i="1"/>
  <c r="F189" i="1"/>
  <c r="F250" i="1"/>
  <c r="F38" i="1"/>
  <c r="F295" i="1"/>
  <c r="F294" i="1"/>
  <c r="F312" i="1"/>
  <c r="F121" i="1"/>
  <c r="F149" i="1"/>
  <c r="F143" i="1"/>
  <c r="F184" i="1"/>
  <c r="F180" i="1"/>
  <c r="F239" i="1"/>
  <c r="F33" i="1"/>
  <c r="F92" i="1"/>
  <c r="F44" i="1"/>
  <c r="F179" i="1"/>
  <c r="F171" i="1"/>
  <c r="F89" i="1"/>
  <c r="F119" i="1"/>
  <c r="F168" i="1"/>
  <c r="F117" i="1"/>
  <c r="F35" i="1"/>
  <c r="F112" i="1"/>
  <c r="F153" i="1"/>
  <c r="F42" i="1"/>
  <c r="F88" i="1"/>
  <c r="F175" i="1"/>
  <c r="F221" i="1"/>
  <c r="F135" i="1"/>
  <c r="F225" i="1"/>
  <c r="F197" i="1"/>
  <c r="F242" i="1"/>
  <c r="F100" i="1"/>
  <c r="F163" i="1"/>
  <c r="F271" i="1"/>
  <c r="F227" i="1"/>
  <c r="F145" i="1"/>
  <c r="F219" i="1"/>
  <c r="F243" i="1"/>
  <c r="F125" i="1"/>
  <c r="F193" i="1"/>
  <c r="F75" i="1"/>
  <c r="F123" i="1"/>
  <c r="F98" i="1"/>
  <c r="F204" i="1"/>
  <c r="F99" i="1"/>
  <c r="F87" i="1"/>
  <c r="F292" i="1"/>
  <c r="F158" i="1"/>
  <c r="F160" i="1"/>
  <c r="F269" i="1"/>
  <c r="F252" i="1"/>
  <c r="F24" i="1"/>
  <c r="F226" i="1"/>
  <c r="F94" i="1"/>
  <c r="F191" i="1"/>
  <c r="F72" i="1"/>
  <c r="F254" i="1"/>
  <c r="F90" i="1"/>
  <c r="F249" i="1"/>
  <c r="F16" i="1"/>
  <c r="F203" i="1"/>
  <c r="F232" i="1"/>
  <c r="F172" i="1"/>
  <c r="F217" i="1"/>
  <c r="F93" i="1"/>
  <c r="F86" i="1"/>
  <c r="F54" i="1"/>
  <c r="F10" i="1"/>
  <c r="F224" i="1"/>
  <c r="F228" i="1"/>
  <c r="F297" i="1"/>
  <c r="F311" i="1"/>
  <c r="F11" i="1"/>
  <c r="F28" i="1"/>
  <c r="F314" i="1"/>
  <c r="F313" i="1"/>
  <c r="F214" i="1"/>
  <c r="F159" i="1"/>
  <c r="F259" i="1"/>
  <c r="F12" i="1"/>
  <c r="F31" i="1"/>
  <c r="F310" i="1"/>
  <c r="F247" i="1"/>
  <c r="F161" i="1"/>
  <c r="F29" i="1"/>
  <c r="F36" i="1"/>
  <c r="F309" i="1"/>
  <c r="F141" i="1"/>
  <c r="F296" i="1"/>
  <c r="F181" i="1"/>
  <c r="F76" i="1"/>
  <c r="F162" i="1"/>
  <c r="F248" i="1"/>
  <c r="F164" i="1"/>
  <c r="F27" i="1"/>
  <c r="F7" i="1"/>
  <c r="F201" i="1"/>
  <c r="F132" i="1"/>
  <c r="F281" i="1"/>
  <c r="F45" i="1"/>
  <c r="F288" i="1"/>
  <c r="F183" i="1"/>
  <c r="F316" i="1"/>
  <c r="F66" i="1"/>
  <c r="F126" i="1"/>
  <c r="F77" i="1"/>
  <c r="F233" i="1"/>
  <c r="F176" i="1"/>
  <c r="F151" i="1"/>
  <c r="F211" i="1"/>
  <c r="F190" i="1"/>
  <c r="F15" i="1"/>
  <c r="F178" i="1"/>
  <c r="F276" i="1"/>
  <c r="F59" i="1"/>
  <c r="F32" i="1"/>
  <c r="F105" i="1"/>
  <c r="F81" i="1"/>
  <c r="F272" i="1"/>
  <c r="F136" i="1"/>
  <c r="F130" i="1"/>
  <c r="F244" i="1"/>
  <c r="F251" i="1"/>
  <c r="F298" i="1"/>
  <c r="F241" i="1"/>
  <c r="F169" i="1"/>
  <c r="F142" i="1"/>
  <c r="F265" i="1"/>
  <c r="F49" i="1"/>
  <c r="F194" i="1"/>
  <c r="F198" i="1"/>
  <c r="F283" i="1"/>
  <c r="F107" i="1"/>
  <c r="F185" i="1"/>
  <c r="E285" i="1"/>
  <c r="E97" i="1"/>
  <c r="E152" i="1"/>
  <c r="G152" i="1" s="1"/>
  <c r="E255" i="1"/>
  <c r="E34" i="1"/>
  <c r="E30" i="1"/>
  <c r="E187" i="1"/>
  <c r="E2" i="1"/>
  <c r="E74" i="1"/>
  <c r="E71" i="1"/>
  <c r="E108" i="1"/>
  <c r="E215" i="1"/>
  <c r="E202" i="1"/>
  <c r="E173" i="1"/>
  <c r="E133" i="1"/>
  <c r="E237" i="1"/>
  <c r="E222" i="1"/>
  <c r="E144" i="1"/>
  <c r="E306" i="1"/>
  <c r="E289" i="1"/>
  <c r="E207" i="1"/>
  <c r="E253" i="1"/>
  <c r="E67" i="1"/>
  <c r="E134" i="1"/>
  <c r="E307" i="1"/>
  <c r="E235" i="1"/>
  <c r="E137" i="1"/>
  <c r="E257" i="1"/>
  <c r="E80" i="1"/>
  <c r="E109" i="1"/>
  <c r="E170" i="1"/>
  <c r="E101" i="1"/>
  <c r="E79" i="1"/>
  <c r="E115" i="1"/>
  <c r="E61" i="1"/>
  <c r="E258" i="1"/>
  <c r="E84" i="1"/>
  <c r="E131" i="1"/>
  <c r="E6" i="1"/>
  <c r="E63" i="1"/>
  <c r="E65" i="1"/>
  <c r="E177" i="1"/>
  <c r="E155" i="1"/>
  <c r="E20" i="1"/>
  <c r="E300" i="1"/>
  <c r="E209" i="1"/>
  <c r="E200" i="1"/>
  <c r="E47" i="1"/>
  <c r="E139" i="1"/>
  <c r="E280" i="1"/>
  <c r="E189" i="1"/>
  <c r="E250" i="1"/>
  <c r="E38" i="1"/>
  <c r="E295" i="1"/>
  <c r="E294" i="1"/>
  <c r="E312" i="1"/>
  <c r="E121" i="1"/>
  <c r="E149" i="1"/>
  <c r="E143" i="1"/>
  <c r="E184" i="1"/>
  <c r="E180" i="1"/>
  <c r="E239" i="1"/>
  <c r="E33" i="1"/>
  <c r="E92" i="1"/>
  <c r="E44" i="1"/>
  <c r="E179" i="1"/>
  <c r="E171" i="1"/>
  <c r="E89" i="1"/>
  <c r="E119" i="1"/>
  <c r="E168" i="1"/>
  <c r="E117" i="1"/>
  <c r="E35" i="1"/>
  <c r="E112" i="1"/>
  <c r="E153" i="1"/>
  <c r="E42" i="1"/>
  <c r="E88" i="1"/>
  <c r="E175" i="1"/>
  <c r="E221" i="1"/>
  <c r="E135" i="1"/>
  <c r="E225" i="1"/>
  <c r="E197" i="1"/>
  <c r="E242" i="1"/>
  <c r="E100" i="1"/>
  <c r="E163" i="1"/>
  <c r="E271" i="1"/>
  <c r="E227" i="1"/>
  <c r="E145" i="1"/>
  <c r="E219" i="1"/>
  <c r="E243" i="1"/>
  <c r="E125" i="1"/>
  <c r="E193" i="1"/>
  <c r="E75" i="1"/>
  <c r="E123" i="1"/>
  <c r="E98" i="1"/>
  <c r="E204" i="1"/>
  <c r="E99" i="1"/>
  <c r="E87" i="1"/>
  <c r="E292" i="1"/>
  <c r="E158" i="1"/>
  <c r="E160" i="1"/>
  <c r="E269" i="1"/>
  <c r="E252" i="1"/>
  <c r="E24" i="1"/>
  <c r="E226" i="1"/>
  <c r="E94" i="1"/>
  <c r="E191" i="1"/>
  <c r="E72" i="1"/>
  <c r="E254" i="1"/>
  <c r="E90" i="1"/>
  <c r="E249" i="1"/>
  <c r="E16" i="1"/>
  <c r="E203" i="1"/>
  <c r="E232" i="1"/>
  <c r="E172" i="1"/>
  <c r="E217" i="1"/>
  <c r="E93" i="1"/>
  <c r="E86" i="1"/>
  <c r="E54" i="1"/>
  <c r="E10" i="1"/>
  <c r="E224" i="1"/>
  <c r="E228" i="1"/>
  <c r="E297" i="1"/>
  <c r="E311" i="1"/>
  <c r="E11" i="1"/>
  <c r="E28" i="1"/>
  <c r="E314" i="1"/>
  <c r="E313" i="1"/>
  <c r="E214" i="1"/>
  <c r="E159" i="1"/>
  <c r="E259" i="1"/>
  <c r="E12" i="1"/>
  <c r="E31" i="1"/>
  <c r="E310" i="1"/>
  <c r="E247" i="1"/>
  <c r="E161" i="1"/>
  <c r="E29" i="1"/>
  <c r="E36" i="1"/>
  <c r="E309" i="1"/>
  <c r="E141" i="1"/>
  <c r="E296" i="1"/>
  <c r="E181" i="1"/>
  <c r="E76" i="1"/>
  <c r="E162" i="1"/>
  <c r="E248" i="1"/>
  <c r="E164" i="1"/>
  <c r="E27" i="1"/>
  <c r="E7" i="1"/>
  <c r="E201" i="1"/>
  <c r="E132" i="1"/>
  <c r="E281" i="1"/>
  <c r="E45" i="1"/>
  <c r="E288" i="1"/>
  <c r="E183" i="1"/>
  <c r="E316" i="1"/>
  <c r="E66" i="1"/>
  <c r="E126" i="1"/>
  <c r="E77" i="1"/>
  <c r="E233" i="1"/>
  <c r="E176" i="1"/>
  <c r="E151" i="1"/>
  <c r="E299" i="1"/>
  <c r="E21" i="1"/>
  <c r="E51" i="1"/>
  <c r="G51" i="1" s="1"/>
  <c r="E23" i="1"/>
  <c r="E14" i="1"/>
  <c r="E43" i="1"/>
  <c r="E18" i="1"/>
  <c r="G18" i="1" s="1"/>
  <c r="E39" i="1"/>
  <c r="G39" i="1" s="1"/>
  <c r="E260" i="1"/>
  <c r="E111" i="1"/>
  <c r="E53" i="1"/>
  <c r="G53" i="1" s="1"/>
  <c r="E129" i="1"/>
  <c r="E8" i="1"/>
  <c r="E138" i="1"/>
  <c r="E267" i="1"/>
  <c r="G267" i="1" s="1"/>
  <c r="E278" i="1"/>
  <c r="G278" i="1" s="1"/>
  <c r="E70" i="1"/>
  <c r="E284" i="1"/>
  <c r="E263" i="1"/>
  <c r="G263" i="1" s="1"/>
  <c r="E147" i="1"/>
  <c r="E82" i="1"/>
  <c r="E274" i="1"/>
  <c r="E279" i="1"/>
  <c r="G279" i="1" s="1"/>
  <c r="E206" i="1"/>
  <c r="E37" i="1"/>
  <c r="E9" i="1"/>
  <c r="E245" i="1"/>
  <c r="G245" i="1" s="1"/>
  <c r="E95" i="1"/>
  <c r="E287" i="1"/>
  <c r="E199" i="1"/>
  <c r="E182" i="1"/>
  <c r="G182" i="1" s="1"/>
  <c r="E315" i="1"/>
  <c r="E240" i="1"/>
  <c r="E304" i="1"/>
  <c r="G304" i="1" s="1"/>
  <c r="E55" i="1"/>
  <c r="G55" i="1" s="1"/>
  <c r="E60" i="1"/>
  <c r="E308" i="1"/>
  <c r="E48" i="1"/>
  <c r="G48" i="1" s="1"/>
  <c r="E165" i="1"/>
  <c r="E277" i="1"/>
  <c r="G277" i="1" s="1"/>
  <c r="E116" i="1"/>
  <c r="E22" i="1"/>
  <c r="G22" i="1" s="1"/>
  <c r="E91" i="1"/>
  <c r="G91" i="1" s="1"/>
  <c r="E128" i="1"/>
  <c r="E195" i="1"/>
  <c r="E127" i="1"/>
  <c r="G127" i="1" s="1"/>
  <c r="E301" i="1"/>
  <c r="G301" i="1" s="1"/>
  <c r="E303" i="1"/>
  <c r="G303" i="1" s="1"/>
  <c r="E17" i="1"/>
  <c r="E268" i="1"/>
  <c r="G268" i="1" s="1"/>
  <c r="E262" i="1"/>
  <c r="G262" i="1" s="1"/>
  <c r="E103" i="1"/>
  <c r="E192" i="1"/>
  <c r="E19" i="1"/>
  <c r="G19" i="1" s="1"/>
  <c r="E246" i="1"/>
  <c r="G246" i="1" s="1"/>
  <c r="E223" i="1"/>
  <c r="G223" i="1" s="1"/>
  <c r="E205" i="1"/>
  <c r="E291" i="1"/>
  <c r="G291" i="1" s="1"/>
  <c r="E156" i="1"/>
  <c r="G156" i="1" s="1"/>
  <c r="E73" i="1"/>
  <c r="E26" i="1"/>
  <c r="E118" i="1"/>
  <c r="G118" i="1" s="1"/>
  <c r="E150" i="1"/>
  <c r="G150" i="1" s="1"/>
  <c r="E210" i="1"/>
  <c r="G210" i="1" s="1"/>
  <c r="E46" i="1"/>
  <c r="E104" i="1"/>
  <c r="G104" i="1" s="1"/>
  <c r="E305" i="1"/>
  <c r="G305" i="1" s="1"/>
  <c r="E114" i="1"/>
  <c r="E174" i="1"/>
  <c r="E286" i="1"/>
  <c r="E234" i="1"/>
  <c r="G234" i="1" s="1"/>
  <c r="E85" i="1"/>
  <c r="G85" i="1" s="1"/>
  <c r="E261" i="1"/>
  <c r="E208" i="1"/>
  <c r="G208" i="1" s="1"/>
  <c r="E58" i="1"/>
  <c r="G58" i="1" s="1"/>
  <c r="E25" i="1"/>
  <c r="E96" i="1"/>
  <c r="E186" i="1"/>
  <c r="E41" i="1"/>
  <c r="G41" i="1" s="1"/>
  <c r="E124" i="1"/>
  <c r="G124" i="1" s="1"/>
  <c r="E40" i="1"/>
  <c r="E302" i="1"/>
  <c r="G302" i="1" s="1"/>
  <c r="E293" i="1"/>
  <c r="G293" i="1" s="1"/>
  <c r="E157" i="1"/>
  <c r="E64" i="1"/>
  <c r="E211" i="1"/>
  <c r="G211" i="1" s="1"/>
  <c r="E190" i="1"/>
  <c r="E15" i="1"/>
  <c r="E178" i="1"/>
  <c r="E276" i="1"/>
  <c r="E59" i="1"/>
  <c r="E32" i="1"/>
  <c r="E105" i="1"/>
  <c r="E81" i="1"/>
  <c r="G81" i="1" s="1"/>
  <c r="E272" i="1"/>
  <c r="E136" i="1"/>
  <c r="E130" i="1"/>
  <c r="E244" i="1"/>
  <c r="E251" i="1"/>
  <c r="E298" i="1"/>
  <c r="E241" i="1"/>
  <c r="E169" i="1"/>
  <c r="G169" i="1" s="1"/>
  <c r="E142" i="1"/>
  <c r="E265" i="1"/>
  <c r="E49" i="1"/>
  <c r="E194" i="1"/>
  <c r="E198" i="1"/>
  <c r="E283" i="1"/>
  <c r="E107" i="1"/>
  <c r="E270" i="1"/>
  <c r="E216" i="1"/>
  <c r="E120" i="1"/>
  <c r="G120" i="1" s="1"/>
  <c r="E69" i="1"/>
  <c r="E238" i="1"/>
  <c r="G238" i="1" s="1"/>
  <c r="E68" i="1"/>
  <c r="E212" i="1"/>
  <c r="E4" i="1"/>
  <c r="E273" i="1"/>
  <c r="E62" i="1"/>
  <c r="E167" i="1"/>
  <c r="G167" i="1" s="1"/>
  <c r="E264" i="1"/>
  <c r="E106" i="1"/>
  <c r="G106" i="1" s="1"/>
  <c r="E282" i="1"/>
  <c r="E275" i="1"/>
  <c r="E196" i="1"/>
  <c r="E113" i="1"/>
  <c r="E148" i="1"/>
  <c r="E236" i="1"/>
  <c r="G236" i="1" s="1"/>
  <c r="E231" i="1"/>
  <c r="E13" i="1"/>
  <c r="G13" i="1" s="1"/>
  <c r="E230" i="1"/>
  <c r="E213" i="1"/>
  <c r="E57" i="1"/>
  <c r="E266" i="1"/>
  <c r="E256" i="1"/>
  <c r="E154" i="1"/>
  <c r="G154" i="1" s="1"/>
  <c r="E122" i="1"/>
  <c r="E52" i="1"/>
  <c r="G52" i="1" s="1"/>
  <c r="E102" i="1"/>
  <c r="E229" i="1"/>
  <c r="E220" i="1"/>
  <c r="E5" i="1"/>
  <c r="E3" i="1"/>
  <c r="E140" i="1"/>
  <c r="G140" i="1" s="1"/>
  <c r="E50" i="1"/>
  <c r="E146" i="1"/>
  <c r="G146" i="1" s="1"/>
  <c r="E56" i="1"/>
  <c r="E110" i="1"/>
  <c r="E218" i="1"/>
  <c r="E166" i="1"/>
  <c r="E83" i="1"/>
  <c r="E188" i="1"/>
  <c r="G188" i="1" s="1"/>
  <c r="E290" i="1"/>
  <c r="E78" i="1"/>
  <c r="G78" i="1" s="1"/>
  <c r="E185" i="1"/>
  <c r="G15" i="1" l="1"/>
  <c r="G265" i="1"/>
  <c r="G287" i="1"/>
  <c r="G82" i="1"/>
  <c r="G8" i="1"/>
  <c r="G14" i="1"/>
  <c r="G34" i="1"/>
  <c r="G136" i="1"/>
  <c r="G110" i="1"/>
  <c r="G229" i="1"/>
  <c r="G213" i="1"/>
  <c r="G275" i="1"/>
  <c r="G212" i="1"/>
  <c r="G66" i="1"/>
  <c r="G7" i="1"/>
  <c r="G141" i="1"/>
  <c r="G12" i="1"/>
  <c r="G311" i="1"/>
  <c r="G217" i="1"/>
  <c r="G72" i="1"/>
  <c r="G158" i="1"/>
  <c r="G193" i="1"/>
  <c r="G100" i="1"/>
  <c r="G42" i="1"/>
  <c r="G171" i="1"/>
  <c r="G143" i="1"/>
  <c r="G189" i="1"/>
  <c r="G155" i="1"/>
  <c r="G61" i="1"/>
  <c r="G137" i="1"/>
  <c r="G306" i="1"/>
  <c r="G108" i="1"/>
  <c r="G178" i="1"/>
  <c r="G49" i="1"/>
  <c r="G130" i="1"/>
  <c r="G199" i="1"/>
  <c r="G274" i="1"/>
  <c r="G138" i="1"/>
  <c r="G43" i="1"/>
  <c r="G30" i="1"/>
  <c r="G218" i="1"/>
  <c r="G196" i="1"/>
  <c r="G220" i="1"/>
  <c r="G57" i="1"/>
  <c r="G4" i="1"/>
  <c r="G126" i="1"/>
  <c r="G201" i="1"/>
  <c r="G296" i="1"/>
  <c r="G31" i="1"/>
  <c r="G11" i="1"/>
  <c r="G93" i="1"/>
  <c r="G254" i="1"/>
  <c r="G160" i="1"/>
  <c r="G75" i="1"/>
  <c r="G163" i="1"/>
  <c r="G88" i="1"/>
  <c r="G89" i="1"/>
  <c r="G184" i="1"/>
  <c r="G250" i="1"/>
  <c r="G20" i="1"/>
  <c r="G258" i="1"/>
  <c r="G257" i="1"/>
  <c r="G289" i="1"/>
  <c r="G215" i="1"/>
  <c r="G272" i="1"/>
  <c r="G190" i="1"/>
  <c r="G142" i="1"/>
  <c r="G95" i="1"/>
  <c r="G147" i="1"/>
  <c r="G129" i="1"/>
  <c r="G23" i="1"/>
  <c r="G255" i="1"/>
  <c r="G282" i="1"/>
  <c r="G56" i="1"/>
  <c r="G102" i="1"/>
  <c r="G230" i="1"/>
  <c r="G68" i="1"/>
  <c r="G40" i="1"/>
  <c r="G261" i="1"/>
  <c r="G46" i="1"/>
  <c r="G205" i="1"/>
  <c r="G17" i="1"/>
  <c r="G116" i="1"/>
  <c r="G240" i="1"/>
  <c r="G151" i="1"/>
  <c r="G288" i="1"/>
  <c r="G248" i="1"/>
  <c r="G29" i="1"/>
  <c r="G214" i="1"/>
  <c r="G224" i="1"/>
  <c r="G203" i="1"/>
  <c r="G226" i="1"/>
  <c r="G99" i="1"/>
  <c r="G219" i="1"/>
  <c r="G225" i="1"/>
  <c r="G35" i="1"/>
  <c r="G92" i="1"/>
  <c r="G312" i="1"/>
  <c r="G47" i="1"/>
  <c r="G63" i="1"/>
  <c r="G101" i="1"/>
  <c r="G134" i="1"/>
  <c r="G237" i="1"/>
  <c r="G2" i="1"/>
  <c r="G165" i="1"/>
  <c r="G107" i="1"/>
  <c r="G185" i="1"/>
  <c r="G105" i="1"/>
  <c r="G9" i="1"/>
  <c r="G284" i="1"/>
  <c r="G316" i="1"/>
  <c r="G27" i="1"/>
  <c r="G309" i="1"/>
  <c r="G259" i="1"/>
  <c r="G297" i="1"/>
  <c r="G172" i="1"/>
  <c r="G191" i="1"/>
  <c r="G292" i="1"/>
  <c r="G125" i="1"/>
  <c r="G242" i="1"/>
  <c r="G153" i="1"/>
  <c r="G179" i="1"/>
  <c r="G149" i="1"/>
  <c r="G280" i="1"/>
  <c r="G177" i="1"/>
  <c r="G115" i="1"/>
  <c r="G235" i="1"/>
  <c r="G144" i="1"/>
  <c r="G71" i="1"/>
  <c r="G97" i="1"/>
  <c r="G241" i="1"/>
  <c r="G264" i="1"/>
  <c r="G69" i="1"/>
  <c r="G183" i="1"/>
  <c r="G164" i="1"/>
  <c r="G36" i="1"/>
  <c r="G159" i="1"/>
  <c r="G228" i="1"/>
  <c r="G232" i="1"/>
  <c r="G94" i="1"/>
  <c r="G87" i="1"/>
  <c r="G243" i="1"/>
  <c r="G197" i="1"/>
  <c r="G112" i="1"/>
  <c r="G44" i="1"/>
  <c r="G121" i="1"/>
  <c r="G139" i="1"/>
  <c r="G65" i="1"/>
  <c r="G79" i="1"/>
  <c r="G307" i="1"/>
  <c r="G222" i="1"/>
  <c r="G74" i="1"/>
  <c r="G70" i="1"/>
  <c r="G315" i="1"/>
  <c r="G206" i="1"/>
  <c r="G260" i="1"/>
  <c r="G299" i="1"/>
  <c r="G83" i="1"/>
  <c r="G62" i="1"/>
  <c r="G3" i="1"/>
  <c r="G166" i="1"/>
  <c r="G113" i="1"/>
  <c r="G111" i="1"/>
  <c r="G148" i="1"/>
  <c r="G5" i="1"/>
  <c r="G266" i="1"/>
  <c r="G273" i="1"/>
  <c r="G270" i="1"/>
  <c r="G64" i="1"/>
  <c r="G96" i="1"/>
  <c r="G174" i="1"/>
  <c r="G26" i="1"/>
  <c r="G192" i="1"/>
  <c r="G195" i="1"/>
  <c r="G60" i="1"/>
  <c r="G37" i="1"/>
  <c r="G21" i="1"/>
  <c r="G256" i="1"/>
  <c r="G128" i="1"/>
  <c r="G198" i="1"/>
  <c r="G251" i="1"/>
  <c r="G59" i="1"/>
  <c r="G233" i="1"/>
  <c r="G281" i="1"/>
  <c r="G76" i="1"/>
  <c r="G247" i="1"/>
  <c r="G314" i="1"/>
  <c r="G54" i="1"/>
  <c r="G249" i="1"/>
  <c r="G252" i="1"/>
  <c r="G98" i="1"/>
  <c r="G227" i="1"/>
  <c r="G221" i="1"/>
  <c r="G168" i="1"/>
  <c r="G239" i="1"/>
  <c r="G295" i="1"/>
  <c r="G209" i="1"/>
  <c r="G131" i="1"/>
  <c r="G109" i="1"/>
  <c r="G253" i="1"/>
  <c r="G173" i="1"/>
  <c r="G290" i="1"/>
  <c r="G50" i="1"/>
  <c r="G122" i="1"/>
  <c r="G231" i="1"/>
  <c r="G77" i="1"/>
  <c r="G132" i="1"/>
  <c r="G181" i="1"/>
  <c r="G310" i="1"/>
  <c r="G28" i="1"/>
  <c r="G86" i="1"/>
  <c r="G90" i="1"/>
  <c r="G269" i="1"/>
  <c r="G123" i="1"/>
  <c r="G271" i="1"/>
  <c r="G175" i="1"/>
  <c r="G119" i="1"/>
  <c r="G180" i="1"/>
  <c r="G38" i="1"/>
  <c r="G300" i="1"/>
  <c r="G84" i="1"/>
  <c r="G80" i="1"/>
  <c r="G207" i="1"/>
  <c r="G202" i="1"/>
  <c r="G216" i="1"/>
  <c r="G186" i="1"/>
  <c r="G283" i="1"/>
  <c r="G298" i="1"/>
  <c r="G32" i="1"/>
  <c r="G157" i="1"/>
  <c r="G25" i="1"/>
  <c r="G114" i="1"/>
  <c r="G73" i="1"/>
  <c r="G103" i="1"/>
  <c r="G308" i="1"/>
  <c r="G285" i="1"/>
  <c r="G176" i="1"/>
  <c r="G45" i="1"/>
  <c r="G162" i="1"/>
  <c r="G161" i="1"/>
  <c r="G313" i="1"/>
  <c r="G10" i="1"/>
  <c r="G16" i="1"/>
  <c r="G24" i="1"/>
  <c r="G204" i="1"/>
  <c r="G145" i="1"/>
  <c r="G135" i="1"/>
  <c r="G117" i="1"/>
  <c r="G33" i="1"/>
  <c r="G294" i="1"/>
  <c r="G200" i="1"/>
  <c r="G6" i="1"/>
  <c r="G170" i="1"/>
  <c r="G67" i="1"/>
  <c r="G133" i="1"/>
  <c r="G187" i="1"/>
  <c r="G286" i="1"/>
  <c r="G194" i="1"/>
  <c r="G244" i="1"/>
  <c r="G276" i="1"/>
</calcChain>
</file>

<file path=xl/sharedStrings.xml><?xml version="1.0" encoding="utf-8"?>
<sst xmlns="http://schemas.openxmlformats.org/spreadsheetml/2006/main" count="1006" uniqueCount="195">
  <si>
    <t>Course Code</t>
  </si>
  <si>
    <t>Instructor</t>
  </si>
  <si>
    <t>Enrolled</t>
  </si>
  <si>
    <t>Responses</t>
  </si>
  <si>
    <t>Avg Hours</t>
  </si>
  <si>
    <t>Sentiment Score</t>
  </si>
  <si>
    <t>SOSC 14100</t>
  </si>
  <si>
    <t>(s) Anne Henly</t>
  </si>
  <si>
    <t>SOSC 14300</t>
  </si>
  <si>
    <t>(s)  Marisa Tice</t>
  </si>
  <si>
    <t>SOSC 14200</t>
  </si>
  <si>
    <t>(s) Alysson Light</t>
  </si>
  <si>
    <t>SOSC 11400</t>
  </si>
  <si>
    <t>(s) Omar Kutty</t>
  </si>
  <si>
    <t>(s) Frederica</t>
  </si>
  <si>
    <t>SOSC 16300</t>
  </si>
  <si>
    <t>(s)  Stephen</t>
  </si>
  <si>
    <t>SOSC 11600</t>
  </si>
  <si>
    <t>(s)  Nicole Whalen</t>
  </si>
  <si>
    <t>SOSC 11500</t>
  </si>
  <si>
    <t>(s) Phillip Henry</t>
  </si>
  <si>
    <t>SOSC 12500</t>
  </si>
  <si>
    <t>(s)</t>
  </si>
  <si>
    <t>SOSC 12400</t>
  </si>
  <si>
    <t>SOSC 16200</t>
  </si>
  <si>
    <t>(s) Salih Noor</t>
  </si>
  <si>
    <t>SOSC 12600</t>
  </si>
  <si>
    <t>SOSC 15200</t>
  </si>
  <si>
    <t>(s) Daragh Grant</t>
  </si>
  <si>
    <t>SOSC 15300</t>
  </si>
  <si>
    <t>(s)  Joel Isaac</t>
  </si>
  <si>
    <t>SOSC 17300</t>
  </si>
  <si>
    <t>(s)  Derek Buyan</t>
  </si>
  <si>
    <t>(s) Joshua Trubowitz</t>
  </si>
  <si>
    <t>(s) Boaz Keysar</t>
  </si>
  <si>
    <t>(s) Jenny</t>
  </si>
  <si>
    <t>(s)  Pamela Nogales</t>
  </si>
  <si>
    <t>(s) Leslie Kay</t>
  </si>
  <si>
    <t>(s) Howard C Nusbaum</t>
  </si>
  <si>
    <t>SOSC 17100</t>
  </si>
  <si>
    <t>(s) Joseph Haydt</t>
  </si>
  <si>
    <t>(s) Stephen</t>
  </si>
  <si>
    <t>(s)  Frederica</t>
  </si>
  <si>
    <t>(s) Daniel Koehler</t>
  </si>
  <si>
    <t>(s)  Anne Henly</t>
  </si>
  <si>
    <t>(s)  Jesse</t>
  </si>
  <si>
    <t>SOSC 13320</t>
  </si>
  <si>
    <t>(s)  Yue Lin</t>
  </si>
  <si>
    <t>SOSC 16100</t>
  </si>
  <si>
    <t>(s) Andrew</t>
  </si>
  <si>
    <t>(s) Bruce Winkelman</t>
  </si>
  <si>
    <t>(s)  Keegan</t>
  </si>
  <si>
    <t>(s) Katherine O'doherty</t>
  </si>
  <si>
    <t>SOSC 13100</t>
  </si>
  <si>
    <t>(s) Chiara Cordelli</t>
  </si>
  <si>
    <t>SOSC 15100</t>
  </si>
  <si>
    <t>(s) Jordan Jochim</t>
  </si>
  <si>
    <t>(s) Ryan Allen</t>
  </si>
  <si>
    <t>(s) Konrad Weeda</t>
  </si>
  <si>
    <t>(s)  Jean Decety</t>
  </si>
  <si>
    <t>(s) Geoffrey</t>
  </si>
  <si>
    <t>(s)  Joseph Lampert</t>
  </si>
  <si>
    <t>SOSC 13200</t>
  </si>
  <si>
    <t>(s)  Daniel Burnfin</t>
  </si>
  <si>
    <t>(s) William Levine</t>
  </si>
  <si>
    <t>(s)  Shannon Lee Heald</t>
  </si>
  <si>
    <t>(s)  Omar Kutty</t>
  </si>
  <si>
    <t>(s)  Isaac Hand</t>
  </si>
  <si>
    <t>(s)  Kerry Le Doux</t>
  </si>
  <si>
    <t>SOSC 13310</t>
  </si>
  <si>
    <t>(s)  Zhaotian Luo</t>
  </si>
  <si>
    <t>(s) Margaret Fulcher</t>
  </si>
  <si>
    <t>SOSC 17200</t>
  </si>
  <si>
    <t>(s) Olivia Bustion</t>
  </si>
  <si>
    <t>(s) Julia Brown</t>
  </si>
  <si>
    <t>(s)  Ryan Allen</t>
  </si>
  <si>
    <t>SOSC 18400</t>
  </si>
  <si>
    <t>(s)  Laura Martin</t>
  </si>
  <si>
    <t>SOSC 13300</t>
  </si>
  <si>
    <t>(s)  Dylan</t>
  </si>
  <si>
    <t>(s) Benjamin Lessing, Isaac Hand</t>
  </si>
  <si>
    <t>(s) Duygu UygunTunc</t>
  </si>
  <si>
    <t>(s)  Matthew Harris</t>
  </si>
  <si>
    <t>(s)  Russell Johnson</t>
  </si>
  <si>
    <t>(s) Nicole Whalen</t>
  </si>
  <si>
    <t>(s) Nicholas O'Neill</t>
  </si>
  <si>
    <t>(s)  William Levine</t>
  </si>
  <si>
    <t>(s)  Lin Bian</t>
  </si>
  <si>
    <t>(s) Sarah Hammerschlag</t>
  </si>
  <si>
    <t>(s) James Vaughn</t>
  </si>
  <si>
    <t>(s)  Katherine</t>
  </si>
  <si>
    <t>(s) Susan Goldin</t>
  </si>
  <si>
    <t>(s) William Mazzarella</t>
  </si>
  <si>
    <t>(s) John Martin</t>
  </si>
  <si>
    <t>(s)  Lydia Emery</t>
  </si>
  <si>
    <t>(s)  Joy Wang</t>
  </si>
  <si>
    <t>(s) Wilma Bainbridge</t>
  </si>
  <si>
    <t>(s) Pamela Nogales</t>
  </si>
  <si>
    <t>(s)  Richard Zaleski</t>
  </si>
  <si>
    <t>(s) Carolina LopezRuiz</t>
  </si>
  <si>
    <t>(s) Brian Prendergast</t>
  </si>
  <si>
    <t>(s) Corbin Page</t>
  </si>
  <si>
    <t>(s)  Ryan Lange</t>
  </si>
  <si>
    <t>(s) Kerry Le Doux</t>
  </si>
  <si>
    <t>(s) Chi Dat Lam</t>
  </si>
  <si>
    <t>(s) Sarah Johnson</t>
  </si>
  <si>
    <t>(s) John</t>
  </si>
  <si>
    <t>(s) Alireza Doostdar</t>
  </si>
  <si>
    <t>(s)  Susan Cohen</t>
  </si>
  <si>
    <t>(s)  Florian Grosser</t>
  </si>
  <si>
    <t>(s) Giovanni</t>
  </si>
  <si>
    <t>(s) Hannah</t>
  </si>
  <si>
    <t>(s)  Jennifer Spruill</t>
  </si>
  <si>
    <t>(s) Akram Bakkour</t>
  </si>
  <si>
    <t>(s)  Doren Snoek</t>
  </si>
  <si>
    <t>(s)  Alessandra</t>
  </si>
  <si>
    <t>(s)  Omar McRoberts</t>
  </si>
  <si>
    <t>(s)  Salih</t>
  </si>
  <si>
    <t>(s) Alessandra Lembo</t>
  </si>
  <si>
    <t>(s)  Julia Brown</t>
  </si>
  <si>
    <t>(s) Ryan Coyne</t>
  </si>
  <si>
    <t>SOSC 18500</t>
  </si>
  <si>
    <t>(s) James</t>
  </si>
  <si>
    <t>(s) Ryan Lange</t>
  </si>
  <si>
    <t>(s)  Agnes Mondragon Celis Ochoa</t>
  </si>
  <si>
    <t>(s) David Gallo</t>
  </si>
  <si>
    <t>(s) Edward Awh</t>
  </si>
  <si>
    <t>SOSC 13110</t>
  </si>
  <si>
    <t>(s) Jingyuan Qian</t>
  </si>
  <si>
    <t>(s) Joy Wang</t>
  </si>
  <si>
    <t>(s)  Duygu UygunTunc</t>
  </si>
  <si>
    <t>(s) Gregory Norman</t>
  </si>
  <si>
    <t>(s)  Alysson Light</t>
  </si>
  <si>
    <t>(s) Gary B Herrigel</t>
  </si>
  <si>
    <t>(s) Shigehiro Oishi</t>
  </si>
  <si>
    <t>(s)  Yuan Leong</t>
  </si>
  <si>
    <t>(s) Alexandra Matthews</t>
  </si>
  <si>
    <t>SOSC 13220</t>
  </si>
  <si>
    <t>(s) Crystal Bae</t>
  </si>
  <si>
    <t>(s)  Andreas Glaeser</t>
  </si>
  <si>
    <t>(s) Michael Fisch</t>
  </si>
  <si>
    <t>(s) Jai Yu</t>
  </si>
  <si>
    <t>(s)  Daragh Grant</t>
  </si>
  <si>
    <t>(s) Nina Valiquette Moreau</t>
  </si>
  <si>
    <t>(s) Monica Rosenberg</t>
  </si>
  <si>
    <t>(s)  Bruce Winkelman</t>
  </si>
  <si>
    <t>(s) Clifford Ando</t>
  </si>
  <si>
    <t>(s) Laura Martin</t>
  </si>
  <si>
    <t>SOSC 18600</t>
  </si>
  <si>
    <t>(s)  Andrew</t>
  </si>
  <si>
    <t>(s)  Alexander Shaw</t>
  </si>
  <si>
    <t>SOSC 13210</t>
  </si>
  <si>
    <t>(s) Monika Nalepa</t>
  </si>
  <si>
    <t>(s) Jennifer Spruill</t>
  </si>
  <si>
    <t>(s)  Jordan Jochim</t>
  </si>
  <si>
    <t>(s) Patricia Posey</t>
  </si>
  <si>
    <t>(s) Stephan Licha</t>
  </si>
  <si>
    <t>(s) Paul Cheney</t>
  </si>
  <si>
    <t>(s) Shannon Lee Heald</t>
  </si>
  <si>
    <t>(s)  James Vaughn</t>
  </si>
  <si>
    <t>(s) Doren Snoek</t>
  </si>
  <si>
    <t>(s)  Elisabeth</t>
  </si>
  <si>
    <t>(s) Eric</t>
  </si>
  <si>
    <t>(s)  Foster Pinkney</t>
  </si>
  <si>
    <t>(s)  Marco Garrido</t>
  </si>
  <si>
    <t>(s)  Nicholas O'Neill</t>
  </si>
  <si>
    <t>(s) Dylan</t>
  </si>
  <si>
    <t>(s)  Corbin Page</t>
  </si>
  <si>
    <t>(s)  Marc Berman</t>
  </si>
  <si>
    <t>(s) Isaac Hand</t>
  </si>
  <si>
    <t>(s) Derek Buyan</t>
  </si>
  <si>
    <t>(s) Sarah London</t>
  </si>
  <si>
    <t>(s)  Jane Dailey</t>
  </si>
  <si>
    <t>(s)  Taimur Reza</t>
  </si>
  <si>
    <t>Normalised Hours</t>
  </si>
  <si>
    <t>Inverted Sentiment</t>
  </si>
  <si>
    <t>Final Difficulty Score</t>
  </si>
  <si>
    <t>Response Rate</t>
  </si>
  <si>
    <t>Row Labels</t>
  </si>
  <si>
    <t>Grand Total</t>
  </si>
  <si>
    <t>Average of Avg Hours</t>
  </si>
  <si>
    <t>Average of Sentiment Score</t>
  </si>
  <si>
    <t>Average of Final Difficulty Score</t>
  </si>
  <si>
    <t>Average of Response Rate</t>
  </si>
  <si>
    <t>Sequence Group</t>
  </si>
  <si>
    <t>Mind</t>
  </si>
  <si>
    <t>Power</t>
  </si>
  <si>
    <t>Self</t>
  </si>
  <si>
    <t>SSI</t>
  </si>
  <si>
    <t>SSI: Formal Theory</t>
  </si>
  <si>
    <t>SSI: Spatial Analysis</t>
  </si>
  <si>
    <t>Classics</t>
  </si>
  <si>
    <t>Global Society</t>
  </si>
  <si>
    <t>Religion</t>
  </si>
  <si>
    <t>Democracy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</si>
</sst>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6"/>
      <color rgb="FFFF0000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4" fillId="0" borderId="0" xfId="0" applyFont="1"/>
    <xf numFmtId="0" fontId="18" fillId="0" borderId="0" xfId="0" applyFont="1"/>
    <xf numFmtId="0" fontId="19" fillId="0" borderId="0" xfId="0" applyFont="1"/>
    <xf numFmtId="9" fontId="19" fillId="0" borderId="0" xfId="1" applyFont="1"/>
    <xf numFmtId="9" fontId="0" fillId="0" borderId="0" xfId="1" applyFont="1"/>
    <xf numFmtId="164" fontId="19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vanna Leung" refreshedDate="45747.584571296298" createdVersion="8" refreshedVersion="8" minRefreshableVersion="3" recordCount="315" xr:uid="{8BAFAEE7-29EC-404B-B44A-6DB964C767A1}">
  <cacheSource type="worksheet">
    <worksheetSource ref="A1:J316" sheet="sosc_course_results"/>
  </cacheSource>
  <cacheFields count="10">
    <cacheField name="Course Code" numFmtId="0">
      <sharedItems count="29">
        <s v="SOSC 14300"/>
        <s v="SOSC 14200"/>
        <s v="SOSC 17300"/>
        <s v="SOSC 13300"/>
        <s v="SOSC 13100"/>
        <s v="SOSC 13200"/>
        <s v="SOSC 12600"/>
        <s v="SOSC 17200"/>
        <s v="SOSC 14100"/>
        <s v="SOSC 12400"/>
        <s v="SOSC 16300"/>
        <s v="SOSC 12500"/>
        <s v="SOSC 15300"/>
        <s v="SOSC 15200"/>
        <s v="SOSC 18600"/>
        <s v="SOSC 18400"/>
        <s v="SOSC 17100"/>
        <s v="SOSC 16200"/>
        <s v="SOSC 15100"/>
        <s v="SOSC 11600"/>
        <s v="SOSC 16100"/>
        <s v="SOSC 11400"/>
        <s v="SOSC 18500"/>
        <s v="SOSC 11500"/>
        <s v="SOSC 13310"/>
        <s v="SOSC 13210"/>
        <s v="SOSC 13320"/>
        <s v="SOSC 13220"/>
        <s v="SOSC 13110"/>
      </sharedItems>
    </cacheField>
    <cacheField name="Instructor" numFmtId="0">
      <sharedItems/>
    </cacheField>
    <cacheField name="Avg Hours" numFmtId="0">
      <sharedItems containsSemiMixedTypes="0" containsString="0" containsNumber="1" minValue="2.5" maxValue="19.170000000000002"/>
    </cacheField>
    <cacheField name="Sentiment Score" numFmtId="164">
      <sharedItems containsSemiMixedTypes="0" containsString="0" containsNumber="1" minValue="0" maxValue="0.30299999999999999"/>
    </cacheField>
    <cacheField name="Normalised Hours" numFmtId="164">
      <sharedItems containsSemiMixedTypes="0" containsString="0" containsNumber="1" minValue="0" maxValue="1"/>
    </cacheField>
    <cacheField name="Inverted Sentiment" numFmtId="164">
      <sharedItems containsSemiMixedTypes="0" containsString="0" containsNumber="1" minValue="0" maxValue="1"/>
    </cacheField>
    <cacheField name="Final Difficulty Score" numFmtId="164">
      <sharedItems containsSemiMixedTypes="0" containsString="0" containsNumber="1" minValue="3.4493101379724049E-2" maxValue="0.75400167491254222"/>
    </cacheField>
    <cacheField name="Enrolled" numFmtId="0">
      <sharedItems containsSemiMixedTypes="0" containsString="0" containsNumber="1" containsInteger="1" minValue="5" maxValue="21"/>
    </cacheField>
    <cacheField name="Responses" numFmtId="0">
      <sharedItems containsSemiMixedTypes="0" containsString="0" containsNumber="1" containsInteger="1" minValue="3" maxValue="17"/>
    </cacheField>
    <cacheField name="Response Rate" numFmtId="9">
      <sharedItems containsSemiMixedTypes="0" containsString="0" containsNumber="1" minValue="0.1578947368421052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vanna Leung" refreshedDate="45747.591204166667" createdVersion="8" refreshedVersion="8" minRefreshableVersion="3" recordCount="315" xr:uid="{875B02DD-0878-5344-AADA-3C2DE7169307}">
  <cacheSource type="worksheet">
    <worksheetSource ref="A1:K316" sheet="sosc_course_results"/>
  </cacheSource>
  <cacheFields count="11">
    <cacheField name="Course Code" numFmtId="0">
      <sharedItems count="29">
        <s v="SOSC 11400"/>
        <s v="SOSC 11500"/>
        <s v="SOSC 11600"/>
        <s v="SOSC 12400"/>
        <s v="SOSC 12500"/>
        <s v="SOSC 12600"/>
        <s v="SOSC 13100"/>
        <s v="SOSC 13110"/>
        <s v="SOSC 13200"/>
        <s v="SOSC 13210"/>
        <s v="SOSC 13220"/>
        <s v="SOSC 13300"/>
        <s v="SOSC 13310"/>
        <s v="SOSC 13320"/>
        <s v="SOSC 14100"/>
        <s v="SOSC 14200"/>
        <s v="SOSC 14300"/>
        <s v="SOSC 15100"/>
        <s v="SOSC 15200"/>
        <s v="SOSC 15300"/>
        <s v="SOSC 16100"/>
        <s v="SOSC 16200"/>
        <s v="SOSC 16300"/>
        <s v="SOSC 17100"/>
        <s v="SOSC 17200"/>
        <s v="SOSC 17300"/>
        <s v="SOSC 18400"/>
        <s v="SOSC 18500"/>
        <s v="SOSC 18600"/>
      </sharedItems>
    </cacheField>
    <cacheField name="Instructor" numFmtId="0">
      <sharedItems/>
    </cacheField>
    <cacheField name="Avg Hours" numFmtId="0">
      <sharedItems containsSemiMixedTypes="0" containsString="0" containsNumber="1" minValue="2.5" maxValue="19.170000000000002"/>
    </cacheField>
    <cacheField name="Sentiment Score" numFmtId="164">
      <sharedItems containsSemiMixedTypes="0" containsString="0" containsNumber="1" minValue="0" maxValue="0.30299999999999999"/>
    </cacheField>
    <cacheField name="Normalised Hours" numFmtId="164">
      <sharedItems containsSemiMixedTypes="0" containsString="0" containsNumber="1" minValue="0" maxValue="1"/>
    </cacheField>
    <cacheField name="Inverted Sentiment" numFmtId="164">
      <sharedItems containsSemiMixedTypes="0" containsString="0" containsNumber="1" minValue="0" maxValue="1"/>
    </cacheField>
    <cacheField name="Final Difficulty Score" numFmtId="164">
      <sharedItems containsSemiMixedTypes="0" containsString="0" containsNumber="1" minValue="3.4493101379724049E-2" maxValue="0.75400167491254222"/>
    </cacheField>
    <cacheField name="Enrolled" numFmtId="0">
      <sharedItems containsSemiMixedTypes="0" containsString="0" containsNumber="1" containsInteger="1" minValue="5" maxValue="21"/>
    </cacheField>
    <cacheField name="Responses" numFmtId="0">
      <sharedItems containsSemiMixedTypes="0" containsString="0" containsNumber="1" containsInteger="1" minValue="3" maxValue="17"/>
    </cacheField>
    <cacheField name="Response Rate" numFmtId="9">
      <sharedItems containsSemiMixedTypes="0" containsString="0" containsNumber="1" minValue="0.15789473684210525" maxValue="1"/>
    </cacheField>
    <cacheField name="Sequence Group" numFmtId="0">
      <sharedItems count="10">
        <s v="Power"/>
        <s v="Self"/>
        <s v="SSI"/>
        <s v="SSI: Formal Theory"/>
        <s v="SSI: Spatial Analysis"/>
        <s v="Mind"/>
        <s v="Classics"/>
        <s v="Global Society"/>
        <s v="Religion"/>
        <s v="Democrac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x v="0"/>
    <s v="(s)  Yuan Leong"/>
    <n v="3.65"/>
    <n v="0.30299999999999999"/>
    <n v="6.8986202759448098E-2"/>
    <n v="0"/>
    <n v="3.4493101379724049E-2"/>
    <n v="19"/>
    <n v="17"/>
    <n v="0.89473684210526316"/>
  </r>
  <r>
    <x v="1"/>
    <s v="(s) Wilma Bainbridge"/>
    <n v="2.92"/>
    <n v="0.27500000000000002"/>
    <n v="2.5194961007798434E-2"/>
    <n v="9.2409240924092306E-2"/>
    <n v="5.8802100965945368E-2"/>
    <n v="19"/>
    <n v="15"/>
    <n v="0.78947368421052633"/>
  </r>
  <r>
    <x v="0"/>
    <s v="(s)  Lin Bian"/>
    <n v="3.12"/>
    <n v="0.27200000000000002"/>
    <n v="3.7192561487702461E-2"/>
    <n v="0.10231023102310222"/>
    <n v="6.9751396255402331E-2"/>
    <n v="18"/>
    <n v="9"/>
    <n v="0.5"/>
  </r>
  <r>
    <x v="0"/>
    <s v="(s)  Marc Berman"/>
    <n v="3.75"/>
    <n v="0.28299999999999997"/>
    <n v="7.4985002999400113E-2"/>
    <n v="6.6006600660066028E-2"/>
    <n v="7.0495801829733071E-2"/>
    <n v="19"/>
    <n v="12"/>
    <n v="0.63157894736842102"/>
  </r>
  <r>
    <x v="2"/>
    <s v="(s)  Bruce Winkelman"/>
    <n v="4.29"/>
    <n v="0.28899999999999998"/>
    <n v="0.10737852429514096"/>
    <n v="4.6204620462046209E-2"/>
    <n v="7.6791572378593576E-2"/>
    <n v="20"/>
    <n v="14"/>
    <n v="0.7"/>
  </r>
  <r>
    <x v="1"/>
    <s v="(s) Brian Prendergast"/>
    <n v="3"/>
    <n v="0.26100000000000001"/>
    <n v="2.9994001199760045E-2"/>
    <n v="0.13861386138613851"/>
    <n v="8.4303931292949275E-2"/>
    <n v="19"/>
    <n v="11"/>
    <n v="0.57894736842105265"/>
  </r>
  <r>
    <x v="3"/>
    <s v="(s)"/>
    <n v="3.5"/>
    <n v="0.26700000000000002"/>
    <n v="5.9988002399520089E-2"/>
    <n v="0.1188118811881187"/>
    <n v="8.9399941793819396E-2"/>
    <n v="19"/>
    <n v="10"/>
    <n v="0.52631578947368418"/>
  </r>
  <r>
    <x v="1"/>
    <s v="(s) Margaret Fulcher"/>
    <n v="3.21"/>
    <n v="0.25900000000000001"/>
    <n v="4.2591481703659263E-2"/>
    <n v="0.1452145214521452"/>
    <n v="9.3903001577902226E-2"/>
    <n v="19"/>
    <n v="14"/>
    <n v="0.73684210526315785"/>
  </r>
  <r>
    <x v="4"/>
    <s v="(s)"/>
    <n v="4.7699999999999996"/>
    <n v="0.28499999999999998"/>
    <n v="0.13617276544691057"/>
    <n v="5.9405940594059459E-2"/>
    <n v="9.7789353020485012E-2"/>
    <n v="18"/>
    <n v="12"/>
    <n v="0.66666666666666663"/>
  </r>
  <r>
    <x v="5"/>
    <s v="(s)"/>
    <n v="3.75"/>
    <n v="0.26300000000000001"/>
    <n v="7.4985002999400113E-2"/>
    <n v="0.13201320132013195"/>
    <n v="0.10349910215976603"/>
    <n v="19"/>
    <n v="14"/>
    <n v="0.73684210526315785"/>
  </r>
  <r>
    <x v="3"/>
    <s v="(s)"/>
    <n v="4.38"/>
    <n v="0.27300000000000002"/>
    <n v="0.11277744451109777"/>
    <n v="9.9009900990098876E-2"/>
    <n v="0.10589367275059833"/>
    <n v="19"/>
    <n v="11"/>
    <n v="0.57894736842105265"/>
  </r>
  <r>
    <x v="6"/>
    <s v="(s)"/>
    <n v="5.36"/>
    <n v="0.27700000000000002"/>
    <n v="0.17156568686262746"/>
    <n v="8.5808580858085737E-2"/>
    <n v="0.1286871338603566"/>
    <n v="20"/>
    <n v="8"/>
    <n v="0.4"/>
  </r>
  <r>
    <x v="7"/>
    <s v="(s) Alireza Doostdar"/>
    <n v="5"/>
    <n v="0.27"/>
    <n v="0.14997000599880023"/>
    <n v="0.10891089108910879"/>
    <n v="0.12944044854395451"/>
    <n v="19"/>
    <n v="8"/>
    <n v="0.42105263157894735"/>
  </r>
  <r>
    <x v="0"/>
    <s v="(s)  Susan Cohen"/>
    <n v="5.5"/>
    <n v="0.27900000000000003"/>
    <n v="0.17996400719856026"/>
    <n v="7.9207920792079056E-2"/>
    <n v="0.12958596399531966"/>
    <n v="19"/>
    <n v="5"/>
    <n v="0.26315789473684209"/>
  </r>
  <r>
    <x v="8"/>
    <s v="(s) Margaret Fulcher"/>
    <n v="4.29"/>
    <n v="0.25700000000000001"/>
    <n v="0.10737852429514096"/>
    <n v="0.15181518151815176"/>
    <n v="0.12959685290664635"/>
    <n v="19"/>
    <n v="15"/>
    <n v="0.78947368421052633"/>
  </r>
  <r>
    <x v="8"/>
    <s v="(s) Boaz Keysar"/>
    <n v="6.59"/>
    <n v="0.29799999999999999"/>
    <n v="0.24535092981403717"/>
    <n v="1.6501650165016479E-2"/>
    <n v="0.13092628998952682"/>
    <n v="19"/>
    <n v="14"/>
    <n v="0.73684210526315785"/>
  </r>
  <r>
    <x v="6"/>
    <s v="(s)"/>
    <n v="4.5"/>
    <n v="0.25700000000000001"/>
    <n v="0.11997600479904018"/>
    <n v="0.15181518151815176"/>
    <n v="0.13589559315859598"/>
    <n v="20"/>
    <n v="10"/>
    <n v="0.5"/>
  </r>
  <r>
    <x v="6"/>
    <s v="(s)"/>
    <n v="4.5"/>
    <n v="0.25600000000000001"/>
    <n v="0.11997600479904018"/>
    <n v="0.15511551155115511"/>
    <n v="0.13754575817509765"/>
    <n v="19"/>
    <n v="8"/>
    <n v="0.42105263157894735"/>
  </r>
  <r>
    <x v="4"/>
    <s v="(s)"/>
    <n v="3.75"/>
    <n v="0.24199999999999999"/>
    <n v="7.4985002999400113E-2"/>
    <n v="0.20132013201320131"/>
    <n v="0.13815256750630073"/>
    <n v="19"/>
    <n v="14"/>
    <n v="0.73684210526315785"/>
  </r>
  <r>
    <x v="8"/>
    <s v="(s) Duygu UygunTunc"/>
    <n v="4"/>
    <n v="0.246"/>
    <n v="8.998200359928013E-2"/>
    <n v="0.18811881188118806"/>
    <n v="0.13905040774023408"/>
    <n v="19"/>
    <n v="12"/>
    <n v="0.63157894736842102"/>
  </r>
  <r>
    <x v="5"/>
    <s v="(s)"/>
    <n v="3.75"/>
    <n v="0.23699999999999999"/>
    <n v="7.4985002999400113E-2"/>
    <n v="0.21782178217821779"/>
    <n v="0.14640339258880897"/>
    <n v="19"/>
    <n v="9"/>
    <n v="0.47368421052631576"/>
  </r>
  <r>
    <x v="5"/>
    <s v="(s)"/>
    <n v="2.5"/>
    <n v="0.214"/>
    <n v="0"/>
    <n v="0.29372937293729373"/>
    <n v="0.14686468646864687"/>
    <n v="19"/>
    <n v="11"/>
    <n v="0.57894736842105265"/>
  </r>
  <r>
    <x v="6"/>
    <s v="(s)"/>
    <n v="5"/>
    <n v="0.25800000000000001"/>
    <n v="0.14997000599880023"/>
    <n v="0.14851485148514842"/>
    <n v="0.14924242874197433"/>
    <n v="12"/>
    <n v="8"/>
    <n v="0.66666666666666663"/>
  </r>
  <r>
    <x v="8"/>
    <s v="(s) Edward Awh"/>
    <n v="3.27"/>
    <n v="0.22600000000000001"/>
    <n v="4.619076184763047E-2"/>
    <n v="0.25412541254125409"/>
    <n v="0.15015808719444229"/>
    <n v="19"/>
    <n v="14"/>
    <n v="0.73684210526315785"/>
  </r>
  <r>
    <x v="8"/>
    <s v="(s) Monica Rosenberg"/>
    <n v="6.25"/>
    <n v="0.28000000000000003"/>
    <n v="0.22495500899820034"/>
    <n v="7.5907590759075827E-2"/>
    <n v="0.15043129987863807"/>
    <n v="19"/>
    <n v="12"/>
    <n v="0.63157894736842102"/>
  </r>
  <r>
    <x v="9"/>
    <s v="(s)"/>
    <n v="7"/>
    <n v="0.29299999999999998"/>
    <n v="0.26994601079784042"/>
    <n v="3.300330033003307E-2"/>
    <n v="0.15147465556393674"/>
    <n v="16"/>
    <n v="11"/>
    <n v="0.6875"/>
  </r>
  <r>
    <x v="0"/>
    <s v="(s)  Lydia Emery"/>
    <n v="3.21"/>
    <n v="0.224"/>
    <n v="4.2591481703659263E-2"/>
    <n v="0.26072607260726066"/>
    <n v="0.15165877715545997"/>
    <n v="19"/>
    <n v="8"/>
    <n v="0.42105263157894735"/>
  </r>
  <r>
    <x v="0"/>
    <s v="(s)  Alessandra"/>
    <n v="5.68"/>
    <n v="0.26700000000000002"/>
    <n v="0.19076184763047388"/>
    <n v="0.1188118811881187"/>
    <n v="0.15478686440929629"/>
    <n v="19"/>
    <n v="13"/>
    <n v="0.68421052631578949"/>
  </r>
  <r>
    <x v="0"/>
    <s v="(s)  Katherine"/>
    <n v="6.25"/>
    <n v="0.27600000000000002"/>
    <n v="0.22495500899820034"/>
    <n v="8.9108910891088966E-2"/>
    <n v="0.15703195994464464"/>
    <n v="19"/>
    <n v="8"/>
    <n v="0.42105263157894735"/>
  </r>
  <r>
    <x v="8"/>
    <s v="(s) Chi Dat Lam"/>
    <n v="4.17"/>
    <n v="0.23499999999999999"/>
    <n v="0.10017996400719854"/>
    <n v="0.22442244224422447"/>
    <n v="0.1623012031257115"/>
    <n v="19"/>
    <n v="13"/>
    <n v="0.68421052631578949"/>
  </r>
  <r>
    <x v="0"/>
    <s v="(s)  Marisa Tice"/>
    <n v="3.68"/>
    <n v="0.22600000000000001"/>
    <n v="7.0785842831433715E-2"/>
    <n v="0.25412541254125409"/>
    <n v="0.16245562768634392"/>
    <n v="19"/>
    <n v="17"/>
    <n v="0.89473684210526316"/>
  </r>
  <r>
    <x v="8"/>
    <s v="(s) Susan Goldin"/>
    <n v="4.72"/>
    <n v="0.24399999999999999"/>
    <n v="0.13317336532693458"/>
    <n v="0.19471947194719474"/>
    <n v="0.16394641863706466"/>
    <n v="19"/>
    <n v="15"/>
    <n v="0.78947368421052633"/>
  </r>
  <r>
    <x v="10"/>
    <s v="(s)  Jesse"/>
    <n v="6.67"/>
    <n v="0.27900000000000003"/>
    <n v="0.25014997000599876"/>
    <n v="7.9207920792079056E-2"/>
    <n v="0.16467894539903891"/>
    <n v="19"/>
    <n v="12"/>
    <n v="0.63157894736842102"/>
  </r>
  <r>
    <x v="8"/>
    <s v="(s) Alessandra Lembo"/>
    <n v="4.17"/>
    <n v="0.23200000000000001"/>
    <n v="0.10017996400719854"/>
    <n v="0.23432343234323427"/>
    <n v="0.1672516981752164"/>
    <n v="19"/>
    <n v="14"/>
    <n v="0.73684210526315785"/>
  </r>
  <r>
    <x v="6"/>
    <s v="(s)"/>
    <n v="5.83"/>
    <n v="0.26200000000000001"/>
    <n v="0.1997600479904019"/>
    <n v="0.13531353135313529"/>
    <n v="0.1675367896717686"/>
    <n v="19"/>
    <n v="6"/>
    <n v="0.31578947368421051"/>
  </r>
  <r>
    <x v="6"/>
    <s v="(s)"/>
    <n v="4.04"/>
    <n v="0.22700000000000001"/>
    <n v="9.2381523695260939E-2"/>
    <n v="0.25082508250825075"/>
    <n v="0.17160330310175584"/>
    <n v="20"/>
    <n v="13"/>
    <n v="0.65"/>
  </r>
  <r>
    <x v="1"/>
    <s v="(s) Alessandra Lembo"/>
    <n v="5"/>
    <n v="0.24299999999999999"/>
    <n v="0.14997000599880023"/>
    <n v="0.19801980198019797"/>
    <n v="0.1739949039894991"/>
    <n v="19"/>
    <n v="11"/>
    <n v="0.57894736842105265"/>
  </r>
  <r>
    <x v="11"/>
    <s v="(s)"/>
    <n v="6.5"/>
    <n v="0.26700000000000002"/>
    <n v="0.23995200959808036"/>
    <n v="0.1188118811881187"/>
    <n v="0.17938194539309954"/>
    <n v="19"/>
    <n v="5"/>
    <n v="0.26315789473684209"/>
  </r>
  <r>
    <x v="11"/>
    <s v="(s)"/>
    <n v="6.67"/>
    <n v="0.27"/>
    <n v="0.25014997000599876"/>
    <n v="0.10891089108910879"/>
    <n v="0.17953043054755377"/>
    <n v="19"/>
    <n v="12"/>
    <n v="0.63157894736842102"/>
  </r>
  <r>
    <x v="1"/>
    <s v="(s) Alysson Light"/>
    <n v="6.94"/>
    <n v="0.27300000000000002"/>
    <n v="0.26634673065386921"/>
    <n v="9.9009900990098876E-2"/>
    <n v="0.18267831582198404"/>
    <n v="19"/>
    <n v="9"/>
    <n v="0.47368421052631576"/>
  </r>
  <r>
    <x v="9"/>
    <s v="(s)"/>
    <n v="6.07"/>
    <n v="0.25700000000000001"/>
    <n v="0.21415716856628675"/>
    <n v="0.15181518151815176"/>
    <n v="0.18298617504221926"/>
    <n v="15"/>
    <n v="9"/>
    <n v="0.6"/>
  </r>
  <r>
    <x v="12"/>
    <s v="(s)  William Levine"/>
    <n v="6.67"/>
    <n v="0.26700000000000002"/>
    <n v="0.25014997000599876"/>
    <n v="0.1188118811881187"/>
    <n v="0.18448092559705873"/>
    <n v="19"/>
    <n v="6"/>
    <n v="0.31578947368421051"/>
  </r>
  <r>
    <x v="6"/>
    <s v="(s)"/>
    <n v="6.79"/>
    <n v="0.26900000000000002"/>
    <n v="0.25734853029394117"/>
    <n v="0.11221122112211213"/>
    <n v="0.18477987570802665"/>
    <n v="13"/>
    <n v="7"/>
    <n v="0.53846153846153844"/>
  </r>
  <r>
    <x v="12"/>
    <s v="(s)  Jordan Jochim"/>
    <n v="5.96"/>
    <n v="0.25"/>
    <n v="0.2075584883023395"/>
    <n v="0.17491749174917492"/>
    <n v="0.1912379900257572"/>
    <n v="17"/>
    <n v="13"/>
    <n v="0.76470588235294112"/>
  </r>
  <r>
    <x v="1"/>
    <s v="(s) Jai Yu"/>
    <n v="3.61"/>
    <n v="0.20499999999999999"/>
    <n v="6.6586682663467289E-2"/>
    <n v="0.32343234323432346"/>
    <n v="0.19500951294889537"/>
    <n v="20"/>
    <n v="9"/>
    <n v="0.45"/>
  </r>
  <r>
    <x v="0"/>
    <s v="(s)  Anne Henly"/>
    <n v="6.07"/>
    <n v="0.249"/>
    <n v="0.21415716856628675"/>
    <n v="0.17821782178217815"/>
    <n v="0.19618749517423245"/>
    <n v="16"/>
    <n v="9"/>
    <n v="0.5625"/>
  </r>
  <r>
    <x v="8"/>
    <s v="(s) Katherine O'doherty"/>
    <n v="7.5"/>
    <n v="0.27400000000000002"/>
    <n v="0.29994001199760045"/>
    <n v="9.5709570957095647E-2"/>
    <n v="0.19782479147734805"/>
    <n v="19"/>
    <n v="11"/>
    <n v="0.57894736842105265"/>
  </r>
  <r>
    <x v="1"/>
    <s v="(s) Frederica"/>
    <n v="5.68"/>
    <n v="0.23799999999999999"/>
    <n v="0.19076184763047388"/>
    <n v="0.21452145214521456"/>
    <n v="0.20264164988784422"/>
    <n v="19"/>
    <n v="11"/>
    <n v="0.57894736842105265"/>
  </r>
  <r>
    <x v="9"/>
    <s v="(s)"/>
    <n v="5.83"/>
    <n v="0.24"/>
    <n v="0.1997600479904019"/>
    <n v="0.20792079207920788"/>
    <n v="0.2038404200348049"/>
    <n v="18"/>
    <n v="9"/>
    <n v="0.5"/>
  </r>
  <r>
    <x v="13"/>
    <s v="(s) John Martin"/>
    <n v="7.5"/>
    <n v="0.26900000000000002"/>
    <n v="0.29994001199760045"/>
    <n v="0.11221122112211213"/>
    <n v="0.20607561655985629"/>
    <n v="15"/>
    <n v="7"/>
    <n v="0.46666666666666667"/>
  </r>
  <r>
    <x v="9"/>
    <s v="(s)"/>
    <n v="5.36"/>
    <n v="0.23"/>
    <n v="0.17156568686262746"/>
    <n v="0.24092409240924084"/>
    <n v="0.20624488963593415"/>
    <n v="16"/>
    <n v="16"/>
    <n v="1"/>
  </r>
  <r>
    <x v="6"/>
    <s v="(s)"/>
    <n v="6"/>
    <n v="0.24099999999999999"/>
    <n v="0.20995800839832032"/>
    <n v="0.20462046204620465"/>
    <n v="0.2072892352222625"/>
    <n v="19"/>
    <n v="10"/>
    <n v="0.52631578947368418"/>
  </r>
  <r>
    <x v="14"/>
    <s v="(s)  Andrew"/>
    <n v="5.36"/>
    <n v="0.22900000000000001"/>
    <n v="0.17156568686262746"/>
    <n v="0.24422442244224418"/>
    <n v="0.20789505465243582"/>
    <n v="19"/>
    <n v="7"/>
    <n v="0.36842105263157893"/>
  </r>
  <r>
    <x v="15"/>
    <s v="(s) Andrew"/>
    <n v="6.67"/>
    <n v="0.252"/>
    <n v="0.25014997000599876"/>
    <n v="0.16831683168316824"/>
    <n v="0.2092334008445835"/>
    <n v="18"/>
    <n v="12"/>
    <n v="0.66666666666666663"/>
  </r>
  <r>
    <x v="11"/>
    <s v="(s)"/>
    <n v="5.83"/>
    <n v="0.23499999999999999"/>
    <n v="0.1997600479904019"/>
    <n v="0.22442244224422447"/>
    <n v="0.2120912451173132"/>
    <n v="19"/>
    <n v="9"/>
    <n v="0.47368421052631576"/>
  </r>
  <r>
    <x v="16"/>
    <s v="(s) Bruce Winkelman"/>
    <n v="3.75"/>
    <n v="0.19700000000000001"/>
    <n v="7.4985002999400113E-2"/>
    <n v="0.34983498349834974"/>
    <n v="0.21240999324887494"/>
    <n v="19"/>
    <n v="14"/>
    <n v="0.73684210526315785"/>
  </r>
  <r>
    <x v="11"/>
    <s v="(s)"/>
    <n v="8.2100000000000009"/>
    <n v="0.27800000000000002"/>
    <n v="0.34253149370125974"/>
    <n v="8.2508250825082396E-2"/>
    <n v="0.21251987226317107"/>
    <n v="14"/>
    <n v="7"/>
    <n v="0.5"/>
  </r>
  <r>
    <x v="0"/>
    <s v="(s)  Jean Decety"/>
    <n v="4.7699999999999996"/>
    <n v="0.215"/>
    <n v="0.13617276544691057"/>
    <n v="0.29042904290429039"/>
    <n v="0.21330090417560049"/>
    <n v="18"/>
    <n v="11"/>
    <n v="0.61111111111111116"/>
  </r>
  <r>
    <x v="6"/>
    <s v="(s)"/>
    <n v="4.17"/>
    <n v="0.20300000000000001"/>
    <n v="0.10017996400719854"/>
    <n v="0.33003300330032992"/>
    <n v="0.21510648365376422"/>
    <n v="19"/>
    <n v="3"/>
    <n v="0.15789473684210525"/>
  </r>
  <r>
    <x v="8"/>
    <s v="(s) Akram Bakkour"/>
    <n v="6.79"/>
    <n v="0.25"/>
    <n v="0.25734853029394117"/>
    <n v="0.17491749174917492"/>
    <n v="0.21613301102155805"/>
    <n v="19"/>
    <n v="8"/>
    <n v="0.42105263157894735"/>
  </r>
  <r>
    <x v="16"/>
    <s v="(s) Bruce Winkelman"/>
    <n v="5.68"/>
    <n v="0.22900000000000001"/>
    <n v="0.19076184763047388"/>
    <n v="0.24422442244224418"/>
    <n v="0.21749313503635903"/>
    <n v="19"/>
    <n v="11"/>
    <n v="0.57894736842105265"/>
  </r>
  <r>
    <x v="6"/>
    <s v="(s)"/>
    <n v="6.35"/>
    <n v="0.24099999999999999"/>
    <n v="0.23095380923815231"/>
    <n v="0.20462046204620465"/>
    <n v="0.2177871356421785"/>
    <n v="18"/>
    <n v="15"/>
    <n v="0.83333333333333337"/>
  </r>
  <r>
    <x v="13"/>
    <s v="(s) Julia Brown"/>
    <n v="6.25"/>
    <n v="0.23899999999999999"/>
    <n v="0.22495500899820034"/>
    <n v="0.21122112211221122"/>
    <n v="0.21808806555520577"/>
    <n v="8"/>
    <n v="8"/>
    <n v="1"/>
  </r>
  <r>
    <x v="8"/>
    <s v="(s) Frederica"/>
    <n v="4.7699999999999996"/>
    <n v="0.21199999999999999"/>
    <n v="0.13617276544691057"/>
    <n v="0.3003300330033003"/>
    <n v="0.21825139922510545"/>
    <n v="19"/>
    <n v="11"/>
    <n v="0.57894736842105265"/>
  </r>
  <r>
    <x v="11"/>
    <s v="(s)"/>
    <n v="5"/>
    <n v="0.216"/>
    <n v="0.14997000599880023"/>
    <n v="0.28712871287128716"/>
    <n v="0.21854935943504369"/>
    <n v="17"/>
    <n v="6"/>
    <n v="0.35294117647058826"/>
  </r>
  <r>
    <x v="7"/>
    <s v="(s) Olivia Bustion"/>
    <n v="5.83"/>
    <n v="0.23100000000000001"/>
    <n v="0.1997600479904019"/>
    <n v="0.23762376237623761"/>
    <n v="0.21869190518331977"/>
    <n v="15"/>
    <n v="9"/>
    <n v="0.6"/>
  </r>
  <r>
    <x v="11"/>
    <s v="(s)"/>
    <n v="7"/>
    <n v="0.252"/>
    <n v="0.26994601079784042"/>
    <n v="0.16831683168316824"/>
    <n v="0.21913142124050433"/>
    <n v="19"/>
    <n v="10"/>
    <n v="0.52631578947368418"/>
  </r>
  <r>
    <x v="2"/>
    <s v="(s)  Derek Buyan"/>
    <n v="5.83"/>
    <n v="0.22900000000000001"/>
    <n v="0.1997600479904019"/>
    <n v="0.24422442244224418"/>
    <n v="0.22199223521632305"/>
    <n v="19"/>
    <n v="9"/>
    <n v="0.47368421052631576"/>
  </r>
  <r>
    <x v="1"/>
    <s v="(s) Shigehiro Oishi"/>
    <n v="6.39"/>
    <n v="0.23899999999999999"/>
    <n v="0.23335332933413314"/>
    <n v="0.21122112211221122"/>
    <n v="0.22228722572317217"/>
    <n v="19"/>
    <n v="9"/>
    <n v="0.47368421052631576"/>
  </r>
  <r>
    <x v="9"/>
    <s v="(s)"/>
    <n v="6.67"/>
    <n v="0.24399999999999999"/>
    <n v="0.25014997000599876"/>
    <n v="0.19471947194719474"/>
    <n v="0.22243472097659675"/>
    <n v="17"/>
    <n v="7"/>
    <n v="0.41176470588235292"/>
  </r>
  <r>
    <x v="13"/>
    <s v="(s) Chiara Cordelli"/>
    <n v="6"/>
    <n v="0.23100000000000001"/>
    <n v="0.20995800839832032"/>
    <n v="0.23762376237623761"/>
    <n v="0.22379088538727898"/>
    <n v="18"/>
    <n v="10"/>
    <n v="0.55555555555555558"/>
  </r>
  <r>
    <x v="17"/>
    <s v="(s) Jenny"/>
    <n v="6.94"/>
    <n v="0.248"/>
    <n v="0.26634673065386921"/>
    <n v="0.18151815181518149"/>
    <n v="0.22393244123452535"/>
    <n v="19"/>
    <n v="9"/>
    <n v="0.47368421052631576"/>
  </r>
  <r>
    <x v="0"/>
    <s v="(s)  Alexander Shaw"/>
    <n v="5.36"/>
    <n v="0.217"/>
    <n v="0.17156568686262746"/>
    <n v="0.28382838283828382"/>
    <n v="0.22769703485045564"/>
    <n v="17"/>
    <n v="8"/>
    <n v="0.47058823529411764"/>
  </r>
  <r>
    <x v="1"/>
    <s v="(s) Leslie Kay"/>
    <n v="3.5"/>
    <n v="0.183"/>
    <n v="5.9988002399520089E-2"/>
    <n v="0.39603960396039606"/>
    <n v="0.22801380317995806"/>
    <n v="18"/>
    <n v="7"/>
    <n v="0.3888888888888889"/>
  </r>
  <r>
    <x v="11"/>
    <s v="(s)"/>
    <n v="6.59"/>
    <n v="0.23899999999999999"/>
    <n v="0.24535092981403717"/>
    <n v="0.21122112211221122"/>
    <n v="0.2282860259631242"/>
    <n v="19"/>
    <n v="11"/>
    <n v="0.57894736842105265"/>
  </r>
  <r>
    <x v="10"/>
    <s v="(s)  Keegan"/>
    <n v="6.39"/>
    <n v="0.23400000000000001"/>
    <n v="0.23335332933413314"/>
    <n v="0.2277227722772277"/>
    <n v="0.23053805080568041"/>
    <n v="17"/>
    <n v="10"/>
    <n v="0.58823529411764708"/>
  </r>
  <r>
    <x v="5"/>
    <s v="(s)"/>
    <n v="6.07"/>
    <n v="0.22800000000000001"/>
    <n v="0.21415716856628675"/>
    <n v="0.24752475247524752"/>
    <n v="0.23084096052076714"/>
    <n v="18"/>
    <n v="8"/>
    <n v="0.44444444444444442"/>
  </r>
  <r>
    <x v="7"/>
    <s v="(s) Sarah Hammerschlag"/>
    <n v="7.5"/>
    <n v="0.252"/>
    <n v="0.29994001199760045"/>
    <n v="0.16831683168316824"/>
    <n v="0.23412842184038435"/>
    <n v="20"/>
    <n v="10"/>
    <n v="0.5"/>
  </r>
  <r>
    <x v="11"/>
    <s v="(s)"/>
    <n v="5"/>
    <n v="0.20599999999999999"/>
    <n v="0.14997000599880023"/>
    <n v="0.32013201320132012"/>
    <n v="0.23505100960006017"/>
    <n v="19"/>
    <n v="15"/>
    <n v="0.78947368421052633"/>
  </r>
  <r>
    <x v="1"/>
    <s v="(s) Duygu UygunTunc"/>
    <n v="4.38"/>
    <n v="0.19400000000000001"/>
    <n v="0.11277744451109777"/>
    <n v="0.35973597359735965"/>
    <n v="0.23625670905422871"/>
    <n v="19"/>
    <n v="8"/>
    <n v="0.42105263157894735"/>
  </r>
  <r>
    <x v="6"/>
    <s v="(s)"/>
    <n v="5.83"/>
    <n v="0.219"/>
    <n v="0.1997600479904019"/>
    <n v="0.27722772277227725"/>
    <n v="0.23849388538133959"/>
    <n v="19"/>
    <n v="7"/>
    <n v="0.36842105263157893"/>
  </r>
  <r>
    <x v="12"/>
    <s v="(s)  William Levine"/>
    <n v="6"/>
    <n v="0.221"/>
    <n v="0.20995800839832032"/>
    <n v="0.27062706270627057"/>
    <n v="0.24029253555229546"/>
    <n v="19"/>
    <n v="10"/>
    <n v="0.52631578947368418"/>
  </r>
  <r>
    <x v="11"/>
    <s v="(s)"/>
    <n v="6.07"/>
    <n v="0.222"/>
    <n v="0.21415716856628675"/>
    <n v="0.26732673267326734"/>
    <n v="0.24074195061977705"/>
    <n v="19"/>
    <n v="7"/>
    <n v="0.36842105263157893"/>
  </r>
  <r>
    <x v="18"/>
    <s v="(s) Sarah Johnson"/>
    <n v="6.94"/>
    <n v="0.23699999999999999"/>
    <n v="0.26634673065386921"/>
    <n v="0.21782178217821779"/>
    <n v="0.2420842564160435"/>
    <n v="19"/>
    <n v="10"/>
    <n v="0.52631578947368418"/>
  </r>
  <r>
    <x v="8"/>
    <s v="(s) David Gallo"/>
    <n v="5"/>
    <n v="0.20100000000000001"/>
    <n v="0.14997000599880023"/>
    <n v="0.3366336633663366"/>
    <n v="0.24330183468256841"/>
    <n v="19"/>
    <n v="12"/>
    <n v="0.63157894736842102"/>
  </r>
  <r>
    <x v="10"/>
    <s v="(s)  Keegan"/>
    <n v="5"/>
    <n v="0.20100000000000001"/>
    <n v="0.14997000599880023"/>
    <n v="0.3366336633663366"/>
    <n v="0.24330183468256841"/>
    <n v="21"/>
    <n v="6"/>
    <n v="0.2857142857142857"/>
  </r>
  <r>
    <x v="19"/>
    <s v="(s)  Nicholas O'Neill"/>
    <n v="7.5"/>
    <n v="0.245"/>
    <n v="0.29994001199760045"/>
    <n v="0.1914191419141914"/>
    <n v="0.24567957695589593"/>
    <n v="19"/>
    <n v="8"/>
    <n v="0.42105263157894735"/>
  </r>
  <r>
    <x v="20"/>
    <s v="(s) Hannah"/>
    <n v="4"/>
    <n v="0.18099999999999999"/>
    <n v="8.998200359928013E-2"/>
    <n v="0.40264026402640263"/>
    <n v="0.24631113381284137"/>
    <n v="19"/>
    <n v="11"/>
    <n v="0.57894736842105265"/>
  </r>
  <r>
    <x v="2"/>
    <s v="(s)  Foster Pinkney"/>
    <n v="5"/>
    <n v="0.19900000000000001"/>
    <n v="0.14997000599880023"/>
    <n v="0.34323432343234317"/>
    <n v="0.2466021647155717"/>
    <n v="19"/>
    <n v="8"/>
    <n v="0.42105263157894735"/>
  </r>
  <r>
    <x v="0"/>
    <s v="(s)  Ryan Lange"/>
    <n v="5"/>
    <n v="0.19800000000000001"/>
    <n v="0.14997000599880023"/>
    <n v="0.34653465346534651"/>
    <n v="0.24825232973207337"/>
    <n v="18"/>
    <n v="10"/>
    <n v="0.55555555555555558"/>
  </r>
  <r>
    <x v="21"/>
    <s v="(s) Corbin Page"/>
    <n v="7"/>
    <n v="0.23400000000000001"/>
    <n v="0.26994601079784042"/>
    <n v="0.2277227722772277"/>
    <n v="0.24883439153753406"/>
    <n v="18"/>
    <n v="10"/>
    <n v="0.55555555555555558"/>
  </r>
  <r>
    <x v="12"/>
    <s v="(s)  Julia Brown"/>
    <n v="5.62"/>
    <n v="0.20799999999999999"/>
    <n v="0.18716256748650267"/>
    <n v="0.31353135313531355"/>
    <n v="0.25034696031090808"/>
    <n v="17"/>
    <n v="16"/>
    <n v="0.94117647058823528"/>
  </r>
  <r>
    <x v="17"/>
    <s v="(s) Geoffrey"/>
    <n v="7"/>
    <n v="0.23"/>
    <n v="0.26994601079784042"/>
    <n v="0.24092409240924084"/>
    <n v="0.25543505160354063"/>
    <n v="17"/>
    <n v="11"/>
    <n v="0.6470588235294118"/>
  </r>
  <r>
    <x v="11"/>
    <s v="(s)"/>
    <n v="6.59"/>
    <n v="0.222"/>
    <n v="0.24535092981403717"/>
    <n v="0.26732673267326734"/>
    <n v="0.25633883124365225"/>
    <n v="19"/>
    <n v="11"/>
    <n v="0.57894736842105265"/>
  </r>
  <r>
    <x v="7"/>
    <s v="(s) Alexandra Matthews"/>
    <n v="6.39"/>
    <n v="0.218"/>
    <n v="0.23335332933413314"/>
    <n v="0.28052805280528048"/>
    <n v="0.25694069106970679"/>
    <n v="19"/>
    <n v="10"/>
    <n v="0.52631578947368418"/>
  </r>
  <r>
    <x v="19"/>
    <s v="(s)  Agnes Mondragon Celis Ochoa"/>
    <n v="7.5"/>
    <n v="0.23799999999999999"/>
    <n v="0.29994001199760045"/>
    <n v="0.21452145214521456"/>
    <n v="0.25723073207140751"/>
    <n v="6"/>
    <n v="3"/>
    <n v="0.5"/>
  </r>
  <r>
    <x v="22"/>
    <s v="(s) Andrew"/>
    <n v="7.5"/>
    <n v="0.23799999999999999"/>
    <n v="0.29994001199760045"/>
    <n v="0.21452145214521456"/>
    <n v="0.25723073207140751"/>
    <n v="18"/>
    <n v="10"/>
    <n v="0.55555555555555558"/>
  </r>
  <r>
    <x v="9"/>
    <s v="(s)"/>
    <n v="6.79"/>
    <n v="0.22500000000000001"/>
    <n v="0.25734853029394117"/>
    <n v="0.25742574257425743"/>
    <n v="0.25738713643409927"/>
    <n v="16"/>
    <n v="10"/>
    <n v="0.625"/>
  </r>
  <r>
    <x v="20"/>
    <s v="(s) Hannah"/>
    <n v="4.72"/>
    <n v="0.186"/>
    <n v="0.13317336532693458"/>
    <n v="0.38613861386138615"/>
    <n v="0.25965598959416036"/>
    <n v="19"/>
    <n v="10"/>
    <n v="0.52631578947368418"/>
  </r>
  <r>
    <x v="18"/>
    <s v="(s) Joshua Trubowitz"/>
    <n v="7.92"/>
    <n v="0.24399999999999999"/>
    <n v="0.3251349730053989"/>
    <n v="0.19471947194719474"/>
    <n v="0.25992722247629685"/>
    <n v="17"/>
    <n v="12"/>
    <n v="0.70588235294117652"/>
  </r>
  <r>
    <x v="6"/>
    <s v="(s)"/>
    <n v="6.67"/>
    <n v="0.221"/>
    <n v="0.25014997000599876"/>
    <n v="0.27062706270627057"/>
    <n v="0.26038851635613469"/>
    <n v="17"/>
    <n v="6"/>
    <n v="0.35294117647058826"/>
  </r>
  <r>
    <x v="18"/>
    <s v="(s) William Levine"/>
    <n v="6.5"/>
    <n v="0.217"/>
    <n v="0.23995200959808036"/>
    <n v="0.28382838283828382"/>
    <n v="0.2618901962181821"/>
    <n v="18"/>
    <n v="10"/>
    <n v="0.55555555555555558"/>
  </r>
  <r>
    <x v="11"/>
    <s v="(s)"/>
    <n v="8.2100000000000009"/>
    <n v="0.248"/>
    <n v="0.34253149370125974"/>
    <n v="0.18151815181518149"/>
    <n v="0.26202482275822059"/>
    <n v="19"/>
    <n v="7"/>
    <n v="0.36842105263157893"/>
  </r>
  <r>
    <x v="13"/>
    <s v="(s) William Levine"/>
    <n v="7.05"/>
    <n v="0.22600000000000001"/>
    <n v="0.27294541091781638"/>
    <n v="0.25412541254125409"/>
    <n v="0.26353541172953521"/>
    <n v="19"/>
    <n v="11"/>
    <n v="0.57894736842105265"/>
  </r>
  <r>
    <x v="0"/>
    <s v="(s)  Frederica"/>
    <n v="7.5"/>
    <n v="0.23400000000000001"/>
    <n v="0.29994001199760045"/>
    <n v="0.2277227722772277"/>
    <n v="0.26383139213741408"/>
    <n v="19"/>
    <n v="9"/>
    <n v="0.47368421052631576"/>
  </r>
  <r>
    <x v="18"/>
    <s v="(s) Joshua Trubowitz"/>
    <n v="8.1199999999999992"/>
    <n v="0.245"/>
    <n v="0.33713257348530284"/>
    <n v="0.1914191419141914"/>
    <n v="0.26427585769974715"/>
    <n v="19"/>
    <n v="9"/>
    <n v="0.47368421052631576"/>
  </r>
  <r>
    <x v="15"/>
    <s v="(s) John"/>
    <n v="6.88"/>
    <n v="0.222"/>
    <n v="0.26274745050989801"/>
    <n v="0.26732673267326734"/>
    <n v="0.26503709159158267"/>
    <n v="19"/>
    <n v="9"/>
    <n v="0.47368421052631576"/>
  </r>
  <r>
    <x v="11"/>
    <s v="(s)"/>
    <n v="7.05"/>
    <n v="0.22500000000000001"/>
    <n v="0.27294541091781638"/>
    <n v="0.25742574257425743"/>
    <n v="0.26518557674603693"/>
    <n v="19"/>
    <n v="11"/>
    <n v="0.57894736842105265"/>
  </r>
  <r>
    <x v="16"/>
    <s v="(s) Joseph Haydt"/>
    <n v="7.17"/>
    <n v="0.22700000000000001"/>
    <n v="0.28014397120575879"/>
    <n v="0.25082508250825075"/>
    <n v="0.26548452685700474"/>
    <n v="19"/>
    <n v="15"/>
    <n v="0.78947368421052633"/>
  </r>
  <r>
    <x v="6"/>
    <s v="(s)"/>
    <n v="2.5"/>
    <n v="0.14099999999999999"/>
    <n v="0"/>
    <n v="0.53465346534653468"/>
    <n v="0.26732673267326734"/>
    <n v="15"/>
    <n v="4"/>
    <n v="0.26666666666666666"/>
  </r>
  <r>
    <x v="0"/>
    <s v="(s)  Duygu UygunTunc"/>
    <n v="4.7699999999999996"/>
    <n v="0.182"/>
    <n v="0.13617276544691057"/>
    <n v="0.39933993399339929"/>
    <n v="0.26775634972015494"/>
    <n v="20"/>
    <n v="11"/>
    <n v="0.55000000000000004"/>
  </r>
  <r>
    <x v="23"/>
    <s v="(s) Corbin Page"/>
    <n v="6.5"/>
    <n v="0.21199999999999999"/>
    <n v="0.23995200959808036"/>
    <n v="0.3003300330033003"/>
    <n v="0.27014102130069034"/>
    <n v="19"/>
    <n v="10"/>
    <n v="0.52631578947368418"/>
  </r>
  <r>
    <x v="1"/>
    <s v="(s) Katherine O'doherty"/>
    <n v="6.39"/>
    <n v="0.21"/>
    <n v="0.23335332933413314"/>
    <n v="0.30693069306930698"/>
    <n v="0.27014201120172004"/>
    <n v="19"/>
    <n v="9"/>
    <n v="0.47368421052631576"/>
  </r>
  <r>
    <x v="6"/>
    <s v="(s)"/>
    <n v="6.73"/>
    <n v="0.216"/>
    <n v="0.25374925014997002"/>
    <n v="0.28712871287128716"/>
    <n v="0.27043898151062862"/>
    <n v="19"/>
    <n v="13"/>
    <n v="0.68421052631578949"/>
  </r>
  <r>
    <x v="11"/>
    <s v="(s)"/>
    <n v="6.94"/>
    <n v="0.219"/>
    <n v="0.26634673065386921"/>
    <n v="0.27722772277227725"/>
    <n v="0.2717872267130732"/>
    <n v="19"/>
    <n v="9"/>
    <n v="0.47368421052631576"/>
  </r>
  <r>
    <x v="17"/>
    <s v="(s) Hannah"/>
    <n v="4.72"/>
    <n v="0.17799999999999999"/>
    <n v="0.13317336532693458"/>
    <n v="0.41254125412541254"/>
    <n v="0.27285730972617356"/>
    <n v="19"/>
    <n v="9"/>
    <n v="0.47368421052631576"/>
  </r>
  <r>
    <x v="6"/>
    <s v="(s)"/>
    <n v="5.83"/>
    <n v="0.19800000000000001"/>
    <n v="0.1997600479904019"/>
    <n v="0.34653465346534651"/>
    <n v="0.27314735072787422"/>
    <n v="18"/>
    <n v="8"/>
    <n v="0.44444444444444442"/>
  </r>
  <r>
    <x v="11"/>
    <s v="(s)"/>
    <n v="6.79"/>
    <n v="0.215"/>
    <n v="0.25734853029394117"/>
    <n v="0.29042904290429039"/>
    <n v="0.27388878659911575"/>
    <n v="19"/>
    <n v="8"/>
    <n v="0.42105263157894735"/>
  </r>
  <r>
    <x v="13"/>
    <s v="(s) Daniel Koehler"/>
    <n v="6.25"/>
    <n v="0.20499999999999999"/>
    <n v="0.22495500899820034"/>
    <n v="0.32343234323432346"/>
    <n v="0.27419367611626189"/>
    <n v="15"/>
    <n v="4"/>
    <n v="0.26666666666666666"/>
  </r>
  <r>
    <x v="2"/>
    <s v="(s)  Doren Snoek"/>
    <n v="6.25"/>
    <n v="0.20499999999999999"/>
    <n v="0.22495500899820034"/>
    <n v="0.32343234323432346"/>
    <n v="0.27419367611626189"/>
    <n v="20"/>
    <n v="13"/>
    <n v="0.65"/>
  </r>
  <r>
    <x v="1"/>
    <s v="(s) Gregory Norman"/>
    <n v="3.12"/>
    <n v="0.14799999999999999"/>
    <n v="3.7192561487702461E-2"/>
    <n v="0.51155115511551164"/>
    <n v="0.27437185830160704"/>
    <n v="19"/>
    <n v="8"/>
    <n v="0.42105263157894735"/>
  </r>
  <r>
    <x v="9"/>
    <s v="(s)"/>
    <n v="7.5"/>
    <n v="0.22600000000000001"/>
    <n v="0.29994001199760045"/>
    <n v="0.25412541254125409"/>
    <n v="0.27703271226942727"/>
    <n v="17"/>
    <n v="8"/>
    <n v="0.47058823529411764"/>
  </r>
  <r>
    <x v="13"/>
    <s v="(s) William Levine"/>
    <n v="7.5"/>
    <n v="0.22600000000000001"/>
    <n v="0.29994001199760045"/>
    <n v="0.25412541254125409"/>
    <n v="0.27703271226942727"/>
    <n v="18"/>
    <n v="8"/>
    <n v="0.44444444444444442"/>
  </r>
  <r>
    <x v="13"/>
    <s v="(s) Julia Brown"/>
    <n v="5.58"/>
    <n v="0.191"/>
    <n v="0.18476304739052188"/>
    <n v="0.36963696369636956"/>
    <n v="0.2772000055434457"/>
    <n v="16"/>
    <n v="13"/>
    <n v="0.8125"/>
  </r>
  <r>
    <x v="6"/>
    <s v="(s)"/>
    <n v="8.33"/>
    <n v="0.24"/>
    <n v="0.34973005398920215"/>
    <n v="0.20792079207920788"/>
    <n v="0.27882542303420499"/>
    <n v="19"/>
    <n v="15"/>
    <n v="0.78947368421052633"/>
  </r>
  <r>
    <x v="20"/>
    <s v="(s) Stephen"/>
    <n v="9"/>
    <n v="0.252"/>
    <n v="0.38992201559688061"/>
    <n v="0.16831683168316824"/>
    <n v="0.2791194236400244"/>
    <n v="19"/>
    <n v="11"/>
    <n v="0.57894736842105265"/>
  </r>
  <r>
    <x v="8"/>
    <s v="(s) Alysson Light"/>
    <n v="7.5"/>
    <n v="0.223"/>
    <n v="0.29994001199760045"/>
    <n v="0.264026402640264"/>
    <n v="0.28198320731893223"/>
    <n v="19"/>
    <n v="10"/>
    <n v="0.52631578947368418"/>
  </r>
  <r>
    <x v="2"/>
    <s v="(s)  Matthew Harris"/>
    <n v="7.5"/>
    <n v="0.222"/>
    <n v="0.29994001199760045"/>
    <n v="0.26732673267326734"/>
    <n v="0.2836333723354339"/>
    <n v="19"/>
    <n v="9"/>
    <n v="0.47368421052631576"/>
  </r>
  <r>
    <x v="10"/>
    <s v="(s)  Stephen"/>
    <n v="8.75"/>
    <n v="0.24399999999999999"/>
    <n v="0.37492501499700054"/>
    <n v="0.19471947194719474"/>
    <n v="0.28482224347209761"/>
    <n v="19"/>
    <n v="8"/>
    <n v="0.42105263157894735"/>
  </r>
  <r>
    <x v="9"/>
    <s v="(s)"/>
    <n v="5.36"/>
    <n v="0.182"/>
    <n v="0.17156568686262746"/>
    <n v="0.39933993399339929"/>
    <n v="0.2854528104280134"/>
    <n v="18"/>
    <n v="9"/>
    <n v="0.5"/>
  </r>
  <r>
    <x v="16"/>
    <s v="(s) Alexandra Matthews"/>
    <n v="6.5"/>
    <n v="0.20200000000000001"/>
    <n v="0.23995200959808036"/>
    <n v="0.33333333333333326"/>
    <n v="0.28664267146570682"/>
    <n v="19"/>
    <n v="11"/>
    <n v="0.57894736842105265"/>
  </r>
  <r>
    <x v="16"/>
    <s v="(s) Alexandra Matthews"/>
    <n v="6.39"/>
    <n v="0.19900000000000001"/>
    <n v="0.23335332933413314"/>
    <n v="0.34323432343234317"/>
    <n v="0.28829382638323814"/>
    <n v="18"/>
    <n v="9"/>
    <n v="0.5"/>
  </r>
  <r>
    <x v="6"/>
    <s v="(s)"/>
    <n v="8.2100000000000009"/>
    <n v="0.23200000000000001"/>
    <n v="0.34253149370125974"/>
    <n v="0.23432343234323427"/>
    <n v="0.28842746302224698"/>
    <n v="19"/>
    <n v="8"/>
    <n v="0.42105263157894735"/>
  </r>
  <r>
    <x v="24"/>
    <s v="(s)  Zhaotian Luo"/>
    <n v="6.88"/>
    <n v="0.20599999999999999"/>
    <n v="0.26274745050989801"/>
    <n v="0.32013201320132012"/>
    <n v="0.29143973185560906"/>
    <n v="18"/>
    <n v="10"/>
    <n v="0.55555555555555558"/>
  </r>
  <r>
    <x v="9"/>
    <s v="(s)"/>
    <n v="7"/>
    <n v="0.20799999999999999"/>
    <n v="0.26994601079784042"/>
    <n v="0.31353135313531355"/>
    <n v="0.29173868196657698"/>
    <n v="17"/>
    <n v="11"/>
    <n v="0.6470588235294118"/>
  </r>
  <r>
    <x v="13"/>
    <s v="(s) Joshua Trubowitz"/>
    <n v="7.5"/>
    <n v="0.217"/>
    <n v="0.29994001199760045"/>
    <n v="0.28382838283828382"/>
    <n v="0.29188419741794214"/>
    <n v="11"/>
    <n v="10"/>
    <n v="0.90909090909090906"/>
  </r>
  <r>
    <x v="11"/>
    <s v="(s)"/>
    <n v="6.07"/>
    <n v="0.191"/>
    <n v="0.21415716856628675"/>
    <n v="0.36963696369636956"/>
    <n v="0.29189706613132815"/>
    <n v="19"/>
    <n v="8"/>
    <n v="0.42105263157894735"/>
  </r>
  <r>
    <x v="12"/>
    <s v="(s)  Julia Brown"/>
    <n v="5.58"/>
    <n v="0.182"/>
    <n v="0.18476304739052188"/>
    <n v="0.39933993399339929"/>
    <n v="0.29205149069196057"/>
    <n v="19"/>
    <n v="16"/>
    <n v="0.84210526315789469"/>
  </r>
  <r>
    <x v="18"/>
    <s v="(s) Julia Brown"/>
    <n v="6.03"/>
    <n v="0.19"/>
    <n v="0.21175764847030593"/>
    <n v="0.3729372937293729"/>
    <n v="0.29234747109983938"/>
    <n v="19"/>
    <n v="17"/>
    <n v="0.89473684210526316"/>
  </r>
  <r>
    <x v="1"/>
    <s v="(s) Howard C Nusbaum"/>
    <n v="5"/>
    <n v="0.17100000000000001"/>
    <n v="0.14997000599880023"/>
    <n v="0.43564356435643559"/>
    <n v="0.29280678517761793"/>
    <n v="19"/>
    <n v="8"/>
    <n v="0.42105263157894735"/>
  </r>
  <r>
    <x v="6"/>
    <s v="(s)"/>
    <n v="7.5"/>
    <n v="0.216"/>
    <n v="0.29994001199760045"/>
    <n v="0.28712871287128716"/>
    <n v="0.29353436243444381"/>
    <n v="19"/>
    <n v="9"/>
    <n v="0.47368421052631576"/>
  </r>
  <r>
    <x v="12"/>
    <s v="(s)  Joel Isaac"/>
    <n v="6.39"/>
    <n v="0.19400000000000001"/>
    <n v="0.23335332933413314"/>
    <n v="0.35973597359735965"/>
    <n v="0.29654465146574638"/>
    <n v="17"/>
    <n v="10"/>
    <n v="0.58823529411764708"/>
  </r>
  <r>
    <x v="6"/>
    <s v="(s)"/>
    <n v="6.94"/>
    <n v="0.20300000000000001"/>
    <n v="0.26634673065386921"/>
    <n v="0.33003300330032992"/>
    <n v="0.29818986697709959"/>
    <n v="18"/>
    <n v="10"/>
    <n v="0.55555555555555558"/>
  </r>
  <r>
    <x v="11"/>
    <s v="(s)"/>
    <n v="7.5"/>
    <n v="0.21299999999999999"/>
    <n v="0.29994001199760045"/>
    <n v="0.29702970297029707"/>
    <n v="0.29848485748394876"/>
    <n v="18"/>
    <n v="9"/>
    <n v="0.5"/>
  </r>
  <r>
    <x v="3"/>
    <s v="(s)"/>
    <n v="8.33"/>
    <n v="0.22800000000000001"/>
    <n v="0.34973005398920215"/>
    <n v="0.24752475247524752"/>
    <n v="0.29862740323222481"/>
    <n v="18"/>
    <n v="8"/>
    <n v="0.44444444444444442"/>
  </r>
  <r>
    <x v="7"/>
    <s v="(s) Carolina LopezRuiz"/>
    <n v="6.25"/>
    <n v="0.19"/>
    <n v="0.22495500899820034"/>
    <n v="0.3729372937293729"/>
    <n v="0.29894615136378661"/>
    <n v="18"/>
    <n v="5"/>
    <n v="0.27777777777777779"/>
  </r>
  <r>
    <x v="6"/>
    <s v="(s)"/>
    <n v="8.41"/>
    <n v="0.22900000000000001"/>
    <n v="0.35452909418116374"/>
    <n v="0.24422442244224418"/>
    <n v="0.29937675831170396"/>
    <n v="17"/>
    <n v="11"/>
    <n v="0.6470588235294118"/>
  </r>
  <r>
    <x v="9"/>
    <s v="(s)"/>
    <n v="6.88"/>
    <n v="0.20100000000000001"/>
    <n v="0.26274745050989801"/>
    <n v="0.3366336633663366"/>
    <n v="0.2996905569381173"/>
    <n v="18"/>
    <n v="9"/>
    <n v="0.5"/>
  </r>
  <r>
    <x v="9"/>
    <s v="(s)"/>
    <n v="7.95"/>
    <n v="0.22"/>
    <n v="0.32693461307738447"/>
    <n v="0.27392739273927391"/>
    <n v="0.30043100290832919"/>
    <n v="18"/>
    <n v="11"/>
    <n v="0.61111111111111116"/>
  </r>
  <r>
    <x v="3"/>
    <s v="(s)"/>
    <n v="6.25"/>
    <n v="0.189"/>
    <n v="0.22495500899820034"/>
    <n v="0.37623762376237624"/>
    <n v="0.30059631638028828"/>
    <n v="19"/>
    <n v="8"/>
    <n v="0.42105263157894735"/>
  </r>
  <r>
    <x v="0"/>
    <s v="(s)  Kerry Le Doux"/>
    <n v="10"/>
    <n v="0.25700000000000001"/>
    <n v="0.44991001799640068"/>
    <n v="0.15181518151815176"/>
    <n v="0.30086259975727625"/>
    <n v="17"/>
    <n v="7"/>
    <n v="0.41176470588235292"/>
  </r>
  <r>
    <x v="9"/>
    <s v="(s)"/>
    <n v="6.79"/>
    <n v="0.19700000000000001"/>
    <n v="0.25734853029394117"/>
    <n v="0.34983498349834974"/>
    <n v="0.30359175689614548"/>
    <n v="17"/>
    <n v="9"/>
    <n v="0.52941176470588236"/>
  </r>
  <r>
    <x v="22"/>
    <s v="(s) Andrew"/>
    <n v="6"/>
    <n v="0.182"/>
    <n v="0.20995800839832032"/>
    <n v="0.39933993399339929"/>
    <n v="0.30464897119585982"/>
    <n v="17"/>
    <n v="10"/>
    <n v="0.58823529411764708"/>
  </r>
  <r>
    <x v="17"/>
    <s v="(s) Stephen"/>
    <n v="7.5"/>
    <n v="0.20899999999999999"/>
    <n v="0.29994001199760045"/>
    <n v="0.31023102310231021"/>
    <n v="0.30508551754995533"/>
    <n v="19"/>
    <n v="10"/>
    <n v="0.52631578947368418"/>
  </r>
  <r>
    <x v="9"/>
    <s v="(s)"/>
    <n v="6.43"/>
    <n v="0.189"/>
    <n v="0.23575284943011393"/>
    <n v="0.37623762376237624"/>
    <n v="0.30599523659624506"/>
    <n v="15"/>
    <n v="14"/>
    <n v="0.93333333333333335"/>
  </r>
  <r>
    <x v="6"/>
    <s v="(s)"/>
    <n v="6.07"/>
    <n v="0.182"/>
    <n v="0.21415716856628675"/>
    <n v="0.39933993399339929"/>
    <n v="0.30674855127984302"/>
    <n v="20"/>
    <n v="9"/>
    <n v="0.45"/>
  </r>
  <r>
    <x v="21"/>
    <s v="(s)"/>
    <n v="10"/>
    <n v="0.253"/>
    <n v="0.44991001799640068"/>
    <n v="0.16501650165016502"/>
    <n v="0.30746325982328282"/>
    <n v="7"/>
    <n v="4"/>
    <n v="0.5714285714285714"/>
  </r>
  <r>
    <x v="11"/>
    <s v="(s)"/>
    <n v="10"/>
    <n v="0.253"/>
    <n v="0.44991001799640068"/>
    <n v="0.16501650165016502"/>
    <n v="0.30746325982328282"/>
    <n v="19"/>
    <n v="9"/>
    <n v="0.47368421052631576"/>
  </r>
  <r>
    <x v="17"/>
    <s v="(s) Hannah"/>
    <n v="5.83"/>
    <n v="0.17699999999999999"/>
    <n v="0.1997600479904019"/>
    <n v="0.41584158415841588"/>
    <n v="0.3078008160744089"/>
    <n v="19"/>
    <n v="6"/>
    <n v="0.31578947368421051"/>
  </r>
  <r>
    <x v="18"/>
    <s v="(s) Jordan Jochim"/>
    <n v="5.28"/>
    <n v="0.16700000000000001"/>
    <n v="0.16676664667066587"/>
    <n v="0.44884488448844884"/>
    <n v="0.30780576557955736"/>
    <n v="10"/>
    <n v="9"/>
    <n v="0.9"/>
  </r>
  <r>
    <x v="8"/>
    <s v="(s) Kerry Le Doux"/>
    <n v="10"/>
    <n v="0.252"/>
    <n v="0.44991001799640068"/>
    <n v="0.16831683168316824"/>
    <n v="0.30911342483978443"/>
    <n v="19"/>
    <n v="11"/>
    <n v="0.57894736842105265"/>
  </r>
  <r>
    <x v="23"/>
    <s v="(s) Michael Fisch"/>
    <n v="6.79"/>
    <n v="0.19"/>
    <n v="0.25734853029394117"/>
    <n v="0.3729372937293729"/>
    <n v="0.31514291201165701"/>
    <n v="13"/>
    <n v="7"/>
    <n v="0.53846153846153844"/>
  </r>
  <r>
    <x v="19"/>
    <s v="(s)  James Vaughn"/>
    <n v="9.32"/>
    <n v="0.23499999999999999"/>
    <n v="0.40911817636472703"/>
    <n v="0.22442244224422447"/>
    <n v="0.31677030930447575"/>
    <n v="19"/>
    <n v="11"/>
    <n v="0.57894736842105265"/>
  </r>
  <r>
    <x v="1"/>
    <s v="(s) Sarah London"/>
    <n v="6.35"/>
    <n v="0.18099999999999999"/>
    <n v="0.23095380923815231"/>
    <n v="0.40264026402640263"/>
    <n v="0.31679703663227748"/>
    <n v="19"/>
    <n v="13"/>
    <n v="0.68421052631578949"/>
  </r>
  <r>
    <x v="11"/>
    <s v="(s)"/>
    <n v="6.25"/>
    <n v="0.17899999999999999"/>
    <n v="0.22495500899820034"/>
    <n v="0.4092409240924092"/>
    <n v="0.31709796654530475"/>
    <n v="19"/>
    <n v="10"/>
    <n v="0.52631578947368418"/>
  </r>
  <r>
    <x v="14"/>
    <s v="(s)  Andrew"/>
    <n v="6.67"/>
    <n v="0.185"/>
    <n v="0.25014997000599876"/>
    <n v="0.38943894389438938"/>
    <n v="0.31979445695019404"/>
    <n v="19"/>
    <n v="6"/>
    <n v="0.31578947368421051"/>
  </r>
  <r>
    <x v="9"/>
    <s v="(s)"/>
    <n v="6.67"/>
    <n v="0.184"/>
    <n v="0.25014997000599876"/>
    <n v="0.39273927392739272"/>
    <n v="0.32144462196669576"/>
    <n v="18"/>
    <n v="7"/>
    <n v="0.3888888888888889"/>
  </r>
  <r>
    <x v="21"/>
    <s v="(s)"/>
    <n v="7.5"/>
    <n v="0.19900000000000001"/>
    <n v="0.29994001199760045"/>
    <n v="0.34323432343234317"/>
    <n v="0.32158716771497181"/>
    <n v="19"/>
    <n v="15"/>
    <n v="0.78947368421052633"/>
  </r>
  <r>
    <x v="16"/>
    <s v="(s) William Mazzarella"/>
    <n v="8.5"/>
    <n v="0.217"/>
    <n v="0.35992801439712052"/>
    <n v="0.28382838283828382"/>
    <n v="0.32187819861770217"/>
    <n v="18"/>
    <n v="12"/>
    <n v="0.66666666666666663"/>
  </r>
  <r>
    <x v="11"/>
    <s v="(s)"/>
    <n v="7.08"/>
    <n v="0.191"/>
    <n v="0.27474505098980201"/>
    <n v="0.36963696369636956"/>
    <n v="0.32219100734308581"/>
    <n v="19"/>
    <n v="12"/>
    <n v="0.63157894736842102"/>
  </r>
  <r>
    <x v="0"/>
    <s v="(s)  Alysson Light"/>
    <n v="8.5"/>
    <n v="0.216"/>
    <n v="0.35992801439712052"/>
    <n v="0.28712871287128716"/>
    <n v="0.32352836363420384"/>
    <n v="18"/>
    <n v="5"/>
    <n v="0.27777777777777779"/>
  </r>
  <r>
    <x v="0"/>
    <s v="(s)  Shannon Lee Heald"/>
    <n v="8.75"/>
    <n v="0.22"/>
    <n v="0.37492501499700054"/>
    <n v="0.27392739273927391"/>
    <n v="0.32442620386813725"/>
    <n v="14"/>
    <n v="4"/>
    <n v="0.2857142857142857"/>
  </r>
  <r>
    <x v="19"/>
    <s v="(s)  Isaac Hand"/>
    <n v="7.5"/>
    <n v="0.19700000000000001"/>
    <n v="0.29994001199760045"/>
    <n v="0.34983498349834974"/>
    <n v="0.3248874977479751"/>
    <n v="8"/>
    <n v="6"/>
    <n v="0.75"/>
  </r>
  <r>
    <x v="23"/>
    <s v="(s) Phillip Henry"/>
    <n v="8.33"/>
    <n v="0.21199999999999999"/>
    <n v="0.34973005398920215"/>
    <n v="0.3003300330033003"/>
    <n v="0.3250300434962512"/>
    <n v="19"/>
    <n v="7"/>
    <n v="0.36842105263157893"/>
  </r>
  <r>
    <x v="12"/>
    <s v="(s)  Andreas Glaeser"/>
    <n v="8.5"/>
    <n v="0.215"/>
    <n v="0.35992801439712052"/>
    <n v="0.29042904290429039"/>
    <n v="0.32517852865070546"/>
    <n v="11"/>
    <n v="6"/>
    <n v="0.54545454545454541"/>
  </r>
  <r>
    <x v="18"/>
    <s v="(s) Daragh Grant"/>
    <n v="9.17"/>
    <n v="0.22700000000000001"/>
    <n v="0.40011997600479898"/>
    <n v="0.25082508250825075"/>
    <n v="0.32547252925652487"/>
    <n v="19"/>
    <n v="9"/>
    <n v="0.47368421052631576"/>
  </r>
  <r>
    <x v="22"/>
    <s v="(s) Clifford Ando"/>
    <n v="5.62"/>
    <n v="0.16200000000000001"/>
    <n v="0.18716256748650267"/>
    <n v="0.46534653465346532"/>
    <n v="0.32625455106998402"/>
    <n v="17"/>
    <n v="9"/>
    <n v="0.52941176470588236"/>
  </r>
  <r>
    <x v="2"/>
    <s v="(s)  Richard Zaleski"/>
    <n v="5.36"/>
    <n v="0.157"/>
    <n v="0.17156568686262746"/>
    <n v="0.4818481848184818"/>
    <n v="0.32670693584055466"/>
    <n v="18"/>
    <n v="7"/>
    <n v="0.3888888888888889"/>
  </r>
  <r>
    <x v="19"/>
    <s v="(s)  Omar McRoberts"/>
    <n v="8.5"/>
    <n v="0.214"/>
    <n v="0.35992801439712052"/>
    <n v="0.29372937293729373"/>
    <n v="0.32682869366720713"/>
    <n v="13"/>
    <n v="5"/>
    <n v="0.38461538461538464"/>
  </r>
  <r>
    <x v="14"/>
    <s v="(s)  Jane Dailey"/>
    <n v="9.5"/>
    <n v="0.23100000000000001"/>
    <n v="0.41991601679664065"/>
    <n v="0.23762376237623761"/>
    <n v="0.32876988958643916"/>
    <n v="17"/>
    <n v="9"/>
    <n v="0.52941176470588236"/>
  </r>
  <r>
    <x v="15"/>
    <s v="(s) Giovanni"/>
    <n v="8.5"/>
    <n v="0.21199999999999999"/>
    <n v="0.35992801439712052"/>
    <n v="0.3003300330033003"/>
    <n v="0.33012902370021041"/>
    <n v="18"/>
    <n v="14"/>
    <n v="0.77777777777777779"/>
  </r>
  <r>
    <x v="1"/>
    <s v="(s) Duygu UygunTunc"/>
    <n v="4.6399999999999997"/>
    <n v="0.14099999999999999"/>
    <n v="0.12837432513497296"/>
    <n v="0.53465346534653468"/>
    <n v="0.33151389524075381"/>
    <n v="18"/>
    <n v="9"/>
    <n v="0.5"/>
  </r>
  <r>
    <x v="9"/>
    <s v="(s)"/>
    <n v="8.93"/>
    <n v="0.217"/>
    <n v="0.38572285542891416"/>
    <n v="0.28382838283828382"/>
    <n v="0.33477561913359899"/>
    <n v="15"/>
    <n v="8"/>
    <n v="0.53333333333333333"/>
  </r>
  <r>
    <x v="3"/>
    <s v="(s)"/>
    <n v="6"/>
    <n v="0.16300000000000001"/>
    <n v="0.20995800839832032"/>
    <n v="0.46204620462046198"/>
    <n v="0.33600210650939116"/>
    <n v="18"/>
    <n v="10"/>
    <n v="0.55555555555555558"/>
  </r>
  <r>
    <x v="9"/>
    <s v="(s)"/>
    <n v="9.3800000000000008"/>
    <n v="0.224"/>
    <n v="0.41271745650869829"/>
    <n v="0.26072607260726066"/>
    <n v="0.33672176455797947"/>
    <n v="18"/>
    <n v="8"/>
    <n v="0.44444444444444442"/>
  </r>
  <r>
    <x v="11"/>
    <s v="(s)"/>
    <n v="8.33"/>
    <n v="0.20399999999999999"/>
    <n v="0.34973005398920215"/>
    <n v="0.3267326732673268"/>
    <n v="0.33823136362826445"/>
    <n v="19"/>
    <n v="12"/>
    <n v="0.63157894736842102"/>
  </r>
  <r>
    <x v="2"/>
    <s v="(s)  Russell Johnson"/>
    <n v="7.5"/>
    <n v="0.188"/>
    <n v="0.29994001199760045"/>
    <n v="0.37953795379537947"/>
    <n v="0.33973898289648996"/>
    <n v="18"/>
    <n v="9"/>
    <n v="0.5"/>
  </r>
  <r>
    <x v="13"/>
    <s v="(s) Julia Brown"/>
    <n v="8.27"/>
    <n v="0.20100000000000001"/>
    <n v="0.34613077384523089"/>
    <n v="0.3366336633663366"/>
    <n v="0.34138221860578377"/>
    <n v="18"/>
    <n v="16"/>
    <n v="0.88888888888888884"/>
  </r>
  <r>
    <x v="19"/>
    <s v="(s)  Laura Martin"/>
    <n v="9.17"/>
    <n v="0.217"/>
    <n v="0.40011997600479898"/>
    <n v="0.28382838283828382"/>
    <n v="0.3419741794215414"/>
    <n v="5"/>
    <n v="3"/>
    <n v="0.6"/>
  </r>
  <r>
    <x v="9"/>
    <s v="(s)"/>
    <n v="6.5"/>
    <n v="0.16800000000000001"/>
    <n v="0.23995200959808036"/>
    <n v="0.4455445544554455"/>
    <n v="0.34274828202676294"/>
    <n v="18"/>
    <n v="5"/>
    <n v="0.27777777777777779"/>
  </r>
  <r>
    <x v="10"/>
    <s v="(s)  Dylan"/>
    <n v="8.1199999999999992"/>
    <n v="0.19700000000000001"/>
    <n v="0.33713257348530284"/>
    <n v="0.34983498349834974"/>
    <n v="0.34348377849182632"/>
    <n v="17"/>
    <n v="8"/>
    <n v="0.47058823529411764"/>
  </r>
  <r>
    <x v="6"/>
    <s v="(s)"/>
    <n v="8.2100000000000009"/>
    <n v="0.19800000000000001"/>
    <n v="0.34253149370125974"/>
    <n v="0.34653465346534651"/>
    <n v="0.3445330735833031"/>
    <n v="17"/>
    <n v="8"/>
    <n v="0.47058823529411764"/>
  </r>
  <r>
    <x v="11"/>
    <s v="(s)"/>
    <n v="9.5"/>
    <n v="0.221"/>
    <n v="0.41991601679664065"/>
    <n v="0.27062706270627057"/>
    <n v="0.34527153975145564"/>
    <n v="16"/>
    <n v="7"/>
    <n v="0.4375"/>
  </r>
  <r>
    <x v="19"/>
    <s v="(s)  Pamela Nogales"/>
    <n v="7.5"/>
    <n v="0.184"/>
    <n v="0.29994001199760045"/>
    <n v="0.39273927392739272"/>
    <n v="0.34633964296249659"/>
    <n v="16"/>
    <n v="6"/>
    <n v="0.375"/>
  </r>
  <r>
    <x v="6"/>
    <s v="(s)"/>
    <n v="10.5"/>
    <n v="0.23799999999999999"/>
    <n v="0.47990401919616071"/>
    <n v="0.21452145214521456"/>
    <n v="0.34721273567068767"/>
    <n v="15"/>
    <n v="9"/>
    <n v="0.6"/>
  </r>
  <r>
    <x v="4"/>
    <s v="(s)"/>
    <n v="6.25"/>
    <n v="0.16"/>
    <n v="0.22495500899820034"/>
    <n v="0.47194719471947189"/>
    <n v="0.3484511018588361"/>
    <n v="17"/>
    <n v="9"/>
    <n v="0.52941176470588236"/>
  </r>
  <r>
    <x v="2"/>
    <s v="(s)  Derek Buyan"/>
    <n v="7.88"/>
    <n v="0.189"/>
    <n v="0.32273545290941807"/>
    <n v="0.37623762376237624"/>
    <n v="0.34948653833589716"/>
    <n v="19"/>
    <n v="13"/>
    <n v="0.68421052631578949"/>
  </r>
  <r>
    <x v="23"/>
    <s v="(s) James Vaughn"/>
    <n v="9.32"/>
    <n v="0.215"/>
    <n v="0.40911817636472703"/>
    <n v="0.29042904290429039"/>
    <n v="0.34977360963450871"/>
    <n v="19"/>
    <n v="11"/>
    <n v="0.57894736842105265"/>
  </r>
  <r>
    <x v="12"/>
    <s v="(s)  Florian Grosser"/>
    <n v="8.75"/>
    <n v="0.20399999999999999"/>
    <n v="0.37492501499700054"/>
    <n v="0.3267326732673268"/>
    <n v="0.35082884413216364"/>
    <n v="9"/>
    <n v="4"/>
    <n v="0.44444444444444442"/>
  </r>
  <r>
    <x v="6"/>
    <s v="(s)"/>
    <n v="8.33"/>
    <n v="0.19600000000000001"/>
    <n v="0.34973005398920215"/>
    <n v="0.35313531353135308"/>
    <n v="0.35143268376027759"/>
    <n v="19"/>
    <n v="6"/>
    <n v="0.31578947368421051"/>
  </r>
  <r>
    <x v="19"/>
    <s v="(s)  Omar Kutty"/>
    <n v="6.67"/>
    <n v="0.16500000000000001"/>
    <n v="0.25014997000599876"/>
    <n v="0.45544554455445541"/>
    <n v="0.35279775728022711"/>
    <n v="10"/>
    <n v="6"/>
    <n v="0.6"/>
  </r>
  <r>
    <x v="11"/>
    <s v="(s)"/>
    <n v="7.5"/>
    <n v="0.18"/>
    <n v="0.29994001199760045"/>
    <n v="0.40594059405940597"/>
    <n v="0.35294030302850321"/>
    <n v="19"/>
    <n v="10"/>
    <n v="0.52631578947368418"/>
  </r>
  <r>
    <x v="13"/>
    <s v="(s) Gary B Herrigel"/>
    <n v="8.33"/>
    <n v="0.19500000000000001"/>
    <n v="0.34973005398920215"/>
    <n v="0.35643564356435642"/>
    <n v="0.35308284877677931"/>
    <n v="15"/>
    <n v="6"/>
    <n v="0.4"/>
  </r>
  <r>
    <x v="18"/>
    <s v="(s) William Levine"/>
    <n v="8"/>
    <n v="0.188"/>
    <n v="0.32993401319736049"/>
    <n v="0.37953795379537947"/>
    <n v="0.35473598349636998"/>
    <n v="19"/>
    <n v="10"/>
    <n v="0.52631578947368418"/>
  </r>
  <r>
    <x v="7"/>
    <s v="(s) Ryan Coyne"/>
    <n v="7.08"/>
    <n v="0.17100000000000001"/>
    <n v="0.27474505098980201"/>
    <n v="0.43564356435643559"/>
    <n v="0.35519430767311877"/>
    <n v="20"/>
    <n v="13"/>
    <n v="0.65"/>
  </r>
  <r>
    <x v="6"/>
    <s v="(s)"/>
    <n v="6.67"/>
    <n v="0.16300000000000001"/>
    <n v="0.25014997000599876"/>
    <n v="0.46204620462046198"/>
    <n v="0.35609808731323034"/>
    <n v="14"/>
    <n v="6"/>
    <n v="0.42857142857142855"/>
  </r>
  <r>
    <x v="17"/>
    <s v="(s) Stephen"/>
    <n v="9"/>
    <n v="0.20499999999999999"/>
    <n v="0.38992201559688061"/>
    <n v="0.32343234323432346"/>
    <n v="0.35667717941560206"/>
    <n v="18"/>
    <n v="10"/>
    <n v="0.55555555555555558"/>
  </r>
  <r>
    <x v="9"/>
    <s v="(s)"/>
    <n v="8.41"/>
    <n v="0.19400000000000001"/>
    <n v="0.35452909418116374"/>
    <n v="0.35973597359735965"/>
    <n v="0.35713253388926169"/>
    <n v="18"/>
    <n v="12"/>
    <n v="0.66666666666666663"/>
  </r>
  <r>
    <x v="19"/>
    <s v="(s)  Marco Garrido"/>
    <n v="7.5"/>
    <n v="0.17699999999999999"/>
    <n v="0.29994001199760045"/>
    <n v="0.41584158415841588"/>
    <n v="0.35789079807800817"/>
    <n v="14"/>
    <n v="6"/>
    <n v="0.42857142857142855"/>
  </r>
  <r>
    <x v="5"/>
    <s v="(s)"/>
    <n v="7.5"/>
    <n v="0.17499999999999999"/>
    <n v="0.29994001199760045"/>
    <n v="0.42244224422442245"/>
    <n v="0.36119112811101145"/>
    <n v="19"/>
    <n v="12"/>
    <n v="0.63157894736842102"/>
  </r>
  <r>
    <x v="7"/>
    <s v="(s) Olivia Bustion"/>
    <n v="8"/>
    <n v="0.183"/>
    <n v="0.32993401319736049"/>
    <n v="0.39603960396039606"/>
    <n v="0.36298680857887827"/>
    <n v="19"/>
    <n v="10"/>
    <n v="0.52631578947368418"/>
  </r>
  <r>
    <x v="23"/>
    <s v="(s) Paul Cheney"/>
    <n v="9.64"/>
    <n v="0.21199999999999999"/>
    <n v="0.4283143371325735"/>
    <n v="0.3003300330033003"/>
    <n v="0.3643221850679369"/>
    <n v="12"/>
    <n v="7"/>
    <n v="0.58333333333333337"/>
  </r>
  <r>
    <x v="18"/>
    <s v="(s) Konrad Weeda"/>
    <n v="9.5"/>
    <n v="0.20899999999999999"/>
    <n v="0.41991601679664065"/>
    <n v="0.31023102310231021"/>
    <n v="0.36507351994947546"/>
    <n v="8"/>
    <n v="6"/>
    <n v="0.75"/>
  </r>
  <r>
    <x v="11"/>
    <s v="(s)"/>
    <n v="8.75"/>
    <n v="0.19400000000000001"/>
    <n v="0.37492501499700054"/>
    <n v="0.35973597359735965"/>
    <n v="0.36733049429718012"/>
    <n v="15"/>
    <n v="4"/>
    <n v="0.26666666666666666"/>
  </r>
  <r>
    <x v="16"/>
    <s v="(s) Derek Buyan"/>
    <n v="11.5"/>
    <n v="0.24299999999999999"/>
    <n v="0.53989202159568084"/>
    <n v="0.19801980198019797"/>
    <n v="0.36895591178793941"/>
    <n v="19"/>
    <n v="14"/>
    <n v="0.73684210526315785"/>
  </r>
  <r>
    <x v="6"/>
    <s v="(s)"/>
    <n v="7.5"/>
    <n v="0.17"/>
    <n v="0.29994001199760045"/>
    <n v="0.43894389438943893"/>
    <n v="0.36944195319351969"/>
    <n v="18"/>
    <n v="15"/>
    <n v="0.83333333333333337"/>
  </r>
  <r>
    <x v="16"/>
    <s v="(s) Doren Snoek"/>
    <n v="8.83"/>
    <n v="0.19400000000000001"/>
    <n v="0.37972405518896218"/>
    <n v="0.35973597359735965"/>
    <n v="0.36973001439316089"/>
    <n v="19"/>
    <n v="15"/>
    <n v="0.78947368421052633"/>
  </r>
  <r>
    <x v="19"/>
    <s v="(s)  Daniel Burnfin"/>
    <n v="9.5"/>
    <n v="0.20599999999999999"/>
    <n v="0.41991601679664065"/>
    <n v="0.32013201320132012"/>
    <n v="0.37002401499898041"/>
    <n v="10"/>
    <n v="5"/>
    <n v="0.5"/>
  </r>
  <r>
    <x v="23"/>
    <s v="(s) Laura Martin"/>
    <n v="8.75"/>
    <n v="0.192"/>
    <n v="0.37492501499700054"/>
    <n v="0.36633663366336633"/>
    <n v="0.37063082433018346"/>
    <n v="19"/>
    <n v="12"/>
    <n v="0.63157894736842102"/>
  </r>
  <r>
    <x v="19"/>
    <s v="(s)  Corbin Page"/>
    <n v="10"/>
    <n v="0.214"/>
    <n v="0.44991001799640068"/>
    <n v="0.29372937293729373"/>
    <n v="0.37181969546684723"/>
    <n v="19"/>
    <n v="6"/>
    <n v="0.31578947368421051"/>
  </r>
  <r>
    <x v="8"/>
    <s v="(s) Duygu UygunTunc"/>
    <n v="5.36"/>
    <n v="0.129"/>
    <n v="0.17156568686262746"/>
    <n v="0.57425742574257421"/>
    <n v="0.37291155630260087"/>
    <n v="19"/>
    <n v="7"/>
    <n v="0.36842105263157893"/>
  </r>
  <r>
    <x v="23"/>
    <s v="(s) Laura Martin"/>
    <n v="12.5"/>
    <n v="0.25800000000000001"/>
    <n v="0.59988002399520091"/>
    <n v="0.14851485148514842"/>
    <n v="0.37419743774017467"/>
    <n v="6"/>
    <n v="4"/>
    <n v="0.66666666666666663"/>
  </r>
  <r>
    <x v="11"/>
    <s v="(s)"/>
    <n v="9.7200000000000006"/>
    <n v="0.20599999999999999"/>
    <n v="0.43311337732453509"/>
    <n v="0.32013201320132012"/>
    <n v="0.37662269526292758"/>
    <n v="19"/>
    <n v="9"/>
    <n v="0.47368421052631576"/>
  </r>
  <r>
    <x v="19"/>
    <s v="(s)  Ryan Allen"/>
    <n v="11.07"/>
    <n v="0.23"/>
    <n v="0.5140971805638872"/>
    <n v="0.24092409240924084"/>
    <n v="0.37751063648656402"/>
    <n v="8"/>
    <n v="7"/>
    <n v="0.875"/>
  </r>
  <r>
    <x v="11"/>
    <s v="(s)"/>
    <n v="7.5"/>
    <n v="0.16500000000000001"/>
    <n v="0.29994001199760045"/>
    <n v="0.45544554455445541"/>
    <n v="0.37769277827602793"/>
    <n v="15"/>
    <n v="4"/>
    <n v="0.26666666666666666"/>
  </r>
  <r>
    <x v="21"/>
    <s v="(s)"/>
    <n v="7.95"/>
    <n v="0.17299999999999999"/>
    <n v="0.32693461307738447"/>
    <n v="0.42904290429042902"/>
    <n v="0.37798875868390674"/>
    <n v="15"/>
    <n v="11"/>
    <n v="0.73333333333333328"/>
  </r>
  <r>
    <x v="21"/>
    <s v="(s)"/>
    <n v="7.5"/>
    <n v="0.16400000000000001"/>
    <n v="0.29994001199760045"/>
    <n v="0.45874587458745875"/>
    <n v="0.3793429432925296"/>
    <n v="17"/>
    <n v="11"/>
    <n v="0.6470588235294118"/>
  </r>
  <r>
    <x v="21"/>
    <s v="(s) James Vaughn"/>
    <n v="7.5"/>
    <n v="0.16400000000000001"/>
    <n v="0.29994001199760045"/>
    <n v="0.45874587458745875"/>
    <n v="0.3793429432925296"/>
    <n v="16"/>
    <n v="9"/>
    <n v="0.5625"/>
  </r>
  <r>
    <x v="4"/>
    <s v="(s) Eric"/>
    <n v="9.32"/>
    <n v="0.19700000000000001"/>
    <n v="0.40911817636472703"/>
    <n v="0.34983498349834974"/>
    <n v="0.37947657993153838"/>
    <n v="19"/>
    <n v="12"/>
    <n v="0.63157894736842102"/>
  </r>
  <r>
    <x v="21"/>
    <s v="(s)"/>
    <n v="6.5"/>
    <n v="0.14499999999999999"/>
    <n v="0.23995200959808036"/>
    <n v="0.52145214521452155"/>
    <n v="0.38070207740630096"/>
    <n v="15"/>
    <n v="7"/>
    <n v="0.46666666666666667"/>
  </r>
  <r>
    <x v="25"/>
    <s v="(s) Monika Nalepa"/>
    <n v="3.65"/>
    <n v="9.2999999999999999E-2"/>
    <n v="6.8986202759448098E-2"/>
    <n v="0.69306930693069302"/>
    <n v="0.38102775484507057"/>
    <n v="18"/>
    <n v="13"/>
    <n v="0.72222222222222221"/>
  </r>
  <r>
    <x v="21"/>
    <s v="(s) Benjamin Lessing, Isaac Hand"/>
    <n v="8.33"/>
    <n v="0.17799999999999999"/>
    <n v="0.34973005398920215"/>
    <n v="0.41254125412541254"/>
    <n v="0.38113565405730732"/>
    <n v="13"/>
    <n v="6"/>
    <n v="0.46153846153846156"/>
  </r>
  <r>
    <x v="9"/>
    <s v="(s)"/>
    <n v="8.75"/>
    <n v="0.185"/>
    <n v="0.37492501499700054"/>
    <n v="0.38943894389438938"/>
    <n v="0.38218197944569499"/>
    <n v="18"/>
    <n v="11"/>
    <n v="0.61111111111111116"/>
  </r>
  <r>
    <x v="9"/>
    <s v="(s)"/>
    <n v="8.65"/>
    <n v="0.182"/>
    <n v="0.36892621475704857"/>
    <n v="0.39933993399339929"/>
    <n v="0.38413307437522393"/>
    <n v="18"/>
    <n v="14"/>
    <n v="0.77777777777777779"/>
  </r>
  <r>
    <x v="1"/>
    <s v="(s) Shannon Lee Heald"/>
    <n v="9.7200000000000006"/>
    <n v="0.2"/>
    <n v="0.43311337732453509"/>
    <n v="0.33993399339933983"/>
    <n v="0.38652368536193749"/>
    <n v="19"/>
    <n v="9"/>
    <n v="0.47368421052631576"/>
  </r>
  <r>
    <x v="8"/>
    <s v="(s) Shannon Lee Heald"/>
    <n v="9"/>
    <n v="0.186"/>
    <n v="0.38992201559688061"/>
    <n v="0.38613861386138615"/>
    <n v="0.38803031472913341"/>
    <n v="19"/>
    <n v="10"/>
    <n v="0.52631578947368418"/>
  </r>
  <r>
    <x v="4"/>
    <s v="(s) John"/>
    <n v="8.5"/>
    <n v="0.17399999999999999"/>
    <n v="0.35992801439712052"/>
    <n v="0.42574257425742579"/>
    <n v="0.39283529432727315"/>
    <n v="19"/>
    <n v="12"/>
    <n v="0.63157894736842102"/>
  </r>
  <r>
    <x v="17"/>
    <s v="(s) Salih Noor"/>
    <n v="9.17"/>
    <n v="0.186"/>
    <n v="0.40011997600479898"/>
    <n v="0.38613861386138615"/>
    <n v="0.39312929493309257"/>
    <n v="18"/>
    <n v="8"/>
    <n v="0.44444444444444442"/>
  </r>
  <r>
    <x v="23"/>
    <s v="(s) Isaac Hand"/>
    <n v="8.33"/>
    <n v="0.17"/>
    <n v="0.34973005398920215"/>
    <n v="0.43894389438943893"/>
    <n v="0.39433697418932057"/>
    <n v="11"/>
    <n v="6"/>
    <n v="0.54545454545454541"/>
  </r>
  <r>
    <x v="18"/>
    <s v="(s) Jordan Jochim"/>
    <n v="8.75"/>
    <n v="0.17599999999999999"/>
    <n v="0.37492501499700054"/>
    <n v="0.41914191419141911"/>
    <n v="0.39703346459420985"/>
    <n v="10"/>
    <n v="8"/>
    <n v="0.8"/>
  </r>
  <r>
    <x v="9"/>
    <s v="(s)"/>
    <n v="8.33"/>
    <n v="0.16800000000000001"/>
    <n v="0.34973005398920215"/>
    <n v="0.4455445544554455"/>
    <n v="0.3976373042223238"/>
    <n v="16"/>
    <n v="6"/>
    <n v="0.375"/>
  </r>
  <r>
    <x v="6"/>
    <s v="(s)"/>
    <n v="9.5"/>
    <n v="0.189"/>
    <n v="0.41991601679664065"/>
    <n v="0.37623762376237624"/>
    <n v="0.39807682027950841"/>
    <n v="19"/>
    <n v="12"/>
    <n v="0.63157894736842102"/>
  </r>
  <r>
    <x v="6"/>
    <s v="(s)"/>
    <n v="9.17"/>
    <n v="0.183"/>
    <n v="0.40011997600479898"/>
    <n v="0.39603960396039606"/>
    <n v="0.39807978998259752"/>
    <n v="11"/>
    <n v="7"/>
    <n v="0.63636363636363635"/>
  </r>
  <r>
    <x v="11"/>
    <s v="(s)"/>
    <n v="5.83"/>
    <n v="0.122"/>
    <n v="0.1997600479904019"/>
    <n v="0.59735973597359737"/>
    <n v="0.39855989198199965"/>
    <n v="15"/>
    <n v="7"/>
    <n v="0.46666666666666667"/>
  </r>
  <r>
    <x v="9"/>
    <s v="(s)"/>
    <n v="8.2100000000000009"/>
    <n v="0.16400000000000001"/>
    <n v="0.34253149370125974"/>
    <n v="0.45874587458745875"/>
    <n v="0.40063868414435921"/>
    <n v="17"/>
    <n v="8"/>
    <n v="0.47058823529411764"/>
  </r>
  <r>
    <x v="11"/>
    <s v="(s)"/>
    <n v="8.33"/>
    <n v="0.16600000000000001"/>
    <n v="0.34973005398920215"/>
    <n v="0.45214521452145207"/>
    <n v="0.40093763425532714"/>
    <n v="19"/>
    <n v="9"/>
    <n v="0.47368421052631576"/>
  </r>
  <r>
    <x v="21"/>
    <s v="(s)"/>
    <n v="9.5"/>
    <n v="0.187"/>
    <n v="0.41991601679664065"/>
    <n v="0.38283828382838281"/>
    <n v="0.40137715031251175"/>
    <n v="15"/>
    <n v="5"/>
    <n v="0.33333333333333331"/>
  </r>
  <r>
    <x v="23"/>
    <s v="(s) Jennifer Spruill"/>
    <n v="9.5"/>
    <n v="0.187"/>
    <n v="0.41991601679664065"/>
    <n v="0.38283828382838281"/>
    <n v="0.40137715031251175"/>
    <n v="17"/>
    <n v="6"/>
    <n v="0.35294117647058826"/>
  </r>
  <r>
    <x v="21"/>
    <s v="(s) Joy Wang"/>
    <n v="10"/>
    <n v="0.19500000000000001"/>
    <n v="0.44991001799640068"/>
    <n v="0.35643564356435642"/>
    <n v="0.40317283078037858"/>
    <n v="14"/>
    <n v="6"/>
    <n v="0.42857142857142855"/>
  </r>
  <r>
    <x v="20"/>
    <s v="(s) Dylan"/>
    <n v="10"/>
    <n v="0.193"/>
    <n v="0.44991001799640068"/>
    <n v="0.36303630363036299"/>
    <n v="0.40647316081338181"/>
    <n v="18"/>
    <n v="9"/>
    <n v="0.5"/>
  </r>
  <r>
    <x v="19"/>
    <s v="(s)  Daniel Burnfin"/>
    <n v="9.17"/>
    <n v="0.17699999999999999"/>
    <n v="0.40011997600479898"/>
    <n v="0.41584158415841588"/>
    <n v="0.40798078008160743"/>
    <n v="13"/>
    <n v="7"/>
    <n v="0.53846153846153844"/>
  </r>
  <r>
    <x v="12"/>
    <s v="(s)  Daragh Grant"/>
    <n v="8.41"/>
    <n v="0.16300000000000001"/>
    <n v="0.35452909418116374"/>
    <n v="0.46204620462046198"/>
    <n v="0.40828764940081286"/>
    <n v="19"/>
    <n v="11"/>
    <n v="0.57894736842105265"/>
  </r>
  <r>
    <x v="11"/>
    <s v="(s)"/>
    <n v="6.79"/>
    <n v="0.13200000000000001"/>
    <n v="0.25734853029394117"/>
    <n v="0.5643564356435643"/>
    <n v="0.41085248296875276"/>
    <n v="19"/>
    <n v="15"/>
    <n v="0.78947368421052633"/>
  </r>
  <r>
    <x v="21"/>
    <s v="(s)"/>
    <n v="9.17"/>
    <n v="0.17499999999999999"/>
    <n v="0.40011997600479898"/>
    <n v="0.42244224422442245"/>
    <n v="0.41128111011461072"/>
    <n v="16"/>
    <n v="7"/>
    <n v="0.4375"/>
  </r>
  <r>
    <x v="21"/>
    <s v="(s) Ryan Allen"/>
    <n v="10.36"/>
    <n v="0.19400000000000001"/>
    <n v="0.47150569886022786"/>
    <n v="0.35973597359735965"/>
    <n v="0.41562083622879376"/>
    <n v="8"/>
    <n v="7"/>
    <n v="0.875"/>
  </r>
  <r>
    <x v="6"/>
    <s v="(s)"/>
    <n v="9.64"/>
    <n v="0.18"/>
    <n v="0.4283143371325735"/>
    <n v="0.40594059405940597"/>
    <n v="0.41712746559598973"/>
    <n v="15"/>
    <n v="10"/>
    <n v="0.66666666666666663"/>
  </r>
  <r>
    <x v="13"/>
    <s v="(s) Daragh Grant"/>
    <n v="9.77"/>
    <n v="0.182"/>
    <n v="0.43611277744451105"/>
    <n v="0.39933993399339929"/>
    <n v="0.41772635571895517"/>
    <n v="19"/>
    <n v="11"/>
    <n v="0.57894736842105265"/>
  </r>
  <r>
    <x v="21"/>
    <s v="(s)"/>
    <n v="10.62"/>
    <n v="0.19700000000000001"/>
    <n v="0.48710257948410307"/>
    <n v="0.34983498349834974"/>
    <n v="0.4184687814912264"/>
    <n v="17"/>
    <n v="9"/>
    <n v="0.52941176470588236"/>
  </r>
  <r>
    <x v="26"/>
    <s v="(s)  Yue Lin"/>
    <n v="12.5"/>
    <n v="0.23100000000000001"/>
    <n v="0.59988002399520091"/>
    <n v="0.23762376237623761"/>
    <n v="0.41875189318571926"/>
    <n v="19"/>
    <n v="6"/>
    <n v="0.31578947368421051"/>
  </r>
  <r>
    <x v="20"/>
    <s v="(s) Salih Noor"/>
    <n v="8.86"/>
    <n v="0.16300000000000001"/>
    <n v="0.38152369526094776"/>
    <n v="0.46204620462046198"/>
    <n v="0.42178494994070487"/>
    <n v="17"/>
    <n v="12"/>
    <n v="0.70588235294117652"/>
  </r>
  <r>
    <x v="9"/>
    <s v="(s)"/>
    <n v="9.64"/>
    <n v="0.17599999999999999"/>
    <n v="0.4283143371325735"/>
    <n v="0.41914191419141911"/>
    <n v="0.4237281256619963"/>
    <n v="18"/>
    <n v="8"/>
    <n v="0.44444444444444442"/>
  </r>
  <r>
    <x v="23"/>
    <s v="(s) Phillip Henry"/>
    <n v="8.75"/>
    <n v="0.159"/>
    <n v="0.37492501499700054"/>
    <n v="0.47524752475247523"/>
    <n v="0.42508626987473785"/>
    <n v="15"/>
    <n v="4"/>
    <n v="0.26666666666666666"/>
  </r>
  <r>
    <x v="17"/>
    <s v="(s) Salih Noor"/>
    <n v="6.07"/>
    <n v="0.108"/>
    <n v="0.21415716856628675"/>
    <n v="0.64356435643564358"/>
    <n v="0.42886076250096516"/>
    <n v="17"/>
    <n v="7"/>
    <n v="0.41176470588235292"/>
  </r>
  <r>
    <x v="23"/>
    <s v="(s) Omar Kutty"/>
    <n v="6.25"/>
    <n v="0.11"/>
    <n v="0.22495500899820034"/>
    <n v="0.63696369636963701"/>
    <n v="0.43095935268391866"/>
    <n v="11"/>
    <n v="4"/>
    <n v="0.36363636363636365"/>
  </r>
  <r>
    <x v="1"/>
    <s v="(s) Kerry Le Doux"/>
    <n v="10"/>
    <n v="0.17799999999999999"/>
    <n v="0.44991001799640068"/>
    <n v="0.41254125412541254"/>
    <n v="0.43122563606090658"/>
    <n v="20"/>
    <n v="11"/>
    <n v="0.55000000000000004"/>
  </r>
  <r>
    <x v="22"/>
    <s v="(s) James"/>
    <n v="10.23"/>
    <n v="0.182"/>
    <n v="0.46370725854829031"/>
    <n v="0.39933993399339929"/>
    <n v="0.4315235962708448"/>
    <n v="19"/>
    <n v="11"/>
    <n v="0.57894736842105265"/>
  </r>
  <r>
    <x v="19"/>
    <s v="(s)  Isaac Hand"/>
    <n v="11.94"/>
    <n v="0.21299999999999999"/>
    <n v="0.56628674265146961"/>
    <n v="0.29702970297029707"/>
    <n v="0.43165822281088334"/>
    <n v="16"/>
    <n v="9"/>
    <n v="0.5625"/>
  </r>
  <r>
    <x v="7"/>
    <s v="(s) Stephan Licha"/>
    <n v="12.5"/>
    <n v="0.223"/>
    <n v="0.59988002399520091"/>
    <n v="0.264026402640264"/>
    <n v="0.43195321331773245"/>
    <n v="18"/>
    <n v="14"/>
    <n v="0.77777777777777779"/>
  </r>
  <r>
    <x v="10"/>
    <s v="(s)  Stephen"/>
    <n v="11.07"/>
    <n v="0.19400000000000001"/>
    <n v="0.5140971805638872"/>
    <n v="0.35973597359735965"/>
    <n v="0.43691657708062343"/>
    <n v="19"/>
    <n v="8"/>
    <n v="0.42105263157894735"/>
  </r>
  <r>
    <x v="23"/>
    <s v="(s) Nicole Whalen"/>
    <n v="10.83"/>
    <n v="0.189"/>
    <n v="0.49970005998800238"/>
    <n v="0.37623762376237624"/>
    <n v="0.43796884187518931"/>
    <n v="13"/>
    <n v="9"/>
    <n v="0.69230769230769229"/>
  </r>
  <r>
    <x v="1"/>
    <s v="(s) Anne Henly"/>
    <n v="9.64"/>
    <n v="0.16700000000000001"/>
    <n v="0.4283143371325735"/>
    <n v="0.44884488448844884"/>
    <n v="0.43857961081051117"/>
    <n v="20"/>
    <n v="12"/>
    <n v="0.6"/>
  </r>
  <r>
    <x v="6"/>
    <s v="(s)"/>
    <n v="8.41"/>
    <n v="0.14199999999999999"/>
    <n v="0.35452909418116374"/>
    <n v="0.53135313531353145"/>
    <n v="0.4429411147473476"/>
    <n v="18"/>
    <n v="11"/>
    <n v="0.61111111111111116"/>
  </r>
  <r>
    <x v="8"/>
    <s v="(s) Ryan Lange"/>
    <n v="8.75"/>
    <n v="0.14799999999999999"/>
    <n v="0.37492501499700054"/>
    <n v="0.51155115511551164"/>
    <n v="0.44323808505625606"/>
    <n v="19"/>
    <n v="8"/>
    <n v="0.42105263157894735"/>
  </r>
  <r>
    <x v="18"/>
    <s v="(s) Nina Valiquette Moreau"/>
    <n v="12.5"/>
    <n v="0.216"/>
    <n v="0.59988002399520091"/>
    <n v="0.28712871287128716"/>
    <n v="0.44350436843324403"/>
    <n v="16"/>
    <n v="4"/>
    <n v="0.25"/>
  </r>
  <r>
    <x v="9"/>
    <s v="(s)"/>
    <n v="7.5"/>
    <n v="0.124"/>
    <n v="0.29994001199760045"/>
    <n v="0.59075907590759069"/>
    <n v="0.44534954395259557"/>
    <n v="18"/>
    <n v="8"/>
    <n v="0.44444444444444442"/>
  </r>
  <r>
    <x v="19"/>
    <s v="(s)  Pamela Nogales"/>
    <n v="12.5"/>
    <n v="0.21299999999999999"/>
    <n v="0.59988002399520091"/>
    <n v="0.29702970297029707"/>
    <n v="0.44845486348274899"/>
    <n v="14"/>
    <n v="4"/>
    <n v="0.2857142857142857"/>
  </r>
  <r>
    <x v="21"/>
    <s v="(s) Omar Kutty"/>
    <n v="7.5"/>
    <n v="0.121"/>
    <n v="0.29994001199760045"/>
    <n v="0.6006600660066006"/>
    <n v="0.45030003900210053"/>
    <n v="8"/>
    <n v="6"/>
    <n v="0.75"/>
  </r>
  <r>
    <x v="23"/>
    <s v="(s) Pamela Nogales"/>
    <n v="11.5"/>
    <n v="0.193"/>
    <n v="0.53989202159568084"/>
    <n v="0.36303630363036299"/>
    <n v="0.45146416261302191"/>
    <n v="16"/>
    <n v="5"/>
    <n v="0.3125"/>
  </r>
  <r>
    <x v="15"/>
    <s v="(s) Andrew"/>
    <n v="9.17"/>
    <n v="0.15"/>
    <n v="0.40011997600479898"/>
    <n v="0.50495049504950495"/>
    <n v="0.45253523552715197"/>
    <n v="16"/>
    <n v="9"/>
    <n v="0.5625"/>
  </r>
  <r>
    <x v="21"/>
    <s v="(s) Pamela Nogales"/>
    <n v="12.5"/>
    <n v="0.20899999999999999"/>
    <n v="0.59988002399520091"/>
    <n v="0.31023102310231021"/>
    <n v="0.45505552354875556"/>
    <n v="13"/>
    <n v="4"/>
    <n v="0.30769230769230771"/>
  </r>
  <r>
    <x v="27"/>
    <s v="(s) Crystal Bae"/>
    <n v="11.79"/>
    <n v="0.19600000000000001"/>
    <n v="0.55728854229154157"/>
    <n v="0.35313531353135308"/>
    <n v="0.45521192791144732"/>
    <n v="18"/>
    <n v="7"/>
    <n v="0.3888888888888889"/>
  </r>
  <r>
    <x v="21"/>
    <s v="(s) Nicole Whalen"/>
    <n v="11.25"/>
    <n v="0.182"/>
    <n v="0.52489502099580077"/>
    <n v="0.39933993399339929"/>
    <n v="0.46211747749460003"/>
    <n v="12"/>
    <n v="8"/>
    <n v="0.66666666666666663"/>
  </r>
  <r>
    <x v="8"/>
    <s v="(s) Anne Henly"/>
    <n v="12.5"/>
    <n v="0.20200000000000001"/>
    <n v="0.59988002399520091"/>
    <n v="0.33333333333333326"/>
    <n v="0.46660667866426708"/>
    <n v="19"/>
    <n v="12"/>
    <n v="0.63157894736842102"/>
  </r>
  <r>
    <x v="23"/>
    <s v="(s) Patricia Posey"/>
    <n v="9.17"/>
    <n v="0.14099999999999999"/>
    <n v="0.40011997600479898"/>
    <n v="0.53465346534653468"/>
    <n v="0.46738672067566683"/>
    <n v="15"/>
    <n v="9"/>
    <n v="0.6"/>
  </r>
  <r>
    <x v="19"/>
    <s v="(s)  Joy Wang"/>
    <n v="9.5"/>
    <n v="0.14599999999999999"/>
    <n v="0.41991601679664065"/>
    <n v="0.51815181518151809"/>
    <n v="0.4690339159890794"/>
    <n v="13"/>
    <n v="7"/>
    <n v="0.53846153846153844"/>
  </r>
  <r>
    <x v="12"/>
    <s v="(s)  Taimur Reza"/>
    <n v="13.75"/>
    <n v="0.223"/>
    <n v="0.67486502699460105"/>
    <n v="0.264026402640264"/>
    <n v="0.46944571481743252"/>
    <n v="12"/>
    <n v="4"/>
    <n v="0.33333333333333331"/>
  </r>
  <r>
    <x v="13"/>
    <s v="(s) Joshua Trubowitz"/>
    <n v="9.32"/>
    <n v="0.14199999999999999"/>
    <n v="0.40911817636472703"/>
    <n v="0.53135313531353145"/>
    <n v="0.47023565583912924"/>
    <n v="12"/>
    <n v="11"/>
    <n v="0.91666666666666663"/>
  </r>
  <r>
    <x v="21"/>
    <s v="(s) Ryan Allen"/>
    <n v="11.88"/>
    <n v="0.188"/>
    <n v="0.56268746250749846"/>
    <n v="0.37953795379537947"/>
    <n v="0.47111270815143896"/>
    <n v="11"/>
    <n v="8"/>
    <n v="0.72727272727272729"/>
  </r>
  <r>
    <x v="0"/>
    <s v="(s)  Duygu UygunTunc"/>
    <n v="5.83"/>
    <n v="7.8E-2"/>
    <n v="0.1997600479904019"/>
    <n v="0.74257425742574257"/>
    <n v="0.47116715270807225"/>
    <n v="17"/>
    <n v="6"/>
    <n v="0.35294117647058826"/>
  </r>
  <r>
    <x v="19"/>
    <s v="(s)  Nicole Whalen"/>
    <n v="11.59"/>
    <n v="0.17899999999999999"/>
    <n v="0.54529094181163762"/>
    <n v="0.4092409240924092"/>
    <n v="0.47726593295202341"/>
    <n v="19"/>
    <n v="12"/>
    <n v="0.63157894736842102"/>
  </r>
  <r>
    <x v="14"/>
    <s v="(s)  Elisabeth"/>
    <n v="12.5"/>
    <n v="0.19500000000000001"/>
    <n v="0.59988002399520091"/>
    <n v="0.35643564356435642"/>
    <n v="0.47815783377977866"/>
    <n v="14"/>
    <n v="6"/>
    <n v="0.42857142857142855"/>
  </r>
  <r>
    <x v="19"/>
    <s v="(s)  Ryan Allen"/>
    <n v="13.75"/>
    <n v="0.216"/>
    <n v="0.67486502699460105"/>
    <n v="0.28712871287128716"/>
    <n v="0.4809968699329441"/>
    <n v="12"/>
    <n v="8"/>
    <n v="0.66666666666666663"/>
  </r>
  <r>
    <x v="23"/>
    <s v="(s) Isaac Hand"/>
    <n v="13.06"/>
    <n v="0.20200000000000001"/>
    <n v="0.6334733053389322"/>
    <n v="0.33333333333333326"/>
    <n v="0.48340331933613273"/>
    <n v="14"/>
    <n v="9"/>
    <n v="0.6428571428571429"/>
  </r>
  <r>
    <x v="23"/>
    <s v="(s) Nicole Whalen"/>
    <n v="11.88"/>
    <n v="0.18"/>
    <n v="0.56268746250749846"/>
    <n v="0.40594059405940597"/>
    <n v="0.48431402828345221"/>
    <n v="14"/>
    <n v="8"/>
    <n v="0.5714285714285714"/>
  </r>
  <r>
    <x v="20"/>
    <s v="(s) Stephen"/>
    <n v="10.83"/>
    <n v="0.16"/>
    <n v="0.49970005998800238"/>
    <n v="0.47194719471947189"/>
    <n v="0.48582362735373713"/>
    <n v="19"/>
    <n v="9"/>
    <n v="0.47368421052631576"/>
  </r>
  <r>
    <x v="21"/>
    <s v="(s) Nicholas O'Neill"/>
    <n v="10"/>
    <n v="0.14299999999999999"/>
    <n v="0.44991001799640068"/>
    <n v="0.528052805280528"/>
    <n v="0.48898141163846431"/>
    <n v="16"/>
    <n v="9"/>
    <n v="0.5625"/>
  </r>
  <r>
    <x v="19"/>
    <s v="(s)  Jennifer Spruill"/>
    <n v="13.5"/>
    <n v="0.20100000000000001"/>
    <n v="0.65986802639472097"/>
    <n v="0.3366336633663366"/>
    <n v="0.49825084488052879"/>
    <n v="19"/>
    <n v="6"/>
    <n v="0.31578947368421051"/>
  </r>
  <r>
    <x v="23"/>
    <s v="(s) Ryan Allen"/>
    <n v="15"/>
    <n v="0.22600000000000001"/>
    <n v="0.74985002999400108"/>
    <n v="0.25412541254125409"/>
    <n v="0.50198772126762758"/>
    <n v="8"/>
    <n v="4"/>
    <n v="0.5"/>
  </r>
  <r>
    <x v="9"/>
    <s v="(s)"/>
    <n v="10"/>
    <n v="0.127"/>
    <n v="0.44991001799640068"/>
    <n v="0.58085808580858078"/>
    <n v="0.5153840519024907"/>
    <n v="17"/>
    <n v="10"/>
    <n v="0.58823529411764708"/>
  </r>
  <r>
    <x v="23"/>
    <s v="(s) Pamela Nogales"/>
    <n v="12.5"/>
    <n v="0.17100000000000001"/>
    <n v="0.59988002399520091"/>
    <n v="0.43564356435643559"/>
    <n v="0.51776179417581825"/>
    <n v="16"/>
    <n v="5"/>
    <n v="0.3125"/>
  </r>
  <r>
    <x v="9"/>
    <s v="(s)"/>
    <n v="7.5"/>
    <n v="0.08"/>
    <n v="0.29994001199760045"/>
    <n v="0.73597359735973589"/>
    <n v="0.51795680467866823"/>
    <n v="18"/>
    <n v="8"/>
    <n v="0.44444444444444442"/>
  </r>
  <r>
    <x v="23"/>
    <s v="(s) Ryan Allen"/>
    <n v="13.33"/>
    <n v="0.185"/>
    <n v="0.64967006598680255"/>
    <n v="0.38943894389438938"/>
    <n v="0.51955450494059596"/>
    <n v="10"/>
    <n v="6"/>
    <n v="0.6"/>
  </r>
  <r>
    <x v="9"/>
    <s v="(s)"/>
    <n v="12.5"/>
    <n v="0.16500000000000001"/>
    <n v="0.59988002399520091"/>
    <n v="0.45544554455445541"/>
    <n v="0.52766278427482816"/>
    <n v="18"/>
    <n v="12"/>
    <n v="0.66666666666666663"/>
  </r>
  <r>
    <x v="21"/>
    <s v="(s) Pamela Nogales"/>
    <n v="11.79"/>
    <n v="0.14699999999999999"/>
    <n v="0.55728854229154157"/>
    <n v="0.51485148514851486"/>
    <n v="0.53607001372002827"/>
    <n v="16"/>
    <n v="8"/>
    <n v="0.5"/>
  </r>
  <r>
    <x v="21"/>
    <s v="(s) Joy Wang"/>
    <n v="12.5"/>
    <n v="0.156"/>
    <n v="0.59988002399520091"/>
    <n v="0.48514851485148514"/>
    <n v="0.54251426942334302"/>
    <n v="6"/>
    <n v="3"/>
    <n v="0.5"/>
  </r>
  <r>
    <x v="18"/>
    <s v="(s) Konrad Weeda"/>
    <n v="11.79"/>
    <n v="0.14299999999999999"/>
    <n v="0.55728854229154157"/>
    <n v="0.528052805280528"/>
    <n v="0.54267067378603473"/>
    <n v="15"/>
    <n v="7"/>
    <n v="0.46666666666666667"/>
  </r>
  <r>
    <x v="21"/>
    <s v="(s) Benjamin Lessing, Isaac Hand"/>
    <n v="15"/>
    <n v="0.19400000000000001"/>
    <n v="0.74985002999400108"/>
    <n v="0.35973597359735965"/>
    <n v="0.55479300179568036"/>
    <n v="14"/>
    <n v="8"/>
    <n v="0.5714285714285714"/>
  </r>
  <r>
    <x v="10"/>
    <s v="(s)  Salih"/>
    <n v="12.5"/>
    <n v="0.13300000000000001"/>
    <n v="0.59988002399520091"/>
    <n v="0.56105610561056096"/>
    <n v="0.58046806480288093"/>
    <n v="17"/>
    <n v="5"/>
    <n v="0.29411764705882354"/>
  </r>
  <r>
    <x v="12"/>
    <s v="(s)  Joseph Lampert"/>
    <n v="5.83"/>
    <n v="0"/>
    <n v="0.1997600479904019"/>
    <n v="1"/>
    <n v="0.59988002399520091"/>
    <n v="17"/>
    <n v="5"/>
    <n v="0.29411764705882354"/>
  </r>
  <r>
    <x v="9"/>
    <s v="(s)"/>
    <n v="12"/>
    <n v="0.105"/>
    <n v="0.56988602279544087"/>
    <n v="0.65346534653465349"/>
    <n v="0.61167568466504718"/>
    <n v="15"/>
    <n v="10"/>
    <n v="0.66666666666666663"/>
  </r>
  <r>
    <x v="20"/>
    <s v="(s) Salih Noor"/>
    <n v="15"/>
    <n v="0.159"/>
    <n v="0.74985002999400108"/>
    <n v="0.47524752475247523"/>
    <n v="0.6125487773732381"/>
    <n v="16"/>
    <n v="4"/>
    <n v="0.25"/>
  </r>
  <r>
    <x v="20"/>
    <s v="(s) Andrew"/>
    <n v="11.59"/>
    <n v="9.2999999999999999E-2"/>
    <n v="0.54529094181163762"/>
    <n v="0.69306930693069302"/>
    <n v="0.61918012437116532"/>
    <n v="17"/>
    <n v="11"/>
    <n v="0.6470588235294118"/>
  </r>
  <r>
    <x v="28"/>
    <s v="(s) Jingyuan Qian"/>
    <n v="12.5"/>
    <n v="8.3000000000000004E-2"/>
    <n v="0.59988002399520091"/>
    <n v="0.72607260726072598"/>
    <n v="0.66297631562796344"/>
    <n v="18"/>
    <n v="14"/>
    <n v="0.77777777777777779"/>
  </r>
  <r>
    <x v="23"/>
    <s v="(s) Joy Wang"/>
    <n v="19.170000000000002"/>
    <n v="0.158"/>
    <n v="1"/>
    <n v="0.47854785478547857"/>
    <n v="0.73927392739273934"/>
    <n v="16"/>
    <n v="7"/>
    <n v="0.4375"/>
  </r>
  <r>
    <x v="10"/>
    <s v="(s)  Salih"/>
    <n v="16.25"/>
    <n v="9.6000000000000002E-2"/>
    <n v="0.82483503299340122"/>
    <n v="0.68316831683168311"/>
    <n v="0.75400167491254222"/>
    <n v="15"/>
    <n v="5"/>
    <n v="0.333333333333333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x v="0"/>
    <s v="(s) Corbin Page"/>
    <n v="7"/>
    <n v="0.23400000000000001"/>
    <n v="0.26994601079784042"/>
    <n v="0.2277227722772277"/>
    <n v="0.24883439153753406"/>
    <n v="18"/>
    <n v="10"/>
    <n v="0.55555555555555558"/>
    <x v="0"/>
  </r>
  <r>
    <x v="0"/>
    <s v="(s)"/>
    <n v="10"/>
    <n v="0.253"/>
    <n v="0.44991001799640068"/>
    <n v="0.16501650165016502"/>
    <n v="0.30746325982328282"/>
    <n v="7"/>
    <n v="4"/>
    <n v="0.5714285714285714"/>
    <x v="0"/>
  </r>
  <r>
    <x v="0"/>
    <s v="(s)"/>
    <n v="7.5"/>
    <n v="0.19900000000000001"/>
    <n v="0.29994001199760045"/>
    <n v="0.34323432343234317"/>
    <n v="0.32158716771497181"/>
    <n v="19"/>
    <n v="15"/>
    <n v="0.78947368421052633"/>
    <x v="0"/>
  </r>
  <r>
    <x v="0"/>
    <s v="(s)"/>
    <n v="7.95"/>
    <n v="0.17299999999999999"/>
    <n v="0.32693461307738447"/>
    <n v="0.42904290429042902"/>
    <n v="0.37798875868390674"/>
    <n v="15"/>
    <n v="11"/>
    <n v="0.73333333333333328"/>
    <x v="0"/>
  </r>
  <r>
    <x v="0"/>
    <s v="(s)"/>
    <n v="7.5"/>
    <n v="0.16400000000000001"/>
    <n v="0.29994001199760045"/>
    <n v="0.45874587458745875"/>
    <n v="0.3793429432925296"/>
    <n v="17"/>
    <n v="11"/>
    <n v="0.6470588235294118"/>
    <x v="0"/>
  </r>
  <r>
    <x v="0"/>
    <s v="(s) James Vaughn"/>
    <n v="7.5"/>
    <n v="0.16400000000000001"/>
    <n v="0.29994001199760045"/>
    <n v="0.45874587458745875"/>
    <n v="0.3793429432925296"/>
    <n v="16"/>
    <n v="9"/>
    <n v="0.5625"/>
    <x v="0"/>
  </r>
  <r>
    <x v="0"/>
    <s v="(s)"/>
    <n v="6.5"/>
    <n v="0.14499999999999999"/>
    <n v="0.23995200959808036"/>
    <n v="0.52145214521452155"/>
    <n v="0.38070207740630096"/>
    <n v="15"/>
    <n v="7"/>
    <n v="0.46666666666666667"/>
    <x v="0"/>
  </r>
  <r>
    <x v="0"/>
    <s v="(s) Benjamin Lessing, Isaac Hand"/>
    <n v="8.33"/>
    <n v="0.17799999999999999"/>
    <n v="0.34973005398920215"/>
    <n v="0.41254125412541254"/>
    <n v="0.38113565405730732"/>
    <n v="13"/>
    <n v="6"/>
    <n v="0.46153846153846156"/>
    <x v="0"/>
  </r>
  <r>
    <x v="0"/>
    <s v="(s)"/>
    <n v="9.5"/>
    <n v="0.187"/>
    <n v="0.41991601679664065"/>
    <n v="0.38283828382838281"/>
    <n v="0.40137715031251175"/>
    <n v="15"/>
    <n v="5"/>
    <n v="0.33333333333333331"/>
    <x v="0"/>
  </r>
  <r>
    <x v="0"/>
    <s v="(s) Joy Wang"/>
    <n v="10"/>
    <n v="0.19500000000000001"/>
    <n v="0.44991001799640068"/>
    <n v="0.35643564356435642"/>
    <n v="0.40317283078037858"/>
    <n v="14"/>
    <n v="6"/>
    <n v="0.42857142857142855"/>
    <x v="0"/>
  </r>
  <r>
    <x v="0"/>
    <s v="(s)"/>
    <n v="9.17"/>
    <n v="0.17499999999999999"/>
    <n v="0.40011997600479898"/>
    <n v="0.42244224422442245"/>
    <n v="0.41128111011461072"/>
    <n v="16"/>
    <n v="7"/>
    <n v="0.4375"/>
    <x v="0"/>
  </r>
  <r>
    <x v="0"/>
    <s v="(s) Ryan Allen"/>
    <n v="10.36"/>
    <n v="0.19400000000000001"/>
    <n v="0.47150569886022786"/>
    <n v="0.35973597359735965"/>
    <n v="0.41562083622879376"/>
    <n v="8"/>
    <n v="7"/>
    <n v="0.875"/>
    <x v="0"/>
  </r>
  <r>
    <x v="0"/>
    <s v="(s)"/>
    <n v="10.62"/>
    <n v="0.19700000000000001"/>
    <n v="0.48710257948410307"/>
    <n v="0.34983498349834974"/>
    <n v="0.4184687814912264"/>
    <n v="17"/>
    <n v="9"/>
    <n v="0.52941176470588236"/>
    <x v="0"/>
  </r>
  <r>
    <x v="0"/>
    <s v="(s) Omar Kutty"/>
    <n v="7.5"/>
    <n v="0.121"/>
    <n v="0.29994001199760045"/>
    <n v="0.6006600660066006"/>
    <n v="0.45030003900210053"/>
    <n v="8"/>
    <n v="6"/>
    <n v="0.75"/>
    <x v="0"/>
  </r>
  <r>
    <x v="0"/>
    <s v="(s) Pamela Nogales"/>
    <n v="12.5"/>
    <n v="0.20899999999999999"/>
    <n v="0.59988002399520091"/>
    <n v="0.31023102310231021"/>
    <n v="0.45505552354875556"/>
    <n v="13"/>
    <n v="4"/>
    <n v="0.30769230769230771"/>
    <x v="0"/>
  </r>
  <r>
    <x v="0"/>
    <s v="(s) Nicole Whalen"/>
    <n v="11.25"/>
    <n v="0.182"/>
    <n v="0.52489502099580077"/>
    <n v="0.39933993399339929"/>
    <n v="0.46211747749460003"/>
    <n v="12"/>
    <n v="8"/>
    <n v="0.66666666666666663"/>
    <x v="0"/>
  </r>
  <r>
    <x v="0"/>
    <s v="(s) Ryan Allen"/>
    <n v="11.88"/>
    <n v="0.188"/>
    <n v="0.56268746250749846"/>
    <n v="0.37953795379537947"/>
    <n v="0.47111270815143896"/>
    <n v="11"/>
    <n v="8"/>
    <n v="0.72727272727272729"/>
    <x v="0"/>
  </r>
  <r>
    <x v="0"/>
    <s v="(s) Nicholas O'Neill"/>
    <n v="10"/>
    <n v="0.14299999999999999"/>
    <n v="0.44991001799640068"/>
    <n v="0.528052805280528"/>
    <n v="0.48898141163846431"/>
    <n v="16"/>
    <n v="9"/>
    <n v="0.5625"/>
    <x v="0"/>
  </r>
  <r>
    <x v="0"/>
    <s v="(s) Pamela Nogales"/>
    <n v="11.79"/>
    <n v="0.14699999999999999"/>
    <n v="0.55728854229154157"/>
    <n v="0.51485148514851486"/>
    <n v="0.53607001372002827"/>
    <n v="16"/>
    <n v="8"/>
    <n v="0.5"/>
    <x v="0"/>
  </r>
  <r>
    <x v="0"/>
    <s v="(s) Joy Wang"/>
    <n v="12.5"/>
    <n v="0.156"/>
    <n v="0.59988002399520091"/>
    <n v="0.48514851485148514"/>
    <n v="0.54251426942334302"/>
    <n v="6"/>
    <n v="3"/>
    <n v="0.5"/>
    <x v="0"/>
  </r>
  <r>
    <x v="0"/>
    <s v="(s) Benjamin Lessing, Isaac Hand"/>
    <n v="15"/>
    <n v="0.19400000000000001"/>
    <n v="0.74985002999400108"/>
    <n v="0.35973597359735965"/>
    <n v="0.55479300179568036"/>
    <n v="14"/>
    <n v="8"/>
    <n v="0.5714285714285714"/>
    <x v="0"/>
  </r>
  <r>
    <x v="1"/>
    <s v="(s) Corbin Page"/>
    <n v="6.5"/>
    <n v="0.21199999999999999"/>
    <n v="0.23995200959808036"/>
    <n v="0.3003300330033003"/>
    <n v="0.27014102130069034"/>
    <n v="19"/>
    <n v="10"/>
    <n v="0.52631578947368418"/>
    <x v="0"/>
  </r>
  <r>
    <x v="1"/>
    <s v="(s) Michael Fisch"/>
    <n v="6.79"/>
    <n v="0.19"/>
    <n v="0.25734853029394117"/>
    <n v="0.3729372937293729"/>
    <n v="0.31514291201165701"/>
    <n v="13"/>
    <n v="7"/>
    <n v="0.53846153846153844"/>
    <x v="0"/>
  </r>
  <r>
    <x v="1"/>
    <s v="(s) Phillip Henry"/>
    <n v="8.33"/>
    <n v="0.21199999999999999"/>
    <n v="0.34973005398920215"/>
    <n v="0.3003300330033003"/>
    <n v="0.3250300434962512"/>
    <n v="19"/>
    <n v="7"/>
    <n v="0.36842105263157893"/>
    <x v="0"/>
  </r>
  <r>
    <x v="1"/>
    <s v="(s) James Vaughn"/>
    <n v="9.32"/>
    <n v="0.215"/>
    <n v="0.40911817636472703"/>
    <n v="0.29042904290429039"/>
    <n v="0.34977360963450871"/>
    <n v="19"/>
    <n v="11"/>
    <n v="0.57894736842105265"/>
    <x v="0"/>
  </r>
  <r>
    <x v="1"/>
    <s v="(s) Paul Cheney"/>
    <n v="9.64"/>
    <n v="0.21199999999999999"/>
    <n v="0.4283143371325735"/>
    <n v="0.3003300330033003"/>
    <n v="0.3643221850679369"/>
    <n v="12"/>
    <n v="7"/>
    <n v="0.58333333333333337"/>
    <x v="0"/>
  </r>
  <r>
    <x v="1"/>
    <s v="(s) Laura Martin"/>
    <n v="8.75"/>
    <n v="0.192"/>
    <n v="0.37492501499700054"/>
    <n v="0.36633663366336633"/>
    <n v="0.37063082433018346"/>
    <n v="19"/>
    <n v="12"/>
    <n v="0.63157894736842102"/>
    <x v="0"/>
  </r>
  <r>
    <x v="1"/>
    <s v="(s) Laura Martin"/>
    <n v="12.5"/>
    <n v="0.25800000000000001"/>
    <n v="0.59988002399520091"/>
    <n v="0.14851485148514842"/>
    <n v="0.37419743774017467"/>
    <n v="6"/>
    <n v="4"/>
    <n v="0.66666666666666663"/>
    <x v="0"/>
  </r>
  <r>
    <x v="1"/>
    <s v="(s) Isaac Hand"/>
    <n v="8.33"/>
    <n v="0.17"/>
    <n v="0.34973005398920215"/>
    <n v="0.43894389438943893"/>
    <n v="0.39433697418932057"/>
    <n v="11"/>
    <n v="6"/>
    <n v="0.54545454545454541"/>
    <x v="0"/>
  </r>
  <r>
    <x v="1"/>
    <s v="(s) Jennifer Spruill"/>
    <n v="9.5"/>
    <n v="0.187"/>
    <n v="0.41991601679664065"/>
    <n v="0.38283828382838281"/>
    <n v="0.40137715031251175"/>
    <n v="17"/>
    <n v="6"/>
    <n v="0.35294117647058826"/>
    <x v="0"/>
  </r>
  <r>
    <x v="1"/>
    <s v="(s) Phillip Henry"/>
    <n v="8.75"/>
    <n v="0.159"/>
    <n v="0.37492501499700054"/>
    <n v="0.47524752475247523"/>
    <n v="0.42508626987473785"/>
    <n v="15"/>
    <n v="4"/>
    <n v="0.26666666666666666"/>
    <x v="0"/>
  </r>
  <r>
    <x v="1"/>
    <s v="(s) Omar Kutty"/>
    <n v="6.25"/>
    <n v="0.11"/>
    <n v="0.22495500899820034"/>
    <n v="0.63696369636963701"/>
    <n v="0.43095935268391866"/>
    <n v="11"/>
    <n v="4"/>
    <n v="0.36363636363636365"/>
    <x v="0"/>
  </r>
  <r>
    <x v="1"/>
    <s v="(s) Nicole Whalen"/>
    <n v="10.83"/>
    <n v="0.189"/>
    <n v="0.49970005998800238"/>
    <n v="0.37623762376237624"/>
    <n v="0.43796884187518931"/>
    <n v="13"/>
    <n v="9"/>
    <n v="0.69230769230769229"/>
    <x v="0"/>
  </r>
  <r>
    <x v="1"/>
    <s v="(s) Pamela Nogales"/>
    <n v="11.5"/>
    <n v="0.193"/>
    <n v="0.53989202159568084"/>
    <n v="0.36303630363036299"/>
    <n v="0.45146416261302191"/>
    <n v="16"/>
    <n v="5"/>
    <n v="0.3125"/>
    <x v="0"/>
  </r>
  <r>
    <x v="1"/>
    <s v="(s) Patricia Posey"/>
    <n v="9.17"/>
    <n v="0.14099999999999999"/>
    <n v="0.40011997600479898"/>
    <n v="0.53465346534653468"/>
    <n v="0.46738672067566683"/>
    <n v="15"/>
    <n v="9"/>
    <n v="0.6"/>
    <x v="0"/>
  </r>
  <r>
    <x v="1"/>
    <s v="(s) Isaac Hand"/>
    <n v="13.06"/>
    <n v="0.20200000000000001"/>
    <n v="0.6334733053389322"/>
    <n v="0.33333333333333326"/>
    <n v="0.48340331933613273"/>
    <n v="14"/>
    <n v="9"/>
    <n v="0.6428571428571429"/>
    <x v="0"/>
  </r>
  <r>
    <x v="1"/>
    <s v="(s) Nicole Whalen"/>
    <n v="11.88"/>
    <n v="0.18"/>
    <n v="0.56268746250749846"/>
    <n v="0.40594059405940597"/>
    <n v="0.48431402828345221"/>
    <n v="14"/>
    <n v="8"/>
    <n v="0.5714285714285714"/>
    <x v="0"/>
  </r>
  <r>
    <x v="1"/>
    <s v="(s) Ryan Allen"/>
    <n v="15"/>
    <n v="0.22600000000000001"/>
    <n v="0.74985002999400108"/>
    <n v="0.25412541254125409"/>
    <n v="0.50198772126762758"/>
    <n v="8"/>
    <n v="4"/>
    <n v="0.5"/>
    <x v="0"/>
  </r>
  <r>
    <x v="1"/>
    <s v="(s) Pamela Nogales"/>
    <n v="12.5"/>
    <n v="0.17100000000000001"/>
    <n v="0.59988002399520091"/>
    <n v="0.43564356435643559"/>
    <n v="0.51776179417581825"/>
    <n v="16"/>
    <n v="5"/>
    <n v="0.3125"/>
    <x v="0"/>
  </r>
  <r>
    <x v="1"/>
    <s v="(s) Ryan Allen"/>
    <n v="13.33"/>
    <n v="0.185"/>
    <n v="0.64967006598680255"/>
    <n v="0.38943894389438938"/>
    <n v="0.51955450494059596"/>
    <n v="10"/>
    <n v="6"/>
    <n v="0.6"/>
    <x v="0"/>
  </r>
  <r>
    <x v="1"/>
    <s v="(s) Joy Wang"/>
    <n v="19.170000000000002"/>
    <n v="0.158"/>
    <n v="1"/>
    <n v="0.47854785478547857"/>
    <n v="0.73927392739273934"/>
    <n v="16"/>
    <n v="7"/>
    <n v="0.4375"/>
    <x v="0"/>
  </r>
  <r>
    <x v="2"/>
    <s v="(s)  Nicholas O'Neill"/>
    <n v="7.5"/>
    <n v="0.245"/>
    <n v="0.29994001199760045"/>
    <n v="0.1914191419141914"/>
    <n v="0.24567957695589593"/>
    <n v="19"/>
    <n v="8"/>
    <n v="0.42105263157894735"/>
    <x v="0"/>
  </r>
  <r>
    <x v="2"/>
    <s v="(s)  Agnes Mondragon Celis Ochoa"/>
    <n v="7.5"/>
    <n v="0.23799999999999999"/>
    <n v="0.29994001199760045"/>
    <n v="0.21452145214521456"/>
    <n v="0.25723073207140751"/>
    <n v="6"/>
    <n v="3"/>
    <n v="0.5"/>
    <x v="0"/>
  </r>
  <r>
    <x v="2"/>
    <s v="(s)  James Vaughn"/>
    <n v="9.32"/>
    <n v="0.23499999999999999"/>
    <n v="0.40911817636472703"/>
    <n v="0.22442244224422447"/>
    <n v="0.31677030930447575"/>
    <n v="19"/>
    <n v="11"/>
    <n v="0.57894736842105265"/>
    <x v="0"/>
  </r>
  <r>
    <x v="2"/>
    <s v="(s)  Isaac Hand"/>
    <n v="7.5"/>
    <n v="0.19700000000000001"/>
    <n v="0.29994001199760045"/>
    <n v="0.34983498349834974"/>
    <n v="0.3248874977479751"/>
    <n v="8"/>
    <n v="6"/>
    <n v="0.75"/>
    <x v="0"/>
  </r>
  <r>
    <x v="2"/>
    <s v="(s)  Omar McRoberts"/>
    <n v="8.5"/>
    <n v="0.214"/>
    <n v="0.35992801439712052"/>
    <n v="0.29372937293729373"/>
    <n v="0.32682869366720713"/>
    <n v="13"/>
    <n v="5"/>
    <n v="0.38461538461538464"/>
    <x v="0"/>
  </r>
  <r>
    <x v="2"/>
    <s v="(s)  Laura Martin"/>
    <n v="9.17"/>
    <n v="0.217"/>
    <n v="0.40011997600479898"/>
    <n v="0.28382838283828382"/>
    <n v="0.3419741794215414"/>
    <n v="5"/>
    <n v="3"/>
    <n v="0.6"/>
    <x v="0"/>
  </r>
  <r>
    <x v="2"/>
    <s v="(s)  Pamela Nogales"/>
    <n v="7.5"/>
    <n v="0.184"/>
    <n v="0.29994001199760045"/>
    <n v="0.39273927392739272"/>
    <n v="0.34633964296249659"/>
    <n v="16"/>
    <n v="6"/>
    <n v="0.375"/>
    <x v="0"/>
  </r>
  <r>
    <x v="2"/>
    <s v="(s)  Omar Kutty"/>
    <n v="6.67"/>
    <n v="0.16500000000000001"/>
    <n v="0.25014997000599876"/>
    <n v="0.45544554455445541"/>
    <n v="0.35279775728022711"/>
    <n v="10"/>
    <n v="6"/>
    <n v="0.6"/>
    <x v="0"/>
  </r>
  <r>
    <x v="2"/>
    <s v="(s)  Marco Garrido"/>
    <n v="7.5"/>
    <n v="0.17699999999999999"/>
    <n v="0.29994001199760045"/>
    <n v="0.41584158415841588"/>
    <n v="0.35789079807800817"/>
    <n v="14"/>
    <n v="6"/>
    <n v="0.42857142857142855"/>
    <x v="0"/>
  </r>
  <r>
    <x v="2"/>
    <s v="(s)  Daniel Burnfin"/>
    <n v="9.5"/>
    <n v="0.20599999999999999"/>
    <n v="0.41991601679664065"/>
    <n v="0.32013201320132012"/>
    <n v="0.37002401499898041"/>
    <n v="10"/>
    <n v="5"/>
    <n v="0.5"/>
    <x v="0"/>
  </r>
  <r>
    <x v="2"/>
    <s v="(s)  Corbin Page"/>
    <n v="10"/>
    <n v="0.214"/>
    <n v="0.44991001799640068"/>
    <n v="0.29372937293729373"/>
    <n v="0.37181969546684723"/>
    <n v="19"/>
    <n v="6"/>
    <n v="0.31578947368421051"/>
    <x v="0"/>
  </r>
  <r>
    <x v="2"/>
    <s v="(s)  Ryan Allen"/>
    <n v="11.07"/>
    <n v="0.23"/>
    <n v="0.5140971805638872"/>
    <n v="0.24092409240924084"/>
    <n v="0.37751063648656402"/>
    <n v="8"/>
    <n v="7"/>
    <n v="0.875"/>
    <x v="0"/>
  </r>
  <r>
    <x v="2"/>
    <s v="(s)  Daniel Burnfin"/>
    <n v="9.17"/>
    <n v="0.17699999999999999"/>
    <n v="0.40011997600479898"/>
    <n v="0.41584158415841588"/>
    <n v="0.40798078008160743"/>
    <n v="13"/>
    <n v="7"/>
    <n v="0.53846153846153844"/>
    <x v="0"/>
  </r>
  <r>
    <x v="2"/>
    <s v="(s)  Isaac Hand"/>
    <n v="11.94"/>
    <n v="0.21299999999999999"/>
    <n v="0.56628674265146961"/>
    <n v="0.29702970297029707"/>
    <n v="0.43165822281088334"/>
    <n v="16"/>
    <n v="9"/>
    <n v="0.5625"/>
    <x v="0"/>
  </r>
  <r>
    <x v="2"/>
    <s v="(s)  Pamela Nogales"/>
    <n v="12.5"/>
    <n v="0.21299999999999999"/>
    <n v="0.59988002399520091"/>
    <n v="0.29702970297029707"/>
    <n v="0.44845486348274899"/>
    <n v="14"/>
    <n v="4"/>
    <n v="0.2857142857142857"/>
    <x v="0"/>
  </r>
  <r>
    <x v="2"/>
    <s v="(s)  Joy Wang"/>
    <n v="9.5"/>
    <n v="0.14599999999999999"/>
    <n v="0.41991601679664065"/>
    <n v="0.51815181518151809"/>
    <n v="0.4690339159890794"/>
    <n v="13"/>
    <n v="7"/>
    <n v="0.53846153846153844"/>
    <x v="0"/>
  </r>
  <r>
    <x v="2"/>
    <s v="(s)  Nicole Whalen"/>
    <n v="11.59"/>
    <n v="0.17899999999999999"/>
    <n v="0.54529094181163762"/>
    <n v="0.4092409240924092"/>
    <n v="0.47726593295202341"/>
    <n v="19"/>
    <n v="12"/>
    <n v="0.63157894736842102"/>
    <x v="0"/>
  </r>
  <r>
    <x v="2"/>
    <s v="(s)  Ryan Allen"/>
    <n v="13.75"/>
    <n v="0.216"/>
    <n v="0.67486502699460105"/>
    <n v="0.28712871287128716"/>
    <n v="0.4809968699329441"/>
    <n v="12"/>
    <n v="8"/>
    <n v="0.66666666666666663"/>
    <x v="0"/>
  </r>
  <r>
    <x v="2"/>
    <s v="(s)  Jennifer Spruill"/>
    <n v="13.5"/>
    <n v="0.20100000000000001"/>
    <n v="0.65986802639472097"/>
    <n v="0.3366336633663366"/>
    <n v="0.49825084488052879"/>
    <n v="19"/>
    <n v="6"/>
    <n v="0.31578947368421051"/>
    <x v="0"/>
  </r>
  <r>
    <x v="3"/>
    <s v="(s)"/>
    <n v="7"/>
    <n v="0.29299999999999998"/>
    <n v="0.26994601079784042"/>
    <n v="3.300330033003307E-2"/>
    <n v="0.15147465556393674"/>
    <n v="16"/>
    <n v="11"/>
    <n v="0.6875"/>
    <x v="1"/>
  </r>
  <r>
    <x v="3"/>
    <s v="(s)"/>
    <n v="6.07"/>
    <n v="0.25700000000000001"/>
    <n v="0.21415716856628675"/>
    <n v="0.15181518151815176"/>
    <n v="0.18298617504221926"/>
    <n v="15"/>
    <n v="9"/>
    <n v="0.6"/>
    <x v="1"/>
  </r>
  <r>
    <x v="3"/>
    <s v="(s)"/>
    <n v="5.83"/>
    <n v="0.24"/>
    <n v="0.1997600479904019"/>
    <n v="0.20792079207920788"/>
    <n v="0.2038404200348049"/>
    <n v="18"/>
    <n v="9"/>
    <n v="0.5"/>
    <x v="1"/>
  </r>
  <r>
    <x v="3"/>
    <s v="(s)"/>
    <n v="5.36"/>
    <n v="0.23"/>
    <n v="0.17156568686262746"/>
    <n v="0.24092409240924084"/>
    <n v="0.20624488963593415"/>
    <n v="16"/>
    <n v="16"/>
    <n v="1"/>
    <x v="1"/>
  </r>
  <r>
    <x v="3"/>
    <s v="(s)"/>
    <n v="6.67"/>
    <n v="0.24399999999999999"/>
    <n v="0.25014997000599876"/>
    <n v="0.19471947194719474"/>
    <n v="0.22243472097659675"/>
    <n v="17"/>
    <n v="7"/>
    <n v="0.41176470588235292"/>
    <x v="1"/>
  </r>
  <r>
    <x v="3"/>
    <s v="(s)"/>
    <n v="6.79"/>
    <n v="0.22500000000000001"/>
    <n v="0.25734853029394117"/>
    <n v="0.25742574257425743"/>
    <n v="0.25738713643409927"/>
    <n v="16"/>
    <n v="10"/>
    <n v="0.625"/>
    <x v="1"/>
  </r>
  <r>
    <x v="3"/>
    <s v="(s)"/>
    <n v="7.5"/>
    <n v="0.22600000000000001"/>
    <n v="0.29994001199760045"/>
    <n v="0.25412541254125409"/>
    <n v="0.27703271226942727"/>
    <n v="17"/>
    <n v="8"/>
    <n v="0.47058823529411764"/>
    <x v="1"/>
  </r>
  <r>
    <x v="3"/>
    <s v="(s)"/>
    <n v="5.36"/>
    <n v="0.182"/>
    <n v="0.17156568686262746"/>
    <n v="0.39933993399339929"/>
    <n v="0.2854528104280134"/>
    <n v="18"/>
    <n v="9"/>
    <n v="0.5"/>
    <x v="1"/>
  </r>
  <r>
    <x v="3"/>
    <s v="(s)"/>
    <n v="7"/>
    <n v="0.20799999999999999"/>
    <n v="0.26994601079784042"/>
    <n v="0.31353135313531355"/>
    <n v="0.29173868196657698"/>
    <n v="17"/>
    <n v="11"/>
    <n v="0.6470588235294118"/>
    <x v="1"/>
  </r>
  <r>
    <x v="3"/>
    <s v="(s)"/>
    <n v="6.88"/>
    <n v="0.20100000000000001"/>
    <n v="0.26274745050989801"/>
    <n v="0.3366336633663366"/>
    <n v="0.2996905569381173"/>
    <n v="18"/>
    <n v="9"/>
    <n v="0.5"/>
    <x v="1"/>
  </r>
  <r>
    <x v="3"/>
    <s v="(s)"/>
    <n v="7.95"/>
    <n v="0.22"/>
    <n v="0.32693461307738447"/>
    <n v="0.27392739273927391"/>
    <n v="0.30043100290832919"/>
    <n v="18"/>
    <n v="11"/>
    <n v="0.61111111111111116"/>
    <x v="1"/>
  </r>
  <r>
    <x v="3"/>
    <s v="(s)"/>
    <n v="6.79"/>
    <n v="0.19700000000000001"/>
    <n v="0.25734853029394117"/>
    <n v="0.34983498349834974"/>
    <n v="0.30359175689614548"/>
    <n v="17"/>
    <n v="9"/>
    <n v="0.52941176470588236"/>
    <x v="1"/>
  </r>
  <r>
    <x v="3"/>
    <s v="(s)"/>
    <n v="6.43"/>
    <n v="0.189"/>
    <n v="0.23575284943011393"/>
    <n v="0.37623762376237624"/>
    <n v="0.30599523659624506"/>
    <n v="15"/>
    <n v="14"/>
    <n v="0.93333333333333335"/>
    <x v="1"/>
  </r>
  <r>
    <x v="3"/>
    <s v="(s)"/>
    <n v="6.67"/>
    <n v="0.184"/>
    <n v="0.25014997000599876"/>
    <n v="0.39273927392739272"/>
    <n v="0.32144462196669576"/>
    <n v="18"/>
    <n v="7"/>
    <n v="0.3888888888888889"/>
    <x v="1"/>
  </r>
  <r>
    <x v="3"/>
    <s v="(s)"/>
    <n v="8.93"/>
    <n v="0.217"/>
    <n v="0.38572285542891416"/>
    <n v="0.28382838283828382"/>
    <n v="0.33477561913359899"/>
    <n v="15"/>
    <n v="8"/>
    <n v="0.53333333333333333"/>
    <x v="1"/>
  </r>
  <r>
    <x v="3"/>
    <s v="(s)"/>
    <n v="9.3800000000000008"/>
    <n v="0.224"/>
    <n v="0.41271745650869829"/>
    <n v="0.26072607260726066"/>
    <n v="0.33672176455797947"/>
    <n v="18"/>
    <n v="8"/>
    <n v="0.44444444444444442"/>
    <x v="1"/>
  </r>
  <r>
    <x v="3"/>
    <s v="(s)"/>
    <n v="6.5"/>
    <n v="0.16800000000000001"/>
    <n v="0.23995200959808036"/>
    <n v="0.4455445544554455"/>
    <n v="0.34274828202676294"/>
    <n v="18"/>
    <n v="5"/>
    <n v="0.27777777777777779"/>
    <x v="1"/>
  </r>
  <r>
    <x v="3"/>
    <s v="(s)"/>
    <n v="8.41"/>
    <n v="0.19400000000000001"/>
    <n v="0.35452909418116374"/>
    <n v="0.35973597359735965"/>
    <n v="0.35713253388926169"/>
    <n v="18"/>
    <n v="12"/>
    <n v="0.66666666666666663"/>
    <x v="1"/>
  </r>
  <r>
    <x v="3"/>
    <s v="(s)"/>
    <n v="8.75"/>
    <n v="0.185"/>
    <n v="0.37492501499700054"/>
    <n v="0.38943894389438938"/>
    <n v="0.38218197944569499"/>
    <n v="18"/>
    <n v="11"/>
    <n v="0.61111111111111116"/>
    <x v="1"/>
  </r>
  <r>
    <x v="3"/>
    <s v="(s)"/>
    <n v="8.65"/>
    <n v="0.182"/>
    <n v="0.36892621475704857"/>
    <n v="0.39933993399339929"/>
    <n v="0.38413307437522393"/>
    <n v="18"/>
    <n v="14"/>
    <n v="0.77777777777777779"/>
    <x v="1"/>
  </r>
  <r>
    <x v="3"/>
    <s v="(s)"/>
    <n v="8.33"/>
    <n v="0.16800000000000001"/>
    <n v="0.34973005398920215"/>
    <n v="0.4455445544554455"/>
    <n v="0.3976373042223238"/>
    <n v="16"/>
    <n v="6"/>
    <n v="0.375"/>
    <x v="1"/>
  </r>
  <r>
    <x v="3"/>
    <s v="(s)"/>
    <n v="8.2100000000000009"/>
    <n v="0.16400000000000001"/>
    <n v="0.34253149370125974"/>
    <n v="0.45874587458745875"/>
    <n v="0.40063868414435921"/>
    <n v="17"/>
    <n v="8"/>
    <n v="0.47058823529411764"/>
    <x v="1"/>
  </r>
  <r>
    <x v="3"/>
    <s v="(s)"/>
    <n v="9.64"/>
    <n v="0.17599999999999999"/>
    <n v="0.4283143371325735"/>
    <n v="0.41914191419141911"/>
    <n v="0.4237281256619963"/>
    <n v="18"/>
    <n v="8"/>
    <n v="0.44444444444444442"/>
    <x v="1"/>
  </r>
  <r>
    <x v="3"/>
    <s v="(s)"/>
    <n v="7.5"/>
    <n v="0.124"/>
    <n v="0.29994001199760045"/>
    <n v="0.59075907590759069"/>
    <n v="0.44534954395259557"/>
    <n v="18"/>
    <n v="8"/>
    <n v="0.44444444444444442"/>
    <x v="1"/>
  </r>
  <r>
    <x v="3"/>
    <s v="(s)"/>
    <n v="10"/>
    <n v="0.127"/>
    <n v="0.44991001799640068"/>
    <n v="0.58085808580858078"/>
    <n v="0.5153840519024907"/>
    <n v="17"/>
    <n v="10"/>
    <n v="0.58823529411764708"/>
    <x v="1"/>
  </r>
  <r>
    <x v="3"/>
    <s v="(s)"/>
    <n v="7.5"/>
    <n v="0.08"/>
    <n v="0.29994001199760045"/>
    <n v="0.73597359735973589"/>
    <n v="0.51795680467866823"/>
    <n v="18"/>
    <n v="8"/>
    <n v="0.44444444444444442"/>
    <x v="1"/>
  </r>
  <r>
    <x v="3"/>
    <s v="(s)"/>
    <n v="12.5"/>
    <n v="0.16500000000000001"/>
    <n v="0.59988002399520091"/>
    <n v="0.45544554455445541"/>
    <n v="0.52766278427482816"/>
    <n v="18"/>
    <n v="12"/>
    <n v="0.66666666666666663"/>
    <x v="1"/>
  </r>
  <r>
    <x v="3"/>
    <s v="(s)"/>
    <n v="12"/>
    <n v="0.105"/>
    <n v="0.56988602279544087"/>
    <n v="0.65346534653465349"/>
    <n v="0.61167568466504718"/>
    <n v="15"/>
    <n v="10"/>
    <n v="0.66666666666666663"/>
    <x v="1"/>
  </r>
  <r>
    <x v="4"/>
    <s v="(s)"/>
    <n v="6.5"/>
    <n v="0.26700000000000002"/>
    <n v="0.23995200959808036"/>
    <n v="0.1188118811881187"/>
    <n v="0.17938194539309954"/>
    <n v="19"/>
    <n v="5"/>
    <n v="0.26315789473684209"/>
    <x v="1"/>
  </r>
  <r>
    <x v="4"/>
    <s v="(s)"/>
    <n v="6.67"/>
    <n v="0.27"/>
    <n v="0.25014997000599876"/>
    <n v="0.10891089108910879"/>
    <n v="0.17953043054755377"/>
    <n v="19"/>
    <n v="12"/>
    <n v="0.63157894736842102"/>
    <x v="1"/>
  </r>
  <r>
    <x v="4"/>
    <s v="(s)"/>
    <n v="5.83"/>
    <n v="0.23499999999999999"/>
    <n v="0.1997600479904019"/>
    <n v="0.22442244224422447"/>
    <n v="0.2120912451173132"/>
    <n v="19"/>
    <n v="9"/>
    <n v="0.47368421052631576"/>
    <x v="1"/>
  </r>
  <r>
    <x v="4"/>
    <s v="(s)"/>
    <n v="8.2100000000000009"/>
    <n v="0.27800000000000002"/>
    <n v="0.34253149370125974"/>
    <n v="8.2508250825082396E-2"/>
    <n v="0.21251987226317107"/>
    <n v="14"/>
    <n v="7"/>
    <n v="0.5"/>
    <x v="1"/>
  </r>
  <r>
    <x v="4"/>
    <s v="(s)"/>
    <n v="5"/>
    <n v="0.216"/>
    <n v="0.14997000599880023"/>
    <n v="0.28712871287128716"/>
    <n v="0.21854935943504369"/>
    <n v="17"/>
    <n v="6"/>
    <n v="0.35294117647058826"/>
    <x v="1"/>
  </r>
  <r>
    <x v="4"/>
    <s v="(s)"/>
    <n v="7"/>
    <n v="0.252"/>
    <n v="0.26994601079784042"/>
    <n v="0.16831683168316824"/>
    <n v="0.21913142124050433"/>
    <n v="19"/>
    <n v="10"/>
    <n v="0.52631578947368418"/>
    <x v="1"/>
  </r>
  <r>
    <x v="4"/>
    <s v="(s)"/>
    <n v="6.59"/>
    <n v="0.23899999999999999"/>
    <n v="0.24535092981403717"/>
    <n v="0.21122112211221122"/>
    <n v="0.2282860259631242"/>
    <n v="19"/>
    <n v="11"/>
    <n v="0.57894736842105265"/>
    <x v="1"/>
  </r>
  <r>
    <x v="4"/>
    <s v="(s)"/>
    <n v="5"/>
    <n v="0.20599999999999999"/>
    <n v="0.14997000599880023"/>
    <n v="0.32013201320132012"/>
    <n v="0.23505100960006017"/>
    <n v="19"/>
    <n v="15"/>
    <n v="0.78947368421052633"/>
    <x v="1"/>
  </r>
  <r>
    <x v="4"/>
    <s v="(s)"/>
    <n v="6.07"/>
    <n v="0.222"/>
    <n v="0.21415716856628675"/>
    <n v="0.26732673267326734"/>
    <n v="0.24074195061977705"/>
    <n v="19"/>
    <n v="7"/>
    <n v="0.36842105263157893"/>
    <x v="1"/>
  </r>
  <r>
    <x v="4"/>
    <s v="(s)"/>
    <n v="6.59"/>
    <n v="0.222"/>
    <n v="0.24535092981403717"/>
    <n v="0.26732673267326734"/>
    <n v="0.25633883124365225"/>
    <n v="19"/>
    <n v="11"/>
    <n v="0.57894736842105265"/>
    <x v="1"/>
  </r>
  <r>
    <x v="4"/>
    <s v="(s)"/>
    <n v="8.2100000000000009"/>
    <n v="0.248"/>
    <n v="0.34253149370125974"/>
    <n v="0.18151815181518149"/>
    <n v="0.26202482275822059"/>
    <n v="19"/>
    <n v="7"/>
    <n v="0.36842105263157893"/>
    <x v="1"/>
  </r>
  <r>
    <x v="4"/>
    <s v="(s)"/>
    <n v="7.05"/>
    <n v="0.22500000000000001"/>
    <n v="0.27294541091781638"/>
    <n v="0.25742574257425743"/>
    <n v="0.26518557674603693"/>
    <n v="19"/>
    <n v="11"/>
    <n v="0.57894736842105265"/>
    <x v="1"/>
  </r>
  <r>
    <x v="4"/>
    <s v="(s)"/>
    <n v="6.94"/>
    <n v="0.219"/>
    <n v="0.26634673065386921"/>
    <n v="0.27722772277227725"/>
    <n v="0.2717872267130732"/>
    <n v="19"/>
    <n v="9"/>
    <n v="0.47368421052631576"/>
    <x v="1"/>
  </r>
  <r>
    <x v="4"/>
    <s v="(s)"/>
    <n v="6.79"/>
    <n v="0.215"/>
    <n v="0.25734853029394117"/>
    <n v="0.29042904290429039"/>
    <n v="0.27388878659911575"/>
    <n v="19"/>
    <n v="8"/>
    <n v="0.42105263157894735"/>
    <x v="1"/>
  </r>
  <r>
    <x v="4"/>
    <s v="(s)"/>
    <n v="6.07"/>
    <n v="0.191"/>
    <n v="0.21415716856628675"/>
    <n v="0.36963696369636956"/>
    <n v="0.29189706613132815"/>
    <n v="19"/>
    <n v="8"/>
    <n v="0.42105263157894735"/>
    <x v="1"/>
  </r>
  <r>
    <x v="4"/>
    <s v="(s)"/>
    <n v="7.5"/>
    <n v="0.21299999999999999"/>
    <n v="0.29994001199760045"/>
    <n v="0.29702970297029707"/>
    <n v="0.29848485748394876"/>
    <n v="18"/>
    <n v="9"/>
    <n v="0.5"/>
    <x v="1"/>
  </r>
  <r>
    <x v="4"/>
    <s v="(s)"/>
    <n v="10"/>
    <n v="0.253"/>
    <n v="0.44991001799640068"/>
    <n v="0.16501650165016502"/>
    <n v="0.30746325982328282"/>
    <n v="19"/>
    <n v="9"/>
    <n v="0.47368421052631576"/>
    <x v="1"/>
  </r>
  <r>
    <x v="4"/>
    <s v="(s)"/>
    <n v="6.25"/>
    <n v="0.17899999999999999"/>
    <n v="0.22495500899820034"/>
    <n v="0.4092409240924092"/>
    <n v="0.31709796654530475"/>
    <n v="19"/>
    <n v="10"/>
    <n v="0.52631578947368418"/>
    <x v="1"/>
  </r>
  <r>
    <x v="4"/>
    <s v="(s)"/>
    <n v="7.08"/>
    <n v="0.191"/>
    <n v="0.27474505098980201"/>
    <n v="0.36963696369636956"/>
    <n v="0.32219100734308581"/>
    <n v="19"/>
    <n v="12"/>
    <n v="0.63157894736842102"/>
    <x v="1"/>
  </r>
  <r>
    <x v="4"/>
    <s v="(s)"/>
    <n v="8.33"/>
    <n v="0.20399999999999999"/>
    <n v="0.34973005398920215"/>
    <n v="0.3267326732673268"/>
    <n v="0.33823136362826445"/>
    <n v="19"/>
    <n v="12"/>
    <n v="0.63157894736842102"/>
    <x v="1"/>
  </r>
  <r>
    <x v="4"/>
    <s v="(s)"/>
    <n v="9.5"/>
    <n v="0.221"/>
    <n v="0.41991601679664065"/>
    <n v="0.27062706270627057"/>
    <n v="0.34527153975145564"/>
    <n v="16"/>
    <n v="7"/>
    <n v="0.4375"/>
    <x v="1"/>
  </r>
  <r>
    <x v="4"/>
    <s v="(s)"/>
    <n v="7.5"/>
    <n v="0.18"/>
    <n v="0.29994001199760045"/>
    <n v="0.40594059405940597"/>
    <n v="0.35294030302850321"/>
    <n v="19"/>
    <n v="10"/>
    <n v="0.52631578947368418"/>
    <x v="1"/>
  </r>
  <r>
    <x v="4"/>
    <s v="(s)"/>
    <n v="8.75"/>
    <n v="0.19400000000000001"/>
    <n v="0.37492501499700054"/>
    <n v="0.35973597359735965"/>
    <n v="0.36733049429718012"/>
    <n v="15"/>
    <n v="4"/>
    <n v="0.26666666666666666"/>
    <x v="1"/>
  </r>
  <r>
    <x v="4"/>
    <s v="(s)"/>
    <n v="9.7200000000000006"/>
    <n v="0.20599999999999999"/>
    <n v="0.43311337732453509"/>
    <n v="0.32013201320132012"/>
    <n v="0.37662269526292758"/>
    <n v="19"/>
    <n v="9"/>
    <n v="0.47368421052631576"/>
    <x v="1"/>
  </r>
  <r>
    <x v="4"/>
    <s v="(s)"/>
    <n v="7.5"/>
    <n v="0.16500000000000001"/>
    <n v="0.29994001199760045"/>
    <n v="0.45544554455445541"/>
    <n v="0.37769277827602793"/>
    <n v="15"/>
    <n v="4"/>
    <n v="0.26666666666666666"/>
    <x v="1"/>
  </r>
  <r>
    <x v="4"/>
    <s v="(s)"/>
    <n v="5.83"/>
    <n v="0.122"/>
    <n v="0.1997600479904019"/>
    <n v="0.59735973597359737"/>
    <n v="0.39855989198199965"/>
    <n v="15"/>
    <n v="7"/>
    <n v="0.46666666666666667"/>
    <x v="1"/>
  </r>
  <r>
    <x v="4"/>
    <s v="(s)"/>
    <n v="8.33"/>
    <n v="0.16600000000000001"/>
    <n v="0.34973005398920215"/>
    <n v="0.45214521452145207"/>
    <n v="0.40093763425532714"/>
    <n v="19"/>
    <n v="9"/>
    <n v="0.47368421052631576"/>
    <x v="1"/>
  </r>
  <r>
    <x v="4"/>
    <s v="(s)"/>
    <n v="6.79"/>
    <n v="0.13200000000000001"/>
    <n v="0.25734853029394117"/>
    <n v="0.5643564356435643"/>
    <n v="0.41085248296875276"/>
    <n v="19"/>
    <n v="15"/>
    <n v="0.78947368421052633"/>
    <x v="1"/>
  </r>
  <r>
    <x v="5"/>
    <s v="(s)"/>
    <n v="5.36"/>
    <n v="0.27700000000000002"/>
    <n v="0.17156568686262746"/>
    <n v="8.5808580858085737E-2"/>
    <n v="0.1286871338603566"/>
    <n v="20"/>
    <n v="8"/>
    <n v="0.4"/>
    <x v="1"/>
  </r>
  <r>
    <x v="5"/>
    <s v="(s)"/>
    <n v="4.5"/>
    <n v="0.25700000000000001"/>
    <n v="0.11997600479904018"/>
    <n v="0.15181518151815176"/>
    <n v="0.13589559315859598"/>
    <n v="20"/>
    <n v="10"/>
    <n v="0.5"/>
    <x v="1"/>
  </r>
  <r>
    <x v="5"/>
    <s v="(s)"/>
    <n v="4.5"/>
    <n v="0.25600000000000001"/>
    <n v="0.11997600479904018"/>
    <n v="0.15511551155115511"/>
    <n v="0.13754575817509765"/>
    <n v="19"/>
    <n v="8"/>
    <n v="0.42105263157894735"/>
    <x v="1"/>
  </r>
  <r>
    <x v="5"/>
    <s v="(s)"/>
    <n v="5"/>
    <n v="0.25800000000000001"/>
    <n v="0.14997000599880023"/>
    <n v="0.14851485148514842"/>
    <n v="0.14924242874197433"/>
    <n v="12"/>
    <n v="8"/>
    <n v="0.66666666666666663"/>
    <x v="1"/>
  </r>
  <r>
    <x v="5"/>
    <s v="(s)"/>
    <n v="5.83"/>
    <n v="0.26200000000000001"/>
    <n v="0.1997600479904019"/>
    <n v="0.13531353135313529"/>
    <n v="0.1675367896717686"/>
    <n v="19"/>
    <n v="6"/>
    <n v="0.31578947368421051"/>
    <x v="1"/>
  </r>
  <r>
    <x v="5"/>
    <s v="(s)"/>
    <n v="4.04"/>
    <n v="0.22700000000000001"/>
    <n v="9.2381523695260939E-2"/>
    <n v="0.25082508250825075"/>
    <n v="0.17160330310175584"/>
    <n v="20"/>
    <n v="13"/>
    <n v="0.65"/>
    <x v="1"/>
  </r>
  <r>
    <x v="5"/>
    <s v="(s)"/>
    <n v="6.79"/>
    <n v="0.26900000000000002"/>
    <n v="0.25734853029394117"/>
    <n v="0.11221122112211213"/>
    <n v="0.18477987570802665"/>
    <n v="13"/>
    <n v="7"/>
    <n v="0.53846153846153844"/>
    <x v="1"/>
  </r>
  <r>
    <x v="5"/>
    <s v="(s)"/>
    <n v="6"/>
    <n v="0.24099999999999999"/>
    <n v="0.20995800839832032"/>
    <n v="0.20462046204620465"/>
    <n v="0.2072892352222625"/>
    <n v="19"/>
    <n v="10"/>
    <n v="0.52631578947368418"/>
    <x v="1"/>
  </r>
  <r>
    <x v="5"/>
    <s v="(s)"/>
    <n v="4.17"/>
    <n v="0.20300000000000001"/>
    <n v="0.10017996400719854"/>
    <n v="0.33003300330032992"/>
    <n v="0.21510648365376422"/>
    <n v="19"/>
    <n v="3"/>
    <n v="0.15789473684210525"/>
    <x v="1"/>
  </r>
  <r>
    <x v="5"/>
    <s v="(s)"/>
    <n v="6.35"/>
    <n v="0.24099999999999999"/>
    <n v="0.23095380923815231"/>
    <n v="0.20462046204620465"/>
    <n v="0.2177871356421785"/>
    <n v="18"/>
    <n v="15"/>
    <n v="0.83333333333333337"/>
    <x v="1"/>
  </r>
  <r>
    <x v="5"/>
    <s v="(s)"/>
    <n v="5.83"/>
    <n v="0.219"/>
    <n v="0.1997600479904019"/>
    <n v="0.27722772277227725"/>
    <n v="0.23849388538133959"/>
    <n v="19"/>
    <n v="7"/>
    <n v="0.36842105263157893"/>
    <x v="1"/>
  </r>
  <r>
    <x v="5"/>
    <s v="(s)"/>
    <n v="6.67"/>
    <n v="0.221"/>
    <n v="0.25014997000599876"/>
    <n v="0.27062706270627057"/>
    <n v="0.26038851635613469"/>
    <n v="17"/>
    <n v="6"/>
    <n v="0.35294117647058826"/>
    <x v="1"/>
  </r>
  <r>
    <x v="5"/>
    <s v="(s)"/>
    <n v="2.5"/>
    <n v="0.14099999999999999"/>
    <n v="0"/>
    <n v="0.53465346534653468"/>
    <n v="0.26732673267326734"/>
    <n v="15"/>
    <n v="4"/>
    <n v="0.26666666666666666"/>
    <x v="1"/>
  </r>
  <r>
    <x v="5"/>
    <s v="(s)"/>
    <n v="6.73"/>
    <n v="0.216"/>
    <n v="0.25374925014997002"/>
    <n v="0.28712871287128716"/>
    <n v="0.27043898151062862"/>
    <n v="19"/>
    <n v="13"/>
    <n v="0.68421052631578949"/>
    <x v="1"/>
  </r>
  <r>
    <x v="5"/>
    <s v="(s)"/>
    <n v="5.83"/>
    <n v="0.19800000000000001"/>
    <n v="0.1997600479904019"/>
    <n v="0.34653465346534651"/>
    <n v="0.27314735072787422"/>
    <n v="18"/>
    <n v="8"/>
    <n v="0.44444444444444442"/>
    <x v="1"/>
  </r>
  <r>
    <x v="5"/>
    <s v="(s)"/>
    <n v="8.33"/>
    <n v="0.24"/>
    <n v="0.34973005398920215"/>
    <n v="0.20792079207920788"/>
    <n v="0.27882542303420499"/>
    <n v="19"/>
    <n v="15"/>
    <n v="0.78947368421052633"/>
    <x v="1"/>
  </r>
  <r>
    <x v="5"/>
    <s v="(s)"/>
    <n v="8.2100000000000009"/>
    <n v="0.23200000000000001"/>
    <n v="0.34253149370125974"/>
    <n v="0.23432343234323427"/>
    <n v="0.28842746302224698"/>
    <n v="19"/>
    <n v="8"/>
    <n v="0.42105263157894735"/>
    <x v="1"/>
  </r>
  <r>
    <x v="5"/>
    <s v="(s)"/>
    <n v="7.5"/>
    <n v="0.216"/>
    <n v="0.29994001199760045"/>
    <n v="0.28712871287128716"/>
    <n v="0.29353436243444381"/>
    <n v="19"/>
    <n v="9"/>
    <n v="0.47368421052631576"/>
    <x v="1"/>
  </r>
  <r>
    <x v="5"/>
    <s v="(s)"/>
    <n v="6.94"/>
    <n v="0.20300000000000001"/>
    <n v="0.26634673065386921"/>
    <n v="0.33003300330032992"/>
    <n v="0.29818986697709959"/>
    <n v="18"/>
    <n v="10"/>
    <n v="0.55555555555555558"/>
    <x v="1"/>
  </r>
  <r>
    <x v="5"/>
    <s v="(s)"/>
    <n v="8.41"/>
    <n v="0.22900000000000001"/>
    <n v="0.35452909418116374"/>
    <n v="0.24422442244224418"/>
    <n v="0.29937675831170396"/>
    <n v="17"/>
    <n v="11"/>
    <n v="0.6470588235294118"/>
    <x v="1"/>
  </r>
  <r>
    <x v="5"/>
    <s v="(s)"/>
    <n v="6.07"/>
    <n v="0.182"/>
    <n v="0.21415716856628675"/>
    <n v="0.39933993399339929"/>
    <n v="0.30674855127984302"/>
    <n v="20"/>
    <n v="9"/>
    <n v="0.45"/>
    <x v="1"/>
  </r>
  <r>
    <x v="5"/>
    <s v="(s)"/>
    <n v="8.2100000000000009"/>
    <n v="0.19800000000000001"/>
    <n v="0.34253149370125974"/>
    <n v="0.34653465346534651"/>
    <n v="0.3445330735833031"/>
    <n v="17"/>
    <n v="8"/>
    <n v="0.47058823529411764"/>
    <x v="1"/>
  </r>
  <r>
    <x v="5"/>
    <s v="(s)"/>
    <n v="10.5"/>
    <n v="0.23799999999999999"/>
    <n v="0.47990401919616071"/>
    <n v="0.21452145214521456"/>
    <n v="0.34721273567068767"/>
    <n v="15"/>
    <n v="9"/>
    <n v="0.6"/>
    <x v="1"/>
  </r>
  <r>
    <x v="5"/>
    <s v="(s)"/>
    <n v="8.33"/>
    <n v="0.19600000000000001"/>
    <n v="0.34973005398920215"/>
    <n v="0.35313531353135308"/>
    <n v="0.35143268376027759"/>
    <n v="19"/>
    <n v="6"/>
    <n v="0.31578947368421051"/>
    <x v="1"/>
  </r>
  <r>
    <x v="5"/>
    <s v="(s)"/>
    <n v="6.67"/>
    <n v="0.16300000000000001"/>
    <n v="0.25014997000599876"/>
    <n v="0.46204620462046198"/>
    <n v="0.35609808731323034"/>
    <n v="14"/>
    <n v="6"/>
    <n v="0.42857142857142855"/>
    <x v="1"/>
  </r>
  <r>
    <x v="5"/>
    <s v="(s)"/>
    <n v="7.5"/>
    <n v="0.17"/>
    <n v="0.29994001199760045"/>
    <n v="0.43894389438943893"/>
    <n v="0.36944195319351969"/>
    <n v="18"/>
    <n v="15"/>
    <n v="0.83333333333333337"/>
    <x v="1"/>
  </r>
  <r>
    <x v="5"/>
    <s v="(s)"/>
    <n v="9.5"/>
    <n v="0.189"/>
    <n v="0.41991601679664065"/>
    <n v="0.37623762376237624"/>
    <n v="0.39807682027950841"/>
    <n v="19"/>
    <n v="12"/>
    <n v="0.63157894736842102"/>
    <x v="1"/>
  </r>
  <r>
    <x v="5"/>
    <s v="(s)"/>
    <n v="9.17"/>
    <n v="0.183"/>
    <n v="0.40011997600479898"/>
    <n v="0.39603960396039606"/>
    <n v="0.39807978998259752"/>
    <n v="11"/>
    <n v="7"/>
    <n v="0.63636363636363635"/>
    <x v="1"/>
  </r>
  <r>
    <x v="5"/>
    <s v="(s)"/>
    <n v="9.64"/>
    <n v="0.18"/>
    <n v="0.4283143371325735"/>
    <n v="0.40594059405940597"/>
    <n v="0.41712746559598973"/>
    <n v="15"/>
    <n v="10"/>
    <n v="0.66666666666666663"/>
    <x v="1"/>
  </r>
  <r>
    <x v="5"/>
    <s v="(s)"/>
    <n v="8.41"/>
    <n v="0.14199999999999999"/>
    <n v="0.35452909418116374"/>
    <n v="0.53135313531353145"/>
    <n v="0.4429411147473476"/>
    <n v="18"/>
    <n v="11"/>
    <n v="0.61111111111111116"/>
    <x v="1"/>
  </r>
  <r>
    <x v="6"/>
    <s v="(s)"/>
    <n v="4.7699999999999996"/>
    <n v="0.28499999999999998"/>
    <n v="0.13617276544691057"/>
    <n v="5.9405940594059459E-2"/>
    <n v="9.7789353020485012E-2"/>
    <n v="18"/>
    <n v="12"/>
    <n v="0.66666666666666663"/>
    <x v="2"/>
  </r>
  <r>
    <x v="6"/>
    <s v="(s)"/>
    <n v="3.75"/>
    <n v="0.24199999999999999"/>
    <n v="7.4985002999400113E-2"/>
    <n v="0.20132013201320131"/>
    <n v="0.13815256750630073"/>
    <n v="19"/>
    <n v="14"/>
    <n v="0.73684210526315785"/>
    <x v="2"/>
  </r>
  <r>
    <x v="6"/>
    <s v="(s)"/>
    <n v="6.25"/>
    <n v="0.16"/>
    <n v="0.22495500899820034"/>
    <n v="0.47194719471947189"/>
    <n v="0.3484511018588361"/>
    <n v="17"/>
    <n v="9"/>
    <n v="0.52941176470588236"/>
    <x v="2"/>
  </r>
  <r>
    <x v="6"/>
    <s v="(s) Eric"/>
    <n v="9.32"/>
    <n v="0.19700000000000001"/>
    <n v="0.40911817636472703"/>
    <n v="0.34983498349834974"/>
    <n v="0.37947657993153838"/>
    <n v="19"/>
    <n v="12"/>
    <n v="0.63157894736842102"/>
    <x v="2"/>
  </r>
  <r>
    <x v="6"/>
    <s v="(s) John"/>
    <n v="8.5"/>
    <n v="0.17399999999999999"/>
    <n v="0.35992801439712052"/>
    <n v="0.42574257425742579"/>
    <n v="0.39283529432727315"/>
    <n v="19"/>
    <n v="12"/>
    <n v="0.63157894736842102"/>
    <x v="2"/>
  </r>
  <r>
    <x v="7"/>
    <s v="(s) Jingyuan Qian"/>
    <n v="12.5"/>
    <n v="8.3000000000000004E-2"/>
    <n v="0.59988002399520091"/>
    <n v="0.72607260726072598"/>
    <n v="0.66297631562796344"/>
    <n v="18"/>
    <n v="14"/>
    <n v="0.77777777777777779"/>
    <x v="3"/>
  </r>
  <r>
    <x v="8"/>
    <s v="(s)"/>
    <n v="3.75"/>
    <n v="0.26300000000000001"/>
    <n v="7.4985002999400113E-2"/>
    <n v="0.13201320132013195"/>
    <n v="0.10349910215976603"/>
    <n v="19"/>
    <n v="14"/>
    <n v="0.73684210526315785"/>
    <x v="2"/>
  </r>
  <r>
    <x v="8"/>
    <s v="(s)"/>
    <n v="3.75"/>
    <n v="0.23699999999999999"/>
    <n v="7.4985002999400113E-2"/>
    <n v="0.21782178217821779"/>
    <n v="0.14640339258880897"/>
    <n v="19"/>
    <n v="9"/>
    <n v="0.47368421052631576"/>
    <x v="2"/>
  </r>
  <r>
    <x v="8"/>
    <s v="(s)"/>
    <n v="2.5"/>
    <n v="0.214"/>
    <n v="0"/>
    <n v="0.29372937293729373"/>
    <n v="0.14686468646864687"/>
    <n v="19"/>
    <n v="11"/>
    <n v="0.57894736842105265"/>
    <x v="2"/>
  </r>
  <r>
    <x v="8"/>
    <s v="(s)"/>
    <n v="6.07"/>
    <n v="0.22800000000000001"/>
    <n v="0.21415716856628675"/>
    <n v="0.24752475247524752"/>
    <n v="0.23084096052076714"/>
    <n v="18"/>
    <n v="8"/>
    <n v="0.44444444444444442"/>
    <x v="2"/>
  </r>
  <r>
    <x v="8"/>
    <s v="(s)"/>
    <n v="7.5"/>
    <n v="0.17499999999999999"/>
    <n v="0.29994001199760045"/>
    <n v="0.42244224422442245"/>
    <n v="0.36119112811101145"/>
    <n v="19"/>
    <n v="12"/>
    <n v="0.63157894736842102"/>
    <x v="2"/>
  </r>
  <r>
    <x v="9"/>
    <s v="(s) Monika Nalepa"/>
    <n v="3.65"/>
    <n v="9.2999999999999999E-2"/>
    <n v="6.8986202759448098E-2"/>
    <n v="0.69306930693069302"/>
    <n v="0.38102775484507057"/>
    <n v="18"/>
    <n v="13"/>
    <n v="0.72222222222222221"/>
    <x v="3"/>
  </r>
  <r>
    <x v="10"/>
    <s v="(s) Crystal Bae"/>
    <n v="11.79"/>
    <n v="0.19600000000000001"/>
    <n v="0.55728854229154157"/>
    <n v="0.35313531353135308"/>
    <n v="0.45521192791144732"/>
    <n v="18"/>
    <n v="7"/>
    <n v="0.3888888888888889"/>
    <x v="4"/>
  </r>
  <r>
    <x v="11"/>
    <s v="(s)"/>
    <n v="3.5"/>
    <n v="0.26700000000000002"/>
    <n v="5.9988002399520089E-2"/>
    <n v="0.1188118811881187"/>
    <n v="8.9399941793819396E-2"/>
    <n v="19"/>
    <n v="10"/>
    <n v="0.52631578947368418"/>
    <x v="2"/>
  </r>
  <r>
    <x v="11"/>
    <s v="(s)"/>
    <n v="4.38"/>
    <n v="0.27300000000000002"/>
    <n v="0.11277744451109777"/>
    <n v="9.9009900990098876E-2"/>
    <n v="0.10589367275059833"/>
    <n v="19"/>
    <n v="11"/>
    <n v="0.57894736842105265"/>
    <x v="2"/>
  </r>
  <r>
    <x v="11"/>
    <s v="(s)"/>
    <n v="8.33"/>
    <n v="0.22800000000000001"/>
    <n v="0.34973005398920215"/>
    <n v="0.24752475247524752"/>
    <n v="0.29862740323222481"/>
    <n v="18"/>
    <n v="8"/>
    <n v="0.44444444444444442"/>
    <x v="2"/>
  </r>
  <r>
    <x v="11"/>
    <s v="(s)"/>
    <n v="6.25"/>
    <n v="0.189"/>
    <n v="0.22495500899820034"/>
    <n v="0.37623762376237624"/>
    <n v="0.30059631638028828"/>
    <n v="19"/>
    <n v="8"/>
    <n v="0.42105263157894735"/>
    <x v="2"/>
  </r>
  <r>
    <x v="11"/>
    <s v="(s)"/>
    <n v="6"/>
    <n v="0.16300000000000001"/>
    <n v="0.20995800839832032"/>
    <n v="0.46204620462046198"/>
    <n v="0.33600210650939116"/>
    <n v="18"/>
    <n v="10"/>
    <n v="0.55555555555555558"/>
    <x v="2"/>
  </r>
  <r>
    <x v="12"/>
    <s v="(s)  Zhaotian Luo"/>
    <n v="6.88"/>
    <n v="0.20599999999999999"/>
    <n v="0.26274745050989801"/>
    <n v="0.32013201320132012"/>
    <n v="0.29143973185560906"/>
    <n v="18"/>
    <n v="10"/>
    <n v="0.55555555555555558"/>
    <x v="3"/>
  </r>
  <r>
    <x v="13"/>
    <s v="(s)  Yue Lin"/>
    <n v="12.5"/>
    <n v="0.23100000000000001"/>
    <n v="0.59988002399520091"/>
    <n v="0.23762376237623761"/>
    <n v="0.41875189318571926"/>
    <n v="19"/>
    <n v="6"/>
    <n v="0.31578947368421051"/>
    <x v="4"/>
  </r>
  <r>
    <x v="14"/>
    <s v="(s) Margaret Fulcher"/>
    <n v="4.29"/>
    <n v="0.25700000000000001"/>
    <n v="0.10737852429514096"/>
    <n v="0.15181518151815176"/>
    <n v="0.12959685290664635"/>
    <n v="19"/>
    <n v="15"/>
    <n v="0.78947368421052633"/>
    <x v="5"/>
  </r>
  <r>
    <x v="14"/>
    <s v="(s) Boaz Keysar"/>
    <n v="6.59"/>
    <n v="0.29799999999999999"/>
    <n v="0.24535092981403717"/>
    <n v="1.6501650165016479E-2"/>
    <n v="0.13092628998952682"/>
    <n v="19"/>
    <n v="14"/>
    <n v="0.73684210526315785"/>
    <x v="5"/>
  </r>
  <r>
    <x v="14"/>
    <s v="(s) Duygu UygunTunc"/>
    <n v="4"/>
    <n v="0.246"/>
    <n v="8.998200359928013E-2"/>
    <n v="0.18811881188118806"/>
    <n v="0.13905040774023408"/>
    <n v="19"/>
    <n v="12"/>
    <n v="0.63157894736842102"/>
    <x v="5"/>
  </r>
  <r>
    <x v="14"/>
    <s v="(s) Edward Awh"/>
    <n v="3.27"/>
    <n v="0.22600000000000001"/>
    <n v="4.619076184763047E-2"/>
    <n v="0.25412541254125409"/>
    <n v="0.15015808719444229"/>
    <n v="19"/>
    <n v="14"/>
    <n v="0.73684210526315785"/>
    <x v="5"/>
  </r>
  <r>
    <x v="14"/>
    <s v="(s) Monica Rosenberg"/>
    <n v="6.25"/>
    <n v="0.28000000000000003"/>
    <n v="0.22495500899820034"/>
    <n v="7.5907590759075827E-2"/>
    <n v="0.15043129987863807"/>
    <n v="19"/>
    <n v="12"/>
    <n v="0.63157894736842102"/>
    <x v="5"/>
  </r>
  <r>
    <x v="14"/>
    <s v="(s) Chi Dat Lam"/>
    <n v="4.17"/>
    <n v="0.23499999999999999"/>
    <n v="0.10017996400719854"/>
    <n v="0.22442244224422447"/>
    <n v="0.1623012031257115"/>
    <n v="19"/>
    <n v="13"/>
    <n v="0.68421052631578949"/>
    <x v="5"/>
  </r>
  <r>
    <x v="14"/>
    <s v="(s) Susan Goldin"/>
    <n v="4.72"/>
    <n v="0.24399999999999999"/>
    <n v="0.13317336532693458"/>
    <n v="0.19471947194719474"/>
    <n v="0.16394641863706466"/>
    <n v="19"/>
    <n v="15"/>
    <n v="0.78947368421052633"/>
    <x v="5"/>
  </r>
  <r>
    <x v="14"/>
    <s v="(s) Alessandra Lembo"/>
    <n v="4.17"/>
    <n v="0.23200000000000001"/>
    <n v="0.10017996400719854"/>
    <n v="0.23432343234323427"/>
    <n v="0.1672516981752164"/>
    <n v="19"/>
    <n v="14"/>
    <n v="0.73684210526315785"/>
    <x v="5"/>
  </r>
  <r>
    <x v="14"/>
    <s v="(s) Katherine O'doherty"/>
    <n v="7.5"/>
    <n v="0.27400000000000002"/>
    <n v="0.29994001199760045"/>
    <n v="9.5709570957095647E-2"/>
    <n v="0.19782479147734805"/>
    <n v="19"/>
    <n v="11"/>
    <n v="0.57894736842105265"/>
    <x v="5"/>
  </r>
  <r>
    <x v="14"/>
    <s v="(s) Akram Bakkour"/>
    <n v="6.79"/>
    <n v="0.25"/>
    <n v="0.25734853029394117"/>
    <n v="0.17491749174917492"/>
    <n v="0.21613301102155805"/>
    <n v="19"/>
    <n v="8"/>
    <n v="0.42105263157894735"/>
    <x v="5"/>
  </r>
  <r>
    <x v="14"/>
    <s v="(s) Frederica"/>
    <n v="4.7699999999999996"/>
    <n v="0.21199999999999999"/>
    <n v="0.13617276544691057"/>
    <n v="0.3003300330033003"/>
    <n v="0.21825139922510545"/>
    <n v="19"/>
    <n v="11"/>
    <n v="0.57894736842105265"/>
    <x v="5"/>
  </r>
  <r>
    <x v="14"/>
    <s v="(s) David Gallo"/>
    <n v="5"/>
    <n v="0.20100000000000001"/>
    <n v="0.14997000599880023"/>
    <n v="0.3366336633663366"/>
    <n v="0.24330183468256841"/>
    <n v="19"/>
    <n v="12"/>
    <n v="0.63157894736842102"/>
    <x v="5"/>
  </r>
  <r>
    <x v="14"/>
    <s v="(s) Alysson Light"/>
    <n v="7.5"/>
    <n v="0.223"/>
    <n v="0.29994001199760045"/>
    <n v="0.264026402640264"/>
    <n v="0.28198320731893223"/>
    <n v="19"/>
    <n v="10"/>
    <n v="0.52631578947368418"/>
    <x v="5"/>
  </r>
  <r>
    <x v="14"/>
    <s v="(s) Kerry Le Doux"/>
    <n v="10"/>
    <n v="0.252"/>
    <n v="0.44991001799640068"/>
    <n v="0.16831683168316824"/>
    <n v="0.30911342483978443"/>
    <n v="19"/>
    <n v="11"/>
    <n v="0.57894736842105265"/>
    <x v="5"/>
  </r>
  <r>
    <x v="14"/>
    <s v="(s) Duygu UygunTunc"/>
    <n v="5.36"/>
    <n v="0.129"/>
    <n v="0.17156568686262746"/>
    <n v="0.57425742574257421"/>
    <n v="0.37291155630260087"/>
    <n v="19"/>
    <n v="7"/>
    <n v="0.36842105263157893"/>
    <x v="5"/>
  </r>
  <r>
    <x v="14"/>
    <s v="(s) Shannon Lee Heald"/>
    <n v="9"/>
    <n v="0.186"/>
    <n v="0.38992201559688061"/>
    <n v="0.38613861386138615"/>
    <n v="0.38803031472913341"/>
    <n v="19"/>
    <n v="10"/>
    <n v="0.52631578947368418"/>
    <x v="5"/>
  </r>
  <r>
    <x v="14"/>
    <s v="(s) Ryan Lange"/>
    <n v="8.75"/>
    <n v="0.14799999999999999"/>
    <n v="0.37492501499700054"/>
    <n v="0.51155115511551164"/>
    <n v="0.44323808505625606"/>
    <n v="19"/>
    <n v="8"/>
    <n v="0.42105263157894735"/>
    <x v="5"/>
  </r>
  <r>
    <x v="14"/>
    <s v="(s) Anne Henly"/>
    <n v="12.5"/>
    <n v="0.20200000000000001"/>
    <n v="0.59988002399520091"/>
    <n v="0.33333333333333326"/>
    <n v="0.46660667866426708"/>
    <n v="19"/>
    <n v="12"/>
    <n v="0.63157894736842102"/>
    <x v="5"/>
  </r>
  <r>
    <x v="15"/>
    <s v="(s) Wilma Bainbridge"/>
    <n v="2.92"/>
    <n v="0.27500000000000002"/>
    <n v="2.5194961007798434E-2"/>
    <n v="9.2409240924092306E-2"/>
    <n v="5.8802100965945368E-2"/>
    <n v="19"/>
    <n v="15"/>
    <n v="0.78947368421052633"/>
    <x v="5"/>
  </r>
  <r>
    <x v="15"/>
    <s v="(s) Brian Prendergast"/>
    <n v="3"/>
    <n v="0.26100000000000001"/>
    <n v="2.9994001199760045E-2"/>
    <n v="0.13861386138613851"/>
    <n v="8.4303931292949275E-2"/>
    <n v="19"/>
    <n v="11"/>
    <n v="0.57894736842105265"/>
    <x v="5"/>
  </r>
  <r>
    <x v="15"/>
    <s v="(s) Margaret Fulcher"/>
    <n v="3.21"/>
    <n v="0.25900000000000001"/>
    <n v="4.2591481703659263E-2"/>
    <n v="0.1452145214521452"/>
    <n v="9.3903001577902226E-2"/>
    <n v="19"/>
    <n v="14"/>
    <n v="0.73684210526315785"/>
    <x v="5"/>
  </r>
  <r>
    <x v="15"/>
    <s v="(s) Alessandra Lembo"/>
    <n v="5"/>
    <n v="0.24299999999999999"/>
    <n v="0.14997000599880023"/>
    <n v="0.19801980198019797"/>
    <n v="0.1739949039894991"/>
    <n v="19"/>
    <n v="11"/>
    <n v="0.57894736842105265"/>
    <x v="5"/>
  </r>
  <r>
    <x v="15"/>
    <s v="(s) Alysson Light"/>
    <n v="6.94"/>
    <n v="0.27300000000000002"/>
    <n v="0.26634673065386921"/>
    <n v="9.9009900990098876E-2"/>
    <n v="0.18267831582198404"/>
    <n v="19"/>
    <n v="9"/>
    <n v="0.47368421052631576"/>
    <x v="5"/>
  </r>
  <r>
    <x v="15"/>
    <s v="(s) Jai Yu"/>
    <n v="3.61"/>
    <n v="0.20499999999999999"/>
    <n v="6.6586682663467289E-2"/>
    <n v="0.32343234323432346"/>
    <n v="0.19500951294889537"/>
    <n v="20"/>
    <n v="9"/>
    <n v="0.45"/>
    <x v="5"/>
  </r>
  <r>
    <x v="15"/>
    <s v="(s) Frederica"/>
    <n v="5.68"/>
    <n v="0.23799999999999999"/>
    <n v="0.19076184763047388"/>
    <n v="0.21452145214521456"/>
    <n v="0.20264164988784422"/>
    <n v="19"/>
    <n v="11"/>
    <n v="0.57894736842105265"/>
    <x v="5"/>
  </r>
  <r>
    <x v="15"/>
    <s v="(s) Shigehiro Oishi"/>
    <n v="6.39"/>
    <n v="0.23899999999999999"/>
    <n v="0.23335332933413314"/>
    <n v="0.21122112211221122"/>
    <n v="0.22228722572317217"/>
    <n v="19"/>
    <n v="9"/>
    <n v="0.47368421052631576"/>
    <x v="5"/>
  </r>
  <r>
    <x v="15"/>
    <s v="(s) Leslie Kay"/>
    <n v="3.5"/>
    <n v="0.183"/>
    <n v="5.9988002399520089E-2"/>
    <n v="0.39603960396039606"/>
    <n v="0.22801380317995806"/>
    <n v="18"/>
    <n v="7"/>
    <n v="0.3888888888888889"/>
    <x v="5"/>
  </r>
  <r>
    <x v="15"/>
    <s v="(s) Duygu UygunTunc"/>
    <n v="4.38"/>
    <n v="0.19400000000000001"/>
    <n v="0.11277744451109777"/>
    <n v="0.35973597359735965"/>
    <n v="0.23625670905422871"/>
    <n v="19"/>
    <n v="8"/>
    <n v="0.42105263157894735"/>
    <x v="5"/>
  </r>
  <r>
    <x v="15"/>
    <s v="(s) Katherine O'doherty"/>
    <n v="6.39"/>
    <n v="0.21"/>
    <n v="0.23335332933413314"/>
    <n v="0.30693069306930698"/>
    <n v="0.27014201120172004"/>
    <n v="19"/>
    <n v="9"/>
    <n v="0.47368421052631576"/>
    <x v="5"/>
  </r>
  <r>
    <x v="15"/>
    <s v="(s) Gregory Norman"/>
    <n v="3.12"/>
    <n v="0.14799999999999999"/>
    <n v="3.7192561487702461E-2"/>
    <n v="0.51155115511551164"/>
    <n v="0.27437185830160704"/>
    <n v="19"/>
    <n v="8"/>
    <n v="0.42105263157894735"/>
    <x v="5"/>
  </r>
  <r>
    <x v="15"/>
    <s v="(s) Howard C Nusbaum"/>
    <n v="5"/>
    <n v="0.17100000000000001"/>
    <n v="0.14997000599880023"/>
    <n v="0.43564356435643559"/>
    <n v="0.29280678517761793"/>
    <n v="19"/>
    <n v="8"/>
    <n v="0.42105263157894735"/>
    <x v="5"/>
  </r>
  <r>
    <x v="15"/>
    <s v="(s) Sarah London"/>
    <n v="6.35"/>
    <n v="0.18099999999999999"/>
    <n v="0.23095380923815231"/>
    <n v="0.40264026402640263"/>
    <n v="0.31679703663227748"/>
    <n v="19"/>
    <n v="13"/>
    <n v="0.68421052631578949"/>
    <x v="5"/>
  </r>
  <r>
    <x v="15"/>
    <s v="(s) Duygu UygunTunc"/>
    <n v="4.6399999999999997"/>
    <n v="0.14099999999999999"/>
    <n v="0.12837432513497296"/>
    <n v="0.53465346534653468"/>
    <n v="0.33151389524075381"/>
    <n v="18"/>
    <n v="9"/>
    <n v="0.5"/>
    <x v="5"/>
  </r>
  <r>
    <x v="15"/>
    <s v="(s) Shannon Lee Heald"/>
    <n v="9.7200000000000006"/>
    <n v="0.2"/>
    <n v="0.43311337732453509"/>
    <n v="0.33993399339933983"/>
    <n v="0.38652368536193749"/>
    <n v="19"/>
    <n v="9"/>
    <n v="0.47368421052631576"/>
    <x v="5"/>
  </r>
  <r>
    <x v="15"/>
    <s v="(s) Kerry Le Doux"/>
    <n v="10"/>
    <n v="0.17799999999999999"/>
    <n v="0.44991001799640068"/>
    <n v="0.41254125412541254"/>
    <n v="0.43122563606090658"/>
    <n v="20"/>
    <n v="11"/>
    <n v="0.55000000000000004"/>
    <x v="5"/>
  </r>
  <r>
    <x v="15"/>
    <s v="(s) Anne Henly"/>
    <n v="9.64"/>
    <n v="0.16700000000000001"/>
    <n v="0.4283143371325735"/>
    <n v="0.44884488448844884"/>
    <n v="0.43857961081051117"/>
    <n v="20"/>
    <n v="12"/>
    <n v="0.6"/>
    <x v="5"/>
  </r>
  <r>
    <x v="16"/>
    <s v="(s)  Yuan Leong"/>
    <n v="3.65"/>
    <n v="0.30299999999999999"/>
    <n v="6.8986202759448098E-2"/>
    <n v="0"/>
    <n v="3.4493101379724049E-2"/>
    <n v="19"/>
    <n v="17"/>
    <n v="0.89473684210526316"/>
    <x v="5"/>
  </r>
  <r>
    <x v="16"/>
    <s v="(s)  Lin Bian"/>
    <n v="3.12"/>
    <n v="0.27200000000000002"/>
    <n v="3.7192561487702461E-2"/>
    <n v="0.10231023102310222"/>
    <n v="6.9751396255402331E-2"/>
    <n v="18"/>
    <n v="9"/>
    <n v="0.5"/>
    <x v="5"/>
  </r>
  <r>
    <x v="16"/>
    <s v="(s)  Marc Berman"/>
    <n v="3.75"/>
    <n v="0.28299999999999997"/>
    <n v="7.4985002999400113E-2"/>
    <n v="6.6006600660066028E-2"/>
    <n v="7.0495801829733071E-2"/>
    <n v="19"/>
    <n v="12"/>
    <n v="0.63157894736842102"/>
    <x v="5"/>
  </r>
  <r>
    <x v="16"/>
    <s v="(s)  Susan Cohen"/>
    <n v="5.5"/>
    <n v="0.27900000000000003"/>
    <n v="0.17996400719856026"/>
    <n v="7.9207920792079056E-2"/>
    <n v="0.12958596399531966"/>
    <n v="19"/>
    <n v="5"/>
    <n v="0.26315789473684209"/>
    <x v="5"/>
  </r>
  <r>
    <x v="16"/>
    <s v="(s)  Lydia Emery"/>
    <n v="3.21"/>
    <n v="0.224"/>
    <n v="4.2591481703659263E-2"/>
    <n v="0.26072607260726066"/>
    <n v="0.15165877715545997"/>
    <n v="19"/>
    <n v="8"/>
    <n v="0.42105263157894735"/>
    <x v="5"/>
  </r>
  <r>
    <x v="16"/>
    <s v="(s)  Alessandra"/>
    <n v="5.68"/>
    <n v="0.26700000000000002"/>
    <n v="0.19076184763047388"/>
    <n v="0.1188118811881187"/>
    <n v="0.15478686440929629"/>
    <n v="19"/>
    <n v="13"/>
    <n v="0.68421052631578949"/>
    <x v="5"/>
  </r>
  <r>
    <x v="16"/>
    <s v="(s)  Katherine"/>
    <n v="6.25"/>
    <n v="0.27600000000000002"/>
    <n v="0.22495500899820034"/>
    <n v="8.9108910891088966E-2"/>
    <n v="0.15703195994464464"/>
    <n v="19"/>
    <n v="8"/>
    <n v="0.42105263157894735"/>
    <x v="5"/>
  </r>
  <r>
    <x v="16"/>
    <s v="(s)  Marisa Tice"/>
    <n v="3.68"/>
    <n v="0.22600000000000001"/>
    <n v="7.0785842831433715E-2"/>
    <n v="0.25412541254125409"/>
    <n v="0.16245562768634392"/>
    <n v="19"/>
    <n v="17"/>
    <n v="0.89473684210526316"/>
    <x v="5"/>
  </r>
  <r>
    <x v="16"/>
    <s v="(s)  Anne Henly"/>
    <n v="6.07"/>
    <n v="0.249"/>
    <n v="0.21415716856628675"/>
    <n v="0.17821782178217815"/>
    <n v="0.19618749517423245"/>
    <n v="16"/>
    <n v="9"/>
    <n v="0.5625"/>
    <x v="5"/>
  </r>
  <r>
    <x v="16"/>
    <s v="(s)  Jean Decety"/>
    <n v="4.7699999999999996"/>
    <n v="0.215"/>
    <n v="0.13617276544691057"/>
    <n v="0.29042904290429039"/>
    <n v="0.21330090417560049"/>
    <n v="18"/>
    <n v="11"/>
    <n v="0.61111111111111116"/>
    <x v="5"/>
  </r>
  <r>
    <x v="16"/>
    <s v="(s)  Alexander Shaw"/>
    <n v="5.36"/>
    <n v="0.217"/>
    <n v="0.17156568686262746"/>
    <n v="0.28382838283828382"/>
    <n v="0.22769703485045564"/>
    <n v="17"/>
    <n v="8"/>
    <n v="0.47058823529411764"/>
    <x v="5"/>
  </r>
  <r>
    <x v="16"/>
    <s v="(s)  Ryan Lange"/>
    <n v="5"/>
    <n v="0.19800000000000001"/>
    <n v="0.14997000599880023"/>
    <n v="0.34653465346534651"/>
    <n v="0.24825232973207337"/>
    <n v="18"/>
    <n v="10"/>
    <n v="0.55555555555555558"/>
    <x v="5"/>
  </r>
  <r>
    <x v="16"/>
    <s v="(s)  Frederica"/>
    <n v="7.5"/>
    <n v="0.23400000000000001"/>
    <n v="0.29994001199760045"/>
    <n v="0.2277227722772277"/>
    <n v="0.26383139213741408"/>
    <n v="19"/>
    <n v="9"/>
    <n v="0.47368421052631576"/>
    <x v="5"/>
  </r>
  <r>
    <x v="16"/>
    <s v="(s)  Duygu UygunTunc"/>
    <n v="4.7699999999999996"/>
    <n v="0.182"/>
    <n v="0.13617276544691057"/>
    <n v="0.39933993399339929"/>
    <n v="0.26775634972015494"/>
    <n v="20"/>
    <n v="11"/>
    <n v="0.55000000000000004"/>
    <x v="5"/>
  </r>
  <r>
    <x v="16"/>
    <s v="(s)  Kerry Le Doux"/>
    <n v="10"/>
    <n v="0.25700000000000001"/>
    <n v="0.44991001799640068"/>
    <n v="0.15181518151815176"/>
    <n v="0.30086259975727625"/>
    <n v="17"/>
    <n v="7"/>
    <n v="0.41176470588235292"/>
    <x v="5"/>
  </r>
  <r>
    <x v="16"/>
    <s v="(s)  Alysson Light"/>
    <n v="8.5"/>
    <n v="0.216"/>
    <n v="0.35992801439712052"/>
    <n v="0.28712871287128716"/>
    <n v="0.32352836363420384"/>
    <n v="18"/>
    <n v="5"/>
    <n v="0.27777777777777779"/>
    <x v="5"/>
  </r>
  <r>
    <x v="16"/>
    <s v="(s)  Shannon Lee Heald"/>
    <n v="8.75"/>
    <n v="0.22"/>
    <n v="0.37492501499700054"/>
    <n v="0.27392739273927391"/>
    <n v="0.32442620386813725"/>
    <n v="14"/>
    <n v="4"/>
    <n v="0.2857142857142857"/>
    <x v="5"/>
  </r>
  <r>
    <x v="16"/>
    <s v="(s)  Duygu UygunTunc"/>
    <n v="5.83"/>
    <n v="7.8E-2"/>
    <n v="0.1997600479904019"/>
    <n v="0.74257425742574257"/>
    <n v="0.47116715270807225"/>
    <n v="17"/>
    <n v="6"/>
    <n v="0.35294117647058826"/>
    <x v="5"/>
  </r>
  <r>
    <x v="17"/>
    <s v="(s) Sarah Johnson"/>
    <n v="6.94"/>
    <n v="0.23699999999999999"/>
    <n v="0.26634673065386921"/>
    <n v="0.21782178217821779"/>
    <n v="0.2420842564160435"/>
    <n v="19"/>
    <n v="10"/>
    <n v="0.52631578947368418"/>
    <x v="6"/>
  </r>
  <r>
    <x v="17"/>
    <s v="(s) Joshua Trubowitz"/>
    <n v="7.92"/>
    <n v="0.24399999999999999"/>
    <n v="0.3251349730053989"/>
    <n v="0.19471947194719474"/>
    <n v="0.25992722247629685"/>
    <n v="17"/>
    <n v="12"/>
    <n v="0.70588235294117652"/>
    <x v="6"/>
  </r>
  <r>
    <x v="17"/>
    <s v="(s) William Levine"/>
    <n v="6.5"/>
    <n v="0.217"/>
    <n v="0.23995200959808036"/>
    <n v="0.28382838283828382"/>
    <n v="0.2618901962181821"/>
    <n v="18"/>
    <n v="10"/>
    <n v="0.55555555555555558"/>
    <x v="6"/>
  </r>
  <r>
    <x v="17"/>
    <s v="(s) Joshua Trubowitz"/>
    <n v="8.1199999999999992"/>
    <n v="0.245"/>
    <n v="0.33713257348530284"/>
    <n v="0.1914191419141914"/>
    <n v="0.26427585769974715"/>
    <n v="19"/>
    <n v="9"/>
    <n v="0.47368421052631576"/>
    <x v="6"/>
  </r>
  <r>
    <x v="17"/>
    <s v="(s) Julia Brown"/>
    <n v="6.03"/>
    <n v="0.19"/>
    <n v="0.21175764847030593"/>
    <n v="0.3729372937293729"/>
    <n v="0.29234747109983938"/>
    <n v="19"/>
    <n v="17"/>
    <n v="0.89473684210526316"/>
    <x v="6"/>
  </r>
  <r>
    <x v="17"/>
    <s v="(s) Jordan Jochim"/>
    <n v="5.28"/>
    <n v="0.16700000000000001"/>
    <n v="0.16676664667066587"/>
    <n v="0.44884488448844884"/>
    <n v="0.30780576557955736"/>
    <n v="10"/>
    <n v="9"/>
    <n v="0.9"/>
    <x v="6"/>
  </r>
  <r>
    <x v="17"/>
    <s v="(s) Daragh Grant"/>
    <n v="9.17"/>
    <n v="0.22700000000000001"/>
    <n v="0.40011997600479898"/>
    <n v="0.25082508250825075"/>
    <n v="0.32547252925652487"/>
    <n v="19"/>
    <n v="9"/>
    <n v="0.47368421052631576"/>
    <x v="6"/>
  </r>
  <r>
    <x v="17"/>
    <s v="(s) William Levine"/>
    <n v="8"/>
    <n v="0.188"/>
    <n v="0.32993401319736049"/>
    <n v="0.37953795379537947"/>
    <n v="0.35473598349636998"/>
    <n v="19"/>
    <n v="10"/>
    <n v="0.52631578947368418"/>
    <x v="6"/>
  </r>
  <r>
    <x v="17"/>
    <s v="(s) Konrad Weeda"/>
    <n v="9.5"/>
    <n v="0.20899999999999999"/>
    <n v="0.41991601679664065"/>
    <n v="0.31023102310231021"/>
    <n v="0.36507351994947546"/>
    <n v="8"/>
    <n v="6"/>
    <n v="0.75"/>
    <x v="6"/>
  </r>
  <r>
    <x v="17"/>
    <s v="(s) Jordan Jochim"/>
    <n v="8.75"/>
    <n v="0.17599999999999999"/>
    <n v="0.37492501499700054"/>
    <n v="0.41914191419141911"/>
    <n v="0.39703346459420985"/>
    <n v="10"/>
    <n v="8"/>
    <n v="0.8"/>
    <x v="6"/>
  </r>
  <r>
    <x v="17"/>
    <s v="(s) Nina Valiquette Moreau"/>
    <n v="12.5"/>
    <n v="0.216"/>
    <n v="0.59988002399520091"/>
    <n v="0.28712871287128716"/>
    <n v="0.44350436843324403"/>
    <n v="16"/>
    <n v="4"/>
    <n v="0.25"/>
    <x v="6"/>
  </r>
  <r>
    <x v="17"/>
    <s v="(s) Konrad Weeda"/>
    <n v="11.79"/>
    <n v="0.14299999999999999"/>
    <n v="0.55728854229154157"/>
    <n v="0.528052805280528"/>
    <n v="0.54267067378603473"/>
    <n v="15"/>
    <n v="7"/>
    <n v="0.46666666666666667"/>
    <x v="6"/>
  </r>
  <r>
    <x v="18"/>
    <s v="(s) John Martin"/>
    <n v="7.5"/>
    <n v="0.26900000000000002"/>
    <n v="0.29994001199760045"/>
    <n v="0.11221122112211213"/>
    <n v="0.20607561655985629"/>
    <n v="15"/>
    <n v="7"/>
    <n v="0.46666666666666667"/>
    <x v="6"/>
  </r>
  <r>
    <x v="18"/>
    <s v="(s) Julia Brown"/>
    <n v="6.25"/>
    <n v="0.23899999999999999"/>
    <n v="0.22495500899820034"/>
    <n v="0.21122112211221122"/>
    <n v="0.21808806555520577"/>
    <n v="8"/>
    <n v="8"/>
    <n v="1"/>
    <x v="6"/>
  </r>
  <r>
    <x v="18"/>
    <s v="(s) Chiara Cordelli"/>
    <n v="6"/>
    <n v="0.23100000000000001"/>
    <n v="0.20995800839832032"/>
    <n v="0.23762376237623761"/>
    <n v="0.22379088538727898"/>
    <n v="18"/>
    <n v="10"/>
    <n v="0.55555555555555558"/>
    <x v="6"/>
  </r>
  <r>
    <x v="18"/>
    <s v="(s) William Levine"/>
    <n v="7.05"/>
    <n v="0.22600000000000001"/>
    <n v="0.27294541091781638"/>
    <n v="0.25412541254125409"/>
    <n v="0.26353541172953521"/>
    <n v="19"/>
    <n v="11"/>
    <n v="0.57894736842105265"/>
    <x v="6"/>
  </r>
  <r>
    <x v="18"/>
    <s v="(s) Daniel Koehler"/>
    <n v="6.25"/>
    <n v="0.20499999999999999"/>
    <n v="0.22495500899820034"/>
    <n v="0.32343234323432346"/>
    <n v="0.27419367611626189"/>
    <n v="15"/>
    <n v="4"/>
    <n v="0.26666666666666666"/>
    <x v="6"/>
  </r>
  <r>
    <x v="18"/>
    <s v="(s) William Levine"/>
    <n v="7.5"/>
    <n v="0.22600000000000001"/>
    <n v="0.29994001199760045"/>
    <n v="0.25412541254125409"/>
    <n v="0.27703271226942727"/>
    <n v="18"/>
    <n v="8"/>
    <n v="0.44444444444444442"/>
    <x v="6"/>
  </r>
  <r>
    <x v="18"/>
    <s v="(s) Julia Brown"/>
    <n v="5.58"/>
    <n v="0.191"/>
    <n v="0.18476304739052188"/>
    <n v="0.36963696369636956"/>
    <n v="0.2772000055434457"/>
    <n v="16"/>
    <n v="13"/>
    <n v="0.8125"/>
    <x v="6"/>
  </r>
  <r>
    <x v="18"/>
    <s v="(s) Joshua Trubowitz"/>
    <n v="7.5"/>
    <n v="0.217"/>
    <n v="0.29994001199760045"/>
    <n v="0.28382838283828382"/>
    <n v="0.29188419741794214"/>
    <n v="11"/>
    <n v="10"/>
    <n v="0.90909090909090906"/>
    <x v="6"/>
  </r>
  <r>
    <x v="18"/>
    <s v="(s) Julia Brown"/>
    <n v="8.27"/>
    <n v="0.20100000000000001"/>
    <n v="0.34613077384523089"/>
    <n v="0.3366336633663366"/>
    <n v="0.34138221860578377"/>
    <n v="18"/>
    <n v="16"/>
    <n v="0.88888888888888884"/>
    <x v="6"/>
  </r>
  <r>
    <x v="18"/>
    <s v="(s) Gary B Herrigel"/>
    <n v="8.33"/>
    <n v="0.19500000000000001"/>
    <n v="0.34973005398920215"/>
    <n v="0.35643564356435642"/>
    <n v="0.35308284877677931"/>
    <n v="15"/>
    <n v="6"/>
    <n v="0.4"/>
    <x v="6"/>
  </r>
  <r>
    <x v="18"/>
    <s v="(s) Daragh Grant"/>
    <n v="9.77"/>
    <n v="0.182"/>
    <n v="0.43611277744451105"/>
    <n v="0.39933993399339929"/>
    <n v="0.41772635571895517"/>
    <n v="19"/>
    <n v="11"/>
    <n v="0.57894736842105265"/>
    <x v="6"/>
  </r>
  <r>
    <x v="18"/>
    <s v="(s) Joshua Trubowitz"/>
    <n v="9.32"/>
    <n v="0.14199999999999999"/>
    <n v="0.40911817636472703"/>
    <n v="0.53135313531353145"/>
    <n v="0.47023565583912924"/>
    <n v="12"/>
    <n v="11"/>
    <n v="0.91666666666666663"/>
    <x v="6"/>
  </r>
  <r>
    <x v="19"/>
    <s v="(s)  William Levine"/>
    <n v="6.67"/>
    <n v="0.26700000000000002"/>
    <n v="0.25014997000599876"/>
    <n v="0.1188118811881187"/>
    <n v="0.18448092559705873"/>
    <n v="19"/>
    <n v="6"/>
    <n v="0.31578947368421051"/>
    <x v="6"/>
  </r>
  <r>
    <x v="19"/>
    <s v="(s)  Jordan Jochim"/>
    <n v="5.96"/>
    <n v="0.25"/>
    <n v="0.2075584883023395"/>
    <n v="0.17491749174917492"/>
    <n v="0.1912379900257572"/>
    <n v="17"/>
    <n v="13"/>
    <n v="0.76470588235294112"/>
    <x v="6"/>
  </r>
  <r>
    <x v="19"/>
    <s v="(s)  William Levine"/>
    <n v="6"/>
    <n v="0.221"/>
    <n v="0.20995800839832032"/>
    <n v="0.27062706270627057"/>
    <n v="0.24029253555229546"/>
    <n v="19"/>
    <n v="10"/>
    <n v="0.52631578947368418"/>
    <x v="6"/>
  </r>
  <r>
    <x v="19"/>
    <s v="(s)  Julia Brown"/>
    <n v="5.62"/>
    <n v="0.20799999999999999"/>
    <n v="0.18716256748650267"/>
    <n v="0.31353135313531355"/>
    <n v="0.25034696031090808"/>
    <n v="17"/>
    <n v="16"/>
    <n v="0.94117647058823528"/>
    <x v="6"/>
  </r>
  <r>
    <x v="19"/>
    <s v="(s)  Julia Brown"/>
    <n v="5.58"/>
    <n v="0.182"/>
    <n v="0.18476304739052188"/>
    <n v="0.39933993399339929"/>
    <n v="0.29205149069196057"/>
    <n v="19"/>
    <n v="16"/>
    <n v="0.84210526315789469"/>
    <x v="6"/>
  </r>
  <r>
    <x v="19"/>
    <s v="(s)  Joel Isaac"/>
    <n v="6.39"/>
    <n v="0.19400000000000001"/>
    <n v="0.23335332933413314"/>
    <n v="0.35973597359735965"/>
    <n v="0.29654465146574638"/>
    <n v="17"/>
    <n v="10"/>
    <n v="0.58823529411764708"/>
    <x v="6"/>
  </r>
  <r>
    <x v="19"/>
    <s v="(s)  Andreas Glaeser"/>
    <n v="8.5"/>
    <n v="0.215"/>
    <n v="0.35992801439712052"/>
    <n v="0.29042904290429039"/>
    <n v="0.32517852865070546"/>
    <n v="11"/>
    <n v="6"/>
    <n v="0.54545454545454541"/>
    <x v="6"/>
  </r>
  <r>
    <x v="19"/>
    <s v="(s)  Florian Grosser"/>
    <n v="8.75"/>
    <n v="0.20399999999999999"/>
    <n v="0.37492501499700054"/>
    <n v="0.3267326732673268"/>
    <n v="0.35082884413216364"/>
    <n v="9"/>
    <n v="4"/>
    <n v="0.44444444444444442"/>
    <x v="6"/>
  </r>
  <r>
    <x v="19"/>
    <s v="(s)  Daragh Grant"/>
    <n v="8.41"/>
    <n v="0.16300000000000001"/>
    <n v="0.35452909418116374"/>
    <n v="0.46204620462046198"/>
    <n v="0.40828764940081286"/>
    <n v="19"/>
    <n v="11"/>
    <n v="0.57894736842105265"/>
    <x v="6"/>
  </r>
  <r>
    <x v="19"/>
    <s v="(s)  Taimur Reza"/>
    <n v="13.75"/>
    <n v="0.223"/>
    <n v="0.67486502699460105"/>
    <n v="0.264026402640264"/>
    <n v="0.46944571481743252"/>
    <n v="12"/>
    <n v="4"/>
    <n v="0.33333333333333331"/>
    <x v="6"/>
  </r>
  <r>
    <x v="19"/>
    <s v="(s)  Joseph Lampert"/>
    <n v="5.83"/>
    <n v="0"/>
    <n v="0.1997600479904019"/>
    <n v="1"/>
    <n v="0.59988002399520091"/>
    <n v="17"/>
    <n v="5"/>
    <n v="0.29411764705882354"/>
    <x v="6"/>
  </r>
  <r>
    <x v="20"/>
    <s v="(s) Hannah"/>
    <n v="4"/>
    <n v="0.18099999999999999"/>
    <n v="8.998200359928013E-2"/>
    <n v="0.40264026402640263"/>
    <n v="0.24631113381284137"/>
    <n v="19"/>
    <n v="11"/>
    <n v="0.57894736842105265"/>
    <x v="7"/>
  </r>
  <r>
    <x v="20"/>
    <s v="(s) Hannah"/>
    <n v="4.72"/>
    <n v="0.186"/>
    <n v="0.13317336532693458"/>
    <n v="0.38613861386138615"/>
    <n v="0.25965598959416036"/>
    <n v="19"/>
    <n v="10"/>
    <n v="0.52631578947368418"/>
    <x v="7"/>
  </r>
  <r>
    <x v="20"/>
    <s v="(s) Stephen"/>
    <n v="9"/>
    <n v="0.252"/>
    <n v="0.38992201559688061"/>
    <n v="0.16831683168316824"/>
    <n v="0.2791194236400244"/>
    <n v="19"/>
    <n v="11"/>
    <n v="0.57894736842105265"/>
    <x v="7"/>
  </r>
  <r>
    <x v="20"/>
    <s v="(s) Dylan"/>
    <n v="10"/>
    <n v="0.193"/>
    <n v="0.44991001799640068"/>
    <n v="0.36303630363036299"/>
    <n v="0.40647316081338181"/>
    <n v="18"/>
    <n v="9"/>
    <n v="0.5"/>
    <x v="7"/>
  </r>
  <r>
    <x v="20"/>
    <s v="(s) Salih Noor"/>
    <n v="8.86"/>
    <n v="0.16300000000000001"/>
    <n v="0.38152369526094776"/>
    <n v="0.46204620462046198"/>
    <n v="0.42178494994070487"/>
    <n v="17"/>
    <n v="12"/>
    <n v="0.70588235294117652"/>
    <x v="7"/>
  </r>
  <r>
    <x v="20"/>
    <s v="(s) Stephen"/>
    <n v="10.83"/>
    <n v="0.16"/>
    <n v="0.49970005998800238"/>
    <n v="0.47194719471947189"/>
    <n v="0.48582362735373713"/>
    <n v="19"/>
    <n v="9"/>
    <n v="0.47368421052631576"/>
    <x v="7"/>
  </r>
  <r>
    <x v="20"/>
    <s v="(s) Salih Noor"/>
    <n v="15"/>
    <n v="0.159"/>
    <n v="0.74985002999400108"/>
    <n v="0.47524752475247523"/>
    <n v="0.6125487773732381"/>
    <n v="16"/>
    <n v="4"/>
    <n v="0.25"/>
    <x v="7"/>
  </r>
  <r>
    <x v="20"/>
    <s v="(s) Andrew"/>
    <n v="11.59"/>
    <n v="9.2999999999999999E-2"/>
    <n v="0.54529094181163762"/>
    <n v="0.69306930693069302"/>
    <n v="0.61918012437116532"/>
    <n v="17"/>
    <n v="11"/>
    <n v="0.6470588235294118"/>
    <x v="7"/>
  </r>
  <r>
    <x v="21"/>
    <s v="(s) Jenny"/>
    <n v="6.94"/>
    <n v="0.248"/>
    <n v="0.26634673065386921"/>
    <n v="0.18151815181518149"/>
    <n v="0.22393244123452535"/>
    <n v="19"/>
    <n v="9"/>
    <n v="0.47368421052631576"/>
    <x v="7"/>
  </r>
  <r>
    <x v="21"/>
    <s v="(s) Geoffrey"/>
    <n v="7"/>
    <n v="0.23"/>
    <n v="0.26994601079784042"/>
    <n v="0.24092409240924084"/>
    <n v="0.25543505160354063"/>
    <n v="17"/>
    <n v="11"/>
    <n v="0.6470588235294118"/>
    <x v="7"/>
  </r>
  <r>
    <x v="21"/>
    <s v="(s) Hannah"/>
    <n v="4.72"/>
    <n v="0.17799999999999999"/>
    <n v="0.13317336532693458"/>
    <n v="0.41254125412541254"/>
    <n v="0.27285730972617356"/>
    <n v="19"/>
    <n v="9"/>
    <n v="0.47368421052631576"/>
    <x v="7"/>
  </r>
  <r>
    <x v="21"/>
    <s v="(s) Stephen"/>
    <n v="7.5"/>
    <n v="0.20899999999999999"/>
    <n v="0.29994001199760045"/>
    <n v="0.31023102310231021"/>
    <n v="0.30508551754995533"/>
    <n v="19"/>
    <n v="10"/>
    <n v="0.52631578947368418"/>
    <x v="7"/>
  </r>
  <r>
    <x v="21"/>
    <s v="(s) Hannah"/>
    <n v="5.83"/>
    <n v="0.17699999999999999"/>
    <n v="0.1997600479904019"/>
    <n v="0.41584158415841588"/>
    <n v="0.3078008160744089"/>
    <n v="19"/>
    <n v="6"/>
    <n v="0.31578947368421051"/>
    <x v="7"/>
  </r>
  <r>
    <x v="21"/>
    <s v="(s) Stephen"/>
    <n v="9"/>
    <n v="0.20499999999999999"/>
    <n v="0.38992201559688061"/>
    <n v="0.32343234323432346"/>
    <n v="0.35667717941560206"/>
    <n v="18"/>
    <n v="10"/>
    <n v="0.55555555555555558"/>
    <x v="7"/>
  </r>
  <r>
    <x v="21"/>
    <s v="(s) Salih Noor"/>
    <n v="9.17"/>
    <n v="0.186"/>
    <n v="0.40011997600479898"/>
    <n v="0.38613861386138615"/>
    <n v="0.39312929493309257"/>
    <n v="18"/>
    <n v="8"/>
    <n v="0.44444444444444442"/>
    <x v="7"/>
  </r>
  <r>
    <x v="21"/>
    <s v="(s) Salih Noor"/>
    <n v="6.07"/>
    <n v="0.108"/>
    <n v="0.21415716856628675"/>
    <n v="0.64356435643564358"/>
    <n v="0.42886076250096516"/>
    <n v="17"/>
    <n v="7"/>
    <n v="0.41176470588235292"/>
    <x v="7"/>
  </r>
  <r>
    <x v="22"/>
    <s v="(s)  Jesse"/>
    <n v="6.67"/>
    <n v="0.27900000000000003"/>
    <n v="0.25014997000599876"/>
    <n v="7.9207920792079056E-2"/>
    <n v="0.16467894539903891"/>
    <n v="19"/>
    <n v="12"/>
    <n v="0.63157894736842102"/>
    <x v="7"/>
  </r>
  <r>
    <x v="22"/>
    <s v="(s)  Keegan"/>
    <n v="6.39"/>
    <n v="0.23400000000000001"/>
    <n v="0.23335332933413314"/>
    <n v="0.2277227722772277"/>
    <n v="0.23053805080568041"/>
    <n v="17"/>
    <n v="10"/>
    <n v="0.58823529411764708"/>
    <x v="7"/>
  </r>
  <r>
    <x v="22"/>
    <s v="(s)  Keegan"/>
    <n v="5"/>
    <n v="0.20100000000000001"/>
    <n v="0.14997000599880023"/>
    <n v="0.3366336633663366"/>
    <n v="0.24330183468256841"/>
    <n v="21"/>
    <n v="6"/>
    <n v="0.2857142857142857"/>
    <x v="7"/>
  </r>
  <r>
    <x v="22"/>
    <s v="(s)  Stephen"/>
    <n v="8.75"/>
    <n v="0.24399999999999999"/>
    <n v="0.37492501499700054"/>
    <n v="0.19471947194719474"/>
    <n v="0.28482224347209761"/>
    <n v="19"/>
    <n v="8"/>
    <n v="0.42105263157894735"/>
    <x v="7"/>
  </r>
  <r>
    <x v="22"/>
    <s v="(s)  Dylan"/>
    <n v="8.1199999999999992"/>
    <n v="0.19700000000000001"/>
    <n v="0.33713257348530284"/>
    <n v="0.34983498349834974"/>
    <n v="0.34348377849182632"/>
    <n v="17"/>
    <n v="8"/>
    <n v="0.47058823529411764"/>
    <x v="7"/>
  </r>
  <r>
    <x v="22"/>
    <s v="(s)  Stephen"/>
    <n v="11.07"/>
    <n v="0.19400000000000001"/>
    <n v="0.5140971805638872"/>
    <n v="0.35973597359735965"/>
    <n v="0.43691657708062343"/>
    <n v="19"/>
    <n v="8"/>
    <n v="0.42105263157894735"/>
    <x v="7"/>
  </r>
  <r>
    <x v="22"/>
    <s v="(s)  Salih"/>
    <n v="12.5"/>
    <n v="0.13300000000000001"/>
    <n v="0.59988002399520091"/>
    <n v="0.56105610561056096"/>
    <n v="0.58046806480288093"/>
    <n v="17"/>
    <n v="5"/>
    <n v="0.29411764705882354"/>
    <x v="7"/>
  </r>
  <r>
    <x v="22"/>
    <s v="(s)  Salih"/>
    <n v="16.25"/>
    <n v="9.6000000000000002E-2"/>
    <n v="0.82483503299340122"/>
    <n v="0.68316831683168311"/>
    <n v="0.75400167491254222"/>
    <n v="15"/>
    <n v="5"/>
    <n v="0.33333333333333331"/>
    <x v="7"/>
  </r>
  <r>
    <x v="23"/>
    <s v="(s) Bruce Winkelman"/>
    <n v="3.75"/>
    <n v="0.19700000000000001"/>
    <n v="7.4985002999400113E-2"/>
    <n v="0.34983498349834974"/>
    <n v="0.21240999324887494"/>
    <n v="19"/>
    <n v="14"/>
    <n v="0.73684210526315785"/>
    <x v="8"/>
  </r>
  <r>
    <x v="23"/>
    <s v="(s) Bruce Winkelman"/>
    <n v="5.68"/>
    <n v="0.22900000000000001"/>
    <n v="0.19076184763047388"/>
    <n v="0.24422442244224418"/>
    <n v="0.21749313503635903"/>
    <n v="19"/>
    <n v="11"/>
    <n v="0.57894736842105265"/>
    <x v="8"/>
  </r>
  <r>
    <x v="23"/>
    <s v="(s) Joseph Haydt"/>
    <n v="7.17"/>
    <n v="0.22700000000000001"/>
    <n v="0.28014397120575879"/>
    <n v="0.25082508250825075"/>
    <n v="0.26548452685700474"/>
    <n v="19"/>
    <n v="15"/>
    <n v="0.78947368421052633"/>
    <x v="8"/>
  </r>
  <r>
    <x v="23"/>
    <s v="(s) Alexandra Matthews"/>
    <n v="6.5"/>
    <n v="0.20200000000000001"/>
    <n v="0.23995200959808036"/>
    <n v="0.33333333333333326"/>
    <n v="0.28664267146570682"/>
    <n v="19"/>
    <n v="11"/>
    <n v="0.57894736842105265"/>
    <x v="8"/>
  </r>
  <r>
    <x v="23"/>
    <s v="(s) Alexandra Matthews"/>
    <n v="6.39"/>
    <n v="0.19900000000000001"/>
    <n v="0.23335332933413314"/>
    <n v="0.34323432343234317"/>
    <n v="0.28829382638323814"/>
    <n v="18"/>
    <n v="9"/>
    <n v="0.5"/>
    <x v="8"/>
  </r>
  <r>
    <x v="23"/>
    <s v="(s) William Mazzarella"/>
    <n v="8.5"/>
    <n v="0.217"/>
    <n v="0.35992801439712052"/>
    <n v="0.28382838283828382"/>
    <n v="0.32187819861770217"/>
    <n v="18"/>
    <n v="12"/>
    <n v="0.66666666666666663"/>
    <x v="8"/>
  </r>
  <r>
    <x v="23"/>
    <s v="(s) Derek Buyan"/>
    <n v="11.5"/>
    <n v="0.24299999999999999"/>
    <n v="0.53989202159568084"/>
    <n v="0.19801980198019797"/>
    <n v="0.36895591178793941"/>
    <n v="19"/>
    <n v="14"/>
    <n v="0.73684210526315785"/>
    <x v="8"/>
  </r>
  <r>
    <x v="23"/>
    <s v="(s) Doren Snoek"/>
    <n v="8.83"/>
    <n v="0.19400000000000001"/>
    <n v="0.37972405518896218"/>
    <n v="0.35973597359735965"/>
    <n v="0.36973001439316089"/>
    <n v="19"/>
    <n v="15"/>
    <n v="0.78947368421052633"/>
    <x v="8"/>
  </r>
  <r>
    <x v="24"/>
    <s v="(s) Alireza Doostdar"/>
    <n v="5"/>
    <n v="0.27"/>
    <n v="0.14997000599880023"/>
    <n v="0.10891089108910879"/>
    <n v="0.12944044854395451"/>
    <n v="19"/>
    <n v="8"/>
    <n v="0.42105263157894735"/>
    <x v="8"/>
  </r>
  <r>
    <x v="24"/>
    <s v="(s) Olivia Bustion"/>
    <n v="5.83"/>
    <n v="0.23100000000000001"/>
    <n v="0.1997600479904019"/>
    <n v="0.23762376237623761"/>
    <n v="0.21869190518331977"/>
    <n v="15"/>
    <n v="9"/>
    <n v="0.6"/>
    <x v="8"/>
  </r>
  <r>
    <x v="24"/>
    <s v="(s) Sarah Hammerschlag"/>
    <n v="7.5"/>
    <n v="0.252"/>
    <n v="0.29994001199760045"/>
    <n v="0.16831683168316824"/>
    <n v="0.23412842184038435"/>
    <n v="20"/>
    <n v="10"/>
    <n v="0.5"/>
    <x v="8"/>
  </r>
  <r>
    <x v="24"/>
    <s v="(s) Alexandra Matthews"/>
    <n v="6.39"/>
    <n v="0.218"/>
    <n v="0.23335332933413314"/>
    <n v="0.28052805280528048"/>
    <n v="0.25694069106970679"/>
    <n v="19"/>
    <n v="10"/>
    <n v="0.52631578947368418"/>
    <x v="8"/>
  </r>
  <r>
    <x v="24"/>
    <s v="(s) Carolina LopezRuiz"/>
    <n v="6.25"/>
    <n v="0.19"/>
    <n v="0.22495500899820034"/>
    <n v="0.3729372937293729"/>
    <n v="0.29894615136378661"/>
    <n v="18"/>
    <n v="5"/>
    <n v="0.27777777777777779"/>
    <x v="8"/>
  </r>
  <r>
    <x v="24"/>
    <s v="(s) Ryan Coyne"/>
    <n v="7.08"/>
    <n v="0.17100000000000001"/>
    <n v="0.27474505098980201"/>
    <n v="0.43564356435643559"/>
    <n v="0.35519430767311877"/>
    <n v="20"/>
    <n v="13"/>
    <n v="0.65"/>
    <x v="8"/>
  </r>
  <r>
    <x v="24"/>
    <s v="(s) Olivia Bustion"/>
    <n v="8"/>
    <n v="0.183"/>
    <n v="0.32993401319736049"/>
    <n v="0.39603960396039606"/>
    <n v="0.36298680857887827"/>
    <n v="19"/>
    <n v="10"/>
    <n v="0.52631578947368418"/>
    <x v="8"/>
  </r>
  <r>
    <x v="24"/>
    <s v="(s) Stephan Licha"/>
    <n v="12.5"/>
    <n v="0.223"/>
    <n v="0.59988002399520091"/>
    <n v="0.264026402640264"/>
    <n v="0.43195321331773245"/>
    <n v="18"/>
    <n v="14"/>
    <n v="0.77777777777777779"/>
    <x v="8"/>
  </r>
  <r>
    <x v="25"/>
    <s v="(s)  Bruce Winkelman"/>
    <n v="4.29"/>
    <n v="0.28899999999999998"/>
    <n v="0.10737852429514096"/>
    <n v="4.6204620462046209E-2"/>
    <n v="7.6791572378593576E-2"/>
    <n v="20"/>
    <n v="14"/>
    <n v="0.7"/>
    <x v="8"/>
  </r>
  <r>
    <x v="25"/>
    <s v="(s)  Derek Buyan"/>
    <n v="5.83"/>
    <n v="0.22900000000000001"/>
    <n v="0.1997600479904019"/>
    <n v="0.24422442244224418"/>
    <n v="0.22199223521632305"/>
    <n v="19"/>
    <n v="9"/>
    <n v="0.47368421052631576"/>
    <x v="8"/>
  </r>
  <r>
    <x v="25"/>
    <s v="(s)  Foster Pinkney"/>
    <n v="5"/>
    <n v="0.19900000000000001"/>
    <n v="0.14997000599880023"/>
    <n v="0.34323432343234317"/>
    <n v="0.2466021647155717"/>
    <n v="19"/>
    <n v="8"/>
    <n v="0.42105263157894735"/>
    <x v="8"/>
  </r>
  <r>
    <x v="25"/>
    <s v="(s)  Doren Snoek"/>
    <n v="6.25"/>
    <n v="0.20499999999999999"/>
    <n v="0.22495500899820034"/>
    <n v="0.32343234323432346"/>
    <n v="0.27419367611626189"/>
    <n v="20"/>
    <n v="13"/>
    <n v="0.65"/>
    <x v="8"/>
  </r>
  <r>
    <x v="25"/>
    <s v="(s)  Matthew Harris"/>
    <n v="7.5"/>
    <n v="0.222"/>
    <n v="0.29994001199760045"/>
    <n v="0.26732673267326734"/>
    <n v="0.2836333723354339"/>
    <n v="19"/>
    <n v="9"/>
    <n v="0.47368421052631576"/>
    <x v="8"/>
  </r>
  <r>
    <x v="25"/>
    <s v="(s)  Richard Zaleski"/>
    <n v="5.36"/>
    <n v="0.157"/>
    <n v="0.17156568686262746"/>
    <n v="0.4818481848184818"/>
    <n v="0.32670693584055466"/>
    <n v="18"/>
    <n v="7"/>
    <n v="0.3888888888888889"/>
    <x v="8"/>
  </r>
  <r>
    <x v="25"/>
    <s v="(s)  Russell Johnson"/>
    <n v="7.5"/>
    <n v="0.188"/>
    <n v="0.29994001199760045"/>
    <n v="0.37953795379537947"/>
    <n v="0.33973898289648996"/>
    <n v="18"/>
    <n v="9"/>
    <n v="0.5"/>
    <x v="8"/>
  </r>
  <r>
    <x v="25"/>
    <s v="(s)  Derek Buyan"/>
    <n v="7.88"/>
    <n v="0.189"/>
    <n v="0.32273545290941807"/>
    <n v="0.37623762376237624"/>
    <n v="0.34948653833589716"/>
    <n v="19"/>
    <n v="13"/>
    <n v="0.68421052631578949"/>
    <x v="8"/>
  </r>
  <r>
    <x v="26"/>
    <s v="(s) Andrew"/>
    <n v="6.67"/>
    <n v="0.252"/>
    <n v="0.25014997000599876"/>
    <n v="0.16831683168316824"/>
    <n v="0.2092334008445835"/>
    <n v="18"/>
    <n v="12"/>
    <n v="0.66666666666666663"/>
    <x v="9"/>
  </r>
  <r>
    <x v="26"/>
    <s v="(s) John"/>
    <n v="6.88"/>
    <n v="0.222"/>
    <n v="0.26274745050989801"/>
    <n v="0.26732673267326734"/>
    <n v="0.26503709159158267"/>
    <n v="19"/>
    <n v="9"/>
    <n v="0.47368421052631576"/>
    <x v="9"/>
  </r>
  <r>
    <x v="26"/>
    <s v="(s) Giovanni"/>
    <n v="8.5"/>
    <n v="0.21199999999999999"/>
    <n v="0.35992801439712052"/>
    <n v="0.3003300330033003"/>
    <n v="0.33012902370021041"/>
    <n v="18"/>
    <n v="14"/>
    <n v="0.77777777777777779"/>
    <x v="9"/>
  </r>
  <r>
    <x v="26"/>
    <s v="(s) Andrew"/>
    <n v="9.17"/>
    <n v="0.15"/>
    <n v="0.40011997600479898"/>
    <n v="0.50495049504950495"/>
    <n v="0.45253523552715197"/>
    <n v="16"/>
    <n v="9"/>
    <n v="0.5625"/>
    <x v="9"/>
  </r>
  <r>
    <x v="27"/>
    <s v="(s) Andrew"/>
    <n v="7.5"/>
    <n v="0.23799999999999999"/>
    <n v="0.29994001199760045"/>
    <n v="0.21452145214521456"/>
    <n v="0.25723073207140751"/>
    <n v="18"/>
    <n v="10"/>
    <n v="0.55555555555555558"/>
    <x v="9"/>
  </r>
  <r>
    <x v="27"/>
    <s v="(s) Andrew"/>
    <n v="6"/>
    <n v="0.182"/>
    <n v="0.20995800839832032"/>
    <n v="0.39933993399339929"/>
    <n v="0.30464897119585982"/>
    <n v="17"/>
    <n v="10"/>
    <n v="0.58823529411764708"/>
    <x v="9"/>
  </r>
  <r>
    <x v="27"/>
    <s v="(s) Clifford Ando"/>
    <n v="5.62"/>
    <n v="0.16200000000000001"/>
    <n v="0.18716256748650267"/>
    <n v="0.46534653465346532"/>
    <n v="0.32625455106998402"/>
    <n v="17"/>
    <n v="9"/>
    <n v="0.52941176470588236"/>
    <x v="9"/>
  </r>
  <r>
    <x v="27"/>
    <s v="(s) James"/>
    <n v="10.23"/>
    <n v="0.182"/>
    <n v="0.46370725854829031"/>
    <n v="0.39933993399339929"/>
    <n v="0.4315235962708448"/>
    <n v="19"/>
    <n v="11"/>
    <n v="0.57894736842105265"/>
    <x v="9"/>
  </r>
  <r>
    <x v="28"/>
    <s v="(s)  Andrew"/>
    <n v="5.36"/>
    <n v="0.22900000000000001"/>
    <n v="0.17156568686262746"/>
    <n v="0.24422442244224418"/>
    <n v="0.20789505465243582"/>
    <n v="19"/>
    <n v="7"/>
    <n v="0.36842105263157893"/>
    <x v="9"/>
  </r>
  <r>
    <x v="28"/>
    <s v="(s)  Andrew"/>
    <n v="6.67"/>
    <n v="0.185"/>
    <n v="0.25014997000599876"/>
    <n v="0.38943894389438938"/>
    <n v="0.31979445695019404"/>
    <n v="19"/>
    <n v="6"/>
    <n v="0.31578947368421051"/>
    <x v="9"/>
  </r>
  <r>
    <x v="28"/>
    <s v="(s)  Jane Dailey"/>
    <n v="9.5"/>
    <n v="0.23100000000000001"/>
    <n v="0.41991601679664065"/>
    <n v="0.23762376237623761"/>
    <n v="0.32876988958643916"/>
    <n v="17"/>
    <n v="9"/>
    <n v="0.52941176470588236"/>
    <x v="9"/>
  </r>
  <r>
    <x v="28"/>
    <s v="(s)  Elisabeth"/>
    <n v="12.5"/>
    <n v="0.19500000000000001"/>
    <n v="0.59988002399520091"/>
    <n v="0.35643564356435642"/>
    <n v="0.47815783377977866"/>
    <n v="14"/>
    <n v="6"/>
    <n v="0.42857142857142855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368AE5-02C6-9042-A237-BE75F2E27F32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E33" firstHeaderRow="0" firstDataRow="1" firstDataCol="1"/>
  <pivotFields count="10">
    <pivotField axis="axisRow" showAll="0" sortType="ascending">
      <items count="30">
        <item x="21"/>
        <item x="23"/>
        <item x="19"/>
        <item x="9"/>
        <item x="11"/>
        <item x="6"/>
        <item x="4"/>
        <item x="28"/>
        <item x="5"/>
        <item x="25"/>
        <item x="27"/>
        <item x="3"/>
        <item x="24"/>
        <item x="26"/>
        <item x="8"/>
        <item x="1"/>
        <item x="0"/>
        <item x="18"/>
        <item x="13"/>
        <item x="12"/>
        <item x="20"/>
        <item x="17"/>
        <item x="10"/>
        <item x="16"/>
        <item x="7"/>
        <item x="2"/>
        <item x="15"/>
        <item x="22"/>
        <item x="14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showAll="0"/>
    <pivotField dataField="1" showAll="0"/>
    <pivotField dataField="1" numFmtId="164" showAll="0"/>
    <pivotField numFmtId="164" showAll="0"/>
    <pivotField numFmtId="164" showAll="0"/>
    <pivotField dataField="1" numFmtId="164" showAll="0"/>
    <pivotField showAll="0"/>
    <pivotField showAll="0"/>
    <pivotField dataField="1" numFmtId="9" showAll="0"/>
  </pivotFields>
  <rowFields count="1">
    <field x="0"/>
  </rowFields>
  <rowItems count="30">
    <i>
      <x v="8"/>
    </i>
    <i>
      <x v="16"/>
    </i>
    <i>
      <x v="11"/>
    </i>
    <i>
      <x v="14"/>
    </i>
    <i>
      <x v="15"/>
    </i>
    <i>
      <x v="25"/>
    </i>
    <i>
      <x v="6"/>
    </i>
    <i>
      <x v="5"/>
    </i>
    <i>
      <x v="24"/>
    </i>
    <i>
      <x v="23"/>
    </i>
    <i>
      <x v="4"/>
    </i>
    <i>
      <x v="12"/>
    </i>
    <i>
      <x v="18"/>
    </i>
    <i>
      <x v="26"/>
    </i>
    <i>
      <x v="21"/>
    </i>
    <i>
      <x v="19"/>
    </i>
    <i>
      <x v="27"/>
    </i>
    <i>
      <x v="28"/>
    </i>
    <i>
      <x v="17"/>
    </i>
    <i>
      <x v="3"/>
    </i>
    <i>
      <x v="2"/>
    </i>
    <i>
      <x v="22"/>
    </i>
    <i>
      <x v="9"/>
    </i>
    <i>
      <x v="20"/>
    </i>
    <i>
      <x/>
    </i>
    <i>
      <x v="13"/>
    </i>
    <i>
      <x v="1"/>
    </i>
    <i>
      <x v="10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vg Hours" fld="2" subtotal="average" baseField="0" baseItem="0"/>
    <dataField name="Average of Sentiment Score" fld="3" subtotal="average" baseField="0" baseItem="0" numFmtId="164"/>
    <dataField name="Average of Response Rate" fld="9" subtotal="average" baseField="0" baseItem="0" numFmtId="9"/>
    <dataField name="Average of Final Difficulty Score" fld="6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A3F76-44CA-8F4F-BA75-ED89F63E00CE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D14" firstHeaderRow="0" firstDataRow="1" firstDataCol="1"/>
  <pivotFields count="11">
    <pivotField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dataField="1" showAll="0"/>
    <pivotField dataField="1" numFmtId="164" showAll="0"/>
    <pivotField numFmtId="164" showAll="0"/>
    <pivotField numFmtId="164" showAll="0"/>
    <pivotField dataField="1" numFmtId="164" showAll="0"/>
    <pivotField showAll="0"/>
    <pivotField showAll="0"/>
    <pivotField numFmtId="9" showAll="0"/>
    <pivotField axis="axisRow" showAll="0" sortType="ascending">
      <items count="11">
        <item x="6"/>
        <item x="9"/>
        <item x="7"/>
        <item x="5"/>
        <item x="0"/>
        <item x="8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</pivotFields>
  <rowFields count="1">
    <field x="10"/>
  </rowFields>
  <rowItems count="11">
    <i>
      <x v="7"/>
    </i>
    <i>
      <x v="3"/>
    </i>
    <i>
      <x v="5"/>
    </i>
    <i>
      <x v="6"/>
    </i>
    <i>
      <x/>
    </i>
    <i>
      <x v="1"/>
    </i>
    <i>
      <x v="2"/>
    </i>
    <i>
      <x v="4"/>
    </i>
    <i>
      <x v="9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entiment Score" fld="3" subtotal="average" baseField="0" baseItem="0" numFmtId="164"/>
    <dataField name="Average of Avg Hours" fld="2" subtotal="average" baseField="0" baseItem="0"/>
    <dataField name="Average of Final Difficulty Score" fld="6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5C1DD-FEA3-5D4C-8C8C-09B8271F1E2A}">
  <dimension ref="A3:E33"/>
  <sheetViews>
    <sheetView zoomScale="125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8.6640625" bestFit="1" customWidth="1"/>
    <col min="3" max="3" width="24.5" bestFit="1" customWidth="1"/>
    <col min="4" max="4" width="23.1640625" bestFit="1" customWidth="1"/>
    <col min="5" max="5" width="27.83203125" bestFit="1" customWidth="1"/>
  </cols>
  <sheetData>
    <row r="3" spans="1:5" x14ac:dyDescent="0.2">
      <c r="A3" s="7" t="s">
        <v>178</v>
      </c>
      <c r="B3" t="s">
        <v>180</v>
      </c>
      <c r="C3" t="s">
        <v>181</v>
      </c>
      <c r="D3" t="s">
        <v>183</v>
      </c>
      <c r="E3" t="s">
        <v>182</v>
      </c>
    </row>
    <row r="4" spans="1:5" x14ac:dyDescent="0.2">
      <c r="A4" s="8" t="s">
        <v>62</v>
      </c>
      <c r="B4" s="11">
        <v>4.7140000000000004</v>
      </c>
      <c r="C4" s="9">
        <v>0.22339999999999999</v>
      </c>
      <c r="D4" s="10">
        <v>0.57309941520467833</v>
      </c>
      <c r="E4" s="9">
        <v>0.19775985396980009</v>
      </c>
    </row>
    <row r="5" spans="1:5" x14ac:dyDescent="0.2">
      <c r="A5" s="8" t="s">
        <v>8</v>
      </c>
      <c r="B5" s="11">
        <v>5.6327777777777781</v>
      </c>
      <c r="C5" s="9">
        <v>0.23311111111111116</v>
      </c>
      <c r="D5" s="10">
        <v>0.51456463189564339</v>
      </c>
      <c r="E5" s="9">
        <v>0.20929273991186359</v>
      </c>
    </row>
    <row r="6" spans="1:5" x14ac:dyDescent="0.2">
      <c r="A6" s="8" t="s">
        <v>78</v>
      </c>
      <c r="B6" s="11">
        <v>5.6920000000000002</v>
      </c>
      <c r="C6" s="9">
        <v>0.22400000000000003</v>
      </c>
      <c r="D6" s="10">
        <v>0.50526315789473686</v>
      </c>
      <c r="E6" s="9">
        <v>0.22610388813326437</v>
      </c>
    </row>
    <row r="7" spans="1:5" x14ac:dyDescent="0.2">
      <c r="A7" s="8" t="s">
        <v>6</v>
      </c>
      <c r="B7" s="11">
        <v>6.3683333333333332</v>
      </c>
      <c r="C7" s="9">
        <v>0.22749999999999998</v>
      </c>
      <c r="D7" s="10">
        <v>0.61111111111111116</v>
      </c>
      <c r="E7" s="9">
        <v>0.24061425338694628</v>
      </c>
    </row>
    <row r="8" spans="1:5" x14ac:dyDescent="0.2">
      <c r="A8" s="8" t="s">
        <v>10</v>
      </c>
      <c r="B8" s="11">
        <v>5.527222222222222</v>
      </c>
      <c r="C8" s="9">
        <v>0.2092222222222222</v>
      </c>
      <c r="D8" s="10">
        <v>0.53300844704353478</v>
      </c>
      <c r="E8" s="9">
        <v>0.24554731517942832</v>
      </c>
    </row>
    <row r="9" spans="1:5" x14ac:dyDescent="0.2">
      <c r="A9" s="8" t="s">
        <v>31</v>
      </c>
      <c r="B9" s="11">
        <v>6.2012500000000008</v>
      </c>
      <c r="C9" s="9">
        <v>0.20975000000000002</v>
      </c>
      <c r="D9" s="10">
        <v>0.53644005847953213</v>
      </c>
      <c r="E9" s="9">
        <v>0.26489318472939072</v>
      </c>
    </row>
    <row r="10" spans="1:5" x14ac:dyDescent="0.2">
      <c r="A10" s="8" t="s">
        <v>53</v>
      </c>
      <c r="B10" s="11">
        <v>6.5180000000000007</v>
      </c>
      <c r="C10" s="9">
        <v>0.21159999999999995</v>
      </c>
      <c r="D10" s="10">
        <v>0.63921568627450986</v>
      </c>
      <c r="E10" s="9">
        <v>0.27134097932888668</v>
      </c>
    </row>
    <row r="11" spans="1:5" x14ac:dyDescent="0.2">
      <c r="A11" s="8" t="s">
        <v>26</v>
      </c>
      <c r="B11" s="11">
        <v>6.7829999999999995</v>
      </c>
      <c r="C11" s="9">
        <v>0.21490000000000006</v>
      </c>
      <c r="D11" s="10">
        <v>0.52190085914544104</v>
      </c>
      <c r="E11" s="9">
        <v>0.2738438450923677</v>
      </c>
    </row>
    <row r="12" spans="1:5" x14ac:dyDescent="0.2">
      <c r="A12" s="8" t="s">
        <v>72</v>
      </c>
      <c r="B12" s="11">
        <v>7.3187499999999996</v>
      </c>
      <c r="C12" s="9">
        <v>0.21725000000000003</v>
      </c>
      <c r="D12" s="10">
        <v>0.53490497076023391</v>
      </c>
      <c r="E12" s="9">
        <v>0.28603524344636017</v>
      </c>
    </row>
    <row r="13" spans="1:5" x14ac:dyDescent="0.2">
      <c r="A13" s="8" t="s">
        <v>39</v>
      </c>
      <c r="B13" s="11">
        <v>7.29</v>
      </c>
      <c r="C13" s="9">
        <v>0.21350000000000002</v>
      </c>
      <c r="D13" s="10">
        <v>0.67214912280701755</v>
      </c>
      <c r="E13" s="9">
        <v>0.2913610347237483</v>
      </c>
    </row>
    <row r="14" spans="1:5" x14ac:dyDescent="0.2">
      <c r="A14" s="8" t="s">
        <v>21</v>
      </c>
      <c r="B14" s="11">
        <v>7.2000000000000011</v>
      </c>
      <c r="C14" s="9">
        <v>0.21182142857142858</v>
      </c>
      <c r="D14" s="10">
        <v>0.49251575630252103</v>
      </c>
      <c r="E14" s="9">
        <v>0.29143149446489769</v>
      </c>
    </row>
    <row r="15" spans="1:5" x14ac:dyDescent="0.2">
      <c r="A15" s="8" t="s">
        <v>69</v>
      </c>
      <c r="B15" s="11">
        <v>6.88</v>
      </c>
      <c r="C15" s="9">
        <v>0.20599999999999999</v>
      </c>
      <c r="D15" s="10">
        <v>0.55555555555555558</v>
      </c>
      <c r="E15" s="9">
        <v>0.29143973185560906</v>
      </c>
    </row>
    <row r="16" spans="1:5" x14ac:dyDescent="0.2">
      <c r="A16" s="8" t="s">
        <v>27</v>
      </c>
      <c r="B16" s="11">
        <v>7.4433333333333325</v>
      </c>
      <c r="C16" s="9">
        <v>0.21033333333333329</v>
      </c>
      <c r="D16" s="10">
        <v>0.65153121123515867</v>
      </c>
      <c r="E16" s="9">
        <v>0.30118563745996674</v>
      </c>
    </row>
    <row r="17" spans="1:5" x14ac:dyDescent="0.2">
      <c r="A17" s="8" t="s">
        <v>76</v>
      </c>
      <c r="B17" s="11">
        <v>7.8049999999999997</v>
      </c>
      <c r="C17" s="9">
        <v>0.20899999999999999</v>
      </c>
      <c r="D17" s="10">
        <v>0.62015716374269003</v>
      </c>
      <c r="E17" s="9">
        <v>0.31423368791588213</v>
      </c>
    </row>
    <row r="18" spans="1:5" x14ac:dyDescent="0.2">
      <c r="A18" s="8" t="s">
        <v>24</v>
      </c>
      <c r="B18" s="11">
        <v>7.0287500000000005</v>
      </c>
      <c r="C18" s="9">
        <v>0.19262499999999999</v>
      </c>
      <c r="D18" s="10">
        <v>0.48103715170278644</v>
      </c>
      <c r="E18" s="9">
        <v>0.31797229662978294</v>
      </c>
    </row>
    <row r="19" spans="1:5" x14ac:dyDescent="0.2">
      <c r="A19" s="8" t="s">
        <v>29</v>
      </c>
      <c r="B19" s="11">
        <v>7.4054545454545453</v>
      </c>
      <c r="C19" s="9">
        <v>0.19336363636363635</v>
      </c>
      <c r="D19" s="10">
        <v>0.56132959200789212</v>
      </c>
      <c r="E19" s="9">
        <v>0.3280523013309129</v>
      </c>
    </row>
    <row r="20" spans="1:5" x14ac:dyDescent="0.2">
      <c r="A20" s="8" t="s">
        <v>121</v>
      </c>
      <c r="B20" s="11">
        <v>7.3375000000000004</v>
      </c>
      <c r="C20" s="9">
        <v>0.191</v>
      </c>
      <c r="D20" s="10">
        <v>0.56303749570003436</v>
      </c>
      <c r="E20" s="9">
        <v>0.32991446265202407</v>
      </c>
    </row>
    <row r="21" spans="1:5" x14ac:dyDescent="0.2">
      <c r="A21" s="8" t="s">
        <v>148</v>
      </c>
      <c r="B21" s="11">
        <v>8.5075000000000003</v>
      </c>
      <c r="C21" s="9">
        <v>0.21000000000000002</v>
      </c>
      <c r="D21" s="10">
        <v>0.41054842989827506</v>
      </c>
      <c r="E21" s="9">
        <v>0.33365430874221191</v>
      </c>
    </row>
    <row r="22" spans="1:5" x14ac:dyDescent="0.2">
      <c r="A22" s="8" t="s">
        <v>55</v>
      </c>
      <c r="B22" s="11">
        <v>8.375</v>
      </c>
      <c r="C22" s="9">
        <v>0.20491666666666666</v>
      </c>
      <c r="D22" s="10">
        <v>0.61023678477238852</v>
      </c>
      <c r="E22" s="9">
        <v>0.33806844241712702</v>
      </c>
    </row>
    <row r="23" spans="1:5" x14ac:dyDescent="0.2">
      <c r="A23" s="8" t="s">
        <v>23</v>
      </c>
      <c r="B23" s="11">
        <v>7.8071428571428578</v>
      </c>
      <c r="C23" s="9">
        <v>0.19196428571428575</v>
      </c>
      <c r="D23" s="10">
        <v>0.56486636321195149</v>
      </c>
      <c r="E23" s="9">
        <v>0.34240970052099895</v>
      </c>
    </row>
    <row r="24" spans="1:5" x14ac:dyDescent="0.2">
      <c r="A24" s="8" t="s">
        <v>17</v>
      </c>
      <c r="B24" s="11">
        <v>9.6673684210526307</v>
      </c>
      <c r="C24" s="9">
        <v>0.20352631578947369</v>
      </c>
      <c r="D24" s="10">
        <v>0.51937624932777293</v>
      </c>
      <c r="E24" s="9">
        <v>0.37912605076691802</v>
      </c>
    </row>
    <row r="25" spans="1:5" x14ac:dyDescent="0.2">
      <c r="A25" s="8" t="s">
        <v>15</v>
      </c>
      <c r="B25" s="11">
        <v>9.34375</v>
      </c>
      <c r="C25" s="9">
        <v>0.19725000000000001</v>
      </c>
      <c r="D25" s="10">
        <v>0.43070912575556536</v>
      </c>
      <c r="E25" s="9">
        <v>0.37977639620590731</v>
      </c>
    </row>
    <row r="26" spans="1:5" x14ac:dyDescent="0.2">
      <c r="A26" s="8" t="s">
        <v>151</v>
      </c>
      <c r="B26" s="11">
        <v>3.65</v>
      </c>
      <c r="C26" s="9">
        <v>9.2999999999999999E-2</v>
      </c>
      <c r="D26" s="10">
        <v>0.72222222222222221</v>
      </c>
      <c r="E26" s="9">
        <v>0.38102775484507057</v>
      </c>
    </row>
    <row r="27" spans="1:5" x14ac:dyDescent="0.2">
      <c r="A27" s="8" t="s">
        <v>48</v>
      </c>
      <c r="B27" s="11">
        <v>9.25</v>
      </c>
      <c r="C27" s="9">
        <v>0.173375</v>
      </c>
      <c r="D27" s="10">
        <v>0.53260448916408676</v>
      </c>
      <c r="E27" s="9">
        <v>0.4163621483624067</v>
      </c>
    </row>
    <row r="28" spans="1:5" x14ac:dyDescent="0.2">
      <c r="A28" s="8" t="s">
        <v>12</v>
      </c>
      <c r="B28" s="11">
        <v>9.730952380952381</v>
      </c>
      <c r="C28" s="9">
        <v>0.18085714285714283</v>
      </c>
      <c r="D28" s="10">
        <v>0.57033009028254489</v>
      </c>
      <c r="E28" s="9">
        <v>0.41844106426239497</v>
      </c>
    </row>
    <row r="29" spans="1:5" x14ac:dyDescent="0.2">
      <c r="A29" s="8" t="s">
        <v>46</v>
      </c>
      <c r="B29" s="11">
        <v>12.5</v>
      </c>
      <c r="C29" s="9">
        <v>0.23100000000000001</v>
      </c>
      <c r="D29" s="10">
        <v>0.31578947368421051</v>
      </c>
      <c r="E29" s="9">
        <v>0.41875189318571926</v>
      </c>
    </row>
    <row r="30" spans="1:5" x14ac:dyDescent="0.2">
      <c r="A30" s="8" t="s">
        <v>19</v>
      </c>
      <c r="B30" s="11">
        <v>10.555000000000001</v>
      </c>
      <c r="C30" s="9">
        <v>0.18809999999999999</v>
      </c>
      <c r="D30" s="10">
        <v>0.50457584275889222</v>
      </c>
      <c r="E30" s="9">
        <v>0.43120564006010687</v>
      </c>
    </row>
    <row r="31" spans="1:5" x14ac:dyDescent="0.2">
      <c r="A31" s="8" t="s">
        <v>137</v>
      </c>
      <c r="B31" s="11">
        <v>11.79</v>
      </c>
      <c r="C31" s="9">
        <v>0.19600000000000001</v>
      </c>
      <c r="D31" s="10">
        <v>0.3888888888888889</v>
      </c>
      <c r="E31" s="9">
        <v>0.45521192791144732</v>
      </c>
    </row>
    <row r="32" spans="1:5" x14ac:dyDescent="0.2">
      <c r="A32" s="8" t="s">
        <v>127</v>
      </c>
      <c r="B32" s="11">
        <v>12.5</v>
      </c>
      <c r="C32" s="9">
        <v>8.3000000000000004E-2</v>
      </c>
      <c r="D32" s="10">
        <v>0.77777777777777779</v>
      </c>
      <c r="E32" s="9">
        <v>0.66297631562796344</v>
      </c>
    </row>
    <row r="33" spans="1:5" x14ac:dyDescent="0.2">
      <c r="A33" s="8" t="s">
        <v>179</v>
      </c>
      <c r="B33" s="11">
        <v>7.6432063492063493</v>
      </c>
      <c r="C33" s="9">
        <v>0.20482857142857147</v>
      </c>
      <c r="D33" s="10">
        <v>0.54475662354255872</v>
      </c>
      <c r="E33" s="9">
        <v>0.31626439445727073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80FF-6102-AD40-A7E9-3FF33514AD6E}">
  <dimension ref="A3:D14"/>
  <sheetViews>
    <sheetView tabSelected="1" workbookViewId="0">
      <selection activeCell="B19" sqref="B19"/>
    </sheetView>
  </sheetViews>
  <sheetFormatPr baseColWidth="10" defaultRowHeight="16" x14ac:dyDescent="0.2"/>
  <cols>
    <col min="1" max="1" width="17.1640625" bestFit="1" customWidth="1"/>
    <col min="2" max="2" width="24" bestFit="1" customWidth="1"/>
    <col min="3" max="3" width="18.6640625" bestFit="1" customWidth="1"/>
    <col min="4" max="4" width="27.6640625" bestFit="1" customWidth="1"/>
  </cols>
  <sheetData>
    <row r="3" spans="1:4" x14ac:dyDescent="0.2">
      <c r="A3" s="7" t="s">
        <v>178</v>
      </c>
      <c r="B3" t="s">
        <v>181</v>
      </c>
      <c r="C3" t="s">
        <v>180</v>
      </c>
      <c r="D3" t="s">
        <v>182</v>
      </c>
    </row>
    <row r="4" spans="1:4" x14ac:dyDescent="0.2">
      <c r="A4" s="8" t="s">
        <v>188</v>
      </c>
      <c r="B4" s="9">
        <v>0.21966666666666665</v>
      </c>
      <c r="C4" s="11">
        <v>5.6413333333333338</v>
      </c>
      <c r="D4" s="9">
        <v>0.23173490714398376</v>
      </c>
    </row>
    <row r="5" spans="1:4" x14ac:dyDescent="0.2">
      <c r="A5" s="8" t="s">
        <v>185</v>
      </c>
      <c r="B5" s="9">
        <v>0.2232777777777778</v>
      </c>
      <c r="C5" s="11">
        <v>5.8427777777777763</v>
      </c>
      <c r="D5" s="9">
        <v>0.23181810282607931</v>
      </c>
    </row>
    <row r="6" spans="1:4" x14ac:dyDescent="0.2">
      <c r="A6" s="8" t="s">
        <v>193</v>
      </c>
      <c r="B6" s="9">
        <v>0.21350000000000002</v>
      </c>
      <c r="C6" s="11">
        <v>6.9366666666666674</v>
      </c>
      <c r="D6" s="9">
        <v>0.28076315429983312</v>
      </c>
    </row>
    <row r="7" spans="1:4" x14ac:dyDescent="0.2">
      <c r="A7" s="8" t="s">
        <v>187</v>
      </c>
      <c r="B7" s="9">
        <v>0.2064302325581395</v>
      </c>
      <c r="C7" s="11">
        <v>7.252209302325582</v>
      </c>
      <c r="D7" s="9">
        <v>0.30189382339972254</v>
      </c>
    </row>
    <row r="8" spans="1:4" x14ac:dyDescent="0.2">
      <c r="A8" s="8" t="s">
        <v>191</v>
      </c>
      <c r="B8" s="9">
        <v>0.20314285714285718</v>
      </c>
      <c r="C8" s="11">
        <v>7.7508571428571438</v>
      </c>
      <c r="D8" s="9">
        <v>0.32227497923329046</v>
      </c>
    </row>
    <row r="9" spans="1:4" x14ac:dyDescent="0.2">
      <c r="A9" s="8" t="s">
        <v>194</v>
      </c>
      <c r="B9" s="9">
        <v>0.20333333333333328</v>
      </c>
      <c r="C9" s="11">
        <v>7.8833333333333329</v>
      </c>
      <c r="D9" s="9">
        <v>0.32593415310337265</v>
      </c>
    </row>
    <row r="10" spans="1:4" x14ac:dyDescent="0.2">
      <c r="A10" s="8" t="s">
        <v>192</v>
      </c>
      <c r="B10" s="9">
        <v>0.18775</v>
      </c>
      <c r="C10" s="11">
        <v>8.5408333333333317</v>
      </c>
      <c r="D10" s="9">
        <v>0.37137028039936565</v>
      </c>
    </row>
    <row r="11" spans="1:4" x14ac:dyDescent="0.2">
      <c r="A11" s="8" t="s">
        <v>186</v>
      </c>
      <c r="B11" s="9">
        <v>0.19044999999999992</v>
      </c>
      <c r="C11" s="11">
        <v>9.9855000000000018</v>
      </c>
      <c r="D11" s="9">
        <v>0.41024616858806462</v>
      </c>
    </row>
    <row r="12" spans="1:4" x14ac:dyDescent="0.2">
      <c r="A12" s="8" t="s">
        <v>190</v>
      </c>
      <c r="B12" s="9">
        <v>0.21350000000000002</v>
      </c>
      <c r="C12" s="11">
        <v>12.145</v>
      </c>
      <c r="D12" s="9">
        <v>0.43698191054858326</v>
      </c>
    </row>
    <row r="13" spans="1:4" x14ac:dyDescent="0.2">
      <c r="A13" s="8" t="s">
        <v>189</v>
      </c>
      <c r="B13" s="9">
        <v>0.12733333333333333</v>
      </c>
      <c r="C13" s="11">
        <v>7.6766666666666659</v>
      </c>
      <c r="D13" s="9">
        <v>0.44514793410954767</v>
      </c>
    </row>
    <row r="14" spans="1:4" x14ac:dyDescent="0.2">
      <c r="A14" s="8" t="s">
        <v>179</v>
      </c>
      <c r="B14" s="9">
        <v>0.20482857142857144</v>
      </c>
      <c r="C14" s="11">
        <v>7.6432063492063511</v>
      </c>
      <c r="D14" s="9">
        <v>0.31626439445727039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83EC0-6BB5-ED41-8288-8A61B0FD306A}">
  <dimension ref="A1:K317"/>
  <sheetViews>
    <sheetView zoomScale="57" workbookViewId="0">
      <selection activeCell="E19" sqref="E19"/>
    </sheetView>
  </sheetViews>
  <sheetFormatPr baseColWidth="10" defaultRowHeight="16" x14ac:dyDescent="0.2"/>
  <cols>
    <col min="1" max="1" width="22.83203125" customWidth="1"/>
    <col min="2" max="2" width="23" customWidth="1"/>
    <col min="3" max="3" width="25" customWidth="1"/>
    <col min="4" max="4" width="24.6640625" customWidth="1"/>
    <col min="5" max="5" width="23.33203125" customWidth="1"/>
    <col min="6" max="6" width="18.83203125" customWidth="1"/>
    <col min="7" max="7" width="34.33203125" customWidth="1"/>
    <col min="8" max="9" width="20.5" customWidth="1"/>
    <col min="10" max="10" width="20.1640625" customWidth="1"/>
    <col min="11" max="11" width="27.33203125" customWidth="1"/>
  </cols>
  <sheetData>
    <row r="1" spans="1:11" s="1" customFormat="1" ht="22" x14ac:dyDescent="0.3">
      <c r="A1" s="2" t="s">
        <v>0</v>
      </c>
      <c r="B1" s="2" t="s">
        <v>1</v>
      </c>
      <c r="C1" s="2" t="s">
        <v>4</v>
      </c>
      <c r="D1" s="2" t="s">
        <v>5</v>
      </c>
      <c r="E1" s="2" t="s">
        <v>174</v>
      </c>
      <c r="F1" s="2" t="s">
        <v>175</v>
      </c>
      <c r="G1" s="2" t="s">
        <v>176</v>
      </c>
      <c r="H1" s="2" t="s">
        <v>2</v>
      </c>
      <c r="I1" s="2" t="s">
        <v>3</v>
      </c>
      <c r="J1" s="2" t="s">
        <v>177</v>
      </c>
      <c r="K1" s="2" t="s">
        <v>184</v>
      </c>
    </row>
    <row r="2" spans="1:11" ht="22" x14ac:dyDescent="0.3">
      <c r="A2" s="3" t="s">
        <v>12</v>
      </c>
      <c r="B2" s="3" t="s">
        <v>101</v>
      </c>
      <c r="C2" s="3">
        <v>7</v>
      </c>
      <c r="D2" s="6">
        <v>0.23400000000000001</v>
      </c>
      <c r="E2" s="6">
        <f>(C2 - MIN(C:C)) / (MAX(C:C) - MIN(C:C))</f>
        <v>0.26994601079784042</v>
      </c>
      <c r="F2" s="6">
        <f>1 - ((D2 - MIN(D:D)) / (MAX(D:D) - MIN(D:D)))</f>
        <v>0.2277227722772277</v>
      </c>
      <c r="G2" s="6">
        <f>0.5 *E2+0.5*F2</f>
        <v>0.24883439153753406</v>
      </c>
      <c r="H2" s="3">
        <v>18</v>
      </c>
      <c r="I2" s="3">
        <v>10</v>
      </c>
      <c r="J2" s="4">
        <f>I2/H2</f>
        <v>0.55555555555555558</v>
      </c>
      <c r="K2" t="s">
        <v>186</v>
      </c>
    </row>
    <row r="3" spans="1:11" ht="22" x14ac:dyDescent="0.3">
      <c r="A3" s="3" t="s">
        <v>12</v>
      </c>
      <c r="B3" s="3" t="s">
        <v>22</v>
      </c>
      <c r="C3" s="3">
        <v>10</v>
      </c>
      <c r="D3" s="6">
        <v>0.253</v>
      </c>
      <c r="E3" s="6">
        <f>(C3 - MIN(C:C)) / (MAX(C:C) - MIN(C:C))</f>
        <v>0.44991001799640068</v>
      </c>
      <c r="F3" s="6">
        <f>1 - ((D3 - MIN(D:D)) / (MAX(D:D) - MIN(D:D)))</f>
        <v>0.16501650165016502</v>
      </c>
      <c r="G3" s="6">
        <f>0.5 *E3+0.5*F3</f>
        <v>0.30746325982328282</v>
      </c>
      <c r="H3" s="3">
        <v>7</v>
      </c>
      <c r="I3" s="3">
        <v>4</v>
      </c>
      <c r="J3" s="4">
        <f>I3/H3</f>
        <v>0.5714285714285714</v>
      </c>
      <c r="K3" t="s">
        <v>186</v>
      </c>
    </row>
    <row r="4" spans="1:11" ht="22" x14ac:dyDescent="0.3">
      <c r="A4" s="3" t="s">
        <v>12</v>
      </c>
      <c r="B4" s="3" t="s">
        <v>22</v>
      </c>
      <c r="C4" s="3">
        <v>7.5</v>
      </c>
      <c r="D4" s="6">
        <v>0.19900000000000001</v>
      </c>
      <c r="E4" s="6">
        <f>(C4 - MIN(C:C)) / (MAX(C:C) - MIN(C:C))</f>
        <v>0.29994001199760045</v>
      </c>
      <c r="F4" s="6">
        <f>1 - ((D4 - MIN(D:D)) / (MAX(D:D) - MIN(D:D)))</f>
        <v>0.34323432343234317</v>
      </c>
      <c r="G4" s="6">
        <f>0.5 *E4+0.5*F4</f>
        <v>0.32158716771497181</v>
      </c>
      <c r="H4" s="3">
        <v>19</v>
      </c>
      <c r="I4" s="3">
        <v>15</v>
      </c>
      <c r="J4" s="4">
        <f>I4/H4</f>
        <v>0.78947368421052633</v>
      </c>
      <c r="K4" t="s">
        <v>186</v>
      </c>
    </row>
    <row r="5" spans="1:11" ht="22" x14ac:dyDescent="0.3">
      <c r="A5" s="3" t="s">
        <v>12</v>
      </c>
      <c r="B5" s="3" t="s">
        <v>22</v>
      </c>
      <c r="C5" s="3">
        <v>7.95</v>
      </c>
      <c r="D5" s="6">
        <v>0.17299999999999999</v>
      </c>
      <c r="E5" s="6">
        <f>(C5 - MIN(C:C)) / (MAX(C:C) - MIN(C:C))</f>
        <v>0.32693461307738447</v>
      </c>
      <c r="F5" s="6">
        <f>1 - ((D5 - MIN(D:D)) / (MAX(D:D) - MIN(D:D)))</f>
        <v>0.42904290429042902</v>
      </c>
      <c r="G5" s="6">
        <f>0.5 *E5+0.5*F5</f>
        <v>0.37798875868390674</v>
      </c>
      <c r="H5" s="3">
        <v>15</v>
      </c>
      <c r="I5" s="3">
        <v>11</v>
      </c>
      <c r="J5" s="4">
        <f>I5/H5</f>
        <v>0.73333333333333328</v>
      </c>
      <c r="K5" t="s">
        <v>186</v>
      </c>
    </row>
    <row r="6" spans="1:11" ht="22" x14ac:dyDescent="0.3">
      <c r="A6" s="3" t="s">
        <v>12</v>
      </c>
      <c r="B6" s="3" t="s">
        <v>22</v>
      </c>
      <c r="C6" s="3">
        <v>7.5</v>
      </c>
      <c r="D6" s="6">
        <v>0.16400000000000001</v>
      </c>
      <c r="E6" s="6">
        <f>(C6 - MIN(C:C)) / (MAX(C:C) - MIN(C:C))</f>
        <v>0.29994001199760045</v>
      </c>
      <c r="F6" s="6">
        <f>1 - ((D6 - MIN(D:D)) / (MAX(D:D) - MIN(D:D)))</f>
        <v>0.45874587458745875</v>
      </c>
      <c r="G6" s="6">
        <f>0.5 *E6+0.5*F6</f>
        <v>0.3793429432925296</v>
      </c>
      <c r="H6" s="3">
        <v>17</v>
      </c>
      <c r="I6" s="3">
        <v>11</v>
      </c>
      <c r="J6" s="4">
        <f>I6/H6</f>
        <v>0.6470588235294118</v>
      </c>
      <c r="K6" t="s">
        <v>186</v>
      </c>
    </row>
    <row r="7" spans="1:11" ht="22" x14ac:dyDescent="0.3">
      <c r="A7" s="3" t="s">
        <v>12</v>
      </c>
      <c r="B7" s="3" t="s">
        <v>89</v>
      </c>
      <c r="C7" s="3">
        <v>7.5</v>
      </c>
      <c r="D7" s="6">
        <v>0.16400000000000001</v>
      </c>
      <c r="E7" s="6">
        <f>(C7 - MIN(C:C)) / (MAX(C:C) - MIN(C:C))</f>
        <v>0.29994001199760045</v>
      </c>
      <c r="F7" s="6">
        <f>1 - ((D7 - MIN(D:D)) / (MAX(D:D) - MIN(D:D)))</f>
        <v>0.45874587458745875</v>
      </c>
      <c r="G7" s="6">
        <f>0.5 *E7+0.5*F7</f>
        <v>0.3793429432925296</v>
      </c>
      <c r="H7" s="3">
        <v>16</v>
      </c>
      <c r="I7" s="3">
        <v>9</v>
      </c>
      <c r="J7" s="4">
        <f>I7/H7</f>
        <v>0.5625</v>
      </c>
      <c r="K7" t="s">
        <v>186</v>
      </c>
    </row>
    <row r="8" spans="1:11" ht="22" x14ac:dyDescent="0.3">
      <c r="A8" s="3" t="s">
        <v>12</v>
      </c>
      <c r="B8" s="3" t="s">
        <v>22</v>
      </c>
      <c r="C8" s="3">
        <v>6.5</v>
      </c>
      <c r="D8" s="6">
        <v>0.14499999999999999</v>
      </c>
      <c r="E8" s="6">
        <f>(C8 - MIN(C:C)) / (MAX(C:C) - MIN(C:C))</f>
        <v>0.23995200959808036</v>
      </c>
      <c r="F8" s="6">
        <f>1 - ((D8 - MIN(D:D)) / (MAX(D:D) - MIN(D:D)))</f>
        <v>0.52145214521452155</v>
      </c>
      <c r="G8" s="6">
        <f>0.5 *E8+0.5*F8</f>
        <v>0.38070207740630096</v>
      </c>
      <c r="H8" s="3">
        <v>15</v>
      </c>
      <c r="I8" s="3">
        <v>7</v>
      </c>
      <c r="J8" s="4">
        <f>I8/H8</f>
        <v>0.46666666666666667</v>
      </c>
      <c r="K8" t="s">
        <v>186</v>
      </c>
    </row>
    <row r="9" spans="1:11" ht="22" x14ac:dyDescent="0.3">
      <c r="A9" s="3" t="s">
        <v>12</v>
      </c>
      <c r="B9" s="3" t="s">
        <v>80</v>
      </c>
      <c r="C9" s="3">
        <v>8.33</v>
      </c>
      <c r="D9" s="6">
        <v>0.17799999999999999</v>
      </c>
      <c r="E9" s="6">
        <f>(C9 - MIN(C:C)) / (MAX(C:C) - MIN(C:C))</f>
        <v>0.34973005398920215</v>
      </c>
      <c r="F9" s="6">
        <f>1 - ((D9 - MIN(D:D)) / (MAX(D:D) - MIN(D:D)))</f>
        <v>0.41254125412541254</v>
      </c>
      <c r="G9" s="6">
        <f>0.5 *E9+0.5*F9</f>
        <v>0.38113565405730732</v>
      </c>
      <c r="H9" s="3">
        <v>13</v>
      </c>
      <c r="I9" s="3">
        <v>6</v>
      </c>
      <c r="J9" s="4">
        <f>I9/H9</f>
        <v>0.46153846153846156</v>
      </c>
      <c r="K9" t="s">
        <v>186</v>
      </c>
    </row>
    <row r="10" spans="1:11" ht="22" x14ac:dyDescent="0.3">
      <c r="A10" s="3" t="s">
        <v>12</v>
      </c>
      <c r="B10" s="3" t="s">
        <v>22</v>
      </c>
      <c r="C10" s="3">
        <v>9.5</v>
      </c>
      <c r="D10" s="6">
        <v>0.187</v>
      </c>
      <c r="E10" s="6">
        <f>(C10 - MIN(C:C)) / (MAX(C:C) - MIN(C:C))</f>
        <v>0.41991601679664065</v>
      </c>
      <c r="F10" s="6">
        <f>1 - ((D10 - MIN(D:D)) / (MAX(D:D) - MIN(D:D)))</f>
        <v>0.38283828382838281</v>
      </c>
      <c r="G10" s="6">
        <f>0.5 *E10+0.5*F10</f>
        <v>0.40137715031251175</v>
      </c>
      <c r="H10" s="3">
        <v>15</v>
      </c>
      <c r="I10" s="3">
        <v>5</v>
      </c>
      <c r="J10" s="4">
        <f>I10/H10</f>
        <v>0.33333333333333331</v>
      </c>
      <c r="K10" t="s">
        <v>186</v>
      </c>
    </row>
    <row r="11" spans="1:11" ht="22" x14ac:dyDescent="0.3">
      <c r="A11" s="3" t="s">
        <v>12</v>
      </c>
      <c r="B11" s="3" t="s">
        <v>129</v>
      </c>
      <c r="C11" s="3">
        <v>10</v>
      </c>
      <c r="D11" s="6">
        <v>0.19500000000000001</v>
      </c>
      <c r="E11" s="6">
        <f>(C11 - MIN(C:C)) / (MAX(C:C) - MIN(C:C))</f>
        <v>0.44991001799640068</v>
      </c>
      <c r="F11" s="6">
        <f>1 - ((D11 - MIN(D:D)) / (MAX(D:D) - MIN(D:D)))</f>
        <v>0.35643564356435642</v>
      </c>
      <c r="G11" s="6">
        <f>0.5 *E11+0.5*F11</f>
        <v>0.40317283078037858</v>
      </c>
      <c r="H11" s="3">
        <v>14</v>
      </c>
      <c r="I11" s="3">
        <v>6</v>
      </c>
      <c r="J11" s="4">
        <f>I11/H11</f>
        <v>0.42857142857142855</v>
      </c>
      <c r="K11" t="s">
        <v>186</v>
      </c>
    </row>
    <row r="12" spans="1:11" ht="22" x14ac:dyDescent="0.3">
      <c r="A12" s="3" t="s">
        <v>12</v>
      </c>
      <c r="B12" s="3" t="s">
        <v>22</v>
      </c>
      <c r="C12" s="3">
        <v>9.17</v>
      </c>
      <c r="D12" s="6">
        <v>0.17499999999999999</v>
      </c>
      <c r="E12" s="6">
        <f>(C12 - MIN(C:C)) / (MAX(C:C) - MIN(C:C))</f>
        <v>0.40011997600479898</v>
      </c>
      <c r="F12" s="6">
        <f>1 - ((D12 - MIN(D:D)) / (MAX(D:D) - MIN(D:D)))</f>
        <v>0.42244224422442245</v>
      </c>
      <c r="G12" s="6">
        <f>0.5 *E12+0.5*F12</f>
        <v>0.41128111011461072</v>
      </c>
      <c r="H12" s="3">
        <v>16</v>
      </c>
      <c r="I12" s="3">
        <v>7</v>
      </c>
      <c r="J12" s="4">
        <f>I12/H12</f>
        <v>0.4375</v>
      </c>
      <c r="K12" t="s">
        <v>186</v>
      </c>
    </row>
    <row r="13" spans="1:11" ht="22" x14ac:dyDescent="0.3">
      <c r="A13" s="3" t="s">
        <v>12</v>
      </c>
      <c r="B13" s="3" t="s">
        <v>57</v>
      </c>
      <c r="C13" s="3">
        <v>10.36</v>
      </c>
      <c r="D13" s="6">
        <v>0.19400000000000001</v>
      </c>
      <c r="E13" s="6">
        <f>(C13 - MIN(C:C)) / (MAX(C:C) - MIN(C:C))</f>
        <v>0.47150569886022786</v>
      </c>
      <c r="F13" s="6">
        <f>1 - ((D13 - MIN(D:D)) / (MAX(D:D) - MIN(D:D)))</f>
        <v>0.35973597359735965</v>
      </c>
      <c r="G13" s="6">
        <f>0.5 *E13+0.5*F13</f>
        <v>0.41562083622879376</v>
      </c>
      <c r="H13" s="3">
        <v>8</v>
      </c>
      <c r="I13" s="3">
        <v>7</v>
      </c>
      <c r="J13" s="4">
        <f>I13/H13</f>
        <v>0.875</v>
      </c>
      <c r="K13" t="s">
        <v>186</v>
      </c>
    </row>
    <row r="14" spans="1:11" ht="22" x14ac:dyDescent="0.3">
      <c r="A14" s="3" t="s">
        <v>12</v>
      </c>
      <c r="B14" s="3" t="s">
        <v>22</v>
      </c>
      <c r="C14" s="3">
        <v>10.62</v>
      </c>
      <c r="D14" s="6">
        <v>0.19700000000000001</v>
      </c>
      <c r="E14" s="6">
        <f>(C14 - MIN(C:C)) / (MAX(C:C) - MIN(C:C))</f>
        <v>0.48710257948410307</v>
      </c>
      <c r="F14" s="6">
        <f>1 - ((D14 - MIN(D:D)) / (MAX(D:D) - MIN(D:D)))</f>
        <v>0.34983498349834974</v>
      </c>
      <c r="G14" s="6">
        <f>0.5 *E14+0.5*F14</f>
        <v>0.4184687814912264</v>
      </c>
      <c r="H14" s="3">
        <v>17</v>
      </c>
      <c r="I14" s="3">
        <v>9</v>
      </c>
      <c r="J14" s="4">
        <f>I14/H14</f>
        <v>0.52941176470588236</v>
      </c>
      <c r="K14" t="s">
        <v>186</v>
      </c>
    </row>
    <row r="15" spans="1:11" ht="22" x14ac:dyDescent="0.3">
      <c r="A15" s="3" t="s">
        <v>12</v>
      </c>
      <c r="B15" s="3" t="s">
        <v>13</v>
      </c>
      <c r="C15" s="3">
        <v>7.5</v>
      </c>
      <c r="D15" s="6">
        <v>0.121</v>
      </c>
      <c r="E15" s="6">
        <f>(C15 - MIN(C:C)) / (MAX(C:C) - MIN(C:C))</f>
        <v>0.29994001199760045</v>
      </c>
      <c r="F15" s="6">
        <f>1 - ((D15 - MIN(D:D)) / (MAX(D:D) - MIN(D:D)))</f>
        <v>0.6006600660066006</v>
      </c>
      <c r="G15" s="6">
        <f>0.5 *E15+0.5*F15</f>
        <v>0.45030003900210053</v>
      </c>
      <c r="H15" s="3">
        <v>8</v>
      </c>
      <c r="I15" s="3">
        <v>6</v>
      </c>
      <c r="J15" s="4">
        <f>I15/H15</f>
        <v>0.75</v>
      </c>
      <c r="K15" t="s">
        <v>186</v>
      </c>
    </row>
    <row r="16" spans="1:11" ht="22" x14ac:dyDescent="0.3">
      <c r="A16" s="3" t="s">
        <v>12</v>
      </c>
      <c r="B16" s="3" t="s">
        <v>97</v>
      </c>
      <c r="C16" s="3">
        <v>12.5</v>
      </c>
      <c r="D16" s="6">
        <v>0.20899999999999999</v>
      </c>
      <c r="E16" s="6">
        <f>(C16 - MIN(C:C)) / (MAX(C:C) - MIN(C:C))</f>
        <v>0.59988002399520091</v>
      </c>
      <c r="F16" s="6">
        <f>1 - ((D16 - MIN(D:D)) / (MAX(D:D) - MIN(D:D)))</f>
        <v>0.31023102310231021</v>
      </c>
      <c r="G16" s="6">
        <f>0.5 *E16+0.5*F16</f>
        <v>0.45505552354875556</v>
      </c>
      <c r="H16" s="3">
        <v>13</v>
      </c>
      <c r="I16" s="3">
        <v>4</v>
      </c>
      <c r="J16" s="4">
        <f>I16/H16</f>
        <v>0.30769230769230771</v>
      </c>
      <c r="K16" t="s">
        <v>186</v>
      </c>
    </row>
    <row r="17" spans="1:11" ht="22" x14ac:dyDescent="0.3">
      <c r="A17" s="3" t="s">
        <v>12</v>
      </c>
      <c r="B17" s="3" t="s">
        <v>84</v>
      </c>
      <c r="C17" s="3">
        <v>11.25</v>
      </c>
      <c r="D17" s="6">
        <v>0.182</v>
      </c>
      <c r="E17" s="6">
        <f>(C17 - MIN(C:C)) / (MAX(C:C) - MIN(C:C))</f>
        <v>0.52489502099580077</v>
      </c>
      <c r="F17" s="6">
        <f>1 - ((D17 - MIN(D:D)) / (MAX(D:D) - MIN(D:D)))</f>
        <v>0.39933993399339929</v>
      </c>
      <c r="G17" s="6">
        <f>0.5 *E17+0.5*F17</f>
        <v>0.46211747749460003</v>
      </c>
      <c r="H17" s="3">
        <v>12</v>
      </c>
      <c r="I17" s="3">
        <v>8</v>
      </c>
      <c r="J17" s="4">
        <f>I17/H17</f>
        <v>0.66666666666666663</v>
      </c>
      <c r="K17" t="s">
        <v>186</v>
      </c>
    </row>
    <row r="18" spans="1:11" ht="22" x14ac:dyDescent="0.3">
      <c r="A18" s="3" t="s">
        <v>12</v>
      </c>
      <c r="B18" s="3" t="s">
        <v>57</v>
      </c>
      <c r="C18" s="3">
        <v>11.88</v>
      </c>
      <c r="D18" s="6">
        <v>0.188</v>
      </c>
      <c r="E18" s="6">
        <f>(C18 - MIN(C:C)) / (MAX(C:C) - MIN(C:C))</f>
        <v>0.56268746250749846</v>
      </c>
      <c r="F18" s="6">
        <f>1 - ((D18 - MIN(D:D)) / (MAX(D:D) - MIN(D:D)))</f>
        <v>0.37953795379537947</v>
      </c>
      <c r="G18" s="6">
        <f>0.5 *E18+0.5*F18</f>
        <v>0.47111270815143896</v>
      </c>
      <c r="H18" s="3">
        <v>11</v>
      </c>
      <c r="I18" s="3">
        <v>8</v>
      </c>
      <c r="J18" s="4">
        <f>I18/H18</f>
        <v>0.72727272727272729</v>
      </c>
      <c r="K18" t="s">
        <v>186</v>
      </c>
    </row>
    <row r="19" spans="1:11" ht="22" x14ac:dyDescent="0.3">
      <c r="A19" s="3" t="s">
        <v>12</v>
      </c>
      <c r="B19" s="3" t="s">
        <v>85</v>
      </c>
      <c r="C19" s="3">
        <v>10</v>
      </c>
      <c r="D19" s="6">
        <v>0.14299999999999999</v>
      </c>
      <c r="E19" s="6">
        <f>(C19 - MIN(C:C)) / (MAX(C:C) - MIN(C:C))</f>
        <v>0.44991001799640068</v>
      </c>
      <c r="F19" s="6">
        <f>1 - ((D19 - MIN(D:D)) / (MAX(D:D) - MIN(D:D)))</f>
        <v>0.528052805280528</v>
      </c>
      <c r="G19" s="6">
        <f>0.5 *E19+0.5*F19</f>
        <v>0.48898141163846431</v>
      </c>
      <c r="H19" s="3">
        <v>16</v>
      </c>
      <c r="I19" s="3">
        <v>9</v>
      </c>
      <c r="J19" s="4">
        <f>I19/H19</f>
        <v>0.5625</v>
      </c>
      <c r="K19" t="s">
        <v>186</v>
      </c>
    </row>
    <row r="20" spans="1:11" ht="22" x14ac:dyDescent="0.3">
      <c r="A20" s="3" t="s">
        <v>12</v>
      </c>
      <c r="B20" s="3" t="s">
        <v>97</v>
      </c>
      <c r="C20" s="3">
        <v>11.79</v>
      </c>
      <c r="D20" s="6">
        <v>0.14699999999999999</v>
      </c>
      <c r="E20" s="6">
        <f>(C20 - MIN(C:C)) / (MAX(C:C) - MIN(C:C))</f>
        <v>0.55728854229154157</v>
      </c>
      <c r="F20" s="6">
        <f>1 - ((D20 - MIN(D:D)) / (MAX(D:D) - MIN(D:D)))</f>
        <v>0.51485148514851486</v>
      </c>
      <c r="G20" s="6">
        <f>0.5 *E20+0.5*F20</f>
        <v>0.53607001372002827</v>
      </c>
      <c r="H20" s="3">
        <v>16</v>
      </c>
      <c r="I20" s="3">
        <v>8</v>
      </c>
      <c r="J20" s="4">
        <f>I20/H20</f>
        <v>0.5</v>
      </c>
      <c r="K20" t="s">
        <v>186</v>
      </c>
    </row>
    <row r="21" spans="1:11" ht="22" x14ac:dyDescent="0.3">
      <c r="A21" s="3" t="s">
        <v>12</v>
      </c>
      <c r="B21" s="3" t="s">
        <v>129</v>
      </c>
      <c r="C21" s="3">
        <v>12.5</v>
      </c>
      <c r="D21" s="6">
        <v>0.156</v>
      </c>
      <c r="E21" s="6">
        <f>(C21 - MIN(C:C)) / (MAX(C:C) - MIN(C:C))</f>
        <v>0.59988002399520091</v>
      </c>
      <c r="F21" s="6">
        <f>1 - ((D21 - MIN(D:D)) / (MAX(D:D) - MIN(D:D)))</f>
        <v>0.48514851485148514</v>
      </c>
      <c r="G21" s="6">
        <f>0.5 *E21+0.5*F21</f>
        <v>0.54251426942334302</v>
      </c>
      <c r="H21" s="3">
        <v>6</v>
      </c>
      <c r="I21" s="3">
        <v>3</v>
      </c>
      <c r="J21" s="4">
        <f>I21/H21</f>
        <v>0.5</v>
      </c>
      <c r="K21" t="s">
        <v>186</v>
      </c>
    </row>
    <row r="22" spans="1:11" ht="22" x14ac:dyDescent="0.3">
      <c r="A22" s="3" t="s">
        <v>12</v>
      </c>
      <c r="B22" s="3" t="s">
        <v>80</v>
      </c>
      <c r="C22" s="3">
        <v>15</v>
      </c>
      <c r="D22" s="6">
        <v>0.19400000000000001</v>
      </c>
      <c r="E22" s="6">
        <f>(C22 - MIN(C:C)) / (MAX(C:C) - MIN(C:C))</f>
        <v>0.74985002999400108</v>
      </c>
      <c r="F22" s="6">
        <f>1 - ((D22 - MIN(D:D)) / (MAX(D:D) - MIN(D:D)))</f>
        <v>0.35973597359735965</v>
      </c>
      <c r="G22" s="6">
        <f>0.5 *E22+0.5*F22</f>
        <v>0.55479300179568036</v>
      </c>
      <c r="H22" s="3">
        <v>14</v>
      </c>
      <c r="I22" s="3">
        <v>8</v>
      </c>
      <c r="J22" s="4">
        <f>I22/H22</f>
        <v>0.5714285714285714</v>
      </c>
      <c r="K22" t="s">
        <v>186</v>
      </c>
    </row>
    <row r="23" spans="1:11" ht="22" x14ac:dyDescent="0.3">
      <c r="A23" s="3" t="s">
        <v>19</v>
      </c>
      <c r="B23" s="3" t="s">
        <v>101</v>
      </c>
      <c r="C23" s="3">
        <v>6.5</v>
      </c>
      <c r="D23" s="6">
        <v>0.21199999999999999</v>
      </c>
      <c r="E23" s="6">
        <f>(C23 - MIN(C:C)) / (MAX(C:C) - MIN(C:C))</f>
        <v>0.23995200959808036</v>
      </c>
      <c r="F23" s="6">
        <f>1 - ((D23 - MIN(D:D)) / (MAX(D:D) - MIN(D:D)))</f>
        <v>0.3003300330033003</v>
      </c>
      <c r="G23" s="6">
        <f>0.5 *E23+0.5*F23</f>
        <v>0.27014102130069034</v>
      </c>
      <c r="H23" s="3">
        <v>19</v>
      </c>
      <c r="I23" s="3">
        <v>10</v>
      </c>
      <c r="J23" s="4">
        <f>I23/H23</f>
        <v>0.52631578947368418</v>
      </c>
      <c r="K23" t="s">
        <v>186</v>
      </c>
    </row>
    <row r="24" spans="1:11" ht="22" x14ac:dyDescent="0.3">
      <c r="A24" s="3" t="s">
        <v>19</v>
      </c>
      <c r="B24" s="3" t="s">
        <v>140</v>
      </c>
      <c r="C24" s="3">
        <v>6.79</v>
      </c>
      <c r="D24" s="6">
        <v>0.19</v>
      </c>
      <c r="E24" s="6">
        <f>(C24 - MIN(C:C)) / (MAX(C:C) - MIN(C:C))</f>
        <v>0.25734853029394117</v>
      </c>
      <c r="F24" s="6">
        <f>1 - ((D24 - MIN(D:D)) / (MAX(D:D) - MIN(D:D)))</f>
        <v>0.3729372937293729</v>
      </c>
      <c r="G24" s="6">
        <f>0.5 *E24+0.5*F24</f>
        <v>0.31514291201165701</v>
      </c>
      <c r="H24" s="3">
        <v>13</v>
      </c>
      <c r="I24" s="3">
        <v>7</v>
      </c>
      <c r="J24" s="4">
        <f>I24/H24</f>
        <v>0.53846153846153844</v>
      </c>
      <c r="K24" t="s">
        <v>186</v>
      </c>
    </row>
    <row r="25" spans="1:11" ht="22" x14ac:dyDescent="0.3">
      <c r="A25" s="3" t="s">
        <v>19</v>
      </c>
      <c r="B25" s="3" t="s">
        <v>20</v>
      </c>
      <c r="C25" s="3">
        <v>8.33</v>
      </c>
      <c r="D25" s="6">
        <v>0.21199999999999999</v>
      </c>
      <c r="E25" s="6">
        <f>(C25 - MIN(C:C)) / (MAX(C:C) - MIN(C:C))</f>
        <v>0.34973005398920215</v>
      </c>
      <c r="F25" s="6">
        <f>1 - ((D25 - MIN(D:D)) / (MAX(D:D) - MIN(D:D)))</f>
        <v>0.3003300330033003</v>
      </c>
      <c r="G25" s="6">
        <f>0.5 *E25+0.5*F25</f>
        <v>0.3250300434962512</v>
      </c>
      <c r="H25" s="3">
        <v>19</v>
      </c>
      <c r="I25" s="3">
        <v>7</v>
      </c>
      <c r="J25" s="4">
        <f>I25/H25</f>
        <v>0.36842105263157893</v>
      </c>
      <c r="K25" t="s">
        <v>186</v>
      </c>
    </row>
    <row r="26" spans="1:11" ht="22" x14ac:dyDescent="0.3">
      <c r="A26" s="3" t="s">
        <v>19</v>
      </c>
      <c r="B26" s="3" t="s">
        <v>89</v>
      </c>
      <c r="C26" s="3">
        <v>9.32</v>
      </c>
      <c r="D26" s="6">
        <v>0.215</v>
      </c>
      <c r="E26" s="6">
        <f>(C26 - MIN(C:C)) / (MAX(C:C) - MIN(C:C))</f>
        <v>0.40911817636472703</v>
      </c>
      <c r="F26" s="6">
        <f>1 - ((D26 - MIN(D:D)) / (MAX(D:D) - MIN(D:D)))</f>
        <v>0.29042904290429039</v>
      </c>
      <c r="G26" s="6">
        <f>0.5 *E26+0.5*F26</f>
        <v>0.34977360963450871</v>
      </c>
      <c r="H26" s="3">
        <v>19</v>
      </c>
      <c r="I26" s="3">
        <v>11</v>
      </c>
      <c r="J26" s="4">
        <f>I26/H26</f>
        <v>0.57894736842105265</v>
      </c>
      <c r="K26" t="s">
        <v>186</v>
      </c>
    </row>
    <row r="27" spans="1:11" ht="22" x14ac:dyDescent="0.3">
      <c r="A27" s="3" t="s">
        <v>19</v>
      </c>
      <c r="B27" s="3" t="s">
        <v>157</v>
      </c>
      <c r="C27" s="3">
        <v>9.64</v>
      </c>
      <c r="D27" s="6">
        <v>0.21199999999999999</v>
      </c>
      <c r="E27" s="6">
        <f>(C27 - MIN(C:C)) / (MAX(C:C) - MIN(C:C))</f>
        <v>0.4283143371325735</v>
      </c>
      <c r="F27" s="6">
        <f>1 - ((D27 - MIN(D:D)) / (MAX(D:D) - MIN(D:D)))</f>
        <v>0.3003300330033003</v>
      </c>
      <c r="G27" s="6">
        <f>0.5 *E27+0.5*F27</f>
        <v>0.3643221850679369</v>
      </c>
      <c r="H27" s="3">
        <v>12</v>
      </c>
      <c r="I27" s="3">
        <v>7</v>
      </c>
      <c r="J27" s="4">
        <f>I27/H27</f>
        <v>0.58333333333333337</v>
      </c>
      <c r="K27" t="s">
        <v>186</v>
      </c>
    </row>
    <row r="28" spans="1:11" ht="22" x14ac:dyDescent="0.3">
      <c r="A28" s="3" t="s">
        <v>19</v>
      </c>
      <c r="B28" s="3" t="s">
        <v>147</v>
      </c>
      <c r="C28" s="3">
        <v>8.75</v>
      </c>
      <c r="D28" s="6">
        <v>0.192</v>
      </c>
      <c r="E28" s="6">
        <f>(C28 - MIN(C:C)) / (MAX(C:C) - MIN(C:C))</f>
        <v>0.37492501499700054</v>
      </c>
      <c r="F28" s="6">
        <f>1 - ((D28 - MIN(D:D)) / (MAX(D:D) - MIN(D:D)))</f>
        <v>0.36633663366336633</v>
      </c>
      <c r="G28" s="6">
        <f>0.5 *E28+0.5*F28</f>
        <v>0.37063082433018346</v>
      </c>
      <c r="H28" s="3">
        <v>19</v>
      </c>
      <c r="I28" s="3">
        <v>12</v>
      </c>
      <c r="J28" s="4">
        <f>I28/H28</f>
        <v>0.63157894736842102</v>
      </c>
      <c r="K28" t="s">
        <v>186</v>
      </c>
    </row>
    <row r="29" spans="1:11" ht="22" x14ac:dyDescent="0.3">
      <c r="A29" s="3" t="s">
        <v>19</v>
      </c>
      <c r="B29" s="3" t="s">
        <v>147</v>
      </c>
      <c r="C29" s="3">
        <v>12.5</v>
      </c>
      <c r="D29" s="6">
        <v>0.25800000000000001</v>
      </c>
      <c r="E29" s="6">
        <f>(C29 - MIN(C:C)) / (MAX(C:C) - MIN(C:C))</f>
        <v>0.59988002399520091</v>
      </c>
      <c r="F29" s="6">
        <f>1 - ((D29 - MIN(D:D)) / (MAX(D:D) - MIN(D:D)))</f>
        <v>0.14851485148514842</v>
      </c>
      <c r="G29" s="6">
        <f>0.5 *E29+0.5*F29</f>
        <v>0.37419743774017467</v>
      </c>
      <c r="H29" s="3">
        <v>6</v>
      </c>
      <c r="I29" s="3">
        <v>4</v>
      </c>
      <c r="J29" s="4">
        <f>I29/H29</f>
        <v>0.66666666666666663</v>
      </c>
      <c r="K29" t="s">
        <v>186</v>
      </c>
    </row>
    <row r="30" spans="1:11" ht="22" x14ac:dyDescent="0.3">
      <c r="A30" s="3" t="s">
        <v>19</v>
      </c>
      <c r="B30" s="3" t="s">
        <v>169</v>
      </c>
      <c r="C30" s="3">
        <v>8.33</v>
      </c>
      <c r="D30" s="6">
        <v>0.17</v>
      </c>
      <c r="E30" s="6">
        <f>(C30 - MIN(C:C)) / (MAX(C:C) - MIN(C:C))</f>
        <v>0.34973005398920215</v>
      </c>
      <c r="F30" s="6">
        <f>1 - ((D30 - MIN(D:D)) / (MAX(D:D) - MIN(D:D)))</f>
        <v>0.43894389438943893</v>
      </c>
      <c r="G30" s="6">
        <f>0.5 *E30+0.5*F30</f>
        <v>0.39433697418932057</v>
      </c>
      <c r="H30" s="3">
        <v>11</v>
      </c>
      <c r="I30" s="3">
        <v>6</v>
      </c>
      <c r="J30" s="4">
        <f>I30/H30</f>
        <v>0.54545454545454541</v>
      </c>
      <c r="K30" t="s">
        <v>186</v>
      </c>
    </row>
    <row r="31" spans="1:11" ht="22" x14ac:dyDescent="0.3">
      <c r="A31" s="3" t="s">
        <v>19</v>
      </c>
      <c r="B31" s="3" t="s">
        <v>153</v>
      </c>
      <c r="C31" s="3">
        <v>9.5</v>
      </c>
      <c r="D31" s="6">
        <v>0.187</v>
      </c>
      <c r="E31" s="6">
        <f>(C31 - MIN(C:C)) / (MAX(C:C) - MIN(C:C))</f>
        <v>0.41991601679664065</v>
      </c>
      <c r="F31" s="6">
        <f>1 - ((D31 - MIN(D:D)) / (MAX(D:D) - MIN(D:D)))</f>
        <v>0.38283828382838281</v>
      </c>
      <c r="G31" s="6">
        <f>0.5 *E31+0.5*F31</f>
        <v>0.40137715031251175</v>
      </c>
      <c r="H31" s="3">
        <v>17</v>
      </c>
      <c r="I31" s="3">
        <v>6</v>
      </c>
      <c r="J31" s="4">
        <f>I31/H31</f>
        <v>0.35294117647058826</v>
      </c>
      <c r="K31" t="s">
        <v>186</v>
      </c>
    </row>
    <row r="32" spans="1:11" ht="22" x14ac:dyDescent="0.3">
      <c r="A32" s="3" t="s">
        <v>19</v>
      </c>
      <c r="B32" s="3" t="s">
        <v>20</v>
      </c>
      <c r="C32" s="3">
        <v>8.75</v>
      </c>
      <c r="D32" s="6">
        <v>0.159</v>
      </c>
      <c r="E32" s="6">
        <f>(C32 - MIN(C:C)) / (MAX(C:C) - MIN(C:C))</f>
        <v>0.37492501499700054</v>
      </c>
      <c r="F32" s="6">
        <f>1 - ((D32 - MIN(D:D)) / (MAX(D:D) - MIN(D:D)))</f>
        <v>0.47524752475247523</v>
      </c>
      <c r="G32" s="6">
        <f>0.5 *E32+0.5*F32</f>
        <v>0.42508626987473785</v>
      </c>
      <c r="H32" s="3">
        <v>15</v>
      </c>
      <c r="I32" s="3">
        <v>4</v>
      </c>
      <c r="J32" s="4">
        <f>I32/H32</f>
        <v>0.26666666666666666</v>
      </c>
      <c r="K32" t="s">
        <v>186</v>
      </c>
    </row>
    <row r="33" spans="1:11" ht="22" x14ac:dyDescent="0.3">
      <c r="A33" s="3" t="s">
        <v>19</v>
      </c>
      <c r="B33" s="3" t="s">
        <v>13</v>
      </c>
      <c r="C33" s="3">
        <v>6.25</v>
      </c>
      <c r="D33" s="6">
        <v>0.11</v>
      </c>
      <c r="E33" s="6">
        <f>(C33 - MIN(C:C)) / (MAX(C:C) - MIN(C:C))</f>
        <v>0.22495500899820034</v>
      </c>
      <c r="F33" s="6">
        <f>1 - ((D33 - MIN(D:D)) / (MAX(D:D) - MIN(D:D)))</f>
        <v>0.63696369636963701</v>
      </c>
      <c r="G33" s="6">
        <f>0.5 *E33+0.5*F33</f>
        <v>0.43095935268391866</v>
      </c>
      <c r="H33" s="3">
        <v>11</v>
      </c>
      <c r="I33" s="3">
        <v>4</v>
      </c>
      <c r="J33" s="4">
        <f>I33/H33</f>
        <v>0.36363636363636365</v>
      </c>
      <c r="K33" t="s">
        <v>186</v>
      </c>
    </row>
    <row r="34" spans="1:11" ht="22" x14ac:dyDescent="0.3">
      <c r="A34" s="3" t="s">
        <v>19</v>
      </c>
      <c r="B34" s="3" t="s">
        <v>84</v>
      </c>
      <c r="C34" s="3">
        <v>10.83</v>
      </c>
      <c r="D34" s="6">
        <v>0.189</v>
      </c>
      <c r="E34" s="6">
        <f>(C34 - MIN(C:C)) / (MAX(C:C) - MIN(C:C))</f>
        <v>0.49970005998800238</v>
      </c>
      <c r="F34" s="6">
        <f>1 - ((D34 - MIN(D:D)) / (MAX(D:D) - MIN(D:D)))</f>
        <v>0.37623762376237624</v>
      </c>
      <c r="G34" s="6">
        <f>0.5 *E34+0.5*F34</f>
        <v>0.43796884187518931</v>
      </c>
      <c r="H34" s="3">
        <v>13</v>
      </c>
      <c r="I34" s="3">
        <v>9</v>
      </c>
      <c r="J34" s="4">
        <f>I34/H34</f>
        <v>0.69230769230769229</v>
      </c>
      <c r="K34" t="s">
        <v>186</v>
      </c>
    </row>
    <row r="35" spans="1:11" ht="22" x14ac:dyDescent="0.3">
      <c r="A35" s="3" t="s">
        <v>19</v>
      </c>
      <c r="B35" s="3" t="s">
        <v>97</v>
      </c>
      <c r="C35" s="3">
        <v>11.5</v>
      </c>
      <c r="D35" s="6">
        <v>0.193</v>
      </c>
      <c r="E35" s="6">
        <f>(C35 - MIN(C:C)) / (MAX(C:C) - MIN(C:C))</f>
        <v>0.53989202159568084</v>
      </c>
      <c r="F35" s="6">
        <f>1 - ((D35 - MIN(D:D)) / (MAX(D:D) - MIN(D:D)))</f>
        <v>0.36303630363036299</v>
      </c>
      <c r="G35" s="6">
        <f>0.5 *E35+0.5*F35</f>
        <v>0.45146416261302191</v>
      </c>
      <c r="H35" s="3">
        <v>16</v>
      </c>
      <c r="I35" s="3">
        <v>5</v>
      </c>
      <c r="J35" s="4">
        <f>I35/H35</f>
        <v>0.3125</v>
      </c>
      <c r="K35" t="s">
        <v>186</v>
      </c>
    </row>
    <row r="36" spans="1:11" ht="22" x14ac:dyDescent="0.3">
      <c r="A36" s="3" t="s">
        <v>19</v>
      </c>
      <c r="B36" s="3" t="s">
        <v>155</v>
      </c>
      <c r="C36" s="3">
        <v>9.17</v>
      </c>
      <c r="D36" s="6">
        <v>0.14099999999999999</v>
      </c>
      <c r="E36" s="6">
        <f>(C36 - MIN(C:C)) / (MAX(C:C) - MIN(C:C))</f>
        <v>0.40011997600479898</v>
      </c>
      <c r="F36" s="6">
        <f>1 - ((D36 - MIN(D:D)) / (MAX(D:D) - MIN(D:D)))</f>
        <v>0.53465346534653468</v>
      </c>
      <c r="G36" s="6">
        <f>0.5 *E36+0.5*F36</f>
        <v>0.46738672067566683</v>
      </c>
      <c r="H36" s="3">
        <v>15</v>
      </c>
      <c r="I36" s="3">
        <v>9</v>
      </c>
      <c r="J36" s="4">
        <f>I36/H36</f>
        <v>0.6</v>
      </c>
      <c r="K36" t="s">
        <v>186</v>
      </c>
    </row>
    <row r="37" spans="1:11" ht="22" x14ac:dyDescent="0.3">
      <c r="A37" s="3" t="s">
        <v>19</v>
      </c>
      <c r="B37" s="3" t="s">
        <v>169</v>
      </c>
      <c r="C37" s="3">
        <v>13.06</v>
      </c>
      <c r="D37" s="6">
        <v>0.20200000000000001</v>
      </c>
      <c r="E37" s="6">
        <f>(C37 - MIN(C:C)) / (MAX(C:C) - MIN(C:C))</f>
        <v>0.6334733053389322</v>
      </c>
      <c r="F37" s="6">
        <f>1 - ((D37 - MIN(D:D)) / (MAX(D:D) - MIN(D:D)))</f>
        <v>0.33333333333333326</v>
      </c>
      <c r="G37" s="6">
        <f>0.5 *E37+0.5*F37</f>
        <v>0.48340331933613273</v>
      </c>
      <c r="H37" s="3">
        <v>14</v>
      </c>
      <c r="I37" s="3">
        <v>9</v>
      </c>
      <c r="J37" s="4">
        <f>I37/H37</f>
        <v>0.6428571428571429</v>
      </c>
      <c r="K37" t="s">
        <v>186</v>
      </c>
    </row>
    <row r="38" spans="1:11" ht="22" x14ac:dyDescent="0.3">
      <c r="A38" s="3" t="s">
        <v>19</v>
      </c>
      <c r="B38" s="3" t="s">
        <v>84</v>
      </c>
      <c r="C38" s="3">
        <v>11.88</v>
      </c>
      <c r="D38" s="6">
        <v>0.18</v>
      </c>
      <c r="E38" s="6">
        <f>(C38 - MIN(C:C)) / (MAX(C:C) - MIN(C:C))</f>
        <v>0.56268746250749846</v>
      </c>
      <c r="F38" s="6">
        <f>1 - ((D38 - MIN(D:D)) / (MAX(D:D) - MIN(D:D)))</f>
        <v>0.40594059405940597</v>
      </c>
      <c r="G38" s="6">
        <f>0.5 *E38+0.5*F38</f>
        <v>0.48431402828345221</v>
      </c>
      <c r="H38" s="3">
        <v>14</v>
      </c>
      <c r="I38" s="3">
        <v>8</v>
      </c>
      <c r="J38" s="4">
        <f>I38/H38</f>
        <v>0.5714285714285714</v>
      </c>
      <c r="K38" t="s">
        <v>186</v>
      </c>
    </row>
    <row r="39" spans="1:11" ht="22" x14ac:dyDescent="0.3">
      <c r="A39" s="3" t="s">
        <v>19</v>
      </c>
      <c r="B39" s="3" t="s">
        <v>57</v>
      </c>
      <c r="C39" s="3">
        <v>15</v>
      </c>
      <c r="D39" s="6">
        <v>0.22600000000000001</v>
      </c>
      <c r="E39" s="6">
        <f>(C39 - MIN(C:C)) / (MAX(C:C) - MIN(C:C))</f>
        <v>0.74985002999400108</v>
      </c>
      <c r="F39" s="6">
        <f>1 - ((D39 - MIN(D:D)) / (MAX(D:D) - MIN(D:D)))</f>
        <v>0.25412541254125409</v>
      </c>
      <c r="G39" s="6">
        <f>0.5 *E39+0.5*F39</f>
        <v>0.50198772126762758</v>
      </c>
      <c r="H39" s="3">
        <v>8</v>
      </c>
      <c r="I39" s="3">
        <v>4</v>
      </c>
      <c r="J39" s="4">
        <f>I39/H39</f>
        <v>0.5</v>
      </c>
      <c r="K39" t="s">
        <v>186</v>
      </c>
    </row>
    <row r="40" spans="1:11" ht="22" x14ac:dyDescent="0.3">
      <c r="A40" s="3" t="s">
        <v>19</v>
      </c>
      <c r="B40" s="3" t="s">
        <v>97</v>
      </c>
      <c r="C40" s="3">
        <v>12.5</v>
      </c>
      <c r="D40" s="6">
        <v>0.17100000000000001</v>
      </c>
      <c r="E40" s="6">
        <f>(C40 - MIN(C:C)) / (MAX(C:C) - MIN(C:C))</f>
        <v>0.59988002399520091</v>
      </c>
      <c r="F40" s="6">
        <f>1 - ((D40 - MIN(D:D)) / (MAX(D:D) - MIN(D:D)))</f>
        <v>0.43564356435643559</v>
      </c>
      <c r="G40" s="6">
        <f>0.5 *E40+0.5*F40</f>
        <v>0.51776179417581825</v>
      </c>
      <c r="H40" s="3">
        <v>16</v>
      </c>
      <c r="I40" s="3">
        <v>5</v>
      </c>
      <c r="J40" s="4">
        <f>I40/H40</f>
        <v>0.3125</v>
      </c>
      <c r="K40" t="s">
        <v>186</v>
      </c>
    </row>
    <row r="41" spans="1:11" ht="22" x14ac:dyDescent="0.3">
      <c r="A41" s="3" t="s">
        <v>19</v>
      </c>
      <c r="B41" s="3" t="s">
        <v>57</v>
      </c>
      <c r="C41" s="3">
        <v>13.33</v>
      </c>
      <c r="D41" s="6">
        <v>0.185</v>
      </c>
      <c r="E41" s="6">
        <f>(C41 - MIN(C:C)) / (MAX(C:C) - MIN(C:C))</f>
        <v>0.64967006598680255</v>
      </c>
      <c r="F41" s="6">
        <f>1 - ((D41 - MIN(D:D)) / (MAX(D:D) - MIN(D:D)))</f>
        <v>0.38943894389438938</v>
      </c>
      <c r="G41" s="6">
        <f>0.5 *E41+0.5*F41</f>
        <v>0.51955450494059596</v>
      </c>
      <c r="H41" s="3">
        <v>10</v>
      </c>
      <c r="I41" s="3">
        <v>6</v>
      </c>
      <c r="J41" s="4">
        <f>I41/H41</f>
        <v>0.6</v>
      </c>
      <c r="K41" t="s">
        <v>186</v>
      </c>
    </row>
    <row r="42" spans="1:11" ht="22" x14ac:dyDescent="0.3">
      <c r="A42" s="3" t="s">
        <v>19</v>
      </c>
      <c r="B42" s="3" t="s">
        <v>129</v>
      </c>
      <c r="C42" s="3">
        <v>19.170000000000002</v>
      </c>
      <c r="D42" s="6">
        <v>0.158</v>
      </c>
      <c r="E42" s="6">
        <f>(C42 - MIN(C:C)) / (MAX(C:C) - MIN(C:C))</f>
        <v>1</v>
      </c>
      <c r="F42" s="6">
        <f>1 - ((D42 - MIN(D:D)) / (MAX(D:D) - MIN(D:D)))</f>
        <v>0.47854785478547857</v>
      </c>
      <c r="G42" s="6">
        <f>0.5 *E42+0.5*F42</f>
        <v>0.73927392739273934</v>
      </c>
      <c r="H42" s="3">
        <v>16</v>
      </c>
      <c r="I42" s="3">
        <v>7</v>
      </c>
      <c r="J42" s="4">
        <f>I42/H42</f>
        <v>0.4375</v>
      </c>
      <c r="K42" t="s">
        <v>186</v>
      </c>
    </row>
    <row r="43" spans="1:11" ht="22" x14ac:dyDescent="0.3">
      <c r="A43" s="3" t="s">
        <v>17</v>
      </c>
      <c r="B43" s="3" t="s">
        <v>165</v>
      </c>
      <c r="C43" s="3">
        <v>7.5</v>
      </c>
      <c r="D43" s="6">
        <v>0.245</v>
      </c>
      <c r="E43" s="6">
        <f>(C43 - MIN(C:C)) / (MAX(C:C) - MIN(C:C))</f>
        <v>0.29994001199760045</v>
      </c>
      <c r="F43" s="6">
        <f>1 - ((D43 - MIN(D:D)) / (MAX(D:D) - MIN(D:D)))</f>
        <v>0.1914191419141914</v>
      </c>
      <c r="G43" s="6">
        <f>0.5 *E43+0.5*F43</f>
        <v>0.24567957695589593</v>
      </c>
      <c r="H43" s="3">
        <v>19</v>
      </c>
      <c r="I43" s="3">
        <v>8</v>
      </c>
      <c r="J43" s="4">
        <f>I43/H43</f>
        <v>0.42105263157894735</v>
      </c>
      <c r="K43" t="s">
        <v>186</v>
      </c>
    </row>
    <row r="44" spans="1:11" ht="22" x14ac:dyDescent="0.3">
      <c r="A44" s="3" t="s">
        <v>17</v>
      </c>
      <c r="B44" s="3" t="s">
        <v>124</v>
      </c>
      <c r="C44" s="3">
        <v>7.5</v>
      </c>
      <c r="D44" s="6">
        <v>0.23799999999999999</v>
      </c>
      <c r="E44" s="6">
        <f>(C44 - MIN(C:C)) / (MAX(C:C) - MIN(C:C))</f>
        <v>0.29994001199760045</v>
      </c>
      <c r="F44" s="6">
        <f>1 - ((D44 - MIN(D:D)) / (MAX(D:D) - MIN(D:D)))</f>
        <v>0.21452145214521456</v>
      </c>
      <c r="G44" s="6">
        <f>0.5 *E44+0.5*F44</f>
        <v>0.25723073207140751</v>
      </c>
      <c r="H44" s="3">
        <v>6</v>
      </c>
      <c r="I44" s="3">
        <v>3</v>
      </c>
      <c r="J44" s="4">
        <f>I44/H44</f>
        <v>0.5</v>
      </c>
      <c r="K44" t="s">
        <v>186</v>
      </c>
    </row>
    <row r="45" spans="1:11" ht="22" x14ac:dyDescent="0.3">
      <c r="A45" s="3" t="s">
        <v>17</v>
      </c>
      <c r="B45" s="3" t="s">
        <v>159</v>
      </c>
      <c r="C45" s="3">
        <v>9.32</v>
      </c>
      <c r="D45" s="6">
        <v>0.23499999999999999</v>
      </c>
      <c r="E45" s="6">
        <f>(C45 - MIN(C:C)) / (MAX(C:C) - MIN(C:C))</f>
        <v>0.40911817636472703</v>
      </c>
      <c r="F45" s="6">
        <f>1 - ((D45 - MIN(D:D)) / (MAX(D:D) - MIN(D:D)))</f>
        <v>0.22442244224422447</v>
      </c>
      <c r="G45" s="6">
        <f>0.5 *E45+0.5*F45</f>
        <v>0.31677030930447575</v>
      </c>
      <c r="H45" s="3">
        <v>19</v>
      </c>
      <c r="I45" s="3">
        <v>11</v>
      </c>
      <c r="J45" s="4">
        <f>I45/H45</f>
        <v>0.57894736842105265</v>
      </c>
      <c r="K45" t="s">
        <v>186</v>
      </c>
    </row>
    <row r="46" spans="1:11" ht="22" x14ac:dyDescent="0.3">
      <c r="A46" s="3" t="s">
        <v>17</v>
      </c>
      <c r="B46" s="3" t="s">
        <v>67</v>
      </c>
      <c r="C46" s="3">
        <v>7.5</v>
      </c>
      <c r="D46" s="6">
        <v>0.19700000000000001</v>
      </c>
      <c r="E46" s="6">
        <f>(C46 - MIN(C:C)) / (MAX(C:C) - MIN(C:C))</f>
        <v>0.29994001199760045</v>
      </c>
      <c r="F46" s="6">
        <f>1 - ((D46 - MIN(D:D)) / (MAX(D:D) - MIN(D:D)))</f>
        <v>0.34983498349834974</v>
      </c>
      <c r="G46" s="6">
        <f>0.5 *E46+0.5*F46</f>
        <v>0.3248874977479751</v>
      </c>
      <c r="H46" s="3">
        <v>8</v>
      </c>
      <c r="I46" s="3">
        <v>6</v>
      </c>
      <c r="J46" s="4">
        <f>I46/H46</f>
        <v>0.75</v>
      </c>
      <c r="K46" t="s">
        <v>186</v>
      </c>
    </row>
    <row r="47" spans="1:11" ht="22" x14ac:dyDescent="0.3">
      <c r="A47" s="3" t="s">
        <v>17</v>
      </c>
      <c r="B47" s="3" t="s">
        <v>116</v>
      </c>
      <c r="C47" s="3">
        <v>8.5</v>
      </c>
      <c r="D47" s="6">
        <v>0.214</v>
      </c>
      <c r="E47" s="6">
        <f>(C47 - MIN(C:C)) / (MAX(C:C) - MIN(C:C))</f>
        <v>0.35992801439712052</v>
      </c>
      <c r="F47" s="6">
        <f>1 - ((D47 - MIN(D:D)) / (MAX(D:D) - MIN(D:D)))</f>
        <v>0.29372937293729373</v>
      </c>
      <c r="G47" s="6">
        <f>0.5 *E47+0.5*F47</f>
        <v>0.32682869366720713</v>
      </c>
      <c r="H47" s="3">
        <v>13</v>
      </c>
      <c r="I47" s="3">
        <v>5</v>
      </c>
      <c r="J47" s="4">
        <f>I47/H47</f>
        <v>0.38461538461538464</v>
      </c>
      <c r="K47" t="s">
        <v>186</v>
      </c>
    </row>
    <row r="48" spans="1:11" ht="22" x14ac:dyDescent="0.3">
      <c r="A48" s="3" t="s">
        <v>17</v>
      </c>
      <c r="B48" s="3" t="s">
        <v>77</v>
      </c>
      <c r="C48" s="3">
        <v>9.17</v>
      </c>
      <c r="D48" s="6">
        <v>0.217</v>
      </c>
      <c r="E48" s="6">
        <f>(C48 - MIN(C:C)) / (MAX(C:C) - MIN(C:C))</f>
        <v>0.40011997600479898</v>
      </c>
      <c r="F48" s="6">
        <f>1 - ((D48 - MIN(D:D)) / (MAX(D:D) - MIN(D:D)))</f>
        <v>0.28382838283828382</v>
      </c>
      <c r="G48" s="6">
        <f>0.5 *E48+0.5*F48</f>
        <v>0.3419741794215414</v>
      </c>
      <c r="H48" s="3">
        <v>5</v>
      </c>
      <c r="I48" s="3">
        <v>3</v>
      </c>
      <c r="J48" s="4">
        <f>I48/H48</f>
        <v>0.6</v>
      </c>
      <c r="K48" t="s">
        <v>186</v>
      </c>
    </row>
    <row r="49" spans="1:11" ht="22" x14ac:dyDescent="0.3">
      <c r="A49" s="3" t="s">
        <v>17</v>
      </c>
      <c r="B49" s="3" t="s">
        <v>36</v>
      </c>
      <c r="C49" s="3">
        <v>7.5</v>
      </c>
      <c r="D49" s="6">
        <v>0.184</v>
      </c>
      <c r="E49" s="6">
        <f>(C49 - MIN(C:C)) / (MAX(C:C) - MIN(C:C))</f>
        <v>0.29994001199760045</v>
      </c>
      <c r="F49" s="6">
        <f>1 - ((D49 - MIN(D:D)) / (MAX(D:D) - MIN(D:D)))</f>
        <v>0.39273927392739272</v>
      </c>
      <c r="G49" s="6">
        <f>0.5 *E49+0.5*F49</f>
        <v>0.34633964296249659</v>
      </c>
      <c r="H49" s="3">
        <v>16</v>
      </c>
      <c r="I49" s="3">
        <v>6</v>
      </c>
      <c r="J49" s="4">
        <f>I49/H49</f>
        <v>0.375</v>
      </c>
      <c r="K49" t="s">
        <v>186</v>
      </c>
    </row>
    <row r="50" spans="1:11" ht="22" x14ac:dyDescent="0.3">
      <c r="A50" s="3" t="s">
        <v>17</v>
      </c>
      <c r="B50" s="3" t="s">
        <v>66</v>
      </c>
      <c r="C50" s="3">
        <v>6.67</v>
      </c>
      <c r="D50" s="6">
        <v>0.16500000000000001</v>
      </c>
      <c r="E50" s="6">
        <f>(C50 - MIN(C:C)) / (MAX(C:C) - MIN(C:C))</f>
        <v>0.25014997000599876</v>
      </c>
      <c r="F50" s="6">
        <f>1 - ((D50 - MIN(D:D)) / (MAX(D:D) - MIN(D:D)))</f>
        <v>0.45544554455445541</v>
      </c>
      <c r="G50" s="6">
        <f>0.5 *E50+0.5*F50</f>
        <v>0.35279775728022711</v>
      </c>
      <c r="H50" s="3">
        <v>10</v>
      </c>
      <c r="I50" s="3">
        <v>6</v>
      </c>
      <c r="J50" s="4">
        <f>I50/H50</f>
        <v>0.6</v>
      </c>
      <c r="K50" t="s">
        <v>186</v>
      </c>
    </row>
    <row r="51" spans="1:11" ht="22" x14ac:dyDescent="0.3">
      <c r="A51" s="3" t="s">
        <v>17</v>
      </c>
      <c r="B51" s="3" t="s">
        <v>164</v>
      </c>
      <c r="C51" s="3">
        <v>7.5</v>
      </c>
      <c r="D51" s="6">
        <v>0.17699999999999999</v>
      </c>
      <c r="E51" s="6">
        <f>(C51 - MIN(C:C)) / (MAX(C:C) - MIN(C:C))</f>
        <v>0.29994001199760045</v>
      </c>
      <c r="F51" s="6">
        <f>1 - ((D51 - MIN(D:D)) / (MAX(D:D) - MIN(D:D)))</f>
        <v>0.41584158415841588</v>
      </c>
      <c r="G51" s="6">
        <f>0.5 *E51+0.5*F51</f>
        <v>0.35789079807800817</v>
      </c>
      <c r="H51" s="3">
        <v>14</v>
      </c>
      <c r="I51" s="3">
        <v>6</v>
      </c>
      <c r="J51" s="4">
        <f>I51/H51</f>
        <v>0.42857142857142855</v>
      </c>
      <c r="K51" t="s">
        <v>186</v>
      </c>
    </row>
    <row r="52" spans="1:11" ht="22" x14ac:dyDescent="0.3">
      <c r="A52" s="3" t="s">
        <v>17</v>
      </c>
      <c r="B52" s="3" t="s">
        <v>63</v>
      </c>
      <c r="C52" s="3">
        <v>9.5</v>
      </c>
      <c r="D52" s="6">
        <v>0.20599999999999999</v>
      </c>
      <c r="E52" s="6">
        <f>(C52 - MIN(C:C)) / (MAX(C:C) - MIN(C:C))</f>
        <v>0.41991601679664065</v>
      </c>
      <c r="F52" s="6">
        <f>1 - ((D52 - MIN(D:D)) / (MAX(D:D) - MIN(D:D)))</f>
        <v>0.32013201320132012</v>
      </c>
      <c r="G52" s="6">
        <f>0.5 *E52+0.5*F52</f>
        <v>0.37002401499898041</v>
      </c>
      <c r="H52" s="3">
        <v>10</v>
      </c>
      <c r="I52" s="3">
        <v>5</v>
      </c>
      <c r="J52" s="4">
        <f>I52/H52</f>
        <v>0.5</v>
      </c>
      <c r="K52" t="s">
        <v>186</v>
      </c>
    </row>
    <row r="53" spans="1:11" ht="22" x14ac:dyDescent="0.3">
      <c r="A53" s="3" t="s">
        <v>17</v>
      </c>
      <c r="B53" s="3" t="s">
        <v>167</v>
      </c>
      <c r="C53" s="3">
        <v>10</v>
      </c>
      <c r="D53" s="6">
        <v>0.214</v>
      </c>
      <c r="E53" s="6">
        <f>(C53 - MIN(C:C)) / (MAX(C:C) - MIN(C:C))</f>
        <v>0.44991001799640068</v>
      </c>
      <c r="F53" s="6">
        <f>1 - ((D53 - MIN(D:D)) / (MAX(D:D) - MIN(D:D)))</f>
        <v>0.29372937293729373</v>
      </c>
      <c r="G53" s="6">
        <f>0.5 *E53+0.5*F53</f>
        <v>0.37181969546684723</v>
      </c>
      <c r="H53" s="3">
        <v>19</v>
      </c>
      <c r="I53" s="3">
        <v>6</v>
      </c>
      <c r="J53" s="4">
        <f>I53/H53</f>
        <v>0.31578947368421051</v>
      </c>
      <c r="K53" t="s">
        <v>186</v>
      </c>
    </row>
    <row r="54" spans="1:11" ht="22" x14ac:dyDescent="0.3">
      <c r="A54" s="3" t="s">
        <v>17</v>
      </c>
      <c r="B54" s="3" t="s">
        <v>75</v>
      </c>
      <c r="C54" s="3">
        <v>11.07</v>
      </c>
      <c r="D54" s="6">
        <v>0.23</v>
      </c>
      <c r="E54" s="6">
        <f>(C54 - MIN(C:C)) / (MAX(C:C) - MIN(C:C))</f>
        <v>0.5140971805638872</v>
      </c>
      <c r="F54" s="6">
        <f>1 - ((D54 - MIN(D:D)) / (MAX(D:D) - MIN(D:D)))</f>
        <v>0.24092409240924084</v>
      </c>
      <c r="G54" s="6">
        <f>0.5 *E54+0.5*F54</f>
        <v>0.37751063648656402</v>
      </c>
      <c r="H54" s="3">
        <v>8</v>
      </c>
      <c r="I54" s="3">
        <v>7</v>
      </c>
      <c r="J54" s="4">
        <f>I54/H54</f>
        <v>0.875</v>
      </c>
      <c r="K54" t="s">
        <v>186</v>
      </c>
    </row>
    <row r="55" spans="1:11" ht="22" x14ac:dyDescent="0.3">
      <c r="A55" s="3" t="s">
        <v>17</v>
      </c>
      <c r="B55" s="3" t="s">
        <v>63</v>
      </c>
      <c r="C55" s="3">
        <v>9.17</v>
      </c>
      <c r="D55" s="6">
        <v>0.17699999999999999</v>
      </c>
      <c r="E55" s="6">
        <f>(C55 - MIN(C:C)) / (MAX(C:C) - MIN(C:C))</f>
        <v>0.40011997600479898</v>
      </c>
      <c r="F55" s="6">
        <f>1 - ((D55 - MIN(D:D)) / (MAX(D:D) - MIN(D:D)))</f>
        <v>0.41584158415841588</v>
      </c>
      <c r="G55" s="6">
        <f>0.5 *E55+0.5*F55</f>
        <v>0.40798078008160743</v>
      </c>
      <c r="H55" s="3">
        <v>13</v>
      </c>
      <c r="I55" s="3">
        <v>7</v>
      </c>
      <c r="J55" s="4">
        <f>I55/H55</f>
        <v>0.53846153846153844</v>
      </c>
      <c r="K55" t="s">
        <v>186</v>
      </c>
    </row>
    <row r="56" spans="1:11" ht="22" x14ac:dyDescent="0.3">
      <c r="A56" s="3" t="s">
        <v>17</v>
      </c>
      <c r="B56" s="3" t="s">
        <v>67</v>
      </c>
      <c r="C56" s="3">
        <v>11.94</v>
      </c>
      <c r="D56" s="6">
        <v>0.21299999999999999</v>
      </c>
      <c r="E56" s="6">
        <f>(C56 - MIN(C:C)) / (MAX(C:C) - MIN(C:C))</f>
        <v>0.56628674265146961</v>
      </c>
      <c r="F56" s="6">
        <f>1 - ((D56 - MIN(D:D)) / (MAX(D:D) - MIN(D:D)))</f>
        <v>0.29702970297029707</v>
      </c>
      <c r="G56" s="6">
        <f>0.5 *E56+0.5*F56</f>
        <v>0.43165822281088334</v>
      </c>
      <c r="H56" s="3">
        <v>16</v>
      </c>
      <c r="I56" s="3">
        <v>9</v>
      </c>
      <c r="J56" s="4">
        <f>I56/H56</f>
        <v>0.5625</v>
      </c>
      <c r="K56" t="s">
        <v>186</v>
      </c>
    </row>
    <row r="57" spans="1:11" ht="22" x14ac:dyDescent="0.3">
      <c r="A57" s="3" t="s">
        <v>17</v>
      </c>
      <c r="B57" s="3" t="s">
        <v>36</v>
      </c>
      <c r="C57" s="3">
        <v>12.5</v>
      </c>
      <c r="D57" s="6">
        <v>0.21299999999999999</v>
      </c>
      <c r="E57" s="6">
        <f>(C57 - MIN(C:C)) / (MAX(C:C) - MIN(C:C))</f>
        <v>0.59988002399520091</v>
      </c>
      <c r="F57" s="6">
        <f>1 - ((D57 - MIN(D:D)) / (MAX(D:D) - MIN(D:D)))</f>
        <v>0.29702970297029707</v>
      </c>
      <c r="G57" s="6">
        <f>0.5 *E57+0.5*F57</f>
        <v>0.44845486348274899</v>
      </c>
      <c r="H57" s="3">
        <v>14</v>
      </c>
      <c r="I57" s="3">
        <v>4</v>
      </c>
      <c r="J57" s="4">
        <f>I57/H57</f>
        <v>0.2857142857142857</v>
      </c>
      <c r="K57" t="s">
        <v>186</v>
      </c>
    </row>
    <row r="58" spans="1:11" ht="22" x14ac:dyDescent="0.3">
      <c r="A58" s="3" t="s">
        <v>17</v>
      </c>
      <c r="B58" s="3" t="s">
        <v>95</v>
      </c>
      <c r="C58" s="3">
        <v>9.5</v>
      </c>
      <c r="D58" s="6">
        <v>0.14599999999999999</v>
      </c>
      <c r="E58" s="6">
        <f>(C58 - MIN(C:C)) / (MAX(C:C) - MIN(C:C))</f>
        <v>0.41991601679664065</v>
      </c>
      <c r="F58" s="6">
        <f>1 - ((D58 - MIN(D:D)) / (MAX(D:D) - MIN(D:D)))</f>
        <v>0.51815181518151809</v>
      </c>
      <c r="G58" s="6">
        <f>0.5 *E58+0.5*F58</f>
        <v>0.4690339159890794</v>
      </c>
      <c r="H58" s="3">
        <v>13</v>
      </c>
      <c r="I58" s="3">
        <v>7</v>
      </c>
      <c r="J58" s="4">
        <f>I58/H58</f>
        <v>0.53846153846153844</v>
      </c>
      <c r="K58" t="s">
        <v>186</v>
      </c>
    </row>
    <row r="59" spans="1:11" ht="22" x14ac:dyDescent="0.3">
      <c r="A59" s="3" t="s">
        <v>17</v>
      </c>
      <c r="B59" s="3" t="s">
        <v>18</v>
      </c>
      <c r="C59" s="3">
        <v>11.59</v>
      </c>
      <c r="D59" s="6">
        <v>0.17899999999999999</v>
      </c>
      <c r="E59" s="6">
        <f>(C59 - MIN(C:C)) / (MAX(C:C) - MIN(C:C))</f>
        <v>0.54529094181163762</v>
      </c>
      <c r="F59" s="6">
        <f>1 - ((D59 - MIN(D:D)) / (MAX(D:D) - MIN(D:D)))</f>
        <v>0.4092409240924092</v>
      </c>
      <c r="G59" s="6">
        <f>0.5 *E59+0.5*F59</f>
        <v>0.47726593295202341</v>
      </c>
      <c r="H59" s="3">
        <v>19</v>
      </c>
      <c r="I59" s="3">
        <v>12</v>
      </c>
      <c r="J59" s="4">
        <f>I59/H59</f>
        <v>0.63157894736842102</v>
      </c>
      <c r="K59" t="s">
        <v>186</v>
      </c>
    </row>
    <row r="60" spans="1:11" ht="22" x14ac:dyDescent="0.3">
      <c r="A60" s="3" t="s">
        <v>17</v>
      </c>
      <c r="B60" s="3" t="s">
        <v>75</v>
      </c>
      <c r="C60" s="3">
        <v>13.75</v>
      </c>
      <c r="D60" s="6">
        <v>0.216</v>
      </c>
      <c r="E60" s="6">
        <f>(C60 - MIN(C:C)) / (MAX(C:C) - MIN(C:C))</f>
        <v>0.67486502699460105</v>
      </c>
      <c r="F60" s="6">
        <f>1 - ((D60 - MIN(D:D)) / (MAX(D:D) - MIN(D:D)))</f>
        <v>0.28712871287128716</v>
      </c>
      <c r="G60" s="6">
        <f>0.5 *E60+0.5*F60</f>
        <v>0.4809968699329441</v>
      </c>
      <c r="H60" s="3">
        <v>12</v>
      </c>
      <c r="I60" s="3">
        <v>8</v>
      </c>
      <c r="J60" s="4">
        <f>I60/H60</f>
        <v>0.66666666666666663</v>
      </c>
      <c r="K60" t="s">
        <v>186</v>
      </c>
    </row>
    <row r="61" spans="1:11" ht="22" x14ac:dyDescent="0.3">
      <c r="A61" s="3" t="s">
        <v>17</v>
      </c>
      <c r="B61" s="3" t="s">
        <v>112</v>
      </c>
      <c r="C61" s="3">
        <v>13.5</v>
      </c>
      <c r="D61" s="6">
        <v>0.20100000000000001</v>
      </c>
      <c r="E61" s="6">
        <f>(C61 - MIN(C:C)) / (MAX(C:C) - MIN(C:C))</f>
        <v>0.65986802639472097</v>
      </c>
      <c r="F61" s="6">
        <f>1 - ((D61 - MIN(D:D)) / (MAX(D:D) - MIN(D:D)))</f>
        <v>0.3366336633663366</v>
      </c>
      <c r="G61" s="6">
        <f>0.5 *E61+0.5*F61</f>
        <v>0.49825084488052879</v>
      </c>
      <c r="H61" s="3">
        <v>19</v>
      </c>
      <c r="I61" s="3">
        <v>6</v>
      </c>
      <c r="J61" s="4">
        <f>I61/H61</f>
        <v>0.31578947368421051</v>
      </c>
      <c r="K61" t="s">
        <v>186</v>
      </c>
    </row>
    <row r="62" spans="1:11" ht="22" x14ac:dyDescent="0.3">
      <c r="A62" s="3" t="s">
        <v>23</v>
      </c>
      <c r="B62" s="3" t="s">
        <v>22</v>
      </c>
      <c r="C62" s="3">
        <v>7</v>
      </c>
      <c r="D62" s="6">
        <v>0.29299999999999998</v>
      </c>
      <c r="E62" s="6">
        <f>(C62 - MIN(C:C)) / (MAX(C:C) - MIN(C:C))</f>
        <v>0.26994601079784042</v>
      </c>
      <c r="F62" s="6">
        <f>1 - ((D62 - MIN(D:D)) / (MAX(D:D) - MIN(D:D)))</f>
        <v>3.300330033003307E-2</v>
      </c>
      <c r="G62" s="6">
        <f>0.5 *E62+0.5*F62</f>
        <v>0.15147465556393674</v>
      </c>
      <c r="H62" s="3">
        <v>16</v>
      </c>
      <c r="I62" s="3">
        <v>11</v>
      </c>
      <c r="J62" s="4">
        <f>I62/H62</f>
        <v>0.6875</v>
      </c>
      <c r="K62" t="s">
        <v>187</v>
      </c>
    </row>
    <row r="63" spans="1:11" ht="22" x14ac:dyDescent="0.3">
      <c r="A63" s="3" t="s">
        <v>23</v>
      </c>
      <c r="B63" s="3" t="s">
        <v>22</v>
      </c>
      <c r="C63" s="3">
        <v>6.07</v>
      </c>
      <c r="D63" s="6">
        <v>0.25700000000000001</v>
      </c>
      <c r="E63" s="6">
        <f>(C63 - MIN(C:C)) / (MAX(C:C) - MIN(C:C))</f>
        <v>0.21415716856628675</v>
      </c>
      <c r="F63" s="6">
        <f>1 - ((D63 - MIN(D:D)) / (MAX(D:D) - MIN(D:D)))</f>
        <v>0.15181518151815176</v>
      </c>
      <c r="G63" s="6">
        <f>0.5 *E63+0.5*F63</f>
        <v>0.18298617504221926</v>
      </c>
      <c r="H63" s="3">
        <v>15</v>
      </c>
      <c r="I63" s="3">
        <v>9</v>
      </c>
      <c r="J63" s="4">
        <f>I63/H63</f>
        <v>0.6</v>
      </c>
      <c r="K63" t="s">
        <v>187</v>
      </c>
    </row>
    <row r="64" spans="1:11" ht="22" x14ac:dyDescent="0.3">
      <c r="A64" s="3" t="s">
        <v>23</v>
      </c>
      <c r="B64" s="3" t="s">
        <v>22</v>
      </c>
      <c r="C64" s="3">
        <v>5.83</v>
      </c>
      <c r="D64" s="6">
        <v>0.24</v>
      </c>
      <c r="E64" s="6">
        <f>(C64 - MIN(C:C)) / (MAX(C:C) - MIN(C:C))</f>
        <v>0.1997600479904019</v>
      </c>
      <c r="F64" s="6">
        <f>1 - ((D64 - MIN(D:D)) / (MAX(D:D) - MIN(D:D)))</f>
        <v>0.20792079207920788</v>
      </c>
      <c r="G64" s="6">
        <f>0.5 *E64+0.5*F64</f>
        <v>0.2038404200348049</v>
      </c>
      <c r="H64" s="3">
        <v>18</v>
      </c>
      <c r="I64" s="3">
        <v>9</v>
      </c>
      <c r="J64" s="4">
        <f>I64/H64</f>
        <v>0.5</v>
      </c>
      <c r="K64" t="s">
        <v>187</v>
      </c>
    </row>
    <row r="65" spans="1:11" ht="22" x14ac:dyDescent="0.3">
      <c r="A65" s="3" t="s">
        <v>23</v>
      </c>
      <c r="B65" s="3" t="s">
        <v>22</v>
      </c>
      <c r="C65" s="3">
        <v>5.36</v>
      </c>
      <c r="D65" s="6">
        <v>0.23</v>
      </c>
      <c r="E65" s="6">
        <f>(C65 - MIN(C:C)) / (MAX(C:C) - MIN(C:C))</f>
        <v>0.17156568686262746</v>
      </c>
      <c r="F65" s="6">
        <f>1 - ((D65 - MIN(D:D)) / (MAX(D:D) - MIN(D:D)))</f>
        <v>0.24092409240924084</v>
      </c>
      <c r="G65" s="6">
        <f>0.5 *E65+0.5*F65</f>
        <v>0.20624488963593415</v>
      </c>
      <c r="H65" s="3">
        <v>16</v>
      </c>
      <c r="I65" s="3">
        <v>16</v>
      </c>
      <c r="J65" s="4">
        <f>I65/H65</f>
        <v>1</v>
      </c>
      <c r="K65" t="s">
        <v>187</v>
      </c>
    </row>
    <row r="66" spans="1:11" ht="22" x14ac:dyDescent="0.3">
      <c r="A66" s="3" t="s">
        <v>23</v>
      </c>
      <c r="B66" s="3" t="s">
        <v>22</v>
      </c>
      <c r="C66" s="3">
        <v>6.67</v>
      </c>
      <c r="D66" s="6">
        <v>0.24399999999999999</v>
      </c>
      <c r="E66" s="6">
        <f>(C66 - MIN(C:C)) / (MAX(C:C) - MIN(C:C))</f>
        <v>0.25014997000599876</v>
      </c>
      <c r="F66" s="6">
        <f>1 - ((D66 - MIN(D:D)) / (MAX(D:D) - MIN(D:D)))</f>
        <v>0.19471947194719474</v>
      </c>
      <c r="G66" s="6">
        <f>0.5 *E66+0.5*F66</f>
        <v>0.22243472097659675</v>
      </c>
      <c r="H66" s="3">
        <v>17</v>
      </c>
      <c r="I66" s="3">
        <v>7</v>
      </c>
      <c r="J66" s="4">
        <f>I66/H66</f>
        <v>0.41176470588235292</v>
      </c>
      <c r="K66" t="s">
        <v>187</v>
      </c>
    </row>
    <row r="67" spans="1:11" ht="22" x14ac:dyDescent="0.3">
      <c r="A67" s="3" t="s">
        <v>23</v>
      </c>
      <c r="B67" s="3" t="s">
        <v>22</v>
      </c>
      <c r="C67" s="3">
        <v>6.79</v>
      </c>
      <c r="D67" s="6">
        <v>0.22500000000000001</v>
      </c>
      <c r="E67" s="6">
        <f>(C67 - MIN(C:C)) / (MAX(C:C) - MIN(C:C))</f>
        <v>0.25734853029394117</v>
      </c>
      <c r="F67" s="6">
        <f>1 - ((D67 - MIN(D:D)) / (MAX(D:D) - MIN(D:D)))</f>
        <v>0.25742574257425743</v>
      </c>
      <c r="G67" s="6">
        <f>0.5 *E67+0.5*F67</f>
        <v>0.25738713643409927</v>
      </c>
      <c r="H67" s="3">
        <v>16</v>
      </c>
      <c r="I67" s="3">
        <v>10</v>
      </c>
      <c r="J67" s="4">
        <f>I67/H67</f>
        <v>0.625</v>
      </c>
      <c r="K67" t="s">
        <v>187</v>
      </c>
    </row>
    <row r="68" spans="1:11" ht="22" x14ac:dyDescent="0.3">
      <c r="A68" s="3" t="s">
        <v>23</v>
      </c>
      <c r="B68" s="3" t="s">
        <v>22</v>
      </c>
      <c r="C68" s="3">
        <v>7.5</v>
      </c>
      <c r="D68" s="6">
        <v>0.22600000000000001</v>
      </c>
      <c r="E68" s="6">
        <f>(C68 - MIN(C:C)) / (MAX(C:C) - MIN(C:C))</f>
        <v>0.29994001199760045</v>
      </c>
      <c r="F68" s="6">
        <f>1 - ((D68 - MIN(D:D)) / (MAX(D:D) - MIN(D:D)))</f>
        <v>0.25412541254125409</v>
      </c>
      <c r="G68" s="6">
        <f>0.5 *E68+0.5*F68</f>
        <v>0.27703271226942727</v>
      </c>
      <c r="H68" s="3">
        <v>17</v>
      </c>
      <c r="I68" s="3">
        <v>8</v>
      </c>
      <c r="J68" s="4">
        <f>I68/H68</f>
        <v>0.47058823529411764</v>
      </c>
      <c r="K68" t="s">
        <v>187</v>
      </c>
    </row>
    <row r="69" spans="1:11" ht="22" x14ac:dyDescent="0.3">
      <c r="A69" s="3" t="s">
        <v>23</v>
      </c>
      <c r="B69" s="3" t="s">
        <v>22</v>
      </c>
      <c r="C69" s="3">
        <v>5.36</v>
      </c>
      <c r="D69" s="6">
        <v>0.182</v>
      </c>
      <c r="E69" s="6">
        <f>(C69 - MIN(C:C)) / (MAX(C:C) - MIN(C:C))</f>
        <v>0.17156568686262746</v>
      </c>
      <c r="F69" s="6">
        <f>1 - ((D69 - MIN(D:D)) / (MAX(D:D) - MIN(D:D)))</f>
        <v>0.39933993399339929</v>
      </c>
      <c r="G69" s="6">
        <f>0.5 *E69+0.5*F69</f>
        <v>0.2854528104280134</v>
      </c>
      <c r="H69" s="3">
        <v>18</v>
      </c>
      <c r="I69" s="3">
        <v>9</v>
      </c>
      <c r="J69" s="4">
        <f>I69/H69</f>
        <v>0.5</v>
      </c>
      <c r="K69" t="s">
        <v>187</v>
      </c>
    </row>
    <row r="70" spans="1:11" ht="22" x14ac:dyDescent="0.3">
      <c r="A70" s="3" t="s">
        <v>23</v>
      </c>
      <c r="B70" s="3" t="s">
        <v>22</v>
      </c>
      <c r="C70" s="3">
        <v>7</v>
      </c>
      <c r="D70" s="6">
        <v>0.20799999999999999</v>
      </c>
      <c r="E70" s="6">
        <f>(C70 - MIN(C:C)) / (MAX(C:C) - MIN(C:C))</f>
        <v>0.26994601079784042</v>
      </c>
      <c r="F70" s="6">
        <f>1 - ((D70 - MIN(D:D)) / (MAX(D:D) - MIN(D:D)))</f>
        <v>0.31353135313531355</v>
      </c>
      <c r="G70" s="6">
        <f>0.5 *E70+0.5*F70</f>
        <v>0.29173868196657698</v>
      </c>
      <c r="H70" s="3">
        <v>17</v>
      </c>
      <c r="I70" s="3">
        <v>11</v>
      </c>
      <c r="J70" s="4">
        <f>I70/H70</f>
        <v>0.6470588235294118</v>
      </c>
      <c r="K70" t="s">
        <v>187</v>
      </c>
    </row>
    <row r="71" spans="1:11" ht="22" x14ac:dyDescent="0.3">
      <c r="A71" s="3" t="s">
        <v>23</v>
      </c>
      <c r="B71" s="3" t="s">
        <v>22</v>
      </c>
      <c r="C71" s="3">
        <v>6.88</v>
      </c>
      <c r="D71" s="6">
        <v>0.20100000000000001</v>
      </c>
      <c r="E71" s="6">
        <f>(C71 - MIN(C:C)) / (MAX(C:C) - MIN(C:C))</f>
        <v>0.26274745050989801</v>
      </c>
      <c r="F71" s="6">
        <f>1 - ((D71 - MIN(D:D)) / (MAX(D:D) - MIN(D:D)))</f>
        <v>0.3366336633663366</v>
      </c>
      <c r="G71" s="6">
        <f>0.5 *E71+0.5*F71</f>
        <v>0.2996905569381173</v>
      </c>
      <c r="H71" s="3">
        <v>18</v>
      </c>
      <c r="I71" s="3">
        <v>9</v>
      </c>
      <c r="J71" s="4">
        <f>I71/H71</f>
        <v>0.5</v>
      </c>
      <c r="K71" t="s">
        <v>187</v>
      </c>
    </row>
    <row r="72" spans="1:11" ht="22" x14ac:dyDescent="0.3">
      <c r="A72" s="3" t="s">
        <v>23</v>
      </c>
      <c r="B72" s="3" t="s">
        <v>22</v>
      </c>
      <c r="C72" s="3">
        <v>7.95</v>
      </c>
      <c r="D72" s="6">
        <v>0.22</v>
      </c>
      <c r="E72" s="6">
        <f>(C72 - MIN(C:C)) / (MAX(C:C) - MIN(C:C))</f>
        <v>0.32693461307738447</v>
      </c>
      <c r="F72" s="6">
        <f>1 - ((D72 - MIN(D:D)) / (MAX(D:D) - MIN(D:D)))</f>
        <v>0.27392739273927391</v>
      </c>
      <c r="G72" s="6">
        <f>0.5 *E72+0.5*F72</f>
        <v>0.30043100290832919</v>
      </c>
      <c r="H72" s="3">
        <v>18</v>
      </c>
      <c r="I72" s="3">
        <v>11</v>
      </c>
      <c r="J72" s="4">
        <f>I72/H72</f>
        <v>0.61111111111111116</v>
      </c>
      <c r="K72" t="s">
        <v>187</v>
      </c>
    </row>
    <row r="73" spans="1:11" ht="22" x14ac:dyDescent="0.3">
      <c r="A73" s="3" t="s">
        <v>23</v>
      </c>
      <c r="B73" s="3" t="s">
        <v>22</v>
      </c>
      <c r="C73" s="3">
        <v>6.79</v>
      </c>
      <c r="D73" s="6">
        <v>0.19700000000000001</v>
      </c>
      <c r="E73" s="6">
        <f>(C73 - MIN(C:C)) / (MAX(C:C) - MIN(C:C))</f>
        <v>0.25734853029394117</v>
      </c>
      <c r="F73" s="6">
        <f>1 - ((D73 - MIN(D:D)) / (MAX(D:D) - MIN(D:D)))</f>
        <v>0.34983498349834974</v>
      </c>
      <c r="G73" s="6">
        <f>0.5 *E73+0.5*F73</f>
        <v>0.30359175689614548</v>
      </c>
      <c r="H73" s="3">
        <v>17</v>
      </c>
      <c r="I73" s="3">
        <v>9</v>
      </c>
      <c r="J73" s="4">
        <f>I73/H73</f>
        <v>0.52941176470588236</v>
      </c>
      <c r="K73" t="s">
        <v>187</v>
      </c>
    </row>
    <row r="74" spans="1:11" ht="22" x14ac:dyDescent="0.3">
      <c r="A74" s="3" t="s">
        <v>23</v>
      </c>
      <c r="B74" s="3" t="s">
        <v>22</v>
      </c>
      <c r="C74" s="3">
        <v>6.43</v>
      </c>
      <c r="D74" s="6">
        <v>0.189</v>
      </c>
      <c r="E74" s="6">
        <f>(C74 - MIN(C:C)) / (MAX(C:C) - MIN(C:C))</f>
        <v>0.23575284943011393</v>
      </c>
      <c r="F74" s="6">
        <f>1 - ((D74 - MIN(D:D)) / (MAX(D:D) - MIN(D:D)))</f>
        <v>0.37623762376237624</v>
      </c>
      <c r="G74" s="6">
        <f>0.5 *E74+0.5*F74</f>
        <v>0.30599523659624506</v>
      </c>
      <c r="H74" s="3">
        <v>15</v>
      </c>
      <c r="I74" s="3">
        <v>14</v>
      </c>
      <c r="J74" s="4">
        <f>I74/H74</f>
        <v>0.93333333333333335</v>
      </c>
      <c r="K74" t="s">
        <v>187</v>
      </c>
    </row>
    <row r="75" spans="1:11" ht="22" x14ac:dyDescent="0.3">
      <c r="A75" s="3" t="s">
        <v>23</v>
      </c>
      <c r="B75" s="3" t="s">
        <v>22</v>
      </c>
      <c r="C75" s="3">
        <v>6.67</v>
      </c>
      <c r="D75" s="6">
        <v>0.184</v>
      </c>
      <c r="E75" s="6">
        <f>(C75 - MIN(C:C)) / (MAX(C:C) - MIN(C:C))</f>
        <v>0.25014997000599876</v>
      </c>
      <c r="F75" s="6">
        <f>1 - ((D75 - MIN(D:D)) / (MAX(D:D) - MIN(D:D)))</f>
        <v>0.39273927392739272</v>
      </c>
      <c r="G75" s="6">
        <f>0.5 *E75+0.5*F75</f>
        <v>0.32144462196669576</v>
      </c>
      <c r="H75" s="3">
        <v>18</v>
      </c>
      <c r="I75" s="3">
        <v>7</v>
      </c>
      <c r="J75" s="4">
        <f>I75/H75</f>
        <v>0.3888888888888889</v>
      </c>
      <c r="K75" t="s">
        <v>187</v>
      </c>
    </row>
    <row r="76" spans="1:11" ht="22" x14ac:dyDescent="0.3">
      <c r="A76" s="3" t="s">
        <v>23</v>
      </c>
      <c r="B76" s="3" t="s">
        <v>22</v>
      </c>
      <c r="C76" s="3">
        <v>8.93</v>
      </c>
      <c r="D76" s="6">
        <v>0.217</v>
      </c>
      <c r="E76" s="6">
        <f>(C76 - MIN(C:C)) / (MAX(C:C) - MIN(C:C))</f>
        <v>0.38572285542891416</v>
      </c>
      <c r="F76" s="6">
        <f>1 - ((D76 - MIN(D:D)) / (MAX(D:D) - MIN(D:D)))</f>
        <v>0.28382838283828382</v>
      </c>
      <c r="G76" s="6">
        <f>0.5 *E76+0.5*F76</f>
        <v>0.33477561913359899</v>
      </c>
      <c r="H76" s="3">
        <v>15</v>
      </c>
      <c r="I76" s="3">
        <v>8</v>
      </c>
      <c r="J76" s="4">
        <f>I76/H76</f>
        <v>0.53333333333333333</v>
      </c>
      <c r="K76" t="s">
        <v>187</v>
      </c>
    </row>
    <row r="77" spans="1:11" ht="22" x14ac:dyDescent="0.3">
      <c r="A77" s="3" t="s">
        <v>23</v>
      </c>
      <c r="B77" s="3" t="s">
        <v>22</v>
      </c>
      <c r="C77" s="3">
        <v>9.3800000000000008</v>
      </c>
      <c r="D77" s="6">
        <v>0.224</v>
      </c>
      <c r="E77" s="6">
        <f>(C77 - MIN(C:C)) / (MAX(C:C) - MIN(C:C))</f>
        <v>0.41271745650869829</v>
      </c>
      <c r="F77" s="6">
        <f>1 - ((D77 - MIN(D:D)) / (MAX(D:D) - MIN(D:D)))</f>
        <v>0.26072607260726066</v>
      </c>
      <c r="G77" s="6">
        <f>0.5 *E77+0.5*F77</f>
        <v>0.33672176455797947</v>
      </c>
      <c r="H77" s="3">
        <v>18</v>
      </c>
      <c r="I77" s="3">
        <v>8</v>
      </c>
      <c r="J77" s="4">
        <f>I77/H77</f>
        <v>0.44444444444444442</v>
      </c>
      <c r="K77" t="s">
        <v>187</v>
      </c>
    </row>
    <row r="78" spans="1:11" ht="22" x14ac:dyDescent="0.3">
      <c r="A78" s="3" t="s">
        <v>23</v>
      </c>
      <c r="B78" s="3" t="s">
        <v>22</v>
      </c>
      <c r="C78" s="3">
        <v>6.5</v>
      </c>
      <c r="D78" s="6">
        <v>0.16800000000000001</v>
      </c>
      <c r="E78" s="6">
        <f>(C78 - MIN(C:C)) / (MAX(C:C) - MIN(C:C))</f>
        <v>0.23995200959808036</v>
      </c>
      <c r="F78" s="6">
        <f>1 - ((D78 - MIN(D:D)) / (MAX(D:D) - MIN(D:D)))</f>
        <v>0.4455445544554455</v>
      </c>
      <c r="G78" s="6">
        <f>0.5 *E78+0.5*F78</f>
        <v>0.34274828202676294</v>
      </c>
      <c r="H78" s="3">
        <v>18</v>
      </c>
      <c r="I78" s="3">
        <v>5</v>
      </c>
      <c r="J78" s="4">
        <f>I78/H78</f>
        <v>0.27777777777777779</v>
      </c>
      <c r="K78" t="s">
        <v>187</v>
      </c>
    </row>
    <row r="79" spans="1:11" ht="22" x14ac:dyDescent="0.3">
      <c r="A79" s="3" t="s">
        <v>23</v>
      </c>
      <c r="B79" s="3" t="s">
        <v>22</v>
      </c>
      <c r="C79" s="3">
        <v>8.41</v>
      </c>
      <c r="D79" s="6">
        <v>0.19400000000000001</v>
      </c>
      <c r="E79" s="6">
        <f>(C79 - MIN(C:C)) / (MAX(C:C) - MIN(C:C))</f>
        <v>0.35452909418116374</v>
      </c>
      <c r="F79" s="6">
        <f>1 - ((D79 - MIN(D:D)) / (MAX(D:D) - MIN(D:D)))</f>
        <v>0.35973597359735965</v>
      </c>
      <c r="G79" s="6">
        <f>0.5 *E79+0.5*F79</f>
        <v>0.35713253388926169</v>
      </c>
      <c r="H79" s="3">
        <v>18</v>
      </c>
      <c r="I79" s="3">
        <v>12</v>
      </c>
      <c r="J79" s="4">
        <f>I79/H79</f>
        <v>0.66666666666666663</v>
      </c>
      <c r="K79" t="s">
        <v>187</v>
      </c>
    </row>
    <row r="80" spans="1:11" ht="22" x14ac:dyDescent="0.3">
      <c r="A80" s="3" t="s">
        <v>23</v>
      </c>
      <c r="B80" s="3" t="s">
        <v>22</v>
      </c>
      <c r="C80" s="3">
        <v>8.75</v>
      </c>
      <c r="D80" s="6">
        <v>0.185</v>
      </c>
      <c r="E80" s="6">
        <f>(C80 - MIN(C:C)) / (MAX(C:C) - MIN(C:C))</f>
        <v>0.37492501499700054</v>
      </c>
      <c r="F80" s="6">
        <f>1 - ((D80 - MIN(D:D)) / (MAX(D:D) - MIN(D:D)))</f>
        <v>0.38943894389438938</v>
      </c>
      <c r="G80" s="6">
        <f>0.5 *E80+0.5*F80</f>
        <v>0.38218197944569499</v>
      </c>
      <c r="H80" s="3">
        <v>18</v>
      </c>
      <c r="I80" s="3">
        <v>11</v>
      </c>
      <c r="J80" s="4">
        <f>I80/H80</f>
        <v>0.61111111111111116</v>
      </c>
      <c r="K80" t="s">
        <v>187</v>
      </c>
    </row>
    <row r="81" spans="1:11" ht="22" x14ac:dyDescent="0.3">
      <c r="A81" s="3" t="s">
        <v>23</v>
      </c>
      <c r="B81" s="3" t="s">
        <v>22</v>
      </c>
      <c r="C81" s="3">
        <v>8.65</v>
      </c>
      <c r="D81" s="6">
        <v>0.182</v>
      </c>
      <c r="E81" s="6">
        <f>(C81 - MIN(C:C)) / (MAX(C:C) - MIN(C:C))</f>
        <v>0.36892621475704857</v>
      </c>
      <c r="F81" s="6">
        <f>1 - ((D81 - MIN(D:D)) / (MAX(D:D) - MIN(D:D)))</f>
        <v>0.39933993399339929</v>
      </c>
      <c r="G81" s="6">
        <f>0.5 *E81+0.5*F81</f>
        <v>0.38413307437522393</v>
      </c>
      <c r="H81" s="3">
        <v>18</v>
      </c>
      <c r="I81" s="3">
        <v>14</v>
      </c>
      <c r="J81" s="4">
        <f>I81/H81</f>
        <v>0.77777777777777779</v>
      </c>
      <c r="K81" t="s">
        <v>187</v>
      </c>
    </row>
    <row r="82" spans="1:11" ht="22" x14ac:dyDescent="0.3">
      <c r="A82" s="3" t="s">
        <v>23</v>
      </c>
      <c r="B82" s="3" t="s">
        <v>22</v>
      </c>
      <c r="C82" s="3">
        <v>8.33</v>
      </c>
      <c r="D82" s="6">
        <v>0.16800000000000001</v>
      </c>
      <c r="E82" s="6">
        <f>(C82 - MIN(C:C)) / (MAX(C:C) - MIN(C:C))</f>
        <v>0.34973005398920215</v>
      </c>
      <c r="F82" s="6">
        <f>1 - ((D82 - MIN(D:D)) / (MAX(D:D) - MIN(D:D)))</f>
        <v>0.4455445544554455</v>
      </c>
      <c r="G82" s="6">
        <f>0.5 *E82+0.5*F82</f>
        <v>0.3976373042223238</v>
      </c>
      <c r="H82" s="3">
        <v>16</v>
      </c>
      <c r="I82" s="3">
        <v>6</v>
      </c>
      <c r="J82" s="4">
        <f>I82/H82</f>
        <v>0.375</v>
      </c>
      <c r="K82" t="s">
        <v>187</v>
      </c>
    </row>
    <row r="83" spans="1:11" ht="22" x14ac:dyDescent="0.3">
      <c r="A83" s="3" t="s">
        <v>23</v>
      </c>
      <c r="B83" s="3" t="s">
        <v>22</v>
      </c>
      <c r="C83" s="3">
        <v>8.2100000000000009</v>
      </c>
      <c r="D83" s="6">
        <v>0.16400000000000001</v>
      </c>
      <c r="E83" s="6">
        <f>(C83 - MIN(C:C)) / (MAX(C:C) - MIN(C:C))</f>
        <v>0.34253149370125974</v>
      </c>
      <c r="F83" s="6">
        <f>1 - ((D83 - MIN(D:D)) / (MAX(D:D) - MIN(D:D)))</f>
        <v>0.45874587458745875</v>
      </c>
      <c r="G83" s="6">
        <f>0.5 *E83+0.5*F83</f>
        <v>0.40063868414435921</v>
      </c>
      <c r="H83" s="3">
        <v>17</v>
      </c>
      <c r="I83" s="3">
        <v>8</v>
      </c>
      <c r="J83" s="4">
        <f>I83/H83</f>
        <v>0.47058823529411764</v>
      </c>
      <c r="K83" t="s">
        <v>187</v>
      </c>
    </row>
    <row r="84" spans="1:11" ht="22" x14ac:dyDescent="0.3">
      <c r="A84" s="3" t="s">
        <v>23</v>
      </c>
      <c r="B84" s="3" t="s">
        <v>22</v>
      </c>
      <c r="C84" s="3">
        <v>9.64</v>
      </c>
      <c r="D84" s="6">
        <v>0.17599999999999999</v>
      </c>
      <c r="E84" s="6">
        <f>(C84 - MIN(C:C)) / (MAX(C:C) - MIN(C:C))</f>
        <v>0.4283143371325735</v>
      </c>
      <c r="F84" s="6">
        <f>1 - ((D84 - MIN(D:D)) / (MAX(D:D) - MIN(D:D)))</f>
        <v>0.41914191419141911</v>
      </c>
      <c r="G84" s="6">
        <f>0.5 *E84+0.5*F84</f>
        <v>0.4237281256619963</v>
      </c>
      <c r="H84" s="3">
        <v>18</v>
      </c>
      <c r="I84" s="3">
        <v>8</v>
      </c>
      <c r="J84" s="4">
        <f>I84/H84</f>
        <v>0.44444444444444442</v>
      </c>
      <c r="K84" t="s">
        <v>187</v>
      </c>
    </row>
    <row r="85" spans="1:11" ht="22" x14ac:dyDescent="0.3">
      <c r="A85" s="3" t="s">
        <v>23</v>
      </c>
      <c r="B85" s="3" t="s">
        <v>22</v>
      </c>
      <c r="C85" s="3">
        <v>7.5</v>
      </c>
      <c r="D85" s="6">
        <v>0.124</v>
      </c>
      <c r="E85" s="6">
        <f>(C85 - MIN(C:C)) / (MAX(C:C) - MIN(C:C))</f>
        <v>0.29994001199760045</v>
      </c>
      <c r="F85" s="6">
        <f>1 - ((D85 - MIN(D:D)) / (MAX(D:D) - MIN(D:D)))</f>
        <v>0.59075907590759069</v>
      </c>
      <c r="G85" s="6">
        <f>0.5 *E85+0.5*F85</f>
        <v>0.44534954395259557</v>
      </c>
      <c r="H85" s="3">
        <v>18</v>
      </c>
      <c r="I85" s="3">
        <v>8</v>
      </c>
      <c r="J85" s="4">
        <f>I85/H85</f>
        <v>0.44444444444444442</v>
      </c>
      <c r="K85" t="s">
        <v>187</v>
      </c>
    </row>
    <row r="86" spans="1:11" ht="22" x14ac:dyDescent="0.3">
      <c r="A86" s="3" t="s">
        <v>23</v>
      </c>
      <c r="B86" s="3" t="s">
        <v>22</v>
      </c>
      <c r="C86" s="3">
        <v>10</v>
      </c>
      <c r="D86" s="6">
        <v>0.127</v>
      </c>
      <c r="E86" s="6">
        <f>(C86 - MIN(C:C)) / (MAX(C:C) - MIN(C:C))</f>
        <v>0.44991001799640068</v>
      </c>
      <c r="F86" s="6">
        <f>1 - ((D86 - MIN(D:D)) / (MAX(D:D) - MIN(D:D)))</f>
        <v>0.58085808580858078</v>
      </c>
      <c r="G86" s="6">
        <f>0.5 *E86+0.5*F86</f>
        <v>0.5153840519024907</v>
      </c>
      <c r="H86" s="3">
        <v>17</v>
      </c>
      <c r="I86" s="3">
        <v>10</v>
      </c>
      <c r="J86" s="4">
        <f>I86/H86</f>
        <v>0.58823529411764708</v>
      </c>
      <c r="K86" t="s">
        <v>187</v>
      </c>
    </row>
    <row r="87" spans="1:11" ht="22" x14ac:dyDescent="0.3">
      <c r="A87" s="3" t="s">
        <v>23</v>
      </c>
      <c r="B87" s="3" t="s">
        <v>22</v>
      </c>
      <c r="C87" s="3">
        <v>7.5</v>
      </c>
      <c r="D87" s="6">
        <v>0.08</v>
      </c>
      <c r="E87" s="6">
        <f>(C87 - MIN(C:C)) / (MAX(C:C) - MIN(C:C))</f>
        <v>0.29994001199760045</v>
      </c>
      <c r="F87" s="6">
        <f>1 - ((D87 - MIN(D:D)) / (MAX(D:D) - MIN(D:D)))</f>
        <v>0.73597359735973589</v>
      </c>
      <c r="G87" s="6">
        <f>0.5 *E87+0.5*F87</f>
        <v>0.51795680467866823</v>
      </c>
      <c r="H87" s="3">
        <v>18</v>
      </c>
      <c r="I87" s="3">
        <v>8</v>
      </c>
      <c r="J87" s="4">
        <f>I87/H87</f>
        <v>0.44444444444444442</v>
      </c>
      <c r="K87" t="s">
        <v>187</v>
      </c>
    </row>
    <row r="88" spans="1:11" ht="22" x14ac:dyDescent="0.3">
      <c r="A88" s="3" t="s">
        <v>23</v>
      </c>
      <c r="B88" s="3" t="s">
        <v>22</v>
      </c>
      <c r="C88" s="3">
        <v>12.5</v>
      </c>
      <c r="D88" s="6">
        <v>0.16500000000000001</v>
      </c>
      <c r="E88" s="6">
        <f>(C88 - MIN(C:C)) / (MAX(C:C) - MIN(C:C))</f>
        <v>0.59988002399520091</v>
      </c>
      <c r="F88" s="6">
        <f>1 - ((D88 - MIN(D:D)) / (MAX(D:D) - MIN(D:D)))</f>
        <v>0.45544554455445541</v>
      </c>
      <c r="G88" s="6">
        <f>0.5 *E88+0.5*F88</f>
        <v>0.52766278427482816</v>
      </c>
      <c r="H88" s="3">
        <v>18</v>
      </c>
      <c r="I88" s="3">
        <v>12</v>
      </c>
      <c r="J88" s="4">
        <f>I88/H88</f>
        <v>0.66666666666666663</v>
      </c>
      <c r="K88" t="s">
        <v>187</v>
      </c>
    </row>
    <row r="89" spans="1:11" ht="22" x14ac:dyDescent="0.3">
      <c r="A89" s="3" t="s">
        <v>23</v>
      </c>
      <c r="B89" s="3" t="s">
        <v>22</v>
      </c>
      <c r="C89" s="3">
        <v>12</v>
      </c>
      <c r="D89" s="6">
        <v>0.105</v>
      </c>
      <c r="E89" s="6">
        <f>(C89 - MIN(C:C)) / (MAX(C:C) - MIN(C:C))</f>
        <v>0.56988602279544087</v>
      </c>
      <c r="F89" s="6">
        <f>1 - ((D89 - MIN(D:D)) / (MAX(D:D) - MIN(D:D)))</f>
        <v>0.65346534653465349</v>
      </c>
      <c r="G89" s="6">
        <f>0.5 *E89+0.5*F89</f>
        <v>0.61167568466504718</v>
      </c>
      <c r="H89" s="3">
        <v>15</v>
      </c>
      <c r="I89" s="3">
        <v>10</v>
      </c>
      <c r="J89" s="4">
        <f>I89/H89</f>
        <v>0.66666666666666663</v>
      </c>
      <c r="K89" t="s">
        <v>187</v>
      </c>
    </row>
    <row r="90" spans="1:11" ht="22" x14ac:dyDescent="0.3">
      <c r="A90" s="3" t="s">
        <v>21</v>
      </c>
      <c r="B90" s="3" t="s">
        <v>22</v>
      </c>
      <c r="C90" s="3">
        <v>6.5</v>
      </c>
      <c r="D90" s="6">
        <v>0.26700000000000002</v>
      </c>
      <c r="E90" s="6">
        <f>(C90 - MIN(C:C)) / (MAX(C:C) - MIN(C:C))</f>
        <v>0.23995200959808036</v>
      </c>
      <c r="F90" s="6">
        <f>1 - ((D90 - MIN(D:D)) / (MAX(D:D) - MIN(D:D)))</f>
        <v>0.1188118811881187</v>
      </c>
      <c r="G90" s="6">
        <f>0.5 *E90+0.5*F90</f>
        <v>0.17938194539309954</v>
      </c>
      <c r="H90" s="3">
        <v>19</v>
      </c>
      <c r="I90" s="3">
        <v>5</v>
      </c>
      <c r="J90" s="4">
        <f>I90/H90</f>
        <v>0.26315789473684209</v>
      </c>
      <c r="K90" t="s">
        <v>187</v>
      </c>
    </row>
    <row r="91" spans="1:11" ht="22" x14ac:dyDescent="0.3">
      <c r="A91" s="3" t="s">
        <v>21</v>
      </c>
      <c r="B91" s="3" t="s">
        <v>22</v>
      </c>
      <c r="C91" s="3">
        <v>6.67</v>
      </c>
      <c r="D91" s="6">
        <v>0.27</v>
      </c>
      <c r="E91" s="6">
        <f>(C91 - MIN(C:C)) / (MAX(C:C) - MIN(C:C))</f>
        <v>0.25014997000599876</v>
      </c>
      <c r="F91" s="6">
        <f>1 - ((D91 - MIN(D:D)) / (MAX(D:D) - MIN(D:D)))</f>
        <v>0.10891089108910879</v>
      </c>
      <c r="G91" s="6">
        <f>0.5 *E91+0.5*F91</f>
        <v>0.17953043054755377</v>
      </c>
      <c r="H91" s="3">
        <v>19</v>
      </c>
      <c r="I91" s="3">
        <v>12</v>
      </c>
      <c r="J91" s="4">
        <f>I91/H91</f>
        <v>0.63157894736842102</v>
      </c>
      <c r="K91" t="s">
        <v>187</v>
      </c>
    </row>
    <row r="92" spans="1:11" ht="22" x14ac:dyDescent="0.3">
      <c r="A92" s="3" t="s">
        <v>21</v>
      </c>
      <c r="B92" s="3" t="s">
        <v>22</v>
      </c>
      <c r="C92" s="3">
        <v>5.83</v>
      </c>
      <c r="D92" s="6">
        <v>0.23499999999999999</v>
      </c>
      <c r="E92" s="6">
        <f>(C92 - MIN(C:C)) / (MAX(C:C) - MIN(C:C))</f>
        <v>0.1997600479904019</v>
      </c>
      <c r="F92" s="6">
        <f>1 - ((D92 - MIN(D:D)) / (MAX(D:D) - MIN(D:D)))</f>
        <v>0.22442244224422447</v>
      </c>
      <c r="G92" s="6">
        <f>0.5 *E92+0.5*F92</f>
        <v>0.2120912451173132</v>
      </c>
      <c r="H92" s="3">
        <v>19</v>
      </c>
      <c r="I92" s="3">
        <v>9</v>
      </c>
      <c r="J92" s="4">
        <f>I92/H92</f>
        <v>0.47368421052631576</v>
      </c>
      <c r="K92" t="s">
        <v>187</v>
      </c>
    </row>
    <row r="93" spans="1:11" ht="22" x14ac:dyDescent="0.3">
      <c r="A93" s="3" t="s">
        <v>21</v>
      </c>
      <c r="B93" s="3" t="s">
        <v>22</v>
      </c>
      <c r="C93" s="3">
        <v>8.2100000000000009</v>
      </c>
      <c r="D93" s="6">
        <v>0.27800000000000002</v>
      </c>
      <c r="E93" s="6">
        <f>(C93 - MIN(C:C)) / (MAX(C:C) - MIN(C:C))</f>
        <v>0.34253149370125974</v>
      </c>
      <c r="F93" s="6">
        <f>1 - ((D93 - MIN(D:D)) / (MAX(D:D) - MIN(D:D)))</f>
        <v>8.2508250825082396E-2</v>
      </c>
      <c r="G93" s="6">
        <f>0.5 *E93+0.5*F93</f>
        <v>0.21251987226317107</v>
      </c>
      <c r="H93" s="3">
        <v>14</v>
      </c>
      <c r="I93" s="3">
        <v>7</v>
      </c>
      <c r="J93" s="4">
        <f>I93/H93</f>
        <v>0.5</v>
      </c>
      <c r="K93" t="s">
        <v>187</v>
      </c>
    </row>
    <row r="94" spans="1:11" ht="22" x14ac:dyDescent="0.3">
      <c r="A94" s="3" t="s">
        <v>21</v>
      </c>
      <c r="B94" s="3" t="s">
        <v>22</v>
      </c>
      <c r="C94" s="3">
        <v>5</v>
      </c>
      <c r="D94" s="6">
        <v>0.216</v>
      </c>
      <c r="E94" s="6">
        <f>(C94 - MIN(C:C)) / (MAX(C:C) - MIN(C:C))</f>
        <v>0.14997000599880023</v>
      </c>
      <c r="F94" s="6">
        <f>1 - ((D94 - MIN(D:D)) / (MAX(D:D) - MIN(D:D)))</f>
        <v>0.28712871287128716</v>
      </c>
      <c r="G94" s="6">
        <f>0.5 *E94+0.5*F94</f>
        <v>0.21854935943504369</v>
      </c>
      <c r="H94" s="3">
        <v>17</v>
      </c>
      <c r="I94" s="3">
        <v>6</v>
      </c>
      <c r="J94" s="4">
        <f>I94/H94</f>
        <v>0.35294117647058826</v>
      </c>
      <c r="K94" t="s">
        <v>187</v>
      </c>
    </row>
    <row r="95" spans="1:11" ht="22" x14ac:dyDescent="0.3">
      <c r="A95" s="3" t="s">
        <v>21</v>
      </c>
      <c r="B95" s="3" t="s">
        <v>22</v>
      </c>
      <c r="C95" s="3">
        <v>7</v>
      </c>
      <c r="D95" s="6">
        <v>0.252</v>
      </c>
      <c r="E95" s="6">
        <f>(C95 - MIN(C:C)) / (MAX(C:C) - MIN(C:C))</f>
        <v>0.26994601079784042</v>
      </c>
      <c r="F95" s="6">
        <f>1 - ((D95 - MIN(D:D)) / (MAX(D:D) - MIN(D:D)))</f>
        <v>0.16831683168316824</v>
      </c>
      <c r="G95" s="6">
        <f>0.5 *E95+0.5*F95</f>
        <v>0.21913142124050433</v>
      </c>
      <c r="H95" s="3">
        <v>19</v>
      </c>
      <c r="I95" s="3">
        <v>10</v>
      </c>
      <c r="J95" s="4">
        <f>I95/H95</f>
        <v>0.52631578947368418</v>
      </c>
      <c r="K95" t="s">
        <v>187</v>
      </c>
    </row>
    <row r="96" spans="1:11" ht="22" x14ac:dyDescent="0.3">
      <c r="A96" s="3" t="s">
        <v>21</v>
      </c>
      <c r="B96" s="3" t="s">
        <v>22</v>
      </c>
      <c r="C96" s="3">
        <v>6.59</v>
      </c>
      <c r="D96" s="6">
        <v>0.23899999999999999</v>
      </c>
      <c r="E96" s="6">
        <f>(C96 - MIN(C:C)) / (MAX(C:C) - MIN(C:C))</f>
        <v>0.24535092981403717</v>
      </c>
      <c r="F96" s="6">
        <f>1 - ((D96 - MIN(D:D)) / (MAX(D:D) - MIN(D:D)))</f>
        <v>0.21122112211221122</v>
      </c>
      <c r="G96" s="6">
        <f>0.5 *E96+0.5*F96</f>
        <v>0.2282860259631242</v>
      </c>
      <c r="H96" s="3">
        <v>19</v>
      </c>
      <c r="I96" s="3">
        <v>11</v>
      </c>
      <c r="J96" s="4">
        <f>I96/H96</f>
        <v>0.57894736842105265</v>
      </c>
      <c r="K96" t="s">
        <v>187</v>
      </c>
    </row>
    <row r="97" spans="1:11" ht="22" x14ac:dyDescent="0.3">
      <c r="A97" s="3" t="s">
        <v>21</v>
      </c>
      <c r="B97" s="3" t="s">
        <v>22</v>
      </c>
      <c r="C97" s="3">
        <v>5</v>
      </c>
      <c r="D97" s="6">
        <v>0.20599999999999999</v>
      </c>
      <c r="E97" s="6">
        <f>(C97 - MIN(C:C)) / (MAX(C:C) - MIN(C:C))</f>
        <v>0.14997000599880023</v>
      </c>
      <c r="F97" s="6">
        <f>1 - ((D97 - MIN(D:D)) / (MAX(D:D) - MIN(D:D)))</f>
        <v>0.32013201320132012</v>
      </c>
      <c r="G97" s="6">
        <f>0.5 *E97+0.5*F97</f>
        <v>0.23505100960006017</v>
      </c>
      <c r="H97" s="3">
        <v>19</v>
      </c>
      <c r="I97" s="3">
        <v>15</v>
      </c>
      <c r="J97" s="4">
        <f>I97/H97</f>
        <v>0.78947368421052633</v>
      </c>
      <c r="K97" t="s">
        <v>187</v>
      </c>
    </row>
    <row r="98" spans="1:11" ht="22" x14ac:dyDescent="0.3">
      <c r="A98" s="3" t="s">
        <v>21</v>
      </c>
      <c r="B98" s="3" t="s">
        <v>22</v>
      </c>
      <c r="C98" s="3">
        <v>6.07</v>
      </c>
      <c r="D98" s="6">
        <v>0.222</v>
      </c>
      <c r="E98" s="6">
        <f>(C98 - MIN(C:C)) / (MAX(C:C) - MIN(C:C))</f>
        <v>0.21415716856628675</v>
      </c>
      <c r="F98" s="6">
        <f>1 - ((D98 - MIN(D:D)) / (MAX(D:D) - MIN(D:D)))</f>
        <v>0.26732673267326734</v>
      </c>
      <c r="G98" s="6">
        <f>0.5 *E98+0.5*F98</f>
        <v>0.24074195061977705</v>
      </c>
      <c r="H98" s="3">
        <v>19</v>
      </c>
      <c r="I98" s="3">
        <v>7</v>
      </c>
      <c r="J98" s="4">
        <f>I98/H98</f>
        <v>0.36842105263157893</v>
      </c>
      <c r="K98" t="s">
        <v>187</v>
      </c>
    </row>
    <row r="99" spans="1:11" ht="22" x14ac:dyDescent="0.3">
      <c r="A99" s="3" t="s">
        <v>21</v>
      </c>
      <c r="B99" s="3" t="s">
        <v>22</v>
      </c>
      <c r="C99" s="3">
        <v>6.59</v>
      </c>
      <c r="D99" s="6">
        <v>0.222</v>
      </c>
      <c r="E99" s="6">
        <f>(C99 - MIN(C:C)) / (MAX(C:C) - MIN(C:C))</f>
        <v>0.24535092981403717</v>
      </c>
      <c r="F99" s="6">
        <f>1 - ((D99 - MIN(D:D)) / (MAX(D:D) - MIN(D:D)))</f>
        <v>0.26732673267326734</v>
      </c>
      <c r="G99" s="6">
        <f>0.5 *E99+0.5*F99</f>
        <v>0.25633883124365225</v>
      </c>
      <c r="H99" s="3">
        <v>19</v>
      </c>
      <c r="I99" s="3">
        <v>11</v>
      </c>
      <c r="J99" s="4">
        <f>I99/H99</f>
        <v>0.57894736842105265</v>
      </c>
      <c r="K99" t="s">
        <v>187</v>
      </c>
    </row>
    <row r="100" spans="1:11" ht="22" x14ac:dyDescent="0.3">
      <c r="A100" s="3" t="s">
        <v>21</v>
      </c>
      <c r="B100" s="3" t="s">
        <v>22</v>
      </c>
      <c r="C100" s="3">
        <v>8.2100000000000009</v>
      </c>
      <c r="D100" s="6">
        <v>0.248</v>
      </c>
      <c r="E100" s="6">
        <f>(C100 - MIN(C:C)) / (MAX(C:C) - MIN(C:C))</f>
        <v>0.34253149370125974</v>
      </c>
      <c r="F100" s="6">
        <f>1 - ((D100 - MIN(D:D)) / (MAX(D:D) - MIN(D:D)))</f>
        <v>0.18151815181518149</v>
      </c>
      <c r="G100" s="6">
        <f>0.5 *E100+0.5*F100</f>
        <v>0.26202482275822059</v>
      </c>
      <c r="H100" s="3">
        <v>19</v>
      </c>
      <c r="I100" s="3">
        <v>7</v>
      </c>
      <c r="J100" s="4">
        <f>I100/H100</f>
        <v>0.36842105263157893</v>
      </c>
      <c r="K100" t="s">
        <v>187</v>
      </c>
    </row>
    <row r="101" spans="1:11" ht="22" x14ac:dyDescent="0.3">
      <c r="A101" s="3" t="s">
        <v>21</v>
      </c>
      <c r="B101" s="3" t="s">
        <v>22</v>
      </c>
      <c r="C101" s="3">
        <v>7.05</v>
      </c>
      <c r="D101" s="6">
        <v>0.22500000000000001</v>
      </c>
      <c r="E101" s="6">
        <f>(C101 - MIN(C:C)) / (MAX(C:C) - MIN(C:C))</f>
        <v>0.27294541091781638</v>
      </c>
      <c r="F101" s="6">
        <f>1 - ((D101 - MIN(D:D)) / (MAX(D:D) - MIN(D:D)))</f>
        <v>0.25742574257425743</v>
      </c>
      <c r="G101" s="6">
        <f>0.5 *E101+0.5*F101</f>
        <v>0.26518557674603693</v>
      </c>
      <c r="H101" s="3">
        <v>19</v>
      </c>
      <c r="I101" s="3">
        <v>11</v>
      </c>
      <c r="J101" s="4">
        <f>I101/H101</f>
        <v>0.57894736842105265</v>
      </c>
      <c r="K101" t="s">
        <v>187</v>
      </c>
    </row>
    <row r="102" spans="1:11" ht="22" x14ac:dyDescent="0.3">
      <c r="A102" s="3" t="s">
        <v>21</v>
      </c>
      <c r="B102" s="3" t="s">
        <v>22</v>
      </c>
      <c r="C102" s="3">
        <v>6.94</v>
      </c>
      <c r="D102" s="6">
        <v>0.219</v>
      </c>
      <c r="E102" s="6">
        <f>(C102 - MIN(C:C)) / (MAX(C:C) - MIN(C:C))</f>
        <v>0.26634673065386921</v>
      </c>
      <c r="F102" s="6">
        <f>1 - ((D102 - MIN(D:D)) / (MAX(D:D) - MIN(D:D)))</f>
        <v>0.27722772277227725</v>
      </c>
      <c r="G102" s="6">
        <f>0.5 *E102+0.5*F102</f>
        <v>0.2717872267130732</v>
      </c>
      <c r="H102" s="3">
        <v>19</v>
      </c>
      <c r="I102" s="3">
        <v>9</v>
      </c>
      <c r="J102" s="4">
        <f>I102/H102</f>
        <v>0.47368421052631576</v>
      </c>
      <c r="K102" t="s">
        <v>187</v>
      </c>
    </row>
    <row r="103" spans="1:11" ht="22" x14ac:dyDescent="0.3">
      <c r="A103" s="3" t="s">
        <v>21</v>
      </c>
      <c r="B103" s="3" t="s">
        <v>22</v>
      </c>
      <c r="C103" s="3">
        <v>6.79</v>
      </c>
      <c r="D103" s="6">
        <v>0.215</v>
      </c>
      <c r="E103" s="6">
        <f>(C103 - MIN(C:C)) / (MAX(C:C) - MIN(C:C))</f>
        <v>0.25734853029394117</v>
      </c>
      <c r="F103" s="6">
        <f>1 - ((D103 - MIN(D:D)) / (MAX(D:D) - MIN(D:D)))</f>
        <v>0.29042904290429039</v>
      </c>
      <c r="G103" s="6">
        <f>0.5 *E103+0.5*F103</f>
        <v>0.27388878659911575</v>
      </c>
      <c r="H103" s="3">
        <v>19</v>
      </c>
      <c r="I103" s="3">
        <v>8</v>
      </c>
      <c r="J103" s="4">
        <f>I103/H103</f>
        <v>0.42105263157894735</v>
      </c>
      <c r="K103" t="s">
        <v>187</v>
      </c>
    </row>
    <row r="104" spans="1:11" ht="22" x14ac:dyDescent="0.3">
      <c r="A104" s="3" t="s">
        <v>21</v>
      </c>
      <c r="B104" s="3" t="s">
        <v>22</v>
      </c>
      <c r="C104" s="3">
        <v>6.07</v>
      </c>
      <c r="D104" s="6">
        <v>0.191</v>
      </c>
      <c r="E104" s="6">
        <f>(C104 - MIN(C:C)) / (MAX(C:C) - MIN(C:C))</f>
        <v>0.21415716856628675</v>
      </c>
      <c r="F104" s="6">
        <f>1 - ((D104 - MIN(D:D)) / (MAX(D:D) - MIN(D:D)))</f>
        <v>0.36963696369636956</v>
      </c>
      <c r="G104" s="6">
        <f>0.5 *E104+0.5*F104</f>
        <v>0.29189706613132815</v>
      </c>
      <c r="H104" s="3">
        <v>19</v>
      </c>
      <c r="I104" s="3">
        <v>8</v>
      </c>
      <c r="J104" s="4">
        <f>I104/H104</f>
        <v>0.42105263157894735</v>
      </c>
      <c r="K104" t="s">
        <v>187</v>
      </c>
    </row>
    <row r="105" spans="1:11" ht="22" x14ac:dyDescent="0.3">
      <c r="A105" s="3" t="s">
        <v>21</v>
      </c>
      <c r="B105" s="3" t="s">
        <v>22</v>
      </c>
      <c r="C105" s="3">
        <v>7.5</v>
      </c>
      <c r="D105" s="6">
        <v>0.21299999999999999</v>
      </c>
      <c r="E105" s="6">
        <f>(C105 - MIN(C:C)) / (MAX(C:C) - MIN(C:C))</f>
        <v>0.29994001199760045</v>
      </c>
      <c r="F105" s="6">
        <f>1 - ((D105 - MIN(D:D)) / (MAX(D:D) - MIN(D:D)))</f>
        <v>0.29702970297029707</v>
      </c>
      <c r="G105" s="6">
        <f>0.5 *E105+0.5*F105</f>
        <v>0.29848485748394876</v>
      </c>
      <c r="H105" s="3">
        <v>18</v>
      </c>
      <c r="I105" s="3">
        <v>9</v>
      </c>
      <c r="J105" s="4">
        <f>I105/H105</f>
        <v>0.5</v>
      </c>
      <c r="K105" t="s">
        <v>187</v>
      </c>
    </row>
    <row r="106" spans="1:11" ht="22" x14ac:dyDescent="0.3">
      <c r="A106" s="3" t="s">
        <v>21</v>
      </c>
      <c r="B106" s="3" t="s">
        <v>22</v>
      </c>
      <c r="C106" s="3">
        <v>10</v>
      </c>
      <c r="D106" s="6">
        <v>0.253</v>
      </c>
      <c r="E106" s="6">
        <f>(C106 - MIN(C:C)) / (MAX(C:C) - MIN(C:C))</f>
        <v>0.44991001799640068</v>
      </c>
      <c r="F106" s="6">
        <f>1 - ((D106 - MIN(D:D)) / (MAX(D:D) - MIN(D:D)))</f>
        <v>0.16501650165016502</v>
      </c>
      <c r="G106" s="6">
        <f>0.5 *E106+0.5*F106</f>
        <v>0.30746325982328282</v>
      </c>
      <c r="H106" s="3">
        <v>19</v>
      </c>
      <c r="I106" s="3">
        <v>9</v>
      </c>
      <c r="J106" s="4">
        <f>I106/H106</f>
        <v>0.47368421052631576</v>
      </c>
      <c r="K106" t="s">
        <v>187</v>
      </c>
    </row>
    <row r="107" spans="1:11" ht="22" x14ac:dyDescent="0.3">
      <c r="A107" s="3" t="s">
        <v>21</v>
      </c>
      <c r="B107" s="3" t="s">
        <v>22</v>
      </c>
      <c r="C107" s="3">
        <v>6.25</v>
      </c>
      <c r="D107" s="6">
        <v>0.17899999999999999</v>
      </c>
      <c r="E107" s="6">
        <f>(C107 - MIN(C:C)) / (MAX(C:C) - MIN(C:C))</f>
        <v>0.22495500899820034</v>
      </c>
      <c r="F107" s="6">
        <f>1 - ((D107 - MIN(D:D)) / (MAX(D:D) - MIN(D:D)))</f>
        <v>0.4092409240924092</v>
      </c>
      <c r="G107" s="6">
        <f>0.5 *E107+0.5*F107</f>
        <v>0.31709796654530475</v>
      </c>
      <c r="H107" s="3">
        <v>19</v>
      </c>
      <c r="I107" s="3">
        <v>10</v>
      </c>
      <c r="J107" s="4">
        <f>I107/H107</f>
        <v>0.52631578947368418</v>
      </c>
      <c r="K107" t="s">
        <v>187</v>
      </c>
    </row>
    <row r="108" spans="1:11" ht="22" x14ac:dyDescent="0.3">
      <c r="A108" s="3" t="s">
        <v>21</v>
      </c>
      <c r="B108" s="3" t="s">
        <v>22</v>
      </c>
      <c r="C108" s="3">
        <v>7.08</v>
      </c>
      <c r="D108" s="6">
        <v>0.191</v>
      </c>
      <c r="E108" s="6">
        <f>(C108 - MIN(C:C)) / (MAX(C:C) - MIN(C:C))</f>
        <v>0.27474505098980201</v>
      </c>
      <c r="F108" s="6">
        <f>1 - ((D108 - MIN(D:D)) / (MAX(D:D) - MIN(D:D)))</f>
        <v>0.36963696369636956</v>
      </c>
      <c r="G108" s="6">
        <f>0.5 *E108+0.5*F108</f>
        <v>0.32219100734308581</v>
      </c>
      <c r="H108" s="3">
        <v>19</v>
      </c>
      <c r="I108" s="3">
        <v>12</v>
      </c>
      <c r="J108" s="4">
        <f>I108/H108</f>
        <v>0.63157894736842102</v>
      </c>
      <c r="K108" t="s">
        <v>187</v>
      </c>
    </row>
    <row r="109" spans="1:11" ht="22" x14ac:dyDescent="0.3">
      <c r="A109" s="3" t="s">
        <v>21</v>
      </c>
      <c r="B109" s="3" t="s">
        <v>22</v>
      </c>
      <c r="C109" s="3">
        <v>8.33</v>
      </c>
      <c r="D109" s="6">
        <v>0.20399999999999999</v>
      </c>
      <c r="E109" s="6">
        <f>(C109 - MIN(C:C)) / (MAX(C:C) - MIN(C:C))</f>
        <v>0.34973005398920215</v>
      </c>
      <c r="F109" s="6">
        <f>1 - ((D109 - MIN(D:D)) / (MAX(D:D) - MIN(D:D)))</f>
        <v>0.3267326732673268</v>
      </c>
      <c r="G109" s="6">
        <f>0.5 *E109+0.5*F109</f>
        <v>0.33823136362826445</v>
      </c>
      <c r="H109" s="3">
        <v>19</v>
      </c>
      <c r="I109" s="3">
        <v>12</v>
      </c>
      <c r="J109" s="4">
        <f>I109/H109</f>
        <v>0.63157894736842102</v>
      </c>
      <c r="K109" t="s">
        <v>187</v>
      </c>
    </row>
    <row r="110" spans="1:11" ht="22" x14ac:dyDescent="0.3">
      <c r="A110" s="3" t="s">
        <v>21</v>
      </c>
      <c r="B110" s="3" t="s">
        <v>22</v>
      </c>
      <c r="C110" s="3">
        <v>9.5</v>
      </c>
      <c r="D110" s="6">
        <v>0.221</v>
      </c>
      <c r="E110" s="6">
        <f>(C110 - MIN(C:C)) / (MAX(C:C) - MIN(C:C))</f>
        <v>0.41991601679664065</v>
      </c>
      <c r="F110" s="6">
        <f>1 - ((D110 - MIN(D:D)) / (MAX(D:D) - MIN(D:D)))</f>
        <v>0.27062706270627057</v>
      </c>
      <c r="G110" s="6">
        <f>0.5 *E110+0.5*F110</f>
        <v>0.34527153975145564</v>
      </c>
      <c r="H110" s="3">
        <v>16</v>
      </c>
      <c r="I110" s="3">
        <v>7</v>
      </c>
      <c r="J110" s="4">
        <f>I110/H110</f>
        <v>0.4375</v>
      </c>
      <c r="K110" t="s">
        <v>187</v>
      </c>
    </row>
    <row r="111" spans="1:11" ht="22" x14ac:dyDescent="0.3">
      <c r="A111" s="3" t="s">
        <v>21</v>
      </c>
      <c r="B111" s="3" t="s">
        <v>22</v>
      </c>
      <c r="C111" s="3">
        <v>7.5</v>
      </c>
      <c r="D111" s="6">
        <v>0.18</v>
      </c>
      <c r="E111" s="6">
        <f>(C111 - MIN(C:C)) / (MAX(C:C) - MIN(C:C))</f>
        <v>0.29994001199760045</v>
      </c>
      <c r="F111" s="6">
        <f>1 - ((D111 - MIN(D:D)) / (MAX(D:D) - MIN(D:D)))</f>
        <v>0.40594059405940597</v>
      </c>
      <c r="G111" s="6">
        <f>0.5 *E111+0.5*F111</f>
        <v>0.35294030302850321</v>
      </c>
      <c r="H111" s="3">
        <v>19</v>
      </c>
      <c r="I111" s="3">
        <v>10</v>
      </c>
      <c r="J111" s="4">
        <f>I111/H111</f>
        <v>0.52631578947368418</v>
      </c>
      <c r="K111" t="s">
        <v>187</v>
      </c>
    </row>
    <row r="112" spans="1:11" ht="22" x14ac:dyDescent="0.3">
      <c r="A112" s="3" t="s">
        <v>21</v>
      </c>
      <c r="B112" s="3" t="s">
        <v>22</v>
      </c>
      <c r="C112" s="3">
        <v>8.75</v>
      </c>
      <c r="D112" s="6">
        <v>0.19400000000000001</v>
      </c>
      <c r="E112" s="6">
        <f>(C112 - MIN(C:C)) / (MAX(C:C) - MIN(C:C))</f>
        <v>0.37492501499700054</v>
      </c>
      <c r="F112" s="6">
        <f>1 - ((D112 - MIN(D:D)) / (MAX(D:D) - MIN(D:D)))</f>
        <v>0.35973597359735965</v>
      </c>
      <c r="G112" s="6">
        <f>0.5 *E112+0.5*F112</f>
        <v>0.36733049429718012</v>
      </c>
      <c r="H112" s="3">
        <v>15</v>
      </c>
      <c r="I112" s="3">
        <v>4</v>
      </c>
      <c r="J112" s="4">
        <f>I112/H112</f>
        <v>0.26666666666666666</v>
      </c>
      <c r="K112" t="s">
        <v>187</v>
      </c>
    </row>
    <row r="113" spans="1:11" ht="22" x14ac:dyDescent="0.3">
      <c r="A113" s="3" t="s">
        <v>21</v>
      </c>
      <c r="B113" s="3" t="s">
        <v>22</v>
      </c>
      <c r="C113" s="3">
        <v>9.7200000000000006</v>
      </c>
      <c r="D113" s="6">
        <v>0.20599999999999999</v>
      </c>
      <c r="E113" s="6">
        <f>(C113 - MIN(C:C)) / (MAX(C:C) - MIN(C:C))</f>
        <v>0.43311337732453509</v>
      </c>
      <c r="F113" s="6">
        <f>1 - ((D113 - MIN(D:D)) / (MAX(D:D) - MIN(D:D)))</f>
        <v>0.32013201320132012</v>
      </c>
      <c r="G113" s="6">
        <f>0.5 *E113+0.5*F113</f>
        <v>0.37662269526292758</v>
      </c>
      <c r="H113" s="3">
        <v>19</v>
      </c>
      <c r="I113" s="3">
        <v>9</v>
      </c>
      <c r="J113" s="4">
        <f>I113/H113</f>
        <v>0.47368421052631576</v>
      </c>
      <c r="K113" t="s">
        <v>187</v>
      </c>
    </row>
    <row r="114" spans="1:11" ht="22" x14ac:dyDescent="0.3">
      <c r="A114" s="3" t="s">
        <v>21</v>
      </c>
      <c r="B114" s="3" t="s">
        <v>22</v>
      </c>
      <c r="C114" s="3">
        <v>7.5</v>
      </c>
      <c r="D114" s="6">
        <v>0.16500000000000001</v>
      </c>
      <c r="E114" s="6">
        <f>(C114 - MIN(C:C)) / (MAX(C:C) - MIN(C:C))</f>
        <v>0.29994001199760045</v>
      </c>
      <c r="F114" s="6">
        <f>1 - ((D114 - MIN(D:D)) / (MAX(D:D) - MIN(D:D)))</f>
        <v>0.45544554455445541</v>
      </c>
      <c r="G114" s="6">
        <f>0.5 *E114+0.5*F114</f>
        <v>0.37769277827602793</v>
      </c>
      <c r="H114" s="3">
        <v>15</v>
      </c>
      <c r="I114" s="3">
        <v>4</v>
      </c>
      <c r="J114" s="4">
        <f>I114/H114</f>
        <v>0.26666666666666666</v>
      </c>
      <c r="K114" t="s">
        <v>187</v>
      </c>
    </row>
    <row r="115" spans="1:11" ht="22" x14ac:dyDescent="0.3">
      <c r="A115" s="3" t="s">
        <v>21</v>
      </c>
      <c r="B115" s="3" t="s">
        <v>22</v>
      </c>
      <c r="C115" s="3">
        <v>5.83</v>
      </c>
      <c r="D115" s="6">
        <v>0.122</v>
      </c>
      <c r="E115" s="6">
        <f>(C115 - MIN(C:C)) / (MAX(C:C) - MIN(C:C))</f>
        <v>0.1997600479904019</v>
      </c>
      <c r="F115" s="6">
        <f>1 - ((D115 - MIN(D:D)) / (MAX(D:D) - MIN(D:D)))</f>
        <v>0.59735973597359737</v>
      </c>
      <c r="G115" s="6">
        <f>0.5 *E115+0.5*F115</f>
        <v>0.39855989198199965</v>
      </c>
      <c r="H115" s="3">
        <v>15</v>
      </c>
      <c r="I115" s="3">
        <v>7</v>
      </c>
      <c r="J115" s="4">
        <f>I115/H115</f>
        <v>0.46666666666666667</v>
      </c>
      <c r="K115" t="s">
        <v>187</v>
      </c>
    </row>
    <row r="116" spans="1:11" ht="22" x14ac:dyDescent="0.3">
      <c r="A116" s="3" t="s">
        <v>21</v>
      </c>
      <c r="B116" s="3" t="s">
        <v>22</v>
      </c>
      <c r="C116" s="3">
        <v>8.33</v>
      </c>
      <c r="D116" s="6">
        <v>0.16600000000000001</v>
      </c>
      <c r="E116" s="6">
        <f>(C116 - MIN(C:C)) / (MAX(C:C) - MIN(C:C))</f>
        <v>0.34973005398920215</v>
      </c>
      <c r="F116" s="6">
        <f>1 - ((D116 - MIN(D:D)) / (MAX(D:D) - MIN(D:D)))</f>
        <v>0.45214521452145207</v>
      </c>
      <c r="G116" s="6">
        <f>0.5 *E116+0.5*F116</f>
        <v>0.40093763425532714</v>
      </c>
      <c r="H116" s="3">
        <v>19</v>
      </c>
      <c r="I116" s="3">
        <v>9</v>
      </c>
      <c r="J116" s="4">
        <f>I116/H116</f>
        <v>0.47368421052631576</v>
      </c>
      <c r="K116" t="s">
        <v>187</v>
      </c>
    </row>
    <row r="117" spans="1:11" ht="22" x14ac:dyDescent="0.3">
      <c r="A117" s="3" t="s">
        <v>21</v>
      </c>
      <c r="B117" s="3" t="s">
        <v>22</v>
      </c>
      <c r="C117" s="3">
        <v>6.79</v>
      </c>
      <c r="D117" s="6">
        <v>0.13200000000000001</v>
      </c>
      <c r="E117" s="6">
        <f>(C117 - MIN(C:C)) / (MAX(C:C) - MIN(C:C))</f>
        <v>0.25734853029394117</v>
      </c>
      <c r="F117" s="6">
        <f>1 - ((D117 - MIN(D:D)) / (MAX(D:D) - MIN(D:D)))</f>
        <v>0.5643564356435643</v>
      </c>
      <c r="G117" s="6">
        <f>0.5 *E117+0.5*F117</f>
        <v>0.41085248296875276</v>
      </c>
      <c r="H117" s="3">
        <v>19</v>
      </c>
      <c r="I117" s="3">
        <v>15</v>
      </c>
      <c r="J117" s="4">
        <f>I117/H117</f>
        <v>0.78947368421052633</v>
      </c>
      <c r="K117" t="s">
        <v>187</v>
      </c>
    </row>
    <row r="118" spans="1:11" ht="22" x14ac:dyDescent="0.3">
      <c r="A118" s="3" t="s">
        <v>26</v>
      </c>
      <c r="B118" s="3" t="s">
        <v>22</v>
      </c>
      <c r="C118" s="3">
        <v>5.36</v>
      </c>
      <c r="D118" s="6">
        <v>0.27700000000000002</v>
      </c>
      <c r="E118" s="6">
        <f>(C118 - MIN(C:C)) / (MAX(C:C) - MIN(C:C))</f>
        <v>0.17156568686262746</v>
      </c>
      <c r="F118" s="6">
        <f>1 - ((D118 - MIN(D:D)) / (MAX(D:D) - MIN(D:D)))</f>
        <v>8.5808580858085737E-2</v>
      </c>
      <c r="G118" s="6">
        <f>0.5 *E118+0.5*F118</f>
        <v>0.1286871338603566</v>
      </c>
      <c r="H118" s="3">
        <v>20</v>
      </c>
      <c r="I118" s="3">
        <v>8</v>
      </c>
      <c r="J118" s="4">
        <f>I118/H118</f>
        <v>0.4</v>
      </c>
      <c r="K118" t="s">
        <v>187</v>
      </c>
    </row>
    <row r="119" spans="1:11" ht="22" x14ac:dyDescent="0.3">
      <c r="A119" s="3" t="s">
        <v>26</v>
      </c>
      <c r="B119" s="3" t="s">
        <v>22</v>
      </c>
      <c r="C119" s="3">
        <v>4.5</v>
      </c>
      <c r="D119" s="6">
        <v>0.25700000000000001</v>
      </c>
      <c r="E119" s="6">
        <f>(C119 - MIN(C:C)) / (MAX(C:C) - MIN(C:C))</f>
        <v>0.11997600479904018</v>
      </c>
      <c r="F119" s="6">
        <f>1 - ((D119 - MIN(D:D)) / (MAX(D:D) - MIN(D:D)))</f>
        <v>0.15181518151815176</v>
      </c>
      <c r="G119" s="6">
        <f>0.5 *E119+0.5*F119</f>
        <v>0.13589559315859598</v>
      </c>
      <c r="H119" s="3">
        <v>20</v>
      </c>
      <c r="I119" s="3">
        <v>10</v>
      </c>
      <c r="J119" s="4">
        <f>I119/H119</f>
        <v>0.5</v>
      </c>
      <c r="K119" t="s">
        <v>187</v>
      </c>
    </row>
    <row r="120" spans="1:11" ht="22" x14ac:dyDescent="0.3">
      <c r="A120" s="3" t="s">
        <v>26</v>
      </c>
      <c r="B120" s="3" t="s">
        <v>22</v>
      </c>
      <c r="C120" s="3">
        <v>4.5</v>
      </c>
      <c r="D120" s="6">
        <v>0.25600000000000001</v>
      </c>
      <c r="E120" s="6">
        <f>(C120 - MIN(C:C)) / (MAX(C:C) - MIN(C:C))</f>
        <v>0.11997600479904018</v>
      </c>
      <c r="F120" s="6">
        <f>1 - ((D120 - MIN(D:D)) / (MAX(D:D) - MIN(D:D)))</f>
        <v>0.15511551155115511</v>
      </c>
      <c r="G120" s="6">
        <f>0.5 *E120+0.5*F120</f>
        <v>0.13754575817509765</v>
      </c>
      <c r="H120" s="3">
        <v>19</v>
      </c>
      <c r="I120" s="3">
        <v>8</v>
      </c>
      <c r="J120" s="4">
        <f>I120/H120</f>
        <v>0.42105263157894735</v>
      </c>
      <c r="K120" t="s">
        <v>187</v>
      </c>
    </row>
    <row r="121" spans="1:11" ht="22" x14ac:dyDescent="0.3">
      <c r="A121" s="3" t="s">
        <v>26</v>
      </c>
      <c r="B121" s="3" t="s">
        <v>22</v>
      </c>
      <c r="C121" s="3">
        <v>5</v>
      </c>
      <c r="D121" s="6">
        <v>0.25800000000000001</v>
      </c>
      <c r="E121" s="6">
        <f>(C121 - MIN(C:C)) / (MAX(C:C) - MIN(C:C))</f>
        <v>0.14997000599880023</v>
      </c>
      <c r="F121" s="6">
        <f>1 - ((D121 - MIN(D:D)) / (MAX(D:D) - MIN(D:D)))</f>
        <v>0.14851485148514842</v>
      </c>
      <c r="G121" s="6">
        <f>0.5 *E121+0.5*F121</f>
        <v>0.14924242874197433</v>
      </c>
      <c r="H121" s="3">
        <v>12</v>
      </c>
      <c r="I121" s="3">
        <v>8</v>
      </c>
      <c r="J121" s="4">
        <f>I121/H121</f>
        <v>0.66666666666666663</v>
      </c>
      <c r="K121" t="s">
        <v>187</v>
      </c>
    </row>
    <row r="122" spans="1:11" ht="22" x14ac:dyDescent="0.3">
      <c r="A122" s="3" t="s">
        <v>26</v>
      </c>
      <c r="B122" s="3" t="s">
        <v>22</v>
      </c>
      <c r="C122" s="3">
        <v>5.83</v>
      </c>
      <c r="D122" s="6">
        <v>0.26200000000000001</v>
      </c>
      <c r="E122" s="6">
        <f>(C122 - MIN(C:C)) / (MAX(C:C) - MIN(C:C))</f>
        <v>0.1997600479904019</v>
      </c>
      <c r="F122" s="6">
        <f>1 - ((D122 - MIN(D:D)) / (MAX(D:D) - MIN(D:D)))</f>
        <v>0.13531353135313529</v>
      </c>
      <c r="G122" s="6">
        <f>0.5 *E122+0.5*F122</f>
        <v>0.1675367896717686</v>
      </c>
      <c r="H122" s="3">
        <v>19</v>
      </c>
      <c r="I122" s="3">
        <v>6</v>
      </c>
      <c r="J122" s="4">
        <f>I122/H122</f>
        <v>0.31578947368421051</v>
      </c>
      <c r="K122" t="s">
        <v>187</v>
      </c>
    </row>
    <row r="123" spans="1:11" ht="22" x14ac:dyDescent="0.3">
      <c r="A123" s="3" t="s">
        <v>26</v>
      </c>
      <c r="B123" s="3" t="s">
        <v>22</v>
      </c>
      <c r="C123" s="3">
        <v>4.04</v>
      </c>
      <c r="D123" s="6">
        <v>0.22700000000000001</v>
      </c>
      <c r="E123" s="6">
        <f>(C123 - MIN(C:C)) / (MAX(C:C) - MIN(C:C))</f>
        <v>9.2381523695260939E-2</v>
      </c>
      <c r="F123" s="6">
        <f>1 - ((D123 - MIN(D:D)) / (MAX(D:D) - MIN(D:D)))</f>
        <v>0.25082508250825075</v>
      </c>
      <c r="G123" s="6">
        <f>0.5 *E123+0.5*F123</f>
        <v>0.17160330310175584</v>
      </c>
      <c r="H123" s="3">
        <v>20</v>
      </c>
      <c r="I123" s="3">
        <v>13</v>
      </c>
      <c r="J123" s="4">
        <f>I123/H123</f>
        <v>0.65</v>
      </c>
      <c r="K123" t="s">
        <v>187</v>
      </c>
    </row>
    <row r="124" spans="1:11" ht="22" x14ac:dyDescent="0.3">
      <c r="A124" s="3" t="s">
        <v>26</v>
      </c>
      <c r="B124" s="3" t="s">
        <v>22</v>
      </c>
      <c r="C124" s="3">
        <v>6.79</v>
      </c>
      <c r="D124" s="6">
        <v>0.26900000000000002</v>
      </c>
      <c r="E124" s="6">
        <f>(C124 - MIN(C:C)) / (MAX(C:C) - MIN(C:C))</f>
        <v>0.25734853029394117</v>
      </c>
      <c r="F124" s="6">
        <f>1 - ((D124 - MIN(D:D)) / (MAX(D:D) - MIN(D:D)))</f>
        <v>0.11221122112211213</v>
      </c>
      <c r="G124" s="6">
        <f>0.5 *E124+0.5*F124</f>
        <v>0.18477987570802665</v>
      </c>
      <c r="H124" s="3">
        <v>13</v>
      </c>
      <c r="I124" s="3">
        <v>7</v>
      </c>
      <c r="J124" s="4">
        <f>I124/H124</f>
        <v>0.53846153846153844</v>
      </c>
      <c r="K124" t="s">
        <v>187</v>
      </c>
    </row>
    <row r="125" spans="1:11" ht="22" x14ac:dyDescent="0.3">
      <c r="A125" s="3" t="s">
        <v>26</v>
      </c>
      <c r="B125" s="3" t="s">
        <v>22</v>
      </c>
      <c r="C125" s="3">
        <v>6</v>
      </c>
      <c r="D125" s="6">
        <v>0.24099999999999999</v>
      </c>
      <c r="E125" s="6">
        <f>(C125 - MIN(C:C)) / (MAX(C:C) - MIN(C:C))</f>
        <v>0.20995800839832032</v>
      </c>
      <c r="F125" s="6">
        <f>1 - ((D125 - MIN(D:D)) / (MAX(D:D) - MIN(D:D)))</f>
        <v>0.20462046204620465</v>
      </c>
      <c r="G125" s="6">
        <f>0.5 *E125+0.5*F125</f>
        <v>0.2072892352222625</v>
      </c>
      <c r="H125" s="3">
        <v>19</v>
      </c>
      <c r="I125" s="3">
        <v>10</v>
      </c>
      <c r="J125" s="4">
        <f>I125/H125</f>
        <v>0.52631578947368418</v>
      </c>
      <c r="K125" t="s">
        <v>187</v>
      </c>
    </row>
    <row r="126" spans="1:11" ht="22" x14ac:dyDescent="0.3">
      <c r="A126" s="3" t="s">
        <v>26</v>
      </c>
      <c r="B126" s="3" t="s">
        <v>22</v>
      </c>
      <c r="C126" s="3">
        <v>4.17</v>
      </c>
      <c r="D126" s="6">
        <v>0.20300000000000001</v>
      </c>
      <c r="E126" s="6">
        <f>(C126 - MIN(C:C)) / (MAX(C:C) - MIN(C:C))</f>
        <v>0.10017996400719854</v>
      </c>
      <c r="F126" s="6">
        <f>1 - ((D126 - MIN(D:D)) / (MAX(D:D) - MIN(D:D)))</f>
        <v>0.33003300330032992</v>
      </c>
      <c r="G126" s="6">
        <f>0.5 *E126+0.5*F126</f>
        <v>0.21510648365376422</v>
      </c>
      <c r="H126" s="3">
        <v>19</v>
      </c>
      <c r="I126" s="3">
        <v>3</v>
      </c>
      <c r="J126" s="4">
        <f>I126/H126</f>
        <v>0.15789473684210525</v>
      </c>
      <c r="K126" t="s">
        <v>187</v>
      </c>
    </row>
    <row r="127" spans="1:11" ht="22" x14ac:dyDescent="0.3">
      <c r="A127" s="3" t="s">
        <v>26</v>
      </c>
      <c r="B127" s="3" t="s">
        <v>22</v>
      </c>
      <c r="C127" s="3">
        <v>6.35</v>
      </c>
      <c r="D127" s="6">
        <v>0.24099999999999999</v>
      </c>
      <c r="E127" s="6">
        <f>(C127 - MIN(C:C)) / (MAX(C:C) - MIN(C:C))</f>
        <v>0.23095380923815231</v>
      </c>
      <c r="F127" s="6">
        <f>1 - ((D127 - MIN(D:D)) / (MAX(D:D) - MIN(D:D)))</f>
        <v>0.20462046204620465</v>
      </c>
      <c r="G127" s="6">
        <f>0.5 *E127+0.5*F127</f>
        <v>0.2177871356421785</v>
      </c>
      <c r="H127" s="3">
        <v>18</v>
      </c>
      <c r="I127" s="3">
        <v>15</v>
      </c>
      <c r="J127" s="4">
        <f>I127/H127</f>
        <v>0.83333333333333337</v>
      </c>
      <c r="K127" t="s">
        <v>187</v>
      </c>
    </row>
    <row r="128" spans="1:11" ht="22" x14ac:dyDescent="0.3">
      <c r="A128" s="3" t="s">
        <v>26</v>
      </c>
      <c r="B128" s="3" t="s">
        <v>22</v>
      </c>
      <c r="C128" s="3">
        <v>5.83</v>
      </c>
      <c r="D128" s="6">
        <v>0.219</v>
      </c>
      <c r="E128" s="6">
        <f>(C128 - MIN(C:C)) / (MAX(C:C) - MIN(C:C))</f>
        <v>0.1997600479904019</v>
      </c>
      <c r="F128" s="6">
        <f>1 - ((D128 - MIN(D:D)) / (MAX(D:D) - MIN(D:D)))</f>
        <v>0.27722772277227725</v>
      </c>
      <c r="G128" s="6">
        <f>0.5 *E128+0.5*F128</f>
        <v>0.23849388538133959</v>
      </c>
      <c r="H128" s="3">
        <v>19</v>
      </c>
      <c r="I128" s="3">
        <v>7</v>
      </c>
      <c r="J128" s="4">
        <f>I128/H128</f>
        <v>0.36842105263157893</v>
      </c>
      <c r="K128" t="s">
        <v>187</v>
      </c>
    </row>
    <row r="129" spans="1:11" ht="22" x14ac:dyDescent="0.3">
      <c r="A129" s="3" t="s">
        <v>26</v>
      </c>
      <c r="B129" s="3" t="s">
        <v>22</v>
      </c>
      <c r="C129" s="3">
        <v>6.67</v>
      </c>
      <c r="D129" s="6">
        <v>0.221</v>
      </c>
      <c r="E129" s="6">
        <f>(C129 - MIN(C:C)) / (MAX(C:C) - MIN(C:C))</f>
        <v>0.25014997000599876</v>
      </c>
      <c r="F129" s="6">
        <f>1 - ((D129 - MIN(D:D)) / (MAX(D:D) - MIN(D:D)))</f>
        <v>0.27062706270627057</v>
      </c>
      <c r="G129" s="6">
        <f>0.5 *E129+0.5*F129</f>
        <v>0.26038851635613469</v>
      </c>
      <c r="H129" s="3">
        <v>17</v>
      </c>
      <c r="I129" s="3">
        <v>6</v>
      </c>
      <c r="J129" s="4">
        <f>I129/H129</f>
        <v>0.35294117647058826</v>
      </c>
      <c r="K129" t="s">
        <v>187</v>
      </c>
    </row>
    <row r="130" spans="1:11" ht="22" x14ac:dyDescent="0.3">
      <c r="A130" s="3" t="s">
        <v>26</v>
      </c>
      <c r="B130" s="3" t="s">
        <v>22</v>
      </c>
      <c r="C130" s="3">
        <v>2.5</v>
      </c>
      <c r="D130" s="6">
        <v>0.14099999999999999</v>
      </c>
      <c r="E130" s="6">
        <f>(C130 - MIN(C:C)) / (MAX(C:C) - MIN(C:C))</f>
        <v>0</v>
      </c>
      <c r="F130" s="6">
        <f>1 - ((D130 - MIN(D:D)) / (MAX(D:D) - MIN(D:D)))</f>
        <v>0.53465346534653468</v>
      </c>
      <c r="G130" s="6">
        <f>0.5 *E130+0.5*F130</f>
        <v>0.26732673267326734</v>
      </c>
      <c r="H130" s="3">
        <v>15</v>
      </c>
      <c r="I130" s="3">
        <v>4</v>
      </c>
      <c r="J130" s="4">
        <f>I130/H130</f>
        <v>0.26666666666666666</v>
      </c>
      <c r="K130" t="s">
        <v>187</v>
      </c>
    </row>
    <row r="131" spans="1:11" ht="22" x14ac:dyDescent="0.3">
      <c r="A131" s="3" t="s">
        <v>26</v>
      </c>
      <c r="B131" s="3" t="s">
        <v>22</v>
      </c>
      <c r="C131" s="3">
        <v>6.73</v>
      </c>
      <c r="D131" s="6">
        <v>0.216</v>
      </c>
      <c r="E131" s="6">
        <f>(C131 - MIN(C:C)) / (MAX(C:C) - MIN(C:C))</f>
        <v>0.25374925014997002</v>
      </c>
      <c r="F131" s="6">
        <f>1 - ((D131 - MIN(D:D)) / (MAX(D:D) - MIN(D:D)))</f>
        <v>0.28712871287128716</v>
      </c>
      <c r="G131" s="6">
        <f>0.5 *E131+0.5*F131</f>
        <v>0.27043898151062862</v>
      </c>
      <c r="H131" s="3">
        <v>19</v>
      </c>
      <c r="I131" s="3">
        <v>13</v>
      </c>
      <c r="J131" s="4">
        <f>I131/H131</f>
        <v>0.68421052631578949</v>
      </c>
      <c r="K131" t="s">
        <v>187</v>
      </c>
    </row>
    <row r="132" spans="1:11" ht="22" x14ac:dyDescent="0.3">
      <c r="A132" s="3" t="s">
        <v>26</v>
      </c>
      <c r="B132" s="3" t="s">
        <v>22</v>
      </c>
      <c r="C132" s="3">
        <v>5.83</v>
      </c>
      <c r="D132" s="6">
        <v>0.19800000000000001</v>
      </c>
      <c r="E132" s="6">
        <f>(C132 - MIN(C:C)) / (MAX(C:C) - MIN(C:C))</f>
        <v>0.1997600479904019</v>
      </c>
      <c r="F132" s="6">
        <f>1 - ((D132 - MIN(D:D)) / (MAX(D:D) - MIN(D:D)))</f>
        <v>0.34653465346534651</v>
      </c>
      <c r="G132" s="6">
        <f>0.5 *E132+0.5*F132</f>
        <v>0.27314735072787422</v>
      </c>
      <c r="H132" s="3">
        <v>18</v>
      </c>
      <c r="I132" s="3">
        <v>8</v>
      </c>
      <c r="J132" s="4">
        <f>I132/H132</f>
        <v>0.44444444444444442</v>
      </c>
      <c r="K132" t="s">
        <v>187</v>
      </c>
    </row>
    <row r="133" spans="1:11" ht="22" x14ac:dyDescent="0.3">
      <c r="A133" s="3" t="s">
        <v>26</v>
      </c>
      <c r="B133" s="3" t="s">
        <v>22</v>
      </c>
      <c r="C133" s="3">
        <v>8.33</v>
      </c>
      <c r="D133" s="6">
        <v>0.24</v>
      </c>
      <c r="E133" s="6">
        <f>(C133 - MIN(C:C)) / (MAX(C:C) - MIN(C:C))</f>
        <v>0.34973005398920215</v>
      </c>
      <c r="F133" s="6">
        <f>1 - ((D133 - MIN(D:D)) / (MAX(D:D) - MIN(D:D)))</f>
        <v>0.20792079207920788</v>
      </c>
      <c r="G133" s="6">
        <f>0.5 *E133+0.5*F133</f>
        <v>0.27882542303420499</v>
      </c>
      <c r="H133" s="3">
        <v>19</v>
      </c>
      <c r="I133" s="3">
        <v>15</v>
      </c>
      <c r="J133" s="4">
        <f>I133/H133</f>
        <v>0.78947368421052633</v>
      </c>
      <c r="K133" t="s">
        <v>187</v>
      </c>
    </row>
    <row r="134" spans="1:11" ht="22" x14ac:dyDescent="0.3">
      <c r="A134" s="3" t="s">
        <v>26</v>
      </c>
      <c r="B134" s="3" t="s">
        <v>22</v>
      </c>
      <c r="C134" s="3">
        <v>8.2100000000000009</v>
      </c>
      <c r="D134" s="6">
        <v>0.23200000000000001</v>
      </c>
      <c r="E134" s="6">
        <f>(C134 - MIN(C:C)) / (MAX(C:C) - MIN(C:C))</f>
        <v>0.34253149370125974</v>
      </c>
      <c r="F134" s="6">
        <f>1 - ((D134 - MIN(D:D)) / (MAX(D:D) - MIN(D:D)))</f>
        <v>0.23432343234323427</v>
      </c>
      <c r="G134" s="6">
        <f>0.5 *E134+0.5*F134</f>
        <v>0.28842746302224698</v>
      </c>
      <c r="H134" s="3">
        <v>19</v>
      </c>
      <c r="I134" s="3">
        <v>8</v>
      </c>
      <c r="J134" s="4">
        <f>I134/H134</f>
        <v>0.42105263157894735</v>
      </c>
      <c r="K134" t="s">
        <v>187</v>
      </c>
    </row>
    <row r="135" spans="1:11" ht="22" x14ac:dyDescent="0.3">
      <c r="A135" s="3" t="s">
        <v>26</v>
      </c>
      <c r="B135" s="3" t="s">
        <v>22</v>
      </c>
      <c r="C135" s="3">
        <v>7.5</v>
      </c>
      <c r="D135" s="6">
        <v>0.216</v>
      </c>
      <c r="E135" s="6">
        <f>(C135 - MIN(C:C)) / (MAX(C:C) - MIN(C:C))</f>
        <v>0.29994001199760045</v>
      </c>
      <c r="F135" s="6">
        <f>1 - ((D135 - MIN(D:D)) / (MAX(D:D) - MIN(D:D)))</f>
        <v>0.28712871287128716</v>
      </c>
      <c r="G135" s="6">
        <f>0.5 *E135+0.5*F135</f>
        <v>0.29353436243444381</v>
      </c>
      <c r="H135" s="3">
        <v>19</v>
      </c>
      <c r="I135" s="3">
        <v>9</v>
      </c>
      <c r="J135" s="4">
        <f>I135/H135</f>
        <v>0.47368421052631576</v>
      </c>
      <c r="K135" t="s">
        <v>187</v>
      </c>
    </row>
    <row r="136" spans="1:11" ht="22" x14ac:dyDescent="0.3">
      <c r="A136" s="3" t="s">
        <v>26</v>
      </c>
      <c r="B136" s="3" t="s">
        <v>22</v>
      </c>
      <c r="C136" s="3">
        <v>6.94</v>
      </c>
      <c r="D136" s="6">
        <v>0.20300000000000001</v>
      </c>
      <c r="E136" s="6">
        <f>(C136 - MIN(C:C)) / (MAX(C:C) - MIN(C:C))</f>
        <v>0.26634673065386921</v>
      </c>
      <c r="F136" s="6">
        <f>1 - ((D136 - MIN(D:D)) / (MAX(D:D) - MIN(D:D)))</f>
        <v>0.33003300330032992</v>
      </c>
      <c r="G136" s="6">
        <f>0.5 *E136+0.5*F136</f>
        <v>0.29818986697709959</v>
      </c>
      <c r="H136" s="3">
        <v>18</v>
      </c>
      <c r="I136" s="3">
        <v>10</v>
      </c>
      <c r="J136" s="4">
        <f>I136/H136</f>
        <v>0.55555555555555558</v>
      </c>
      <c r="K136" t="s">
        <v>187</v>
      </c>
    </row>
    <row r="137" spans="1:11" ht="22" x14ac:dyDescent="0.3">
      <c r="A137" s="3" t="s">
        <v>26</v>
      </c>
      <c r="B137" s="3" t="s">
        <v>22</v>
      </c>
      <c r="C137" s="3">
        <v>8.41</v>
      </c>
      <c r="D137" s="6">
        <v>0.22900000000000001</v>
      </c>
      <c r="E137" s="6">
        <f>(C137 - MIN(C:C)) / (MAX(C:C) - MIN(C:C))</f>
        <v>0.35452909418116374</v>
      </c>
      <c r="F137" s="6">
        <f>1 - ((D137 - MIN(D:D)) / (MAX(D:D) - MIN(D:D)))</f>
        <v>0.24422442244224418</v>
      </c>
      <c r="G137" s="6">
        <f>0.5 *E137+0.5*F137</f>
        <v>0.29937675831170396</v>
      </c>
      <c r="H137" s="3">
        <v>17</v>
      </c>
      <c r="I137" s="3">
        <v>11</v>
      </c>
      <c r="J137" s="4">
        <f>I137/H137</f>
        <v>0.6470588235294118</v>
      </c>
      <c r="K137" t="s">
        <v>187</v>
      </c>
    </row>
    <row r="138" spans="1:11" ht="22" x14ac:dyDescent="0.3">
      <c r="A138" s="3" t="s">
        <v>26</v>
      </c>
      <c r="B138" s="3" t="s">
        <v>22</v>
      </c>
      <c r="C138" s="3">
        <v>6.07</v>
      </c>
      <c r="D138" s="6">
        <v>0.182</v>
      </c>
      <c r="E138" s="6">
        <f>(C138 - MIN(C:C)) / (MAX(C:C) - MIN(C:C))</f>
        <v>0.21415716856628675</v>
      </c>
      <c r="F138" s="6">
        <f>1 - ((D138 - MIN(D:D)) / (MAX(D:D) - MIN(D:D)))</f>
        <v>0.39933993399339929</v>
      </c>
      <c r="G138" s="6">
        <f>0.5 *E138+0.5*F138</f>
        <v>0.30674855127984302</v>
      </c>
      <c r="H138" s="3">
        <v>20</v>
      </c>
      <c r="I138" s="3">
        <v>9</v>
      </c>
      <c r="J138" s="4">
        <f>I138/H138</f>
        <v>0.45</v>
      </c>
      <c r="K138" t="s">
        <v>187</v>
      </c>
    </row>
    <row r="139" spans="1:11" ht="22" x14ac:dyDescent="0.3">
      <c r="A139" s="3" t="s">
        <v>26</v>
      </c>
      <c r="B139" s="3" t="s">
        <v>22</v>
      </c>
      <c r="C139" s="3">
        <v>8.2100000000000009</v>
      </c>
      <c r="D139" s="6">
        <v>0.19800000000000001</v>
      </c>
      <c r="E139" s="6">
        <f>(C139 - MIN(C:C)) / (MAX(C:C) - MIN(C:C))</f>
        <v>0.34253149370125974</v>
      </c>
      <c r="F139" s="6">
        <f>1 - ((D139 - MIN(D:D)) / (MAX(D:D) - MIN(D:D)))</f>
        <v>0.34653465346534651</v>
      </c>
      <c r="G139" s="6">
        <f>0.5 *E139+0.5*F139</f>
        <v>0.3445330735833031</v>
      </c>
      <c r="H139" s="3">
        <v>17</v>
      </c>
      <c r="I139" s="3">
        <v>8</v>
      </c>
      <c r="J139" s="4">
        <f>I139/H139</f>
        <v>0.47058823529411764</v>
      </c>
      <c r="K139" t="s">
        <v>187</v>
      </c>
    </row>
    <row r="140" spans="1:11" ht="22" x14ac:dyDescent="0.3">
      <c r="A140" s="3" t="s">
        <v>26</v>
      </c>
      <c r="B140" s="3" t="s">
        <v>22</v>
      </c>
      <c r="C140" s="3">
        <v>10.5</v>
      </c>
      <c r="D140" s="6">
        <v>0.23799999999999999</v>
      </c>
      <c r="E140" s="6">
        <f>(C140 - MIN(C:C)) / (MAX(C:C) - MIN(C:C))</f>
        <v>0.47990401919616071</v>
      </c>
      <c r="F140" s="6">
        <f>1 - ((D140 - MIN(D:D)) / (MAX(D:D) - MIN(D:D)))</f>
        <v>0.21452145214521456</v>
      </c>
      <c r="G140" s="6">
        <f>0.5 *E140+0.5*F140</f>
        <v>0.34721273567068767</v>
      </c>
      <c r="H140" s="3">
        <v>15</v>
      </c>
      <c r="I140" s="3">
        <v>9</v>
      </c>
      <c r="J140" s="4">
        <f>I140/H140</f>
        <v>0.6</v>
      </c>
      <c r="K140" t="s">
        <v>187</v>
      </c>
    </row>
    <row r="141" spans="1:11" ht="22" x14ac:dyDescent="0.3">
      <c r="A141" s="3" t="s">
        <v>26</v>
      </c>
      <c r="B141" s="3" t="s">
        <v>22</v>
      </c>
      <c r="C141" s="3">
        <v>8.33</v>
      </c>
      <c r="D141" s="6">
        <v>0.19600000000000001</v>
      </c>
      <c r="E141" s="6">
        <f>(C141 - MIN(C:C)) / (MAX(C:C) - MIN(C:C))</f>
        <v>0.34973005398920215</v>
      </c>
      <c r="F141" s="6">
        <f>1 - ((D141 - MIN(D:D)) / (MAX(D:D) - MIN(D:D)))</f>
        <v>0.35313531353135308</v>
      </c>
      <c r="G141" s="6">
        <f>0.5 *E141+0.5*F141</f>
        <v>0.35143268376027759</v>
      </c>
      <c r="H141" s="3">
        <v>19</v>
      </c>
      <c r="I141" s="3">
        <v>6</v>
      </c>
      <c r="J141" s="4">
        <f>I141/H141</f>
        <v>0.31578947368421051</v>
      </c>
      <c r="K141" t="s">
        <v>187</v>
      </c>
    </row>
    <row r="142" spans="1:11" ht="22" x14ac:dyDescent="0.3">
      <c r="A142" s="3" t="s">
        <v>26</v>
      </c>
      <c r="B142" s="3" t="s">
        <v>22</v>
      </c>
      <c r="C142" s="3">
        <v>6.67</v>
      </c>
      <c r="D142" s="6">
        <v>0.16300000000000001</v>
      </c>
      <c r="E142" s="6">
        <f>(C142 - MIN(C:C)) / (MAX(C:C) - MIN(C:C))</f>
        <v>0.25014997000599876</v>
      </c>
      <c r="F142" s="6">
        <f>1 - ((D142 - MIN(D:D)) / (MAX(D:D) - MIN(D:D)))</f>
        <v>0.46204620462046198</v>
      </c>
      <c r="G142" s="6">
        <f>0.5 *E142+0.5*F142</f>
        <v>0.35609808731323034</v>
      </c>
      <c r="H142" s="3">
        <v>14</v>
      </c>
      <c r="I142" s="3">
        <v>6</v>
      </c>
      <c r="J142" s="4">
        <f>I142/H142</f>
        <v>0.42857142857142855</v>
      </c>
      <c r="K142" t="s">
        <v>187</v>
      </c>
    </row>
    <row r="143" spans="1:11" ht="22" x14ac:dyDescent="0.3">
      <c r="A143" s="3" t="s">
        <v>26</v>
      </c>
      <c r="B143" s="3" t="s">
        <v>22</v>
      </c>
      <c r="C143" s="3">
        <v>7.5</v>
      </c>
      <c r="D143" s="6">
        <v>0.17</v>
      </c>
      <c r="E143" s="6">
        <f>(C143 - MIN(C:C)) / (MAX(C:C) - MIN(C:C))</f>
        <v>0.29994001199760045</v>
      </c>
      <c r="F143" s="6">
        <f>1 - ((D143 - MIN(D:D)) / (MAX(D:D) - MIN(D:D)))</f>
        <v>0.43894389438943893</v>
      </c>
      <c r="G143" s="6">
        <f>0.5 *E143+0.5*F143</f>
        <v>0.36944195319351969</v>
      </c>
      <c r="H143" s="3">
        <v>18</v>
      </c>
      <c r="I143" s="3">
        <v>15</v>
      </c>
      <c r="J143" s="4">
        <f>I143/H143</f>
        <v>0.83333333333333337</v>
      </c>
      <c r="K143" t="s">
        <v>187</v>
      </c>
    </row>
    <row r="144" spans="1:11" ht="22" x14ac:dyDescent="0.3">
      <c r="A144" s="3" t="s">
        <v>26</v>
      </c>
      <c r="B144" s="3" t="s">
        <v>22</v>
      </c>
      <c r="C144" s="3">
        <v>9.5</v>
      </c>
      <c r="D144" s="6">
        <v>0.189</v>
      </c>
      <c r="E144" s="6">
        <f>(C144 - MIN(C:C)) / (MAX(C:C) - MIN(C:C))</f>
        <v>0.41991601679664065</v>
      </c>
      <c r="F144" s="6">
        <f>1 - ((D144 - MIN(D:D)) / (MAX(D:D) - MIN(D:D)))</f>
        <v>0.37623762376237624</v>
      </c>
      <c r="G144" s="6">
        <f>0.5 *E144+0.5*F144</f>
        <v>0.39807682027950841</v>
      </c>
      <c r="H144" s="3">
        <v>19</v>
      </c>
      <c r="I144" s="3">
        <v>12</v>
      </c>
      <c r="J144" s="4">
        <f>I144/H144</f>
        <v>0.63157894736842102</v>
      </c>
      <c r="K144" t="s">
        <v>187</v>
      </c>
    </row>
    <row r="145" spans="1:11" ht="22" x14ac:dyDescent="0.3">
      <c r="A145" s="3" t="s">
        <v>26</v>
      </c>
      <c r="B145" s="3" t="s">
        <v>22</v>
      </c>
      <c r="C145" s="3">
        <v>9.17</v>
      </c>
      <c r="D145" s="6">
        <v>0.183</v>
      </c>
      <c r="E145" s="6">
        <f>(C145 - MIN(C:C)) / (MAX(C:C) - MIN(C:C))</f>
        <v>0.40011997600479898</v>
      </c>
      <c r="F145" s="6">
        <f>1 - ((D145 - MIN(D:D)) / (MAX(D:D) - MIN(D:D)))</f>
        <v>0.39603960396039606</v>
      </c>
      <c r="G145" s="6">
        <f>0.5 *E145+0.5*F145</f>
        <v>0.39807978998259752</v>
      </c>
      <c r="H145" s="3">
        <v>11</v>
      </c>
      <c r="I145" s="3">
        <v>7</v>
      </c>
      <c r="J145" s="4">
        <f>I145/H145</f>
        <v>0.63636363636363635</v>
      </c>
      <c r="K145" t="s">
        <v>187</v>
      </c>
    </row>
    <row r="146" spans="1:11" ht="22" x14ac:dyDescent="0.3">
      <c r="A146" s="3" t="s">
        <v>26</v>
      </c>
      <c r="B146" s="3" t="s">
        <v>22</v>
      </c>
      <c r="C146" s="3">
        <v>9.64</v>
      </c>
      <c r="D146" s="6">
        <v>0.18</v>
      </c>
      <c r="E146" s="6">
        <f>(C146 - MIN(C:C)) / (MAX(C:C) - MIN(C:C))</f>
        <v>0.4283143371325735</v>
      </c>
      <c r="F146" s="6">
        <f>1 - ((D146 - MIN(D:D)) / (MAX(D:D) - MIN(D:D)))</f>
        <v>0.40594059405940597</v>
      </c>
      <c r="G146" s="6">
        <f>0.5 *E146+0.5*F146</f>
        <v>0.41712746559598973</v>
      </c>
      <c r="H146" s="3">
        <v>15</v>
      </c>
      <c r="I146" s="3">
        <v>10</v>
      </c>
      <c r="J146" s="4">
        <f>I146/H146</f>
        <v>0.66666666666666663</v>
      </c>
      <c r="K146" t="s">
        <v>187</v>
      </c>
    </row>
    <row r="147" spans="1:11" ht="22" x14ac:dyDescent="0.3">
      <c r="A147" s="3" t="s">
        <v>26</v>
      </c>
      <c r="B147" s="3" t="s">
        <v>22</v>
      </c>
      <c r="C147" s="3">
        <v>8.41</v>
      </c>
      <c r="D147" s="6">
        <v>0.14199999999999999</v>
      </c>
      <c r="E147" s="6">
        <f>(C147 - MIN(C:C)) / (MAX(C:C) - MIN(C:C))</f>
        <v>0.35452909418116374</v>
      </c>
      <c r="F147" s="6">
        <f>1 - ((D147 - MIN(D:D)) / (MAX(D:D) - MIN(D:D)))</f>
        <v>0.53135313531353145</v>
      </c>
      <c r="G147" s="6">
        <f>0.5 *E147+0.5*F147</f>
        <v>0.4429411147473476</v>
      </c>
      <c r="H147" s="3">
        <v>18</v>
      </c>
      <c r="I147" s="3">
        <v>11</v>
      </c>
      <c r="J147" s="4">
        <f>I147/H147</f>
        <v>0.61111111111111116</v>
      </c>
      <c r="K147" t="s">
        <v>187</v>
      </c>
    </row>
    <row r="148" spans="1:11" ht="22" x14ac:dyDescent="0.3">
      <c r="A148" s="3" t="s">
        <v>53</v>
      </c>
      <c r="B148" s="3" t="s">
        <v>22</v>
      </c>
      <c r="C148" s="3">
        <v>4.7699999999999996</v>
      </c>
      <c r="D148" s="6">
        <v>0.28499999999999998</v>
      </c>
      <c r="E148" s="6">
        <f>(C148 - MIN(C:C)) / (MAX(C:C) - MIN(C:C))</f>
        <v>0.13617276544691057</v>
      </c>
      <c r="F148" s="6">
        <f>1 - ((D148 - MIN(D:D)) / (MAX(D:D) - MIN(D:D)))</f>
        <v>5.9405940594059459E-2</v>
      </c>
      <c r="G148" s="6">
        <f>0.5 *E148+0.5*F148</f>
        <v>9.7789353020485012E-2</v>
      </c>
      <c r="H148" s="3">
        <v>18</v>
      </c>
      <c r="I148" s="3">
        <v>12</v>
      </c>
      <c r="J148" s="4">
        <f>I148/H148</f>
        <v>0.66666666666666663</v>
      </c>
      <c r="K148" t="s">
        <v>188</v>
      </c>
    </row>
    <row r="149" spans="1:11" ht="22" x14ac:dyDescent="0.3">
      <c r="A149" s="3" t="s">
        <v>53</v>
      </c>
      <c r="B149" s="3" t="s">
        <v>22</v>
      </c>
      <c r="C149" s="3">
        <v>3.75</v>
      </c>
      <c r="D149" s="6">
        <v>0.24199999999999999</v>
      </c>
      <c r="E149" s="6">
        <f>(C149 - MIN(C:C)) / (MAX(C:C) - MIN(C:C))</f>
        <v>7.4985002999400113E-2</v>
      </c>
      <c r="F149" s="6">
        <f>1 - ((D149 - MIN(D:D)) / (MAX(D:D) - MIN(D:D)))</f>
        <v>0.20132013201320131</v>
      </c>
      <c r="G149" s="6">
        <f>0.5 *E149+0.5*F149</f>
        <v>0.13815256750630073</v>
      </c>
      <c r="H149" s="3">
        <v>19</v>
      </c>
      <c r="I149" s="3">
        <v>14</v>
      </c>
      <c r="J149" s="4">
        <f>I149/H149</f>
        <v>0.73684210526315785</v>
      </c>
      <c r="K149" t="s">
        <v>188</v>
      </c>
    </row>
    <row r="150" spans="1:11" ht="22" x14ac:dyDescent="0.3">
      <c r="A150" s="3" t="s">
        <v>53</v>
      </c>
      <c r="B150" s="3" t="s">
        <v>22</v>
      </c>
      <c r="C150" s="3">
        <v>6.25</v>
      </c>
      <c r="D150" s="6">
        <v>0.16</v>
      </c>
      <c r="E150" s="6">
        <f>(C150 - MIN(C:C)) / (MAX(C:C) - MIN(C:C))</f>
        <v>0.22495500899820034</v>
      </c>
      <c r="F150" s="6">
        <f>1 - ((D150 - MIN(D:D)) / (MAX(D:D) - MIN(D:D)))</f>
        <v>0.47194719471947189</v>
      </c>
      <c r="G150" s="6">
        <f>0.5 *E150+0.5*F150</f>
        <v>0.3484511018588361</v>
      </c>
      <c r="H150" s="3">
        <v>17</v>
      </c>
      <c r="I150" s="3">
        <v>9</v>
      </c>
      <c r="J150" s="4">
        <f>I150/H150</f>
        <v>0.52941176470588236</v>
      </c>
      <c r="K150" t="s">
        <v>188</v>
      </c>
    </row>
    <row r="151" spans="1:11" ht="22" x14ac:dyDescent="0.3">
      <c r="A151" s="3" t="s">
        <v>53</v>
      </c>
      <c r="B151" s="3" t="s">
        <v>162</v>
      </c>
      <c r="C151" s="3">
        <v>9.32</v>
      </c>
      <c r="D151" s="6">
        <v>0.19700000000000001</v>
      </c>
      <c r="E151" s="6">
        <f>(C151 - MIN(C:C)) / (MAX(C:C) - MIN(C:C))</f>
        <v>0.40911817636472703</v>
      </c>
      <c r="F151" s="6">
        <f>1 - ((D151 - MIN(D:D)) / (MAX(D:D) - MIN(D:D)))</f>
        <v>0.34983498349834974</v>
      </c>
      <c r="G151" s="6">
        <f>0.5 *E151+0.5*F151</f>
        <v>0.37947657993153838</v>
      </c>
      <c r="H151" s="3">
        <v>19</v>
      </c>
      <c r="I151" s="3">
        <v>12</v>
      </c>
      <c r="J151" s="4">
        <f>I151/H151</f>
        <v>0.63157894736842102</v>
      </c>
      <c r="K151" t="s">
        <v>188</v>
      </c>
    </row>
    <row r="152" spans="1:11" ht="22" x14ac:dyDescent="0.3">
      <c r="A152" s="3" t="s">
        <v>53</v>
      </c>
      <c r="B152" s="3" t="s">
        <v>106</v>
      </c>
      <c r="C152" s="3">
        <v>8.5</v>
      </c>
      <c r="D152" s="6">
        <v>0.17399999999999999</v>
      </c>
      <c r="E152" s="6">
        <f>(C152 - MIN(C:C)) / (MAX(C:C) - MIN(C:C))</f>
        <v>0.35992801439712052</v>
      </c>
      <c r="F152" s="6">
        <f>1 - ((D152 - MIN(D:D)) / (MAX(D:D) - MIN(D:D)))</f>
        <v>0.42574257425742579</v>
      </c>
      <c r="G152" s="6">
        <f>0.5 *E152+0.5*F152</f>
        <v>0.39283529432727315</v>
      </c>
      <c r="H152" s="3">
        <v>19</v>
      </c>
      <c r="I152" s="3">
        <v>12</v>
      </c>
      <c r="J152" s="4">
        <f>I152/H152</f>
        <v>0.63157894736842102</v>
      </c>
      <c r="K152" t="s">
        <v>188</v>
      </c>
    </row>
    <row r="153" spans="1:11" ht="22" x14ac:dyDescent="0.3">
      <c r="A153" s="3" t="s">
        <v>127</v>
      </c>
      <c r="B153" s="3" t="s">
        <v>128</v>
      </c>
      <c r="C153" s="3">
        <v>12.5</v>
      </c>
      <c r="D153" s="6">
        <v>8.3000000000000004E-2</v>
      </c>
      <c r="E153" s="6">
        <f>(C153 - MIN(C:C)) / (MAX(C:C) - MIN(C:C))</f>
        <v>0.59988002399520091</v>
      </c>
      <c r="F153" s="6">
        <f>1 - ((D153 - MIN(D:D)) / (MAX(D:D) - MIN(D:D)))</f>
        <v>0.72607260726072598</v>
      </c>
      <c r="G153" s="6">
        <f>0.5 *E153+0.5*F153</f>
        <v>0.66297631562796344</v>
      </c>
      <c r="H153" s="3">
        <v>18</v>
      </c>
      <c r="I153" s="3">
        <v>14</v>
      </c>
      <c r="J153" s="4">
        <f>I153/H153</f>
        <v>0.77777777777777779</v>
      </c>
      <c r="K153" t="s">
        <v>189</v>
      </c>
    </row>
    <row r="154" spans="1:11" ht="22" x14ac:dyDescent="0.3">
      <c r="A154" s="3" t="s">
        <v>62</v>
      </c>
      <c r="B154" s="3" t="s">
        <v>22</v>
      </c>
      <c r="C154" s="3">
        <v>3.75</v>
      </c>
      <c r="D154" s="6">
        <v>0.26300000000000001</v>
      </c>
      <c r="E154" s="6">
        <f>(C154 - MIN(C:C)) / (MAX(C:C) - MIN(C:C))</f>
        <v>7.4985002999400113E-2</v>
      </c>
      <c r="F154" s="6">
        <f>1 - ((D154 - MIN(D:D)) / (MAX(D:D) - MIN(D:D)))</f>
        <v>0.13201320132013195</v>
      </c>
      <c r="G154" s="6">
        <f>0.5 *E154+0.5*F154</f>
        <v>0.10349910215976603</v>
      </c>
      <c r="H154" s="3">
        <v>19</v>
      </c>
      <c r="I154" s="3">
        <v>14</v>
      </c>
      <c r="J154" s="4">
        <f>I154/H154</f>
        <v>0.73684210526315785</v>
      </c>
      <c r="K154" t="s">
        <v>188</v>
      </c>
    </row>
    <row r="155" spans="1:11" ht="22" x14ac:dyDescent="0.3">
      <c r="A155" s="3" t="s">
        <v>62</v>
      </c>
      <c r="B155" s="3" t="s">
        <v>22</v>
      </c>
      <c r="C155" s="3">
        <v>3.75</v>
      </c>
      <c r="D155" s="6">
        <v>0.23699999999999999</v>
      </c>
      <c r="E155" s="6">
        <f>(C155 - MIN(C:C)) / (MAX(C:C) - MIN(C:C))</f>
        <v>7.4985002999400113E-2</v>
      </c>
      <c r="F155" s="6">
        <f>1 - ((D155 - MIN(D:D)) / (MAX(D:D) - MIN(D:D)))</f>
        <v>0.21782178217821779</v>
      </c>
      <c r="G155" s="6">
        <f>0.5 *E155+0.5*F155</f>
        <v>0.14640339258880897</v>
      </c>
      <c r="H155" s="3">
        <v>19</v>
      </c>
      <c r="I155" s="3">
        <v>9</v>
      </c>
      <c r="J155" s="4">
        <f>I155/H155</f>
        <v>0.47368421052631576</v>
      </c>
      <c r="K155" t="s">
        <v>188</v>
      </c>
    </row>
    <row r="156" spans="1:11" ht="22" x14ac:dyDescent="0.3">
      <c r="A156" s="3" t="s">
        <v>62</v>
      </c>
      <c r="B156" s="3" t="s">
        <v>22</v>
      </c>
      <c r="C156" s="3">
        <v>2.5</v>
      </c>
      <c r="D156" s="6">
        <v>0.214</v>
      </c>
      <c r="E156" s="6">
        <f>(C156 - MIN(C:C)) / (MAX(C:C) - MIN(C:C))</f>
        <v>0</v>
      </c>
      <c r="F156" s="6">
        <f>1 - ((D156 - MIN(D:D)) / (MAX(D:D) - MIN(D:D)))</f>
        <v>0.29372937293729373</v>
      </c>
      <c r="G156" s="6">
        <f>0.5 *E156+0.5*F156</f>
        <v>0.14686468646864687</v>
      </c>
      <c r="H156" s="3">
        <v>19</v>
      </c>
      <c r="I156" s="3">
        <v>11</v>
      </c>
      <c r="J156" s="4">
        <f>I156/H156</f>
        <v>0.57894736842105265</v>
      </c>
      <c r="K156" t="s">
        <v>188</v>
      </c>
    </row>
    <row r="157" spans="1:11" ht="22" x14ac:dyDescent="0.3">
      <c r="A157" s="3" t="s">
        <v>62</v>
      </c>
      <c r="B157" s="3" t="s">
        <v>22</v>
      </c>
      <c r="C157" s="3">
        <v>6.07</v>
      </c>
      <c r="D157" s="6">
        <v>0.22800000000000001</v>
      </c>
      <c r="E157" s="6">
        <f>(C157 - MIN(C:C)) / (MAX(C:C) - MIN(C:C))</f>
        <v>0.21415716856628675</v>
      </c>
      <c r="F157" s="6">
        <f>1 - ((D157 - MIN(D:D)) / (MAX(D:D) - MIN(D:D)))</f>
        <v>0.24752475247524752</v>
      </c>
      <c r="G157" s="6">
        <f>0.5 *E157+0.5*F157</f>
        <v>0.23084096052076714</v>
      </c>
      <c r="H157" s="3">
        <v>18</v>
      </c>
      <c r="I157" s="3">
        <v>8</v>
      </c>
      <c r="J157" s="4">
        <f>I157/H157</f>
        <v>0.44444444444444442</v>
      </c>
      <c r="K157" t="s">
        <v>188</v>
      </c>
    </row>
    <row r="158" spans="1:11" ht="22" x14ac:dyDescent="0.3">
      <c r="A158" s="3" t="s">
        <v>62</v>
      </c>
      <c r="B158" s="3" t="s">
        <v>22</v>
      </c>
      <c r="C158" s="3">
        <v>7.5</v>
      </c>
      <c r="D158" s="6">
        <v>0.17499999999999999</v>
      </c>
      <c r="E158" s="6">
        <f>(C158 - MIN(C:C)) / (MAX(C:C) - MIN(C:C))</f>
        <v>0.29994001199760045</v>
      </c>
      <c r="F158" s="6">
        <f>1 - ((D158 - MIN(D:D)) / (MAX(D:D) - MIN(D:D)))</f>
        <v>0.42244224422442245</v>
      </c>
      <c r="G158" s="6">
        <f>0.5 *E158+0.5*F158</f>
        <v>0.36119112811101145</v>
      </c>
      <c r="H158" s="3">
        <v>19</v>
      </c>
      <c r="I158" s="3">
        <v>12</v>
      </c>
      <c r="J158" s="4">
        <f>I158/H158</f>
        <v>0.63157894736842102</v>
      </c>
      <c r="K158" t="s">
        <v>188</v>
      </c>
    </row>
    <row r="159" spans="1:11" ht="22" x14ac:dyDescent="0.3">
      <c r="A159" s="3" t="s">
        <v>151</v>
      </c>
      <c r="B159" s="3" t="s">
        <v>152</v>
      </c>
      <c r="C159" s="3">
        <v>3.65</v>
      </c>
      <c r="D159" s="6">
        <v>9.2999999999999999E-2</v>
      </c>
      <c r="E159" s="6">
        <f>(C159 - MIN(C:C)) / (MAX(C:C) - MIN(C:C))</f>
        <v>6.8986202759448098E-2</v>
      </c>
      <c r="F159" s="6">
        <f>1 - ((D159 - MIN(D:D)) / (MAX(D:D) - MIN(D:D)))</f>
        <v>0.69306930693069302</v>
      </c>
      <c r="G159" s="6">
        <f>0.5 *E159+0.5*F159</f>
        <v>0.38102775484507057</v>
      </c>
      <c r="H159" s="3">
        <v>18</v>
      </c>
      <c r="I159" s="3">
        <v>13</v>
      </c>
      <c r="J159" s="4">
        <f>I159/H159</f>
        <v>0.72222222222222221</v>
      </c>
      <c r="K159" t="s">
        <v>189</v>
      </c>
    </row>
    <row r="160" spans="1:11" ht="22" x14ac:dyDescent="0.3">
      <c r="A160" s="3" t="s">
        <v>137</v>
      </c>
      <c r="B160" s="3" t="s">
        <v>138</v>
      </c>
      <c r="C160" s="3">
        <v>11.79</v>
      </c>
      <c r="D160" s="6">
        <v>0.19600000000000001</v>
      </c>
      <c r="E160" s="6">
        <f>(C160 - MIN(C:C)) / (MAX(C:C) - MIN(C:C))</f>
        <v>0.55728854229154157</v>
      </c>
      <c r="F160" s="6">
        <f>1 - ((D160 - MIN(D:D)) / (MAX(D:D) - MIN(D:D)))</f>
        <v>0.35313531353135308</v>
      </c>
      <c r="G160" s="6">
        <f>0.5 *E160+0.5*F160</f>
        <v>0.45521192791144732</v>
      </c>
      <c r="H160" s="3">
        <v>18</v>
      </c>
      <c r="I160" s="3">
        <v>7</v>
      </c>
      <c r="J160" s="4">
        <f>I160/H160</f>
        <v>0.3888888888888889</v>
      </c>
      <c r="K160" t="s">
        <v>190</v>
      </c>
    </row>
    <row r="161" spans="1:11" ht="22" x14ac:dyDescent="0.3">
      <c r="A161" s="3" t="s">
        <v>78</v>
      </c>
      <c r="B161" s="3" t="s">
        <v>22</v>
      </c>
      <c r="C161" s="3">
        <v>3.5</v>
      </c>
      <c r="D161" s="6">
        <v>0.26700000000000002</v>
      </c>
      <c r="E161" s="6">
        <f>(C161 - MIN(C:C)) / (MAX(C:C) - MIN(C:C))</f>
        <v>5.9988002399520089E-2</v>
      </c>
      <c r="F161" s="6">
        <f>1 - ((D161 - MIN(D:D)) / (MAX(D:D) - MIN(D:D)))</f>
        <v>0.1188118811881187</v>
      </c>
      <c r="G161" s="6">
        <f>0.5 *E161+0.5*F161</f>
        <v>8.9399941793819396E-2</v>
      </c>
      <c r="H161" s="3">
        <v>19</v>
      </c>
      <c r="I161" s="3">
        <v>10</v>
      </c>
      <c r="J161" s="4">
        <f>I161/H161</f>
        <v>0.52631578947368418</v>
      </c>
      <c r="K161" t="s">
        <v>188</v>
      </c>
    </row>
    <row r="162" spans="1:11" ht="22" x14ac:dyDescent="0.3">
      <c r="A162" s="3" t="s">
        <v>78</v>
      </c>
      <c r="B162" s="3" t="s">
        <v>22</v>
      </c>
      <c r="C162" s="3">
        <v>4.38</v>
      </c>
      <c r="D162" s="6">
        <v>0.27300000000000002</v>
      </c>
      <c r="E162" s="6">
        <f>(C162 - MIN(C:C)) / (MAX(C:C) - MIN(C:C))</f>
        <v>0.11277744451109777</v>
      </c>
      <c r="F162" s="6">
        <f>1 - ((D162 - MIN(D:D)) / (MAX(D:D) - MIN(D:D)))</f>
        <v>9.9009900990098876E-2</v>
      </c>
      <c r="G162" s="6">
        <f>0.5 *E162+0.5*F162</f>
        <v>0.10589367275059833</v>
      </c>
      <c r="H162" s="3">
        <v>19</v>
      </c>
      <c r="I162" s="3">
        <v>11</v>
      </c>
      <c r="J162" s="4">
        <f>I162/H162</f>
        <v>0.57894736842105265</v>
      </c>
      <c r="K162" t="s">
        <v>188</v>
      </c>
    </row>
    <row r="163" spans="1:11" ht="22" x14ac:dyDescent="0.3">
      <c r="A163" s="3" t="s">
        <v>78</v>
      </c>
      <c r="B163" s="3" t="s">
        <v>22</v>
      </c>
      <c r="C163" s="3">
        <v>8.33</v>
      </c>
      <c r="D163" s="6">
        <v>0.22800000000000001</v>
      </c>
      <c r="E163" s="6">
        <f>(C163 - MIN(C:C)) / (MAX(C:C) - MIN(C:C))</f>
        <v>0.34973005398920215</v>
      </c>
      <c r="F163" s="6">
        <f>1 - ((D163 - MIN(D:D)) / (MAX(D:D) - MIN(D:D)))</f>
        <v>0.24752475247524752</v>
      </c>
      <c r="G163" s="6">
        <f>0.5 *E163+0.5*F163</f>
        <v>0.29862740323222481</v>
      </c>
      <c r="H163" s="3">
        <v>18</v>
      </c>
      <c r="I163" s="3">
        <v>8</v>
      </c>
      <c r="J163" s="4">
        <f>I163/H163</f>
        <v>0.44444444444444442</v>
      </c>
      <c r="K163" t="s">
        <v>188</v>
      </c>
    </row>
    <row r="164" spans="1:11" ht="22" x14ac:dyDescent="0.3">
      <c r="A164" s="3" t="s">
        <v>78</v>
      </c>
      <c r="B164" s="3" t="s">
        <v>22</v>
      </c>
      <c r="C164" s="3">
        <v>6.25</v>
      </c>
      <c r="D164" s="6">
        <v>0.189</v>
      </c>
      <c r="E164" s="6">
        <f>(C164 - MIN(C:C)) / (MAX(C:C) - MIN(C:C))</f>
        <v>0.22495500899820034</v>
      </c>
      <c r="F164" s="6">
        <f>1 - ((D164 - MIN(D:D)) / (MAX(D:D) - MIN(D:D)))</f>
        <v>0.37623762376237624</v>
      </c>
      <c r="G164" s="6">
        <f>0.5 *E164+0.5*F164</f>
        <v>0.30059631638028828</v>
      </c>
      <c r="H164" s="3">
        <v>19</v>
      </c>
      <c r="I164" s="3">
        <v>8</v>
      </c>
      <c r="J164" s="4">
        <f>I164/H164</f>
        <v>0.42105263157894735</v>
      </c>
      <c r="K164" t="s">
        <v>188</v>
      </c>
    </row>
    <row r="165" spans="1:11" ht="22" x14ac:dyDescent="0.3">
      <c r="A165" s="3" t="s">
        <v>78</v>
      </c>
      <c r="B165" s="3" t="s">
        <v>22</v>
      </c>
      <c r="C165" s="3">
        <v>6</v>
      </c>
      <c r="D165" s="6">
        <v>0.16300000000000001</v>
      </c>
      <c r="E165" s="6">
        <f>(C165 - MIN(C:C)) / (MAX(C:C) - MIN(C:C))</f>
        <v>0.20995800839832032</v>
      </c>
      <c r="F165" s="6">
        <f>1 - ((D165 - MIN(D:D)) / (MAX(D:D) - MIN(D:D)))</f>
        <v>0.46204620462046198</v>
      </c>
      <c r="G165" s="6">
        <f>0.5 *E165+0.5*F165</f>
        <v>0.33600210650939116</v>
      </c>
      <c r="H165" s="3">
        <v>18</v>
      </c>
      <c r="I165" s="3">
        <v>10</v>
      </c>
      <c r="J165" s="4">
        <f>I165/H165</f>
        <v>0.55555555555555558</v>
      </c>
      <c r="K165" t="s">
        <v>188</v>
      </c>
    </row>
    <row r="166" spans="1:11" ht="22" x14ac:dyDescent="0.3">
      <c r="A166" s="3" t="s">
        <v>69</v>
      </c>
      <c r="B166" s="3" t="s">
        <v>70</v>
      </c>
      <c r="C166" s="3">
        <v>6.88</v>
      </c>
      <c r="D166" s="6">
        <v>0.20599999999999999</v>
      </c>
      <c r="E166" s="6">
        <f>(C166 - MIN(C:C)) / (MAX(C:C) - MIN(C:C))</f>
        <v>0.26274745050989801</v>
      </c>
      <c r="F166" s="6">
        <f>1 - ((D166 - MIN(D:D)) / (MAX(D:D) - MIN(D:D)))</f>
        <v>0.32013201320132012</v>
      </c>
      <c r="G166" s="6">
        <f>0.5 *E166+0.5*F166</f>
        <v>0.29143973185560906</v>
      </c>
      <c r="H166" s="3">
        <v>18</v>
      </c>
      <c r="I166" s="3">
        <v>10</v>
      </c>
      <c r="J166" s="4">
        <f>I166/H166</f>
        <v>0.55555555555555558</v>
      </c>
      <c r="K166" t="s">
        <v>189</v>
      </c>
    </row>
    <row r="167" spans="1:11" ht="22" x14ac:dyDescent="0.3">
      <c r="A167" s="3" t="s">
        <v>46</v>
      </c>
      <c r="B167" s="3" t="s">
        <v>47</v>
      </c>
      <c r="C167" s="3">
        <v>12.5</v>
      </c>
      <c r="D167" s="6">
        <v>0.23100000000000001</v>
      </c>
      <c r="E167" s="6">
        <f>(C167 - MIN(C:C)) / (MAX(C:C) - MIN(C:C))</f>
        <v>0.59988002399520091</v>
      </c>
      <c r="F167" s="6">
        <f>1 - ((D167 - MIN(D:D)) / (MAX(D:D) - MIN(D:D)))</f>
        <v>0.23762376237623761</v>
      </c>
      <c r="G167" s="6">
        <f>0.5 *E167+0.5*F167</f>
        <v>0.41875189318571926</v>
      </c>
      <c r="H167" s="3">
        <v>19</v>
      </c>
      <c r="I167" s="3">
        <v>6</v>
      </c>
      <c r="J167" s="4">
        <f>I167/H167</f>
        <v>0.31578947368421051</v>
      </c>
      <c r="K167" t="s">
        <v>190</v>
      </c>
    </row>
    <row r="168" spans="1:11" ht="22" x14ac:dyDescent="0.3">
      <c r="A168" s="3" t="s">
        <v>6</v>
      </c>
      <c r="B168" s="3" t="s">
        <v>71</v>
      </c>
      <c r="C168" s="3">
        <v>4.29</v>
      </c>
      <c r="D168" s="6">
        <v>0.25700000000000001</v>
      </c>
      <c r="E168" s="6">
        <f>(C168 - MIN(C:C)) / (MAX(C:C) - MIN(C:C))</f>
        <v>0.10737852429514096</v>
      </c>
      <c r="F168" s="6">
        <f>1 - ((D168 - MIN(D:D)) / (MAX(D:D) - MIN(D:D)))</f>
        <v>0.15181518151815176</v>
      </c>
      <c r="G168" s="6">
        <f>0.5 *E168+0.5*F168</f>
        <v>0.12959685290664635</v>
      </c>
      <c r="H168" s="3">
        <v>19</v>
      </c>
      <c r="I168" s="3">
        <v>15</v>
      </c>
      <c r="J168" s="4">
        <f>I168/H168</f>
        <v>0.78947368421052633</v>
      </c>
      <c r="K168" t="s">
        <v>185</v>
      </c>
    </row>
    <row r="169" spans="1:11" ht="22" x14ac:dyDescent="0.3">
      <c r="A169" s="3" t="s">
        <v>6</v>
      </c>
      <c r="B169" s="3" t="s">
        <v>34</v>
      </c>
      <c r="C169" s="3">
        <v>6.59</v>
      </c>
      <c r="D169" s="6">
        <v>0.29799999999999999</v>
      </c>
      <c r="E169" s="6">
        <f>(C169 - MIN(C:C)) / (MAX(C:C) - MIN(C:C))</f>
        <v>0.24535092981403717</v>
      </c>
      <c r="F169" s="6">
        <f>1 - ((D169 - MIN(D:D)) / (MAX(D:D) - MIN(D:D)))</f>
        <v>1.6501650165016479E-2</v>
      </c>
      <c r="G169" s="6">
        <f>0.5 *E169+0.5*F169</f>
        <v>0.13092628998952682</v>
      </c>
      <c r="H169" s="3">
        <v>19</v>
      </c>
      <c r="I169" s="3">
        <v>14</v>
      </c>
      <c r="J169" s="4">
        <f>I169/H169</f>
        <v>0.73684210526315785</v>
      </c>
      <c r="K169" t="s">
        <v>185</v>
      </c>
    </row>
    <row r="170" spans="1:11" ht="22" x14ac:dyDescent="0.3">
      <c r="A170" s="3" t="s">
        <v>6</v>
      </c>
      <c r="B170" s="3" t="s">
        <v>81</v>
      </c>
      <c r="C170" s="3">
        <v>4</v>
      </c>
      <c r="D170" s="6">
        <v>0.246</v>
      </c>
      <c r="E170" s="6">
        <f>(C170 - MIN(C:C)) / (MAX(C:C) - MIN(C:C))</f>
        <v>8.998200359928013E-2</v>
      </c>
      <c r="F170" s="6">
        <f>1 - ((D170 - MIN(D:D)) / (MAX(D:D) - MIN(D:D)))</f>
        <v>0.18811881188118806</v>
      </c>
      <c r="G170" s="6">
        <f>0.5 *E170+0.5*F170</f>
        <v>0.13905040774023408</v>
      </c>
      <c r="H170" s="3">
        <v>19</v>
      </c>
      <c r="I170" s="3">
        <v>12</v>
      </c>
      <c r="J170" s="4">
        <f>I170/H170</f>
        <v>0.63157894736842102</v>
      </c>
      <c r="K170" t="s">
        <v>185</v>
      </c>
    </row>
    <row r="171" spans="1:11" ht="22" x14ac:dyDescent="0.3">
      <c r="A171" s="3" t="s">
        <v>6</v>
      </c>
      <c r="B171" s="3" t="s">
        <v>126</v>
      </c>
      <c r="C171" s="3">
        <v>3.27</v>
      </c>
      <c r="D171" s="6">
        <v>0.22600000000000001</v>
      </c>
      <c r="E171" s="6">
        <f>(C171 - MIN(C:C)) / (MAX(C:C) - MIN(C:C))</f>
        <v>4.619076184763047E-2</v>
      </c>
      <c r="F171" s="6">
        <f>1 - ((D171 - MIN(D:D)) / (MAX(D:D) - MIN(D:D)))</f>
        <v>0.25412541254125409</v>
      </c>
      <c r="G171" s="6">
        <f>0.5 *E171+0.5*F171</f>
        <v>0.15015808719444229</v>
      </c>
      <c r="H171" s="3">
        <v>19</v>
      </c>
      <c r="I171" s="3">
        <v>14</v>
      </c>
      <c r="J171" s="4">
        <f>I171/H171</f>
        <v>0.73684210526315785</v>
      </c>
      <c r="K171" t="s">
        <v>185</v>
      </c>
    </row>
    <row r="172" spans="1:11" ht="22" x14ac:dyDescent="0.3">
      <c r="A172" s="3" t="s">
        <v>6</v>
      </c>
      <c r="B172" s="3" t="s">
        <v>144</v>
      </c>
      <c r="C172" s="3">
        <v>6.25</v>
      </c>
      <c r="D172" s="6">
        <v>0.28000000000000003</v>
      </c>
      <c r="E172" s="6">
        <f>(C172 - MIN(C:C)) / (MAX(C:C) - MIN(C:C))</f>
        <v>0.22495500899820034</v>
      </c>
      <c r="F172" s="6">
        <f>1 - ((D172 - MIN(D:D)) / (MAX(D:D) - MIN(D:D)))</f>
        <v>7.5907590759075827E-2</v>
      </c>
      <c r="G172" s="6">
        <f>0.5 *E172+0.5*F172</f>
        <v>0.15043129987863807</v>
      </c>
      <c r="H172" s="3">
        <v>19</v>
      </c>
      <c r="I172" s="3">
        <v>12</v>
      </c>
      <c r="J172" s="4">
        <f>I172/H172</f>
        <v>0.63157894736842102</v>
      </c>
      <c r="K172" t="s">
        <v>185</v>
      </c>
    </row>
    <row r="173" spans="1:11" ht="22" x14ac:dyDescent="0.3">
      <c r="A173" s="3" t="s">
        <v>6</v>
      </c>
      <c r="B173" s="3" t="s">
        <v>104</v>
      </c>
      <c r="C173" s="3">
        <v>4.17</v>
      </c>
      <c r="D173" s="6">
        <v>0.23499999999999999</v>
      </c>
      <c r="E173" s="6">
        <f>(C173 - MIN(C:C)) / (MAX(C:C) - MIN(C:C))</f>
        <v>0.10017996400719854</v>
      </c>
      <c r="F173" s="6">
        <f>1 - ((D173 - MIN(D:D)) / (MAX(D:D) - MIN(D:D)))</f>
        <v>0.22442244224422447</v>
      </c>
      <c r="G173" s="6">
        <f>0.5 *E173+0.5*F173</f>
        <v>0.1623012031257115</v>
      </c>
      <c r="H173" s="3">
        <v>19</v>
      </c>
      <c r="I173" s="3">
        <v>13</v>
      </c>
      <c r="J173" s="4">
        <f>I173/H173</f>
        <v>0.68421052631578949</v>
      </c>
      <c r="K173" t="s">
        <v>185</v>
      </c>
    </row>
    <row r="174" spans="1:11" ht="22" x14ac:dyDescent="0.3">
      <c r="A174" s="3" t="s">
        <v>6</v>
      </c>
      <c r="B174" s="3" t="s">
        <v>91</v>
      </c>
      <c r="C174" s="3">
        <v>4.72</v>
      </c>
      <c r="D174" s="6">
        <v>0.24399999999999999</v>
      </c>
      <c r="E174" s="6">
        <f>(C174 - MIN(C:C)) / (MAX(C:C) - MIN(C:C))</f>
        <v>0.13317336532693458</v>
      </c>
      <c r="F174" s="6">
        <f>1 - ((D174 - MIN(D:D)) / (MAX(D:D) - MIN(D:D)))</f>
        <v>0.19471947194719474</v>
      </c>
      <c r="G174" s="6">
        <f>0.5 *E174+0.5*F174</f>
        <v>0.16394641863706466</v>
      </c>
      <c r="H174" s="3">
        <v>19</v>
      </c>
      <c r="I174" s="3">
        <v>15</v>
      </c>
      <c r="J174" s="4">
        <f>I174/H174</f>
        <v>0.78947368421052633</v>
      </c>
      <c r="K174" t="s">
        <v>185</v>
      </c>
    </row>
    <row r="175" spans="1:11" ht="22" x14ac:dyDescent="0.3">
      <c r="A175" s="3" t="s">
        <v>6</v>
      </c>
      <c r="B175" s="3" t="s">
        <v>118</v>
      </c>
      <c r="C175" s="3">
        <v>4.17</v>
      </c>
      <c r="D175" s="6">
        <v>0.23200000000000001</v>
      </c>
      <c r="E175" s="6">
        <f>(C175 - MIN(C:C)) / (MAX(C:C) - MIN(C:C))</f>
        <v>0.10017996400719854</v>
      </c>
      <c r="F175" s="6">
        <f>1 - ((D175 - MIN(D:D)) / (MAX(D:D) - MIN(D:D)))</f>
        <v>0.23432343234323427</v>
      </c>
      <c r="G175" s="6">
        <f>0.5 *E175+0.5*F175</f>
        <v>0.1672516981752164</v>
      </c>
      <c r="H175" s="3">
        <v>19</v>
      </c>
      <c r="I175" s="3">
        <v>14</v>
      </c>
      <c r="J175" s="4">
        <f>I175/H175</f>
        <v>0.73684210526315785</v>
      </c>
      <c r="K175" t="s">
        <v>185</v>
      </c>
    </row>
    <row r="176" spans="1:11" ht="22" x14ac:dyDescent="0.3">
      <c r="A176" s="3" t="s">
        <v>6</v>
      </c>
      <c r="B176" s="3" t="s">
        <v>52</v>
      </c>
      <c r="C176" s="3">
        <v>7.5</v>
      </c>
      <c r="D176" s="6">
        <v>0.27400000000000002</v>
      </c>
      <c r="E176" s="6">
        <f>(C176 - MIN(C:C)) / (MAX(C:C) - MIN(C:C))</f>
        <v>0.29994001199760045</v>
      </c>
      <c r="F176" s="6">
        <f>1 - ((D176 - MIN(D:D)) / (MAX(D:D) - MIN(D:D)))</f>
        <v>9.5709570957095647E-2</v>
      </c>
      <c r="G176" s="6">
        <f>0.5 *E176+0.5*F176</f>
        <v>0.19782479147734805</v>
      </c>
      <c r="H176" s="3">
        <v>19</v>
      </c>
      <c r="I176" s="3">
        <v>11</v>
      </c>
      <c r="J176" s="4">
        <f>I176/H176</f>
        <v>0.57894736842105265</v>
      </c>
      <c r="K176" t="s">
        <v>185</v>
      </c>
    </row>
    <row r="177" spans="1:11" ht="22" x14ac:dyDescent="0.3">
      <c r="A177" s="3" t="s">
        <v>6</v>
      </c>
      <c r="B177" s="3" t="s">
        <v>113</v>
      </c>
      <c r="C177" s="3">
        <v>6.79</v>
      </c>
      <c r="D177" s="6">
        <v>0.25</v>
      </c>
      <c r="E177" s="6">
        <f>(C177 - MIN(C:C)) / (MAX(C:C) - MIN(C:C))</f>
        <v>0.25734853029394117</v>
      </c>
      <c r="F177" s="6">
        <f>1 - ((D177 - MIN(D:D)) / (MAX(D:D) - MIN(D:D)))</f>
        <v>0.17491749174917492</v>
      </c>
      <c r="G177" s="6">
        <f>0.5 *E177+0.5*F177</f>
        <v>0.21613301102155805</v>
      </c>
      <c r="H177" s="3">
        <v>19</v>
      </c>
      <c r="I177" s="3">
        <v>8</v>
      </c>
      <c r="J177" s="4">
        <f>I177/H177</f>
        <v>0.42105263157894735</v>
      </c>
      <c r="K177" t="s">
        <v>185</v>
      </c>
    </row>
    <row r="178" spans="1:11" ht="22" x14ac:dyDescent="0.3">
      <c r="A178" s="3" t="s">
        <v>6</v>
      </c>
      <c r="B178" s="3" t="s">
        <v>14</v>
      </c>
      <c r="C178" s="3">
        <v>4.7699999999999996</v>
      </c>
      <c r="D178" s="6">
        <v>0.21199999999999999</v>
      </c>
      <c r="E178" s="6">
        <f>(C178 - MIN(C:C)) / (MAX(C:C) - MIN(C:C))</f>
        <v>0.13617276544691057</v>
      </c>
      <c r="F178" s="6">
        <f>1 - ((D178 - MIN(D:D)) / (MAX(D:D) - MIN(D:D)))</f>
        <v>0.3003300330033003</v>
      </c>
      <c r="G178" s="6">
        <f>0.5 *E178+0.5*F178</f>
        <v>0.21825139922510545</v>
      </c>
      <c r="H178" s="3">
        <v>19</v>
      </c>
      <c r="I178" s="3">
        <v>11</v>
      </c>
      <c r="J178" s="4">
        <f>I178/H178</f>
        <v>0.57894736842105265</v>
      </c>
      <c r="K178" t="s">
        <v>185</v>
      </c>
    </row>
    <row r="179" spans="1:11" ht="22" x14ac:dyDescent="0.3">
      <c r="A179" s="3" t="s">
        <v>6</v>
      </c>
      <c r="B179" s="3" t="s">
        <v>125</v>
      </c>
      <c r="C179" s="3">
        <v>5</v>
      </c>
      <c r="D179" s="6">
        <v>0.20100000000000001</v>
      </c>
      <c r="E179" s="6">
        <f>(C179 - MIN(C:C)) / (MAX(C:C) - MIN(C:C))</f>
        <v>0.14997000599880023</v>
      </c>
      <c r="F179" s="6">
        <f>1 - ((D179 - MIN(D:D)) / (MAX(D:D) - MIN(D:D)))</f>
        <v>0.3366336633663366</v>
      </c>
      <c r="G179" s="6">
        <f>0.5 *E179+0.5*F179</f>
        <v>0.24330183468256841</v>
      </c>
      <c r="H179" s="3">
        <v>19</v>
      </c>
      <c r="I179" s="3">
        <v>12</v>
      </c>
      <c r="J179" s="4">
        <f>I179/H179</f>
        <v>0.63157894736842102</v>
      </c>
      <c r="K179" t="s">
        <v>185</v>
      </c>
    </row>
    <row r="180" spans="1:11" ht="22" x14ac:dyDescent="0.3">
      <c r="A180" s="3" t="s">
        <v>6</v>
      </c>
      <c r="B180" s="3" t="s">
        <v>11</v>
      </c>
      <c r="C180" s="3">
        <v>7.5</v>
      </c>
      <c r="D180" s="6">
        <v>0.223</v>
      </c>
      <c r="E180" s="6">
        <f>(C180 - MIN(C:C)) / (MAX(C:C) - MIN(C:C))</f>
        <v>0.29994001199760045</v>
      </c>
      <c r="F180" s="6">
        <f>1 - ((D180 - MIN(D:D)) / (MAX(D:D) - MIN(D:D)))</f>
        <v>0.264026402640264</v>
      </c>
      <c r="G180" s="6">
        <f>0.5 *E180+0.5*F180</f>
        <v>0.28198320731893223</v>
      </c>
      <c r="H180" s="3">
        <v>19</v>
      </c>
      <c r="I180" s="3">
        <v>10</v>
      </c>
      <c r="J180" s="4">
        <f>I180/H180</f>
        <v>0.52631578947368418</v>
      </c>
      <c r="K180" t="s">
        <v>185</v>
      </c>
    </row>
    <row r="181" spans="1:11" ht="22" x14ac:dyDescent="0.3">
      <c r="A181" s="3" t="s">
        <v>6</v>
      </c>
      <c r="B181" s="3" t="s">
        <v>103</v>
      </c>
      <c r="C181" s="3">
        <v>10</v>
      </c>
      <c r="D181" s="6">
        <v>0.252</v>
      </c>
      <c r="E181" s="6">
        <f>(C181 - MIN(C:C)) / (MAX(C:C) - MIN(C:C))</f>
        <v>0.44991001799640068</v>
      </c>
      <c r="F181" s="6">
        <f>1 - ((D181 - MIN(D:D)) / (MAX(D:D) - MIN(D:D)))</f>
        <v>0.16831683168316824</v>
      </c>
      <c r="G181" s="6">
        <f>0.5 *E181+0.5*F181</f>
        <v>0.30911342483978443</v>
      </c>
      <c r="H181" s="3">
        <v>19</v>
      </c>
      <c r="I181" s="3">
        <v>11</v>
      </c>
      <c r="J181" s="4">
        <f>I181/H181</f>
        <v>0.57894736842105265</v>
      </c>
      <c r="K181" t="s">
        <v>185</v>
      </c>
    </row>
    <row r="182" spans="1:11" ht="22" x14ac:dyDescent="0.3">
      <c r="A182" s="3" t="s">
        <v>6</v>
      </c>
      <c r="B182" s="3" t="s">
        <v>81</v>
      </c>
      <c r="C182" s="3">
        <v>5.36</v>
      </c>
      <c r="D182" s="6">
        <v>0.129</v>
      </c>
      <c r="E182" s="6">
        <f>(C182 - MIN(C:C)) / (MAX(C:C) - MIN(C:C))</f>
        <v>0.17156568686262746</v>
      </c>
      <c r="F182" s="6">
        <f>1 - ((D182 - MIN(D:D)) / (MAX(D:D) - MIN(D:D)))</f>
        <v>0.57425742574257421</v>
      </c>
      <c r="G182" s="6">
        <f>0.5 *E182+0.5*F182</f>
        <v>0.37291155630260087</v>
      </c>
      <c r="H182" s="3">
        <v>19</v>
      </c>
      <c r="I182" s="3">
        <v>7</v>
      </c>
      <c r="J182" s="4">
        <f>I182/H182</f>
        <v>0.36842105263157893</v>
      </c>
      <c r="K182" t="s">
        <v>185</v>
      </c>
    </row>
    <row r="183" spans="1:11" ht="22" x14ac:dyDescent="0.3">
      <c r="A183" s="3" t="s">
        <v>6</v>
      </c>
      <c r="B183" s="3" t="s">
        <v>158</v>
      </c>
      <c r="C183" s="3">
        <v>9</v>
      </c>
      <c r="D183" s="6">
        <v>0.186</v>
      </c>
      <c r="E183" s="6">
        <f>(C183 - MIN(C:C)) / (MAX(C:C) - MIN(C:C))</f>
        <v>0.38992201559688061</v>
      </c>
      <c r="F183" s="6">
        <f>1 - ((D183 - MIN(D:D)) / (MAX(D:D) - MIN(D:D)))</f>
        <v>0.38613861386138615</v>
      </c>
      <c r="G183" s="6">
        <f>0.5 *E183+0.5*F183</f>
        <v>0.38803031472913341</v>
      </c>
      <c r="H183" s="3">
        <v>19</v>
      </c>
      <c r="I183" s="3">
        <v>10</v>
      </c>
      <c r="J183" s="4">
        <f>I183/H183</f>
        <v>0.52631578947368418</v>
      </c>
      <c r="K183" t="s">
        <v>185</v>
      </c>
    </row>
    <row r="184" spans="1:11" ht="22" x14ac:dyDescent="0.3">
      <c r="A184" s="3" t="s">
        <v>6</v>
      </c>
      <c r="B184" s="3" t="s">
        <v>123</v>
      </c>
      <c r="C184" s="3">
        <v>8.75</v>
      </c>
      <c r="D184" s="6">
        <v>0.14799999999999999</v>
      </c>
      <c r="E184" s="6">
        <f>(C184 - MIN(C:C)) / (MAX(C:C) - MIN(C:C))</f>
        <v>0.37492501499700054</v>
      </c>
      <c r="F184" s="6">
        <f>1 - ((D184 - MIN(D:D)) / (MAX(D:D) - MIN(D:D)))</f>
        <v>0.51155115511551164</v>
      </c>
      <c r="G184" s="6">
        <f>0.5 *E184+0.5*F184</f>
        <v>0.44323808505625606</v>
      </c>
      <c r="H184" s="3">
        <v>19</v>
      </c>
      <c r="I184" s="3">
        <v>8</v>
      </c>
      <c r="J184" s="4">
        <f>I184/H184</f>
        <v>0.42105263157894735</v>
      </c>
      <c r="K184" t="s">
        <v>185</v>
      </c>
    </row>
    <row r="185" spans="1:11" ht="22" x14ac:dyDescent="0.3">
      <c r="A185" s="3" t="s">
        <v>6</v>
      </c>
      <c r="B185" s="3" t="s">
        <v>7</v>
      </c>
      <c r="C185" s="3">
        <v>12.5</v>
      </c>
      <c r="D185" s="6">
        <v>0.20200000000000001</v>
      </c>
      <c r="E185" s="6">
        <f>(C185 - MIN(C:C)) / (MAX(C:C) - MIN(C:C))</f>
        <v>0.59988002399520091</v>
      </c>
      <c r="F185" s="6">
        <f>1 - ((D185 - MIN(D:D)) / (MAX(D:D) - MIN(D:D)))</f>
        <v>0.33333333333333326</v>
      </c>
      <c r="G185" s="6">
        <f>0.5 *E185+0.5*F185</f>
        <v>0.46660667866426708</v>
      </c>
      <c r="H185" s="3">
        <v>19</v>
      </c>
      <c r="I185" s="3">
        <v>12</v>
      </c>
      <c r="J185" s="4">
        <f>I185/H185</f>
        <v>0.63157894736842102</v>
      </c>
      <c r="K185" t="s">
        <v>185</v>
      </c>
    </row>
    <row r="186" spans="1:11" ht="22" x14ac:dyDescent="0.3">
      <c r="A186" s="3" t="s">
        <v>10</v>
      </c>
      <c r="B186" s="3" t="s">
        <v>96</v>
      </c>
      <c r="C186" s="3">
        <v>2.92</v>
      </c>
      <c r="D186" s="6">
        <v>0.27500000000000002</v>
      </c>
      <c r="E186" s="6">
        <f>(C186 - MIN(C:C)) / (MAX(C:C) - MIN(C:C))</f>
        <v>2.5194961007798434E-2</v>
      </c>
      <c r="F186" s="6">
        <f>1 - ((D186 - MIN(D:D)) / (MAX(D:D) - MIN(D:D)))</f>
        <v>9.2409240924092306E-2</v>
      </c>
      <c r="G186" s="6">
        <f>0.5 *E186+0.5*F186</f>
        <v>5.8802100965945368E-2</v>
      </c>
      <c r="H186" s="3">
        <v>19</v>
      </c>
      <c r="I186" s="3">
        <v>15</v>
      </c>
      <c r="J186" s="4">
        <f>I186/H186</f>
        <v>0.78947368421052633</v>
      </c>
      <c r="K186" t="s">
        <v>185</v>
      </c>
    </row>
    <row r="187" spans="1:11" ht="22" x14ac:dyDescent="0.3">
      <c r="A187" s="3" t="s">
        <v>10</v>
      </c>
      <c r="B187" s="3" t="s">
        <v>100</v>
      </c>
      <c r="C187" s="3">
        <v>3</v>
      </c>
      <c r="D187" s="6">
        <v>0.26100000000000001</v>
      </c>
      <c r="E187" s="6">
        <f>(C187 - MIN(C:C)) / (MAX(C:C) - MIN(C:C))</f>
        <v>2.9994001199760045E-2</v>
      </c>
      <c r="F187" s="6">
        <f>1 - ((D187 - MIN(D:D)) / (MAX(D:D) - MIN(D:D)))</f>
        <v>0.13861386138613851</v>
      </c>
      <c r="G187" s="6">
        <f>0.5 *E187+0.5*F187</f>
        <v>8.4303931292949275E-2</v>
      </c>
      <c r="H187" s="3">
        <v>19</v>
      </c>
      <c r="I187" s="3">
        <v>11</v>
      </c>
      <c r="J187" s="4">
        <f>I187/H187</f>
        <v>0.57894736842105265</v>
      </c>
      <c r="K187" t="s">
        <v>185</v>
      </c>
    </row>
    <row r="188" spans="1:11" ht="22" x14ac:dyDescent="0.3">
      <c r="A188" s="3" t="s">
        <v>10</v>
      </c>
      <c r="B188" s="3" t="s">
        <v>71</v>
      </c>
      <c r="C188" s="3">
        <v>3.21</v>
      </c>
      <c r="D188" s="6">
        <v>0.25900000000000001</v>
      </c>
      <c r="E188" s="6">
        <f>(C188 - MIN(C:C)) / (MAX(C:C) - MIN(C:C))</f>
        <v>4.2591481703659263E-2</v>
      </c>
      <c r="F188" s="6">
        <f>1 - ((D188 - MIN(D:D)) / (MAX(D:D) - MIN(D:D)))</f>
        <v>0.1452145214521452</v>
      </c>
      <c r="G188" s="6">
        <f>0.5 *E188+0.5*F188</f>
        <v>9.3903001577902226E-2</v>
      </c>
      <c r="H188" s="3">
        <v>19</v>
      </c>
      <c r="I188" s="3">
        <v>14</v>
      </c>
      <c r="J188" s="4">
        <f>I188/H188</f>
        <v>0.73684210526315785</v>
      </c>
      <c r="K188" t="s">
        <v>185</v>
      </c>
    </row>
    <row r="189" spans="1:11" ht="22" x14ac:dyDescent="0.3">
      <c r="A189" s="3" t="s">
        <v>10</v>
      </c>
      <c r="B189" s="3" t="s">
        <v>118</v>
      </c>
      <c r="C189" s="3">
        <v>5</v>
      </c>
      <c r="D189" s="6">
        <v>0.24299999999999999</v>
      </c>
      <c r="E189" s="6">
        <f>(C189 - MIN(C:C)) / (MAX(C:C) - MIN(C:C))</f>
        <v>0.14997000599880023</v>
      </c>
      <c r="F189" s="6">
        <f>1 - ((D189 - MIN(D:D)) / (MAX(D:D) - MIN(D:D)))</f>
        <v>0.19801980198019797</v>
      </c>
      <c r="G189" s="6">
        <f>0.5 *E189+0.5*F189</f>
        <v>0.1739949039894991</v>
      </c>
      <c r="H189" s="3">
        <v>19</v>
      </c>
      <c r="I189" s="3">
        <v>11</v>
      </c>
      <c r="J189" s="4">
        <f>I189/H189</f>
        <v>0.57894736842105265</v>
      </c>
      <c r="K189" t="s">
        <v>185</v>
      </c>
    </row>
    <row r="190" spans="1:11" ht="22" x14ac:dyDescent="0.3">
      <c r="A190" s="3" t="s">
        <v>10</v>
      </c>
      <c r="B190" s="3" t="s">
        <v>11</v>
      </c>
      <c r="C190" s="3">
        <v>6.94</v>
      </c>
      <c r="D190" s="6">
        <v>0.27300000000000002</v>
      </c>
      <c r="E190" s="6">
        <f>(C190 - MIN(C:C)) / (MAX(C:C) - MIN(C:C))</f>
        <v>0.26634673065386921</v>
      </c>
      <c r="F190" s="6">
        <f>1 - ((D190 - MIN(D:D)) / (MAX(D:D) - MIN(D:D)))</f>
        <v>9.9009900990098876E-2</v>
      </c>
      <c r="G190" s="6">
        <f>0.5 *E190+0.5*F190</f>
        <v>0.18267831582198404</v>
      </c>
      <c r="H190" s="3">
        <v>19</v>
      </c>
      <c r="I190" s="3">
        <v>9</v>
      </c>
      <c r="J190" s="4">
        <f>I190/H190</f>
        <v>0.47368421052631576</v>
      </c>
      <c r="K190" t="s">
        <v>185</v>
      </c>
    </row>
    <row r="191" spans="1:11" ht="22" x14ac:dyDescent="0.3">
      <c r="A191" s="3" t="s">
        <v>10</v>
      </c>
      <c r="B191" s="3" t="s">
        <v>141</v>
      </c>
      <c r="C191" s="3">
        <v>3.61</v>
      </c>
      <c r="D191" s="6">
        <v>0.20499999999999999</v>
      </c>
      <c r="E191" s="6">
        <f>(C191 - MIN(C:C)) / (MAX(C:C) - MIN(C:C))</f>
        <v>6.6586682663467289E-2</v>
      </c>
      <c r="F191" s="6">
        <f>1 - ((D191 - MIN(D:D)) / (MAX(D:D) - MIN(D:D)))</f>
        <v>0.32343234323432346</v>
      </c>
      <c r="G191" s="6">
        <f>0.5 *E191+0.5*F191</f>
        <v>0.19500951294889537</v>
      </c>
      <c r="H191" s="3">
        <v>20</v>
      </c>
      <c r="I191" s="3">
        <v>9</v>
      </c>
      <c r="J191" s="4">
        <f>I191/H191</f>
        <v>0.45</v>
      </c>
      <c r="K191" t="s">
        <v>185</v>
      </c>
    </row>
    <row r="192" spans="1:11" ht="22" x14ac:dyDescent="0.3">
      <c r="A192" s="3" t="s">
        <v>10</v>
      </c>
      <c r="B192" s="3" t="s">
        <v>14</v>
      </c>
      <c r="C192" s="3">
        <v>5.68</v>
      </c>
      <c r="D192" s="6">
        <v>0.23799999999999999</v>
      </c>
      <c r="E192" s="6">
        <f>(C192 - MIN(C:C)) / (MAX(C:C) - MIN(C:C))</f>
        <v>0.19076184763047388</v>
      </c>
      <c r="F192" s="6">
        <f>1 - ((D192 - MIN(D:D)) / (MAX(D:D) - MIN(D:D)))</f>
        <v>0.21452145214521456</v>
      </c>
      <c r="G192" s="6">
        <f>0.5 *E192+0.5*F192</f>
        <v>0.20264164988784422</v>
      </c>
      <c r="H192" s="3">
        <v>19</v>
      </c>
      <c r="I192" s="3">
        <v>11</v>
      </c>
      <c r="J192" s="4">
        <f>I192/H192</f>
        <v>0.57894736842105265</v>
      </c>
      <c r="K192" t="s">
        <v>185</v>
      </c>
    </row>
    <row r="193" spans="1:11" ht="22" x14ac:dyDescent="0.3">
      <c r="A193" s="3" t="s">
        <v>10</v>
      </c>
      <c r="B193" s="3" t="s">
        <v>134</v>
      </c>
      <c r="C193" s="3">
        <v>6.39</v>
      </c>
      <c r="D193" s="6">
        <v>0.23899999999999999</v>
      </c>
      <c r="E193" s="6">
        <f>(C193 - MIN(C:C)) / (MAX(C:C) - MIN(C:C))</f>
        <v>0.23335332933413314</v>
      </c>
      <c r="F193" s="6">
        <f>1 - ((D193 - MIN(D:D)) / (MAX(D:D) - MIN(D:D)))</f>
        <v>0.21122112211221122</v>
      </c>
      <c r="G193" s="6">
        <f>0.5 *E193+0.5*F193</f>
        <v>0.22228722572317217</v>
      </c>
      <c r="H193" s="3">
        <v>19</v>
      </c>
      <c r="I193" s="3">
        <v>9</v>
      </c>
      <c r="J193" s="4">
        <f>I193/H193</f>
        <v>0.47368421052631576</v>
      </c>
      <c r="K193" t="s">
        <v>185</v>
      </c>
    </row>
    <row r="194" spans="1:11" ht="22" x14ac:dyDescent="0.3">
      <c r="A194" s="3" t="s">
        <v>10</v>
      </c>
      <c r="B194" s="3" t="s">
        <v>37</v>
      </c>
      <c r="C194" s="3">
        <v>3.5</v>
      </c>
      <c r="D194" s="6">
        <v>0.183</v>
      </c>
      <c r="E194" s="6">
        <f>(C194 - MIN(C:C)) / (MAX(C:C) - MIN(C:C))</f>
        <v>5.9988002399520089E-2</v>
      </c>
      <c r="F194" s="6">
        <f>1 - ((D194 - MIN(D:D)) / (MAX(D:D) - MIN(D:D)))</f>
        <v>0.39603960396039606</v>
      </c>
      <c r="G194" s="6">
        <f>0.5 *E194+0.5*F194</f>
        <v>0.22801380317995806</v>
      </c>
      <c r="H194" s="3">
        <v>18</v>
      </c>
      <c r="I194" s="3">
        <v>7</v>
      </c>
      <c r="J194" s="4">
        <f>I194/H194</f>
        <v>0.3888888888888889</v>
      </c>
      <c r="K194" t="s">
        <v>185</v>
      </c>
    </row>
    <row r="195" spans="1:11" ht="22" x14ac:dyDescent="0.3">
      <c r="A195" s="3" t="s">
        <v>10</v>
      </c>
      <c r="B195" s="3" t="s">
        <v>81</v>
      </c>
      <c r="C195" s="3">
        <v>4.38</v>
      </c>
      <c r="D195" s="6">
        <v>0.19400000000000001</v>
      </c>
      <c r="E195" s="6">
        <f>(C195 - MIN(C:C)) / (MAX(C:C) - MIN(C:C))</f>
        <v>0.11277744451109777</v>
      </c>
      <c r="F195" s="6">
        <f>1 - ((D195 - MIN(D:D)) / (MAX(D:D) - MIN(D:D)))</f>
        <v>0.35973597359735965</v>
      </c>
      <c r="G195" s="6">
        <f>0.5 *E195+0.5*F195</f>
        <v>0.23625670905422871</v>
      </c>
      <c r="H195" s="3">
        <v>19</v>
      </c>
      <c r="I195" s="3">
        <v>8</v>
      </c>
      <c r="J195" s="4">
        <f>I195/H195</f>
        <v>0.42105263157894735</v>
      </c>
      <c r="K195" t="s">
        <v>185</v>
      </c>
    </row>
    <row r="196" spans="1:11" ht="22" x14ac:dyDescent="0.3">
      <c r="A196" s="3" t="s">
        <v>10</v>
      </c>
      <c r="B196" s="3" t="s">
        <v>52</v>
      </c>
      <c r="C196" s="3">
        <v>6.39</v>
      </c>
      <c r="D196" s="6">
        <v>0.21</v>
      </c>
      <c r="E196" s="6">
        <f>(C196 - MIN(C:C)) / (MAX(C:C) - MIN(C:C))</f>
        <v>0.23335332933413314</v>
      </c>
      <c r="F196" s="6">
        <f>1 - ((D196 - MIN(D:D)) / (MAX(D:D) - MIN(D:D)))</f>
        <v>0.30693069306930698</v>
      </c>
      <c r="G196" s="6">
        <f>0.5 *E196+0.5*F196</f>
        <v>0.27014201120172004</v>
      </c>
      <c r="H196" s="3">
        <v>19</v>
      </c>
      <c r="I196" s="3">
        <v>9</v>
      </c>
      <c r="J196" s="4">
        <f>I196/H196</f>
        <v>0.47368421052631576</v>
      </c>
      <c r="K196" t="s">
        <v>185</v>
      </c>
    </row>
    <row r="197" spans="1:11" ht="22" x14ac:dyDescent="0.3">
      <c r="A197" s="3" t="s">
        <v>10</v>
      </c>
      <c r="B197" s="3" t="s">
        <v>131</v>
      </c>
      <c r="C197" s="3">
        <v>3.12</v>
      </c>
      <c r="D197" s="6">
        <v>0.14799999999999999</v>
      </c>
      <c r="E197" s="6">
        <f>(C197 - MIN(C:C)) / (MAX(C:C) - MIN(C:C))</f>
        <v>3.7192561487702461E-2</v>
      </c>
      <c r="F197" s="6">
        <f>1 - ((D197 - MIN(D:D)) / (MAX(D:D) - MIN(D:D)))</f>
        <v>0.51155115511551164</v>
      </c>
      <c r="G197" s="6">
        <f>0.5 *E197+0.5*F197</f>
        <v>0.27437185830160704</v>
      </c>
      <c r="H197" s="3">
        <v>19</v>
      </c>
      <c r="I197" s="3">
        <v>8</v>
      </c>
      <c r="J197" s="4">
        <f>I197/H197</f>
        <v>0.42105263157894735</v>
      </c>
      <c r="K197" t="s">
        <v>185</v>
      </c>
    </row>
    <row r="198" spans="1:11" ht="22" x14ac:dyDescent="0.3">
      <c r="A198" s="3" t="s">
        <v>10</v>
      </c>
      <c r="B198" s="3" t="s">
        <v>38</v>
      </c>
      <c r="C198" s="3">
        <v>5</v>
      </c>
      <c r="D198" s="6">
        <v>0.17100000000000001</v>
      </c>
      <c r="E198" s="6">
        <f>(C198 - MIN(C:C)) / (MAX(C:C) - MIN(C:C))</f>
        <v>0.14997000599880023</v>
      </c>
      <c r="F198" s="6">
        <f>1 - ((D198 - MIN(D:D)) / (MAX(D:D) - MIN(D:D)))</f>
        <v>0.43564356435643559</v>
      </c>
      <c r="G198" s="6">
        <f>0.5 *E198+0.5*F198</f>
        <v>0.29280678517761793</v>
      </c>
      <c r="H198" s="3">
        <v>19</v>
      </c>
      <c r="I198" s="3">
        <v>8</v>
      </c>
      <c r="J198" s="4">
        <f>I198/H198</f>
        <v>0.42105263157894735</v>
      </c>
      <c r="K198" t="s">
        <v>185</v>
      </c>
    </row>
    <row r="199" spans="1:11" ht="22" x14ac:dyDescent="0.3">
      <c r="A199" s="3" t="s">
        <v>10</v>
      </c>
      <c r="B199" s="3" t="s">
        <v>171</v>
      </c>
      <c r="C199" s="3">
        <v>6.35</v>
      </c>
      <c r="D199" s="6">
        <v>0.18099999999999999</v>
      </c>
      <c r="E199" s="6">
        <f>(C199 - MIN(C:C)) / (MAX(C:C) - MIN(C:C))</f>
        <v>0.23095380923815231</v>
      </c>
      <c r="F199" s="6">
        <f>1 - ((D199 - MIN(D:D)) / (MAX(D:D) - MIN(D:D)))</f>
        <v>0.40264026402640263</v>
      </c>
      <c r="G199" s="6">
        <f>0.5 *E199+0.5*F199</f>
        <v>0.31679703663227748</v>
      </c>
      <c r="H199" s="3">
        <v>19</v>
      </c>
      <c r="I199" s="3">
        <v>13</v>
      </c>
      <c r="J199" s="4">
        <f>I199/H199</f>
        <v>0.68421052631578949</v>
      </c>
      <c r="K199" t="s">
        <v>185</v>
      </c>
    </row>
    <row r="200" spans="1:11" ht="22" x14ac:dyDescent="0.3">
      <c r="A200" s="3" t="s">
        <v>10</v>
      </c>
      <c r="B200" s="3" t="s">
        <v>81</v>
      </c>
      <c r="C200" s="3">
        <v>4.6399999999999997</v>
      </c>
      <c r="D200" s="6">
        <v>0.14099999999999999</v>
      </c>
      <c r="E200" s="6">
        <f>(C200 - MIN(C:C)) / (MAX(C:C) - MIN(C:C))</f>
        <v>0.12837432513497296</v>
      </c>
      <c r="F200" s="6">
        <f>1 - ((D200 - MIN(D:D)) / (MAX(D:D) - MIN(D:D)))</f>
        <v>0.53465346534653468</v>
      </c>
      <c r="G200" s="6">
        <f>0.5 *E200+0.5*F200</f>
        <v>0.33151389524075381</v>
      </c>
      <c r="H200" s="3">
        <v>18</v>
      </c>
      <c r="I200" s="3">
        <v>9</v>
      </c>
      <c r="J200" s="4">
        <f>I200/H200</f>
        <v>0.5</v>
      </c>
      <c r="K200" t="s">
        <v>185</v>
      </c>
    </row>
    <row r="201" spans="1:11" ht="22" x14ac:dyDescent="0.3">
      <c r="A201" s="3" t="s">
        <v>10</v>
      </c>
      <c r="B201" s="3" t="s">
        <v>158</v>
      </c>
      <c r="C201" s="3">
        <v>9.7200000000000006</v>
      </c>
      <c r="D201" s="6">
        <v>0.2</v>
      </c>
      <c r="E201" s="6">
        <f>(C201 - MIN(C:C)) / (MAX(C:C) - MIN(C:C))</f>
        <v>0.43311337732453509</v>
      </c>
      <c r="F201" s="6">
        <f>1 - ((D201 - MIN(D:D)) / (MAX(D:D) - MIN(D:D)))</f>
        <v>0.33993399339933983</v>
      </c>
      <c r="G201" s="6">
        <f>0.5 *E201+0.5*F201</f>
        <v>0.38652368536193749</v>
      </c>
      <c r="H201" s="3">
        <v>19</v>
      </c>
      <c r="I201" s="3">
        <v>9</v>
      </c>
      <c r="J201" s="4">
        <f>I201/H201</f>
        <v>0.47368421052631576</v>
      </c>
      <c r="K201" t="s">
        <v>185</v>
      </c>
    </row>
    <row r="202" spans="1:11" ht="22" x14ac:dyDescent="0.3">
      <c r="A202" s="3" t="s">
        <v>10</v>
      </c>
      <c r="B202" s="3" t="s">
        <v>103</v>
      </c>
      <c r="C202" s="3">
        <v>10</v>
      </c>
      <c r="D202" s="6">
        <v>0.17799999999999999</v>
      </c>
      <c r="E202" s="6">
        <f>(C202 - MIN(C:C)) / (MAX(C:C) - MIN(C:C))</f>
        <v>0.44991001799640068</v>
      </c>
      <c r="F202" s="6">
        <f>1 - ((D202 - MIN(D:D)) / (MAX(D:D) - MIN(D:D)))</f>
        <v>0.41254125412541254</v>
      </c>
      <c r="G202" s="6">
        <f>0.5 *E202+0.5*F202</f>
        <v>0.43122563606090658</v>
      </c>
      <c r="H202" s="3">
        <v>20</v>
      </c>
      <c r="I202" s="3">
        <v>11</v>
      </c>
      <c r="J202" s="4">
        <f>I202/H202</f>
        <v>0.55000000000000004</v>
      </c>
      <c r="K202" t="s">
        <v>185</v>
      </c>
    </row>
    <row r="203" spans="1:11" ht="22" x14ac:dyDescent="0.3">
      <c r="A203" s="3" t="s">
        <v>10</v>
      </c>
      <c r="B203" s="3" t="s">
        <v>7</v>
      </c>
      <c r="C203" s="3">
        <v>9.64</v>
      </c>
      <c r="D203" s="6">
        <v>0.16700000000000001</v>
      </c>
      <c r="E203" s="6">
        <f>(C203 - MIN(C:C)) / (MAX(C:C) - MIN(C:C))</f>
        <v>0.4283143371325735</v>
      </c>
      <c r="F203" s="6">
        <f>1 - ((D203 - MIN(D:D)) / (MAX(D:D) - MIN(D:D)))</f>
        <v>0.44884488448844884</v>
      </c>
      <c r="G203" s="6">
        <f>0.5 *E203+0.5*F203</f>
        <v>0.43857961081051117</v>
      </c>
      <c r="H203" s="3">
        <v>20</v>
      </c>
      <c r="I203" s="3">
        <v>12</v>
      </c>
      <c r="J203" s="4">
        <f>I203/H203</f>
        <v>0.6</v>
      </c>
      <c r="K203" t="s">
        <v>185</v>
      </c>
    </row>
    <row r="204" spans="1:11" ht="22" x14ac:dyDescent="0.3">
      <c r="A204" s="3" t="s">
        <v>8</v>
      </c>
      <c r="B204" s="3" t="s">
        <v>135</v>
      </c>
      <c r="C204" s="3">
        <v>3.65</v>
      </c>
      <c r="D204" s="6">
        <v>0.30299999999999999</v>
      </c>
      <c r="E204" s="6">
        <f>(C204 - MIN(C:C)) / (MAX(C:C) - MIN(C:C))</f>
        <v>6.8986202759448098E-2</v>
      </c>
      <c r="F204" s="6">
        <f>1 - ((D204 - MIN(D:D)) / (MAX(D:D) - MIN(D:D)))</f>
        <v>0</v>
      </c>
      <c r="G204" s="6">
        <f>0.5 *E204+0.5*F204</f>
        <v>3.4493101379724049E-2</v>
      </c>
      <c r="H204" s="3">
        <v>19</v>
      </c>
      <c r="I204" s="3">
        <v>17</v>
      </c>
      <c r="J204" s="4">
        <f>I204/H204</f>
        <v>0.89473684210526316</v>
      </c>
      <c r="K204" t="s">
        <v>185</v>
      </c>
    </row>
    <row r="205" spans="1:11" ht="22" x14ac:dyDescent="0.3">
      <c r="A205" s="3" t="s">
        <v>8</v>
      </c>
      <c r="B205" s="3" t="s">
        <v>87</v>
      </c>
      <c r="C205" s="3">
        <v>3.12</v>
      </c>
      <c r="D205" s="6">
        <v>0.27200000000000002</v>
      </c>
      <c r="E205" s="6">
        <f>(C205 - MIN(C:C)) / (MAX(C:C) - MIN(C:C))</f>
        <v>3.7192561487702461E-2</v>
      </c>
      <c r="F205" s="6">
        <f>1 - ((D205 - MIN(D:D)) / (MAX(D:D) - MIN(D:D)))</f>
        <v>0.10231023102310222</v>
      </c>
      <c r="G205" s="6">
        <f>0.5 *E205+0.5*F205</f>
        <v>6.9751396255402331E-2</v>
      </c>
      <c r="H205" s="3">
        <v>18</v>
      </c>
      <c r="I205" s="3">
        <v>9</v>
      </c>
      <c r="J205" s="4">
        <f>I205/H205</f>
        <v>0.5</v>
      </c>
      <c r="K205" t="s">
        <v>185</v>
      </c>
    </row>
    <row r="206" spans="1:11" ht="22" x14ac:dyDescent="0.3">
      <c r="A206" s="3" t="s">
        <v>8</v>
      </c>
      <c r="B206" s="3" t="s">
        <v>168</v>
      </c>
      <c r="C206" s="3">
        <v>3.75</v>
      </c>
      <c r="D206" s="6">
        <v>0.28299999999999997</v>
      </c>
      <c r="E206" s="6">
        <f>(C206 - MIN(C:C)) / (MAX(C:C) - MIN(C:C))</f>
        <v>7.4985002999400113E-2</v>
      </c>
      <c r="F206" s="6">
        <f>1 - ((D206 - MIN(D:D)) / (MAX(D:D) - MIN(D:D)))</f>
        <v>6.6006600660066028E-2</v>
      </c>
      <c r="G206" s="6">
        <f>0.5 *E206+0.5*F206</f>
        <v>7.0495801829733071E-2</v>
      </c>
      <c r="H206" s="3">
        <v>19</v>
      </c>
      <c r="I206" s="3">
        <v>12</v>
      </c>
      <c r="J206" s="4">
        <f>I206/H206</f>
        <v>0.63157894736842102</v>
      </c>
      <c r="K206" t="s">
        <v>185</v>
      </c>
    </row>
    <row r="207" spans="1:11" ht="22" x14ac:dyDescent="0.3">
      <c r="A207" s="3" t="s">
        <v>8</v>
      </c>
      <c r="B207" s="3" t="s">
        <v>108</v>
      </c>
      <c r="C207" s="3">
        <v>5.5</v>
      </c>
      <c r="D207" s="6">
        <v>0.27900000000000003</v>
      </c>
      <c r="E207" s="6">
        <f>(C207 - MIN(C:C)) / (MAX(C:C) - MIN(C:C))</f>
        <v>0.17996400719856026</v>
      </c>
      <c r="F207" s="6">
        <f>1 - ((D207 - MIN(D:D)) / (MAX(D:D) - MIN(D:D)))</f>
        <v>7.9207920792079056E-2</v>
      </c>
      <c r="G207" s="6">
        <f>0.5 *E207+0.5*F207</f>
        <v>0.12958596399531966</v>
      </c>
      <c r="H207" s="3">
        <v>19</v>
      </c>
      <c r="I207" s="3">
        <v>5</v>
      </c>
      <c r="J207" s="4">
        <f>I207/H207</f>
        <v>0.26315789473684209</v>
      </c>
      <c r="K207" t="s">
        <v>185</v>
      </c>
    </row>
    <row r="208" spans="1:11" ht="22" x14ac:dyDescent="0.3">
      <c r="A208" s="3" t="s">
        <v>8</v>
      </c>
      <c r="B208" s="3" t="s">
        <v>94</v>
      </c>
      <c r="C208" s="3">
        <v>3.21</v>
      </c>
      <c r="D208" s="6">
        <v>0.224</v>
      </c>
      <c r="E208" s="6">
        <f>(C208 - MIN(C:C)) / (MAX(C:C) - MIN(C:C))</f>
        <v>4.2591481703659263E-2</v>
      </c>
      <c r="F208" s="6">
        <f>1 - ((D208 - MIN(D:D)) / (MAX(D:D) - MIN(D:D)))</f>
        <v>0.26072607260726066</v>
      </c>
      <c r="G208" s="6">
        <f>0.5 *E208+0.5*F208</f>
        <v>0.15165877715545997</v>
      </c>
      <c r="H208" s="3">
        <v>19</v>
      </c>
      <c r="I208" s="3">
        <v>8</v>
      </c>
      <c r="J208" s="4">
        <f>I208/H208</f>
        <v>0.42105263157894735</v>
      </c>
      <c r="K208" t="s">
        <v>185</v>
      </c>
    </row>
    <row r="209" spans="1:11" ht="22" x14ac:dyDescent="0.3">
      <c r="A209" s="3" t="s">
        <v>8</v>
      </c>
      <c r="B209" s="3" t="s">
        <v>115</v>
      </c>
      <c r="C209" s="3">
        <v>5.68</v>
      </c>
      <c r="D209" s="6">
        <v>0.26700000000000002</v>
      </c>
      <c r="E209" s="6">
        <f>(C209 - MIN(C:C)) / (MAX(C:C) - MIN(C:C))</f>
        <v>0.19076184763047388</v>
      </c>
      <c r="F209" s="6">
        <f>1 - ((D209 - MIN(D:D)) / (MAX(D:D) - MIN(D:D)))</f>
        <v>0.1188118811881187</v>
      </c>
      <c r="G209" s="6">
        <f>0.5 *E209+0.5*F209</f>
        <v>0.15478686440929629</v>
      </c>
      <c r="H209" s="3">
        <v>19</v>
      </c>
      <c r="I209" s="3">
        <v>13</v>
      </c>
      <c r="J209" s="4">
        <f>I209/H209</f>
        <v>0.68421052631578949</v>
      </c>
      <c r="K209" t="s">
        <v>185</v>
      </c>
    </row>
    <row r="210" spans="1:11" ht="22" x14ac:dyDescent="0.3">
      <c r="A210" s="3" t="s">
        <v>8</v>
      </c>
      <c r="B210" s="3" t="s">
        <v>90</v>
      </c>
      <c r="C210" s="3">
        <v>6.25</v>
      </c>
      <c r="D210" s="6">
        <v>0.27600000000000002</v>
      </c>
      <c r="E210" s="6">
        <f>(C210 - MIN(C:C)) / (MAX(C:C) - MIN(C:C))</f>
        <v>0.22495500899820034</v>
      </c>
      <c r="F210" s="6">
        <f>1 - ((D210 - MIN(D:D)) / (MAX(D:D) - MIN(D:D)))</f>
        <v>8.9108910891088966E-2</v>
      </c>
      <c r="G210" s="6">
        <f>0.5 *E210+0.5*F210</f>
        <v>0.15703195994464464</v>
      </c>
      <c r="H210" s="3">
        <v>19</v>
      </c>
      <c r="I210" s="3">
        <v>8</v>
      </c>
      <c r="J210" s="4">
        <f>I210/H210</f>
        <v>0.42105263157894735</v>
      </c>
      <c r="K210" t="s">
        <v>185</v>
      </c>
    </row>
    <row r="211" spans="1:11" ht="22" x14ac:dyDescent="0.3">
      <c r="A211" s="3" t="s">
        <v>8</v>
      </c>
      <c r="B211" s="3" t="s">
        <v>9</v>
      </c>
      <c r="C211" s="3">
        <v>3.68</v>
      </c>
      <c r="D211" s="6">
        <v>0.22600000000000001</v>
      </c>
      <c r="E211" s="6">
        <f>(C211 - MIN(C:C)) / (MAX(C:C) - MIN(C:C))</f>
        <v>7.0785842831433715E-2</v>
      </c>
      <c r="F211" s="6">
        <f>1 - ((D211 - MIN(D:D)) / (MAX(D:D) - MIN(D:D)))</f>
        <v>0.25412541254125409</v>
      </c>
      <c r="G211" s="6">
        <f>0.5 *E211+0.5*F211</f>
        <v>0.16245562768634392</v>
      </c>
      <c r="H211" s="3">
        <v>19</v>
      </c>
      <c r="I211" s="3">
        <v>17</v>
      </c>
      <c r="J211" s="4">
        <f>I211/H211</f>
        <v>0.89473684210526316</v>
      </c>
      <c r="K211" t="s">
        <v>185</v>
      </c>
    </row>
    <row r="212" spans="1:11" ht="22" x14ac:dyDescent="0.3">
      <c r="A212" s="3" t="s">
        <v>8</v>
      </c>
      <c r="B212" s="3" t="s">
        <v>44</v>
      </c>
      <c r="C212" s="3">
        <v>6.07</v>
      </c>
      <c r="D212" s="6">
        <v>0.249</v>
      </c>
      <c r="E212" s="6">
        <f>(C212 - MIN(C:C)) / (MAX(C:C) - MIN(C:C))</f>
        <v>0.21415716856628675</v>
      </c>
      <c r="F212" s="6">
        <f>1 - ((D212 - MIN(D:D)) / (MAX(D:D) - MIN(D:D)))</f>
        <v>0.17821782178217815</v>
      </c>
      <c r="G212" s="6">
        <f>0.5 *E212+0.5*F212</f>
        <v>0.19618749517423245</v>
      </c>
      <c r="H212" s="3">
        <v>16</v>
      </c>
      <c r="I212" s="3">
        <v>9</v>
      </c>
      <c r="J212" s="4">
        <f>I212/H212</f>
        <v>0.5625</v>
      </c>
      <c r="K212" t="s">
        <v>185</v>
      </c>
    </row>
    <row r="213" spans="1:11" ht="22" x14ac:dyDescent="0.3">
      <c r="A213" s="3" t="s">
        <v>8</v>
      </c>
      <c r="B213" s="3" t="s">
        <v>59</v>
      </c>
      <c r="C213" s="3">
        <v>4.7699999999999996</v>
      </c>
      <c r="D213" s="6">
        <v>0.215</v>
      </c>
      <c r="E213" s="6">
        <f>(C213 - MIN(C:C)) / (MAX(C:C) - MIN(C:C))</f>
        <v>0.13617276544691057</v>
      </c>
      <c r="F213" s="6">
        <f>1 - ((D213 - MIN(D:D)) / (MAX(D:D) - MIN(D:D)))</f>
        <v>0.29042904290429039</v>
      </c>
      <c r="G213" s="6">
        <f>0.5 *E213+0.5*F213</f>
        <v>0.21330090417560049</v>
      </c>
      <c r="H213" s="3">
        <v>18</v>
      </c>
      <c r="I213" s="3">
        <v>11</v>
      </c>
      <c r="J213" s="4">
        <f>I213/H213</f>
        <v>0.61111111111111116</v>
      </c>
      <c r="K213" t="s">
        <v>185</v>
      </c>
    </row>
    <row r="214" spans="1:11" ht="22" x14ac:dyDescent="0.3">
      <c r="A214" s="3" t="s">
        <v>8</v>
      </c>
      <c r="B214" s="3" t="s">
        <v>150</v>
      </c>
      <c r="C214" s="3">
        <v>5.36</v>
      </c>
      <c r="D214" s="6">
        <v>0.217</v>
      </c>
      <c r="E214" s="6">
        <f>(C214 - MIN(C:C)) / (MAX(C:C) - MIN(C:C))</f>
        <v>0.17156568686262746</v>
      </c>
      <c r="F214" s="6">
        <f>1 - ((D214 - MIN(D:D)) / (MAX(D:D) - MIN(D:D)))</f>
        <v>0.28382838283828382</v>
      </c>
      <c r="G214" s="6">
        <f>0.5 *E214+0.5*F214</f>
        <v>0.22769703485045564</v>
      </c>
      <c r="H214" s="3">
        <v>17</v>
      </c>
      <c r="I214" s="3">
        <v>8</v>
      </c>
      <c r="J214" s="4">
        <f>I214/H214</f>
        <v>0.47058823529411764</v>
      </c>
      <c r="K214" t="s">
        <v>185</v>
      </c>
    </row>
    <row r="215" spans="1:11" ht="22" x14ac:dyDescent="0.3">
      <c r="A215" s="3" t="s">
        <v>8</v>
      </c>
      <c r="B215" s="3" t="s">
        <v>102</v>
      </c>
      <c r="C215" s="3">
        <v>5</v>
      </c>
      <c r="D215" s="6">
        <v>0.19800000000000001</v>
      </c>
      <c r="E215" s="6">
        <f>(C215 - MIN(C:C)) / (MAX(C:C) - MIN(C:C))</f>
        <v>0.14997000599880023</v>
      </c>
      <c r="F215" s="6">
        <f>1 - ((D215 - MIN(D:D)) / (MAX(D:D) - MIN(D:D)))</f>
        <v>0.34653465346534651</v>
      </c>
      <c r="G215" s="6">
        <f>0.5 *E215+0.5*F215</f>
        <v>0.24825232973207337</v>
      </c>
      <c r="H215" s="3">
        <v>18</v>
      </c>
      <c r="I215" s="3">
        <v>10</v>
      </c>
      <c r="J215" s="4">
        <f>I215/H215</f>
        <v>0.55555555555555558</v>
      </c>
      <c r="K215" t="s">
        <v>185</v>
      </c>
    </row>
    <row r="216" spans="1:11" ht="22" x14ac:dyDescent="0.3">
      <c r="A216" s="3" t="s">
        <v>8</v>
      </c>
      <c r="B216" s="3" t="s">
        <v>42</v>
      </c>
      <c r="C216" s="3">
        <v>7.5</v>
      </c>
      <c r="D216" s="6">
        <v>0.23400000000000001</v>
      </c>
      <c r="E216" s="6">
        <f>(C216 - MIN(C:C)) / (MAX(C:C) - MIN(C:C))</f>
        <v>0.29994001199760045</v>
      </c>
      <c r="F216" s="6">
        <f>1 - ((D216 - MIN(D:D)) / (MAX(D:D) - MIN(D:D)))</f>
        <v>0.2277227722772277</v>
      </c>
      <c r="G216" s="6">
        <f>0.5 *E216+0.5*F216</f>
        <v>0.26383139213741408</v>
      </c>
      <c r="H216" s="3">
        <v>19</v>
      </c>
      <c r="I216" s="3">
        <v>9</v>
      </c>
      <c r="J216" s="4">
        <f>I216/H216</f>
        <v>0.47368421052631576</v>
      </c>
      <c r="K216" t="s">
        <v>185</v>
      </c>
    </row>
    <row r="217" spans="1:11" ht="22" x14ac:dyDescent="0.3">
      <c r="A217" s="3" t="s">
        <v>8</v>
      </c>
      <c r="B217" s="3" t="s">
        <v>130</v>
      </c>
      <c r="C217" s="3">
        <v>4.7699999999999996</v>
      </c>
      <c r="D217" s="6">
        <v>0.182</v>
      </c>
      <c r="E217" s="6">
        <f>(C217 - MIN(C:C)) / (MAX(C:C) - MIN(C:C))</f>
        <v>0.13617276544691057</v>
      </c>
      <c r="F217" s="6">
        <f>1 - ((D217 - MIN(D:D)) / (MAX(D:D) - MIN(D:D)))</f>
        <v>0.39933993399339929</v>
      </c>
      <c r="G217" s="6">
        <f>0.5 *E217+0.5*F217</f>
        <v>0.26775634972015494</v>
      </c>
      <c r="H217" s="3">
        <v>20</v>
      </c>
      <c r="I217" s="3">
        <v>11</v>
      </c>
      <c r="J217" s="4">
        <f>I217/H217</f>
        <v>0.55000000000000004</v>
      </c>
      <c r="K217" t="s">
        <v>185</v>
      </c>
    </row>
    <row r="218" spans="1:11" ht="22" x14ac:dyDescent="0.3">
      <c r="A218" s="3" t="s">
        <v>8</v>
      </c>
      <c r="B218" s="3" t="s">
        <v>68</v>
      </c>
      <c r="C218" s="3">
        <v>10</v>
      </c>
      <c r="D218" s="6">
        <v>0.25700000000000001</v>
      </c>
      <c r="E218" s="6">
        <f>(C218 - MIN(C:C)) / (MAX(C:C) - MIN(C:C))</f>
        <v>0.44991001799640068</v>
      </c>
      <c r="F218" s="6">
        <f>1 - ((D218 - MIN(D:D)) / (MAX(D:D) - MIN(D:D)))</f>
        <v>0.15181518151815176</v>
      </c>
      <c r="G218" s="6">
        <f>0.5 *E218+0.5*F218</f>
        <v>0.30086259975727625</v>
      </c>
      <c r="H218" s="3">
        <v>17</v>
      </c>
      <c r="I218" s="3">
        <v>7</v>
      </c>
      <c r="J218" s="4">
        <f>I218/H218</f>
        <v>0.41176470588235292</v>
      </c>
      <c r="K218" t="s">
        <v>185</v>
      </c>
    </row>
    <row r="219" spans="1:11" ht="22" x14ac:dyDescent="0.3">
      <c r="A219" s="3" t="s">
        <v>8</v>
      </c>
      <c r="B219" s="3" t="s">
        <v>132</v>
      </c>
      <c r="C219" s="3">
        <v>8.5</v>
      </c>
      <c r="D219" s="6">
        <v>0.216</v>
      </c>
      <c r="E219" s="6">
        <f>(C219 - MIN(C:C)) / (MAX(C:C) - MIN(C:C))</f>
        <v>0.35992801439712052</v>
      </c>
      <c r="F219" s="6">
        <f>1 - ((D219 - MIN(D:D)) / (MAX(D:D) - MIN(D:D)))</f>
        <v>0.28712871287128716</v>
      </c>
      <c r="G219" s="6">
        <f>0.5 *E219+0.5*F219</f>
        <v>0.32352836363420384</v>
      </c>
      <c r="H219" s="3">
        <v>18</v>
      </c>
      <c r="I219" s="3">
        <v>5</v>
      </c>
      <c r="J219" s="4">
        <f>I219/H219</f>
        <v>0.27777777777777779</v>
      </c>
      <c r="K219" t="s">
        <v>185</v>
      </c>
    </row>
    <row r="220" spans="1:11" ht="22" x14ac:dyDescent="0.3">
      <c r="A220" s="3" t="s">
        <v>8</v>
      </c>
      <c r="B220" s="3" t="s">
        <v>65</v>
      </c>
      <c r="C220" s="3">
        <v>8.75</v>
      </c>
      <c r="D220" s="6">
        <v>0.22</v>
      </c>
      <c r="E220" s="6">
        <f>(C220 - MIN(C:C)) / (MAX(C:C) - MIN(C:C))</f>
        <v>0.37492501499700054</v>
      </c>
      <c r="F220" s="6">
        <f>1 - ((D220 - MIN(D:D)) / (MAX(D:D) - MIN(D:D)))</f>
        <v>0.27392739273927391</v>
      </c>
      <c r="G220" s="6">
        <f>0.5 *E220+0.5*F220</f>
        <v>0.32442620386813725</v>
      </c>
      <c r="H220" s="3">
        <v>14</v>
      </c>
      <c r="I220" s="3">
        <v>4</v>
      </c>
      <c r="J220" s="4">
        <f>I220/H220</f>
        <v>0.2857142857142857</v>
      </c>
      <c r="K220" t="s">
        <v>185</v>
      </c>
    </row>
    <row r="221" spans="1:11" ht="22" x14ac:dyDescent="0.3">
      <c r="A221" s="3" t="s">
        <v>8</v>
      </c>
      <c r="B221" s="3" t="s">
        <v>130</v>
      </c>
      <c r="C221" s="3">
        <v>5.83</v>
      </c>
      <c r="D221" s="6">
        <v>7.8E-2</v>
      </c>
      <c r="E221" s="6">
        <f>(C221 - MIN(C:C)) / (MAX(C:C) - MIN(C:C))</f>
        <v>0.1997600479904019</v>
      </c>
      <c r="F221" s="6">
        <f>1 - ((D221 - MIN(D:D)) / (MAX(D:D) - MIN(D:D)))</f>
        <v>0.74257425742574257</v>
      </c>
      <c r="G221" s="6">
        <f>0.5 *E221+0.5*F221</f>
        <v>0.47116715270807225</v>
      </c>
      <c r="H221" s="3">
        <v>17</v>
      </c>
      <c r="I221" s="3">
        <v>6</v>
      </c>
      <c r="J221" s="4">
        <f>I221/H221</f>
        <v>0.35294117647058826</v>
      </c>
      <c r="K221" t="s">
        <v>185</v>
      </c>
    </row>
    <row r="222" spans="1:11" ht="22" x14ac:dyDescent="0.3">
      <c r="A222" s="3" t="s">
        <v>55</v>
      </c>
      <c r="B222" s="3" t="s">
        <v>105</v>
      </c>
      <c r="C222" s="3">
        <v>6.94</v>
      </c>
      <c r="D222" s="6">
        <v>0.23699999999999999</v>
      </c>
      <c r="E222" s="6">
        <f>(C222 - MIN(C:C)) / (MAX(C:C) - MIN(C:C))</f>
        <v>0.26634673065386921</v>
      </c>
      <c r="F222" s="6">
        <f>1 - ((D222 - MIN(D:D)) / (MAX(D:D) - MIN(D:D)))</f>
        <v>0.21782178217821779</v>
      </c>
      <c r="G222" s="6">
        <f>0.5 *E222+0.5*F222</f>
        <v>0.2420842564160435</v>
      </c>
      <c r="H222" s="3">
        <v>19</v>
      </c>
      <c r="I222" s="3">
        <v>10</v>
      </c>
      <c r="J222" s="4">
        <f>I222/H222</f>
        <v>0.52631578947368418</v>
      </c>
      <c r="K222" t="s">
        <v>191</v>
      </c>
    </row>
    <row r="223" spans="1:11" ht="22" x14ac:dyDescent="0.3">
      <c r="A223" s="3" t="s">
        <v>55</v>
      </c>
      <c r="B223" s="3" t="s">
        <v>33</v>
      </c>
      <c r="C223" s="3">
        <v>7.92</v>
      </c>
      <c r="D223" s="6">
        <v>0.24399999999999999</v>
      </c>
      <c r="E223" s="6">
        <f>(C223 - MIN(C:C)) / (MAX(C:C) - MIN(C:C))</f>
        <v>0.3251349730053989</v>
      </c>
      <c r="F223" s="6">
        <f>1 - ((D223 - MIN(D:D)) / (MAX(D:D) - MIN(D:D)))</f>
        <v>0.19471947194719474</v>
      </c>
      <c r="G223" s="6">
        <f>0.5 *E223+0.5*F223</f>
        <v>0.25992722247629685</v>
      </c>
      <c r="H223" s="3">
        <v>17</v>
      </c>
      <c r="I223" s="3">
        <v>12</v>
      </c>
      <c r="J223" s="4">
        <f>I223/H223</f>
        <v>0.70588235294117652</v>
      </c>
      <c r="K223" t="s">
        <v>191</v>
      </c>
    </row>
    <row r="224" spans="1:11" ht="22" x14ac:dyDescent="0.3">
      <c r="A224" s="3" t="s">
        <v>55</v>
      </c>
      <c r="B224" s="3" t="s">
        <v>64</v>
      </c>
      <c r="C224" s="3">
        <v>6.5</v>
      </c>
      <c r="D224" s="6">
        <v>0.217</v>
      </c>
      <c r="E224" s="6">
        <f>(C224 - MIN(C:C)) / (MAX(C:C) - MIN(C:C))</f>
        <v>0.23995200959808036</v>
      </c>
      <c r="F224" s="6">
        <f>1 - ((D224 - MIN(D:D)) / (MAX(D:D) - MIN(D:D)))</f>
        <v>0.28382838283828382</v>
      </c>
      <c r="G224" s="6">
        <f>0.5 *E224+0.5*F224</f>
        <v>0.2618901962181821</v>
      </c>
      <c r="H224" s="3">
        <v>18</v>
      </c>
      <c r="I224" s="3">
        <v>10</v>
      </c>
      <c r="J224" s="4">
        <f>I224/H224</f>
        <v>0.55555555555555558</v>
      </c>
      <c r="K224" t="s">
        <v>191</v>
      </c>
    </row>
    <row r="225" spans="1:11" ht="22" x14ac:dyDescent="0.3">
      <c r="A225" s="3" t="s">
        <v>55</v>
      </c>
      <c r="B225" s="3" t="s">
        <v>33</v>
      </c>
      <c r="C225" s="3">
        <v>8.1199999999999992</v>
      </c>
      <c r="D225" s="6">
        <v>0.245</v>
      </c>
      <c r="E225" s="6">
        <f>(C225 - MIN(C:C)) / (MAX(C:C) - MIN(C:C))</f>
        <v>0.33713257348530284</v>
      </c>
      <c r="F225" s="6">
        <f>1 - ((D225 - MIN(D:D)) / (MAX(D:D) - MIN(D:D)))</f>
        <v>0.1914191419141914</v>
      </c>
      <c r="G225" s="6">
        <f>0.5 *E225+0.5*F225</f>
        <v>0.26427585769974715</v>
      </c>
      <c r="H225" s="3">
        <v>19</v>
      </c>
      <c r="I225" s="3">
        <v>9</v>
      </c>
      <c r="J225" s="4">
        <f>I225/H225</f>
        <v>0.47368421052631576</v>
      </c>
      <c r="K225" t="s">
        <v>191</v>
      </c>
    </row>
    <row r="226" spans="1:11" ht="22" x14ac:dyDescent="0.3">
      <c r="A226" s="3" t="s">
        <v>55</v>
      </c>
      <c r="B226" s="3" t="s">
        <v>74</v>
      </c>
      <c r="C226" s="3">
        <v>6.03</v>
      </c>
      <c r="D226" s="6">
        <v>0.19</v>
      </c>
      <c r="E226" s="6">
        <f>(C226 - MIN(C:C)) / (MAX(C:C) - MIN(C:C))</f>
        <v>0.21175764847030593</v>
      </c>
      <c r="F226" s="6">
        <f>1 - ((D226 - MIN(D:D)) / (MAX(D:D) - MIN(D:D)))</f>
        <v>0.3729372937293729</v>
      </c>
      <c r="G226" s="6">
        <f>0.5 *E226+0.5*F226</f>
        <v>0.29234747109983938</v>
      </c>
      <c r="H226" s="3">
        <v>19</v>
      </c>
      <c r="I226" s="3">
        <v>17</v>
      </c>
      <c r="J226" s="4">
        <f>I226/H226</f>
        <v>0.89473684210526316</v>
      </c>
      <c r="K226" t="s">
        <v>191</v>
      </c>
    </row>
    <row r="227" spans="1:11" ht="22" x14ac:dyDescent="0.3">
      <c r="A227" s="3" t="s">
        <v>55</v>
      </c>
      <c r="B227" s="3" t="s">
        <v>56</v>
      </c>
      <c r="C227" s="3">
        <v>5.28</v>
      </c>
      <c r="D227" s="6">
        <v>0.16700000000000001</v>
      </c>
      <c r="E227" s="6">
        <f>(C227 - MIN(C:C)) / (MAX(C:C) - MIN(C:C))</f>
        <v>0.16676664667066587</v>
      </c>
      <c r="F227" s="6">
        <f>1 - ((D227 - MIN(D:D)) / (MAX(D:D) - MIN(D:D)))</f>
        <v>0.44884488448844884</v>
      </c>
      <c r="G227" s="6">
        <f>0.5 *E227+0.5*F227</f>
        <v>0.30780576557955736</v>
      </c>
      <c r="H227" s="3">
        <v>10</v>
      </c>
      <c r="I227" s="3">
        <v>9</v>
      </c>
      <c r="J227" s="4">
        <f>I227/H227</f>
        <v>0.9</v>
      </c>
      <c r="K227" t="s">
        <v>191</v>
      </c>
    </row>
    <row r="228" spans="1:11" ht="22" x14ac:dyDescent="0.3">
      <c r="A228" s="3" t="s">
        <v>55</v>
      </c>
      <c r="B228" s="3" t="s">
        <v>28</v>
      </c>
      <c r="C228" s="3">
        <v>9.17</v>
      </c>
      <c r="D228" s="6">
        <v>0.22700000000000001</v>
      </c>
      <c r="E228" s="6">
        <f>(C228 - MIN(C:C)) / (MAX(C:C) - MIN(C:C))</f>
        <v>0.40011997600479898</v>
      </c>
      <c r="F228" s="6">
        <f>1 - ((D228 - MIN(D:D)) / (MAX(D:D) - MIN(D:D)))</f>
        <v>0.25082508250825075</v>
      </c>
      <c r="G228" s="6">
        <f>0.5 *E228+0.5*F228</f>
        <v>0.32547252925652487</v>
      </c>
      <c r="H228" s="3">
        <v>19</v>
      </c>
      <c r="I228" s="3">
        <v>9</v>
      </c>
      <c r="J228" s="4">
        <f>I228/H228</f>
        <v>0.47368421052631576</v>
      </c>
      <c r="K228" t="s">
        <v>191</v>
      </c>
    </row>
    <row r="229" spans="1:11" ht="22" x14ac:dyDescent="0.3">
      <c r="A229" s="3" t="s">
        <v>55</v>
      </c>
      <c r="B229" s="3" t="s">
        <v>64</v>
      </c>
      <c r="C229" s="3">
        <v>8</v>
      </c>
      <c r="D229" s="6">
        <v>0.188</v>
      </c>
      <c r="E229" s="6">
        <f>(C229 - MIN(C:C)) / (MAX(C:C) - MIN(C:C))</f>
        <v>0.32993401319736049</v>
      </c>
      <c r="F229" s="6">
        <f>1 - ((D229 - MIN(D:D)) / (MAX(D:D) - MIN(D:D)))</f>
        <v>0.37953795379537947</v>
      </c>
      <c r="G229" s="6">
        <f>0.5 *E229+0.5*F229</f>
        <v>0.35473598349636998</v>
      </c>
      <c r="H229" s="3">
        <v>19</v>
      </c>
      <c r="I229" s="3">
        <v>10</v>
      </c>
      <c r="J229" s="4">
        <f>I229/H229</f>
        <v>0.52631578947368418</v>
      </c>
      <c r="K229" t="s">
        <v>191</v>
      </c>
    </row>
    <row r="230" spans="1:11" ht="22" x14ac:dyDescent="0.3">
      <c r="A230" s="3" t="s">
        <v>55</v>
      </c>
      <c r="B230" s="3" t="s">
        <v>58</v>
      </c>
      <c r="C230" s="3">
        <v>9.5</v>
      </c>
      <c r="D230" s="6">
        <v>0.20899999999999999</v>
      </c>
      <c r="E230" s="6">
        <f>(C230 - MIN(C:C)) / (MAX(C:C) - MIN(C:C))</f>
        <v>0.41991601679664065</v>
      </c>
      <c r="F230" s="6">
        <f>1 - ((D230 - MIN(D:D)) / (MAX(D:D) - MIN(D:D)))</f>
        <v>0.31023102310231021</v>
      </c>
      <c r="G230" s="6">
        <f>0.5 *E230+0.5*F230</f>
        <v>0.36507351994947546</v>
      </c>
      <c r="H230" s="3">
        <v>8</v>
      </c>
      <c r="I230" s="3">
        <v>6</v>
      </c>
      <c r="J230" s="4">
        <f>I230/H230</f>
        <v>0.75</v>
      </c>
      <c r="K230" t="s">
        <v>191</v>
      </c>
    </row>
    <row r="231" spans="1:11" ht="22" x14ac:dyDescent="0.3">
      <c r="A231" s="3" t="s">
        <v>55</v>
      </c>
      <c r="B231" s="3" t="s">
        <v>56</v>
      </c>
      <c r="C231" s="3">
        <v>8.75</v>
      </c>
      <c r="D231" s="6">
        <v>0.17599999999999999</v>
      </c>
      <c r="E231" s="6">
        <f>(C231 - MIN(C:C)) / (MAX(C:C) - MIN(C:C))</f>
        <v>0.37492501499700054</v>
      </c>
      <c r="F231" s="6">
        <f>1 - ((D231 - MIN(D:D)) / (MAX(D:D) - MIN(D:D)))</f>
        <v>0.41914191419141911</v>
      </c>
      <c r="G231" s="6">
        <f>0.5 *E231+0.5*F231</f>
        <v>0.39703346459420985</v>
      </c>
      <c r="H231" s="3">
        <v>10</v>
      </c>
      <c r="I231" s="3">
        <v>8</v>
      </c>
      <c r="J231" s="4">
        <f>I231/H231</f>
        <v>0.8</v>
      </c>
      <c r="K231" t="s">
        <v>191</v>
      </c>
    </row>
    <row r="232" spans="1:11" ht="22" x14ac:dyDescent="0.3">
      <c r="A232" s="3" t="s">
        <v>55</v>
      </c>
      <c r="B232" s="3" t="s">
        <v>143</v>
      </c>
      <c r="C232" s="3">
        <v>12.5</v>
      </c>
      <c r="D232" s="6">
        <v>0.216</v>
      </c>
      <c r="E232" s="6">
        <f>(C232 - MIN(C:C)) / (MAX(C:C) - MIN(C:C))</f>
        <v>0.59988002399520091</v>
      </c>
      <c r="F232" s="6">
        <f>1 - ((D232 - MIN(D:D)) / (MAX(D:D) - MIN(D:D)))</f>
        <v>0.28712871287128716</v>
      </c>
      <c r="G232" s="6">
        <f>0.5 *E232+0.5*F232</f>
        <v>0.44350436843324403</v>
      </c>
      <c r="H232" s="3">
        <v>16</v>
      </c>
      <c r="I232" s="3">
        <v>4</v>
      </c>
      <c r="J232" s="4">
        <f>I232/H232</f>
        <v>0.25</v>
      </c>
      <c r="K232" t="s">
        <v>191</v>
      </c>
    </row>
    <row r="233" spans="1:11" ht="22" x14ac:dyDescent="0.3">
      <c r="A233" s="3" t="s">
        <v>55</v>
      </c>
      <c r="B233" s="3" t="s">
        <v>58</v>
      </c>
      <c r="C233" s="3">
        <v>11.79</v>
      </c>
      <c r="D233" s="6">
        <v>0.14299999999999999</v>
      </c>
      <c r="E233" s="6">
        <f>(C233 - MIN(C:C)) / (MAX(C:C) - MIN(C:C))</f>
        <v>0.55728854229154157</v>
      </c>
      <c r="F233" s="6">
        <f>1 - ((D233 - MIN(D:D)) / (MAX(D:D) - MIN(D:D)))</f>
        <v>0.528052805280528</v>
      </c>
      <c r="G233" s="6">
        <f>0.5 *E233+0.5*F233</f>
        <v>0.54267067378603473</v>
      </c>
      <c r="H233" s="3">
        <v>15</v>
      </c>
      <c r="I233" s="3">
        <v>7</v>
      </c>
      <c r="J233" s="4">
        <f>I233/H233</f>
        <v>0.46666666666666667</v>
      </c>
      <c r="K233" t="s">
        <v>191</v>
      </c>
    </row>
    <row r="234" spans="1:11" ht="22" x14ac:dyDescent="0.3">
      <c r="A234" s="3" t="s">
        <v>27</v>
      </c>
      <c r="B234" s="3" t="s">
        <v>93</v>
      </c>
      <c r="C234" s="3">
        <v>7.5</v>
      </c>
      <c r="D234" s="6">
        <v>0.26900000000000002</v>
      </c>
      <c r="E234" s="6">
        <f>(C234 - MIN(C:C)) / (MAX(C:C) - MIN(C:C))</f>
        <v>0.29994001199760045</v>
      </c>
      <c r="F234" s="6">
        <f>1 - ((D234 - MIN(D:D)) / (MAX(D:D) - MIN(D:D)))</f>
        <v>0.11221122112211213</v>
      </c>
      <c r="G234" s="6">
        <f>0.5 *E234+0.5*F234</f>
        <v>0.20607561655985629</v>
      </c>
      <c r="H234" s="3">
        <v>15</v>
      </c>
      <c r="I234" s="3">
        <v>7</v>
      </c>
      <c r="J234" s="4">
        <f>I234/H234</f>
        <v>0.46666666666666667</v>
      </c>
      <c r="K234" t="s">
        <v>191</v>
      </c>
    </row>
    <row r="235" spans="1:11" ht="22" x14ac:dyDescent="0.3">
      <c r="A235" s="3" t="s">
        <v>27</v>
      </c>
      <c r="B235" s="3" t="s">
        <v>74</v>
      </c>
      <c r="C235" s="3">
        <v>6.25</v>
      </c>
      <c r="D235" s="6">
        <v>0.23899999999999999</v>
      </c>
      <c r="E235" s="6">
        <f>(C235 - MIN(C:C)) / (MAX(C:C) - MIN(C:C))</f>
        <v>0.22495500899820034</v>
      </c>
      <c r="F235" s="6">
        <f>1 - ((D235 - MIN(D:D)) / (MAX(D:D) - MIN(D:D)))</f>
        <v>0.21122112211221122</v>
      </c>
      <c r="G235" s="6">
        <f>0.5 *E235+0.5*F235</f>
        <v>0.21808806555520577</v>
      </c>
      <c r="H235" s="3">
        <v>8</v>
      </c>
      <c r="I235" s="3">
        <v>8</v>
      </c>
      <c r="J235" s="4">
        <f>I235/H235</f>
        <v>1</v>
      </c>
      <c r="K235" t="s">
        <v>191</v>
      </c>
    </row>
    <row r="236" spans="1:11" ht="22" x14ac:dyDescent="0.3">
      <c r="A236" s="3" t="s">
        <v>27</v>
      </c>
      <c r="B236" s="3" t="s">
        <v>54</v>
      </c>
      <c r="C236" s="3">
        <v>6</v>
      </c>
      <c r="D236" s="6">
        <v>0.23100000000000001</v>
      </c>
      <c r="E236" s="6">
        <f>(C236 - MIN(C:C)) / (MAX(C:C) - MIN(C:C))</f>
        <v>0.20995800839832032</v>
      </c>
      <c r="F236" s="6">
        <f>1 - ((D236 - MIN(D:D)) / (MAX(D:D) - MIN(D:D)))</f>
        <v>0.23762376237623761</v>
      </c>
      <c r="G236" s="6">
        <f>0.5 *E236+0.5*F236</f>
        <v>0.22379088538727898</v>
      </c>
      <c r="H236" s="3">
        <v>18</v>
      </c>
      <c r="I236" s="3">
        <v>10</v>
      </c>
      <c r="J236" s="4">
        <f>I236/H236</f>
        <v>0.55555555555555558</v>
      </c>
      <c r="K236" t="s">
        <v>191</v>
      </c>
    </row>
    <row r="237" spans="1:11" ht="22" x14ac:dyDescent="0.3">
      <c r="A237" s="3" t="s">
        <v>27</v>
      </c>
      <c r="B237" s="3" t="s">
        <v>64</v>
      </c>
      <c r="C237" s="3">
        <v>7.05</v>
      </c>
      <c r="D237" s="6">
        <v>0.22600000000000001</v>
      </c>
      <c r="E237" s="6">
        <f>(C237 - MIN(C:C)) / (MAX(C:C) - MIN(C:C))</f>
        <v>0.27294541091781638</v>
      </c>
      <c r="F237" s="6">
        <f>1 - ((D237 - MIN(D:D)) / (MAX(D:D) - MIN(D:D)))</f>
        <v>0.25412541254125409</v>
      </c>
      <c r="G237" s="6">
        <f>0.5 *E237+0.5*F237</f>
        <v>0.26353541172953521</v>
      </c>
      <c r="H237" s="3">
        <v>19</v>
      </c>
      <c r="I237" s="3">
        <v>11</v>
      </c>
      <c r="J237" s="4">
        <f>I237/H237</f>
        <v>0.57894736842105265</v>
      </c>
      <c r="K237" t="s">
        <v>191</v>
      </c>
    </row>
    <row r="238" spans="1:11" ht="22" x14ac:dyDescent="0.3">
      <c r="A238" s="3" t="s">
        <v>27</v>
      </c>
      <c r="B238" s="3" t="s">
        <v>43</v>
      </c>
      <c r="C238" s="3">
        <v>6.25</v>
      </c>
      <c r="D238" s="6">
        <v>0.20499999999999999</v>
      </c>
      <c r="E238" s="6">
        <f>(C238 - MIN(C:C)) / (MAX(C:C) - MIN(C:C))</f>
        <v>0.22495500899820034</v>
      </c>
      <c r="F238" s="6">
        <f>1 - ((D238 - MIN(D:D)) / (MAX(D:D) - MIN(D:D)))</f>
        <v>0.32343234323432346</v>
      </c>
      <c r="G238" s="6">
        <f>0.5 *E238+0.5*F238</f>
        <v>0.27419367611626189</v>
      </c>
      <c r="H238" s="3">
        <v>15</v>
      </c>
      <c r="I238" s="3">
        <v>4</v>
      </c>
      <c r="J238" s="4">
        <f>I238/H238</f>
        <v>0.26666666666666666</v>
      </c>
      <c r="K238" t="s">
        <v>191</v>
      </c>
    </row>
    <row r="239" spans="1:11" ht="22" x14ac:dyDescent="0.3">
      <c r="A239" s="3" t="s">
        <v>27</v>
      </c>
      <c r="B239" s="3" t="s">
        <v>64</v>
      </c>
      <c r="C239" s="3">
        <v>7.5</v>
      </c>
      <c r="D239" s="6">
        <v>0.22600000000000001</v>
      </c>
      <c r="E239" s="6">
        <f>(C239 - MIN(C:C)) / (MAX(C:C) - MIN(C:C))</f>
        <v>0.29994001199760045</v>
      </c>
      <c r="F239" s="6">
        <f>1 - ((D239 - MIN(D:D)) / (MAX(D:D) - MIN(D:D)))</f>
        <v>0.25412541254125409</v>
      </c>
      <c r="G239" s="6">
        <f>0.5 *E239+0.5*F239</f>
        <v>0.27703271226942727</v>
      </c>
      <c r="H239" s="3">
        <v>18</v>
      </c>
      <c r="I239" s="3">
        <v>8</v>
      </c>
      <c r="J239" s="4">
        <f>I239/H239</f>
        <v>0.44444444444444442</v>
      </c>
      <c r="K239" t="s">
        <v>191</v>
      </c>
    </row>
    <row r="240" spans="1:11" ht="22" x14ac:dyDescent="0.3">
      <c r="A240" s="3" t="s">
        <v>27</v>
      </c>
      <c r="B240" s="3" t="s">
        <v>74</v>
      </c>
      <c r="C240" s="3">
        <v>5.58</v>
      </c>
      <c r="D240" s="6">
        <v>0.191</v>
      </c>
      <c r="E240" s="6">
        <f>(C240 - MIN(C:C)) / (MAX(C:C) - MIN(C:C))</f>
        <v>0.18476304739052188</v>
      </c>
      <c r="F240" s="6">
        <f>1 - ((D240 - MIN(D:D)) / (MAX(D:D) - MIN(D:D)))</f>
        <v>0.36963696369636956</v>
      </c>
      <c r="G240" s="6">
        <f>0.5 *E240+0.5*F240</f>
        <v>0.2772000055434457</v>
      </c>
      <c r="H240" s="3">
        <v>16</v>
      </c>
      <c r="I240" s="3">
        <v>13</v>
      </c>
      <c r="J240" s="4">
        <f>I240/H240</f>
        <v>0.8125</v>
      </c>
      <c r="K240" t="s">
        <v>191</v>
      </c>
    </row>
    <row r="241" spans="1:11" ht="22" x14ac:dyDescent="0.3">
      <c r="A241" s="3" t="s">
        <v>27</v>
      </c>
      <c r="B241" s="3" t="s">
        <v>33</v>
      </c>
      <c r="C241" s="3">
        <v>7.5</v>
      </c>
      <c r="D241" s="6">
        <v>0.217</v>
      </c>
      <c r="E241" s="6">
        <f>(C241 - MIN(C:C)) / (MAX(C:C) - MIN(C:C))</f>
        <v>0.29994001199760045</v>
      </c>
      <c r="F241" s="6">
        <f>1 - ((D241 - MIN(D:D)) / (MAX(D:D) - MIN(D:D)))</f>
        <v>0.28382838283828382</v>
      </c>
      <c r="G241" s="6">
        <f>0.5 *E241+0.5*F241</f>
        <v>0.29188419741794214</v>
      </c>
      <c r="H241" s="3">
        <v>11</v>
      </c>
      <c r="I241" s="3">
        <v>10</v>
      </c>
      <c r="J241" s="4">
        <f>I241/H241</f>
        <v>0.90909090909090906</v>
      </c>
      <c r="K241" t="s">
        <v>191</v>
      </c>
    </row>
    <row r="242" spans="1:11" ht="22" x14ac:dyDescent="0.3">
      <c r="A242" s="3" t="s">
        <v>27</v>
      </c>
      <c r="B242" s="3" t="s">
        <v>74</v>
      </c>
      <c r="C242" s="3">
        <v>8.27</v>
      </c>
      <c r="D242" s="6">
        <v>0.20100000000000001</v>
      </c>
      <c r="E242" s="6">
        <f>(C242 - MIN(C:C)) / (MAX(C:C) - MIN(C:C))</f>
        <v>0.34613077384523089</v>
      </c>
      <c r="F242" s="6">
        <f>1 - ((D242 - MIN(D:D)) / (MAX(D:D) - MIN(D:D)))</f>
        <v>0.3366336633663366</v>
      </c>
      <c r="G242" s="6">
        <f>0.5 *E242+0.5*F242</f>
        <v>0.34138221860578377</v>
      </c>
      <c r="H242" s="3">
        <v>18</v>
      </c>
      <c r="I242" s="3">
        <v>16</v>
      </c>
      <c r="J242" s="4">
        <f>I242/H242</f>
        <v>0.88888888888888884</v>
      </c>
      <c r="K242" t="s">
        <v>191</v>
      </c>
    </row>
    <row r="243" spans="1:11" ht="22" x14ac:dyDescent="0.3">
      <c r="A243" s="3" t="s">
        <v>27</v>
      </c>
      <c r="B243" s="3" t="s">
        <v>133</v>
      </c>
      <c r="C243" s="3">
        <v>8.33</v>
      </c>
      <c r="D243" s="6">
        <v>0.19500000000000001</v>
      </c>
      <c r="E243" s="6">
        <f>(C243 - MIN(C:C)) / (MAX(C:C) - MIN(C:C))</f>
        <v>0.34973005398920215</v>
      </c>
      <c r="F243" s="6">
        <f>1 - ((D243 - MIN(D:D)) / (MAX(D:D) - MIN(D:D)))</f>
        <v>0.35643564356435642</v>
      </c>
      <c r="G243" s="6">
        <f>0.5 *E243+0.5*F243</f>
        <v>0.35308284877677931</v>
      </c>
      <c r="H243" s="3">
        <v>15</v>
      </c>
      <c r="I243" s="3">
        <v>6</v>
      </c>
      <c r="J243" s="4">
        <f>I243/H243</f>
        <v>0.4</v>
      </c>
      <c r="K243" t="s">
        <v>191</v>
      </c>
    </row>
    <row r="244" spans="1:11" ht="22" x14ac:dyDescent="0.3">
      <c r="A244" s="3" t="s">
        <v>27</v>
      </c>
      <c r="B244" s="3" t="s">
        <v>28</v>
      </c>
      <c r="C244" s="3">
        <v>9.77</v>
      </c>
      <c r="D244" s="6">
        <v>0.182</v>
      </c>
      <c r="E244" s="6">
        <f>(C244 - MIN(C:C)) / (MAX(C:C) - MIN(C:C))</f>
        <v>0.43611277744451105</v>
      </c>
      <c r="F244" s="6">
        <f>1 - ((D244 - MIN(D:D)) / (MAX(D:D) - MIN(D:D)))</f>
        <v>0.39933993399339929</v>
      </c>
      <c r="G244" s="6">
        <f>0.5 *E244+0.5*F244</f>
        <v>0.41772635571895517</v>
      </c>
      <c r="H244" s="3">
        <v>19</v>
      </c>
      <c r="I244" s="3">
        <v>11</v>
      </c>
      <c r="J244" s="4">
        <f>I244/H244</f>
        <v>0.57894736842105265</v>
      </c>
      <c r="K244" t="s">
        <v>191</v>
      </c>
    </row>
    <row r="245" spans="1:11" ht="22" x14ac:dyDescent="0.3">
      <c r="A245" s="3" t="s">
        <v>27</v>
      </c>
      <c r="B245" s="3" t="s">
        <v>33</v>
      </c>
      <c r="C245" s="3">
        <v>9.32</v>
      </c>
      <c r="D245" s="6">
        <v>0.14199999999999999</v>
      </c>
      <c r="E245" s="6">
        <f>(C245 - MIN(C:C)) / (MAX(C:C) - MIN(C:C))</f>
        <v>0.40911817636472703</v>
      </c>
      <c r="F245" s="6">
        <f>1 - ((D245 - MIN(D:D)) / (MAX(D:D) - MIN(D:D)))</f>
        <v>0.53135313531353145</v>
      </c>
      <c r="G245" s="6">
        <f>0.5 *E245+0.5*F245</f>
        <v>0.47023565583912924</v>
      </c>
      <c r="H245" s="3">
        <v>12</v>
      </c>
      <c r="I245" s="3">
        <v>11</v>
      </c>
      <c r="J245" s="4">
        <f>I245/H245</f>
        <v>0.91666666666666663</v>
      </c>
      <c r="K245" t="s">
        <v>191</v>
      </c>
    </row>
    <row r="246" spans="1:11" ht="22" x14ac:dyDescent="0.3">
      <c r="A246" s="3" t="s">
        <v>29</v>
      </c>
      <c r="B246" s="3" t="s">
        <v>86</v>
      </c>
      <c r="C246" s="3">
        <v>6.67</v>
      </c>
      <c r="D246" s="6">
        <v>0.26700000000000002</v>
      </c>
      <c r="E246" s="6">
        <f>(C246 - MIN(C:C)) / (MAX(C:C) - MIN(C:C))</f>
        <v>0.25014997000599876</v>
      </c>
      <c r="F246" s="6">
        <f>1 - ((D246 - MIN(D:D)) / (MAX(D:D) - MIN(D:D)))</f>
        <v>0.1188118811881187</v>
      </c>
      <c r="G246" s="6">
        <f>0.5 *E246+0.5*F246</f>
        <v>0.18448092559705873</v>
      </c>
      <c r="H246" s="3">
        <v>19</v>
      </c>
      <c r="I246" s="3">
        <v>6</v>
      </c>
      <c r="J246" s="4">
        <f>I246/H246</f>
        <v>0.31578947368421051</v>
      </c>
      <c r="K246" t="s">
        <v>191</v>
      </c>
    </row>
    <row r="247" spans="1:11" ht="22" x14ac:dyDescent="0.3">
      <c r="A247" s="3" t="s">
        <v>29</v>
      </c>
      <c r="B247" s="3" t="s">
        <v>154</v>
      </c>
      <c r="C247" s="3">
        <v>5.96</v>
      </c>
      <c r="D247" s="6">
        <v>0.25</v>
      </c>
      <c r="E247" s="6">
        <f>(C247 - MIN(C:C)) / (MAX(C:C) - MIN(C:C))</f>
        <v>0.2075584883023395</v>
      </c>
      <c r="F247" s="6">
        <f>1 - ((D247 - MIN(D:D)) / (MAX(D:D) - MIN(D:D)))</f>
        <v>0.17491749174917492</v>
      </c>
      <c r="G247" s="6">
        <f>0.5 *E247+0.5*F247</f>
        <v>0.1912379900257572</v>
      </c>
      <c r="H247" s="3">
        <v>17</v>
      </c>
      <c r="I247" s="3">
        <v>13</v>
      </c>
      <c r="J247" s="4">
        <f>I247/H247</f>
        <v>0.76470588235294112</v>
      </c>
      <c r="K247" t="s">
        <v>191</v>
      </c>
    </row>
    <row r="248" spans="1:11" ht="22" x14ac:dyDescent="0.3">
      <c r="A248" s="3" t="s">
        <v>29</v>
      </c>
      <c r="B248" s="3" t="s">
        <v>86</v>
      </c>
      <c r="C248" s="3">
        <v>6</v>
      </c>
      <c r="D248" s="6">
        <v>0.221</v>
      </c>
      <c r="E248" s="6">
        <f>(C248 - MIN(C:C)) / (MAX(C:C) - MIN(C:C))</f>
        <v>0.20995800839832032</v>
      </c>
      <c r="F248" s="6">
        <f>1 - ((D248 - MIN(D:D)) / (MAX(D:D) - MIN(D:D)))</f>
        <v>0.27062706270627057</v>
      </c>
      <c r="G248" s="6">
        <f>0.5 *E248+0.5*F248</f>
        <v>0.24029253555229546</v>
      </c>
      <c r="H248" s="3">
        <v>19</v>
      </c>
      <c r="I248" s="3">
        <v>10</v>
      </c>
      <c r="J248" s="4">
        <f>I248/H248</f>
        <v>0.52631578947368418</v>
      </c>
      <c r="K248" t="s">
        <v>191</v>
      </c>
    </row>
    <row r="249" spans="1:11" ht="22" x14ac:dyDescent="0.3">
      <c r="A249" s="3" t="s">
        <v>29</v>
      </c>
      <c r="B249" s="3" t="s">
        <v>119</v>
      </c>
      <c r="C249" s="3">
        <v>5.62</v>
      </c>
      <c r="D249" s="6">
        <v>0.20799999999999999</v>
      </c>
      <c r="E249" s="6">
        <f>(C249 - MIN(C:C)) / (MAX(C:C) - MIN(C:C))</f>
        <v>0.18716256748650267</v>
      </c>
      <c r="F249" s="6">
        <f>1 - ((D249 - MIN(D:D)) / (MAX(D:D) - MIN(D:D)))</f>
        <v>0.31353135313531355</v>
      </c>
      <c r="G249" s="6">
        <f>0.5 *E249+0.5*F249</f>
        <v>0.25034696031090808</v>
      </c>
      <c r="H249" s="3">
        <v>17</v>
      </c>
      <c r="I249" s="3">
        <v>16</v>
      </c>
      <c r="J249" s="4">
        <f>I249/H249</f>
        <v>0.94117647058823528</v>
      </c>
      <c r="K249" t="s">
        <v>191</v>
      </c>
    </row>
    <row r="250" spans="1:11" ht="22" x14ac:dyDescent="0.3">
      <c r="A250" s="3" t="s">
        <v>29</v>
      </c>
      <c r="B250" s="3" t="s">
        <v>119</v>
      </c>
      <c r="C250" s="3">
        <v>5.58</v>
      </c>
      <c r="D250" s="6">
        <v>0.182</v>
      </c>
      <c r="E250" s="6">
        <f>(C250 - MIN(C:C)) / (MAX(C:C) - MIN(C:C))</f>
        <v>0.18476304739052188</v>
      </c>
      <c r="F250" s="6">
        <f>1 - ((D250 - MIN(D:D)) / (MAX(D:D) - MIN(D:D)))</f>
        <v>0.39933993399339929</v>
      </c>
      <c r="G250" s="6">
        <f>0.5 *E250+0.5*F250</f>
        <v>0.29205149069196057</v>
      </c>
      <c r="H250" s="3">
        <v>19</v>
      </c>
      <c r="I250" s="3">
        <v>16</v>
      </c>
      <c r="J250" s="4">
        <f>I250/H250</f>
        <v>0.84210526315789469</v>
      </c>
      <c r="K250" t="s">
        <v>191</v>
      </c>
    </row>
    <row r="251" spans="1:11" ht="22" x14ac:dyDescent="0.3">
      <c r="A251" s="3" t="s">
        <v>29</v>
      </c>
      <c r="B251" s="3" t="s">
        <v>30</v>
      </c>
      <c r="C251" s="3">
        <v>6.39</v>
      </c>
      <c r="D251" s="6">
        <v>0.19400000000000001</v>
      </c>
      <c r="E251" s="6">
        <f>(C251 - MIN(C:C)) / (MAX(C:C) - MIN(C:C))</f>
        <v>0.23335332933413314</v>
      </c>
      <c r="F251" s="6">
        <f>1 - ((D251 - MIN(D:D)) / (MAX(D:D) - MIN(D:D)))</f>
        <v>0.35973597359735965</v>
      </c>
      <c r="G251" s="6">
        <f>0.5 *E251+0.5*F251</f>
        <v>0.29654465146574638</v>
      </c>
      <c r="H251" s="3">
        <v>17</v>
      </c>
      <c r="I251" s="3">
        <v>10</v>
      </c>
      <c r="J251" s="4">
        <f>I251/H251</f>
        <v>0.58823529411764708</v>
      </c>
      <c r="K251" t="s">
        <v>191</v>
      </c>
    </row>
    <row r="252" spans="1:11" ht="22" x14ac:dyDescent="0.3">
      <c r="A252" s="3" t="s">
        <v>29</v>
      </c>
      <c r="B252" s="3" t="s">
        <v>139</v>
      </c>
      <c r="C252" s="3">
        <v>8.5</v>
      </c>
      <c r="D252" s="6">
        <v>0.215</v>
      </c>
      <c r="E252" s="6">
        <f>(C252 - MIN(C:C)) / (MAX(C:C) - MIN(C:C))</f>
        <v>0.35992801439712052</v>
      </c>
      <c r="F252" s="6">
        <f>1 - ((D252 - MIN(D:D)) / (MAX(D:D) - MIN(D:D)))</f>
        <v>0.29042904290429039</v>
      </c>
      <c r="G252" s="6">
        <f>0.5 *E252+0.5*F252</f>
        <v>0.32517852865070546</v>
      </c>
      <c r="H252" s="3">
        <v>11</v>
      </c>
      <c r="I252" s="3">
        <v>6</v>
      </c>
      <c r="J252" s="4">
        <f>I252/H252</f>
        <v>0.54545454545454541</v>
      </c>
      <c r="K252" t="s">
        <v>191</v>
      </c>
    </row>
    <row r="253" spans="1:11" ht="22" x14ac:dyDescent="0.3">
      <c r="A253" s="3" t="s">
        <v>29</v>
      </c>
      <c r="B253" s="3" t="s">
        <v>109</v>
      </c>
      <c r="C253" s="3">
        <v>8.75</v>
      </c>
      <c r="D253" s="6">
        <v>0.20399999999999999</v>
      </c>
      <c r="E253" s="6">
        <f>(C253 - MIN(C:C)) / (MAX(C:C) - MIN(C:C))</f>
        <v>0.37492501499700054</v>
      </c>
      <c r="F253" s="6">
        <f>1 - ((D253 - MIN(D:D)) / (MAX(D:D) - MIN(D:D)))</f>
        <v>0.3267326732673268</v>
      </c>
      <c r="G253" s="6">
        <f>0.5 *E253+0.5*F253</f>
        <v>0.35082884413216364</v>
      </c>
      <c r="H253" s="3">
        <v>9</v>
      </c>
      <c r="I253" s="3">
        <v>4</v>
      </c>
      <c r="J253" s="4">
        <f>I253/H253</f>
        <v>0.44444444444444442</v>
      </c>
      <c r="K253" t="s">
        <v>191</v>
      </c>
    </row>
    <row r="254" spans="1:11" ht="22" x14ac:dyDescent="0.3">
      <c r="A254" s="3" t="s">
        <v>29</v>
      </c>
      <c r="B254" s="3" t="s">
        <v>142</v>
      </c>
      <c r="C254" s="3">
        <v>8.41</v>
      </c>
      <c r="D254" s="6">
        <v>0.16300000000000001</v>
      </c>
      <c r="E254" s="6">
        <f>(C254 - MIN(C:C)) / (MAX(C:C) - MIN(C:C))</f>
        <v>0.35452909418116374</v>
      </c>
      <c r="F254" s="6">
        <f>1 - ((D254 - MIN(D:D)) / (MAX(D:D) - MIN(D:D)))</f>
        <v>0.46204620462046198</v>
      </c>
      <c r="G254" s="6">
        <f>0.5 *E254+0.5*F254</f>
        <v>0.40828764940081286</v>
      </c>
      <c r="H254" s="3">
        <v>19</v>
      </c>
      <c r="I254" s="3">
        <v>11</v>
      </c>
      <c r="J254" s="4">
        <f>I254/H254</f>
        <v>0.57894736842105265</v>
      </c>
      <c r="K254" t="s">
        <v>191</v>
      </c>
    </row>
    <row r="255" spans="1:11" ht="22" x14ac:dyDescent="0.3">
      <c r="A255" s="3" t="s">
        <v>29</v>
      </c>
      <c r="B255" s="3" t="s">
        <v>173</v>
      </c>
      <c r="C255" s="3">
        <v>13.75</v>
      </c>
      <c r="D255" s="6">
        <v>0.223</v>
      </c>
      <c r="E255" s="6">
        <f>(C255 - MIN(C:C)) / (MAX(C:C) - MIN(C:C))</f>
        <v>0.67486502699460105</v>
      </c>
      <c r="F255" s="6">
        <f>1 - ((D255 - MIN(D:D)) / (MAX(D:D) - MIN(D:D)))</f>
        <v>0.264026402640264</v>
      </c>
      <c r="G255" s="6">
        <f>0.5 *E255+0.5*F255</f>
        <v>0.46944571481743252</v>
      </c>
      <c r="H255" s="3">
        <v>12</v>
      </c>
      <c r="I255" s="3">
        <v>4</v>
      </c>
      <c r="J255" s="4">
        <f>I255/H255</f>
        <v>0.33333333333333331</v>
      </c>
      <c r="K255" t="s">
        <v>191</v>
      </c>
    </row>
    <row r="256" spans="1:11" ht="22" x14ac:dyDescent="0.3">
      <c r="A256" s="3" t="s">
        <v>29</v>
      </c>
      <c r="B256" s="3" t="s">
        <v>61</v>
      </c>
      <c r="C256" s="3">
        <v>5.83</v>
      </c>
      <c r="D256" s="6">
        <v>0</v>
      </c>
      <c r="E256" s="6">
        <f>(C256 - MIN(C:C)) / (MAX(C:C) - MIN(C:C))</f>
        <v>0.1997600479904019</v>
      </c>
      <c r="F256" s="6">
        <f>1 - ((D256 - MIN(D:D)) / (MAX(D:D) - MIN(D:D)))</f>
        <v>1</v>
      </c>
      <c r="G256" s="6">
        <f>0.5 *E256+0.5*F256</f>
        <v>0.59988002399520091</v>
      </c>
      <c r="H256" s="3">
        <v>17</v>
      </c>
      <c r="I256" s="3">
        <v>5</v>
      </c>
      <c r="J256" s="4">
        <f>I256/H256</f>
        <v>0.29411764705882354</v>
      </c>
      <c r="K256" t="s">
        <v>191</v>
      </c>
    </row>
    <row r="257" spans="1:11" ht="22" x14ac:dyDescent="0.3">
      <c r="A257" s="3" t="s">
        <v>48</v>
      </c>
      <c r="B257" s="3" t="s">
        <v>111</v>
      </c>
      <c r="C257" s="3">
        <v>4</v>
      </c>
      <c r="D257" s="6">
        <v>0.18099999999999999</v>
      </c>
      <c r="E257" s="6">
        <f>(C257 - MIN(C:C)) / (MAX(C:C) - MIN(C:C))</f>
        <v>8.998200359928013E-2</v>
      </c>
      <c r="F257" s="6">
        <f>1 - ((D257 - MIN(D:D)) / (MAX(D:D) - MIN(D:D)))</f>
        <v>0.40264026402640263</v>
      </c>
      <c r="G257" s="6">
        <f>0.5 *E257+0.5*F257</f>
        <v>0.24631113381284137</v>
      </c>
      <c r="H257" s="3">
        <v>19</v>
      </c>
      <c r="I257" s="3">
        <v>11</v>
      </c>
      <c r="J257" s="4">
        <f>I257/H257</f>
        <v>0.57894736842105265</v>
      </c>
      <c r="K257" t="s">
        <v>192</v>
      </c>
    </row>
    <row r="258" spans="1:11" ht="22" x14ac:dyDescent="0.3">
      <c r="A258" s="3" t="s">
        <v>48</v>
      </c>
      <c r="B258" s="3" t="s">
        <v>111</v>
      </c>
      <c r="C258" s="3">
        <v>4.72</v>
      </c>
      <c r="D258" s="6">
        <v>0.186</v>
      </c>
      <c r="E258" s="6">
        <f>(C258 - MIN(C:C)) / (MAX(C:C) - MIN(C:C))</f>
        <v>0.13317336532693458</v>
      </c>
      <c r="F258" s="6">
        <f>1 - ((D258 - MIN(D:D)) / (MAX(D:D) - MIN(D:D)))</f>
        <v>0.38613861386138615</v>
      </c>
      <c r="G258" s="6">
        <f>0.5 *E258+0.5*F258</f>
        <v>0.25965598959416036</v>
      </c>
      <c r="H258" s="3">
        <v>19</v>
      </c>
      <c r="I258" s="3">
        <v>10</v>
      </c>
      <c r="J258" s="4">
        <f>I258/H258</f>
        <v>0.52631578947368418</v>
      </c>
      <c r="K258" t="s">
        <v>192</v>
      </c>
    </row>
    <row r="259" spans="1:11" ht="22" x14ac:dyDescent="0.3">
      <c r="A259" s="3" t="s">
        <v>48</v>
      </c>
      <c r="B259" s="3" t="s">
        <v>41</v>
      </c>
      <c r="C259" s="3">
        <v>9</v>
      </c>
      <c r="D259" s="6">
        <v>0.252</v>
      </c>
      <c r="E259" s="6">
        <f>(C259 - MIN(C:C)) / (MAX(C:C) - MIN(C:C))</f>
        <v>0.38992201559688061</v>
      </c>
      <c r="F259" s="6">
        <f>1 - ((D259 - MIN(D:D)) / (MAX(D:D) - MIN(D:D)))</f>
        <v>0.16831683168316824</v>
      </c>
      <c r="G259" s="6">
        <f>0.5 *E259+0.5*F259</f>
        <v>0.2791194236400244</v>
      </c>
      <c r="H259" s="3">
        <v>19</v>
      </c>
      <c r="I259" s="3">
        <v>11</v>
      </c>
      <c r="J259" s="4">
        <f>I259/H259</f>
        <v>0.57894736842105265</v>
      </c>
      <c r="K259" t="s">
        <v>192</v>
      </c>
    </row>
    <row r="260" spans="1:11" ht="22" x14ac:dyDescent="0.3">
      <c r="A260" s="3" t="s">
        <v>48</v>
      </c>
      <c r="B260" s="3" t="s">
        <v>166</v>
      </c>
      <c r="C260" s="3">
        <v>10</v>
      </c>
      <c r="D260" s="6">
        <v>0.193</v>
      </c>
      <c r="E260" s="6">
        <f>(C260 - MIN(C:C)) / (MAX(C:C) - MIN(C:C))</f>
        <v>0.44991001799640068</v>
      </c>
      <c r="F260" s="6">
        <f>1 - ((D260 - MIN(D:D)) / (MAX(D:D) - MIN(D:D)))</f>
        <v>0.36303630363036299</v>
      </c>
      <c r="G260" s="6">
        <f>0.5 *E260+0.5*F260</f>
        <v>0.40647316081338181</v>
      </c>
      <c r="H260" s="3">
        <v>18</v>
      </c>
      <c r="I260" s="3">
        <v>9</v>
      </c>
      <c r="J260" s="4">
        <f>I260/H260</f>
        <v>0.5</v>
      </c>
      <c r="K260" t="s">
        <v>192</v>
      </c>
    </row>
    <row r="261" spans="1:11" ht="22" x14ac:dyDescent="0.3">
      <c r="A261" s="3" t="s">
        <v>48</v>
      </c>
      <c r="B261" s="3" t="s">
        <v>25</v>
      </c>
      <c r="C261" s="3">
        <v>8.86</v>
      </c>
      <c r="D261" s="6">
        <v>0.16300000000000001</v>
      </c>
      <c r="E261" s="6">
        <f>(C261 - MIN(C:C)) / (MAX(C:C) - MIN(C:C))</f>
        <v>0.38152369526094776</v>
      </c>
      <c r="F261" s="6">
        <f>1 - ((D261 - MIN(D:D)) / (MAX(D:D) - MIN(D:D)))</f>
        <v>0.46204620462046198</v>
      </c>
      <c r="G261" s="6">
        <f>0.5 *E261+0.5*F261</f>
        <v>0.42178494994070487</v>
      </c>
      <c r="H261" s="3">
        <v>17</v>
      </c>
      <c r="I261" s="3">
        <v>12</v>
      </c>
      <c r="J261" s="4">
        <f>I261/H261</f>
        <v>0.70588235294117652</v>
      </c>
      <c r="K261" t="s">
        <v>192</v>
      </c>
    </row>
    <row r="262" spans="1:11" ht="22" x14ac:dyDescent="0.3">
      <c r="A262" s="3" t="s">
        <v>48</v>
      </c>
      <c r="B262" s="3" t="s">
        <v>41</v>
      </c>
      <c r="C262" s="3">
        <v>10.83</v>
      </c>
      <c r="D262" s="6">
        <v>0.16</v>
      </c>
      <c r="E262" s="6">
        <f>(C262 - MIN(C:C)) / (MAX(C:C) - MIN(C:C))</f>
        <v>0.49970005998800238</v>
      </c>
      <c r="F262" s="6">
        <f>1 - ((D262 - MIN(D:D)) / (MAX(D:D) - MIN(D:D)))</f>
        <v>0.47194719471947189</v>
      </c>
      <c r="G262" s="6">
        <f>0.5 *E262+0.5*F262</f>
        <v>0.48582362735373713</v>
      </c>
      <c r="H262" s="3">
        <v>19</v>
      </c>
      <c r="I262" s="3">
        <v>9</v>
      </c>
      <c r="J262" s="4">
        <f>I262/H262</f>
        <v>0.47368421052631576</v>
      </c>
      <c r="K262" t="s">
        <v>192</v>
      </c>
    </row>
    <row r="263" spans="1:11" ht="22" x14ac:dyDescent="0.3">
      <c r="A263" s="3" t="s">
        <v>48</v>
      </c>
      <c r="B263" s="3" t="s">
        <v>25</v>
      </c>
      <c r="C263" s="3">
        <v>15</v>
      </c>
      <c r="D263" s="6">
        <v>0.159</v>
      </c>
      <c r="E263" s="6">
        <f>(C263 - MIN(C:C)) / (MAX(C:C) - MIN(C:C))</f>
        <v>0.74985002999400108</v>
      </c>
      <c r="F263" s="6">
        <f>1 - ((D263 - MIN(D:D)) / (MAX(D:D) - MIN(D:D)))</f>
        <v>0.47524752475247523</v>
      </c>
      <c r="G263" s="6">
        <f>0.5 *E263+0.5*F263</f>
        <v>0.6125487773732381</v>
      </c>
      <c r="H263" s="3">
        <v>16</v>
      </c>
      <c r="I263" s="3">
        <v>4</v>
      </c>
      <c r="J263" s="4">
        <f>I263/H263</f>
        <v>0.25</v>
      </c>
      <c r="K263" t="s">
        <v>192</v>
      </c>
    </row>
    <row r="264" spans="1:11" ht="22" x14ac:dyDescent="0.3">
      <c r="A264" s="3" t="s">
        <v>48</v>
      </c>
      <c r="B264" s="3" t="s">
        <v>49</v>
      </c>
      <c r="C264" s="3">
        <v>11.59</v>
      </c>
      <c r="D264" s="6">
        <v>9.2999999999999999E-2</v>
      </c>
      <c r="E264" s="6">
        <f>(C264 - MIN(C:C)) / (MAX(C:C) - MIN(C:C))</f>
        <v>0.54529094181163762</v>
      </c>
      <c r="F264" s="6">
        <f>1 - ((D264 - MIN(D:D)) / (MAX(D:D) - MIN(D:D)))</f>
        <v>0.69306930693069302</v>
      </c>
      <c r="G264" s="6">
        <f>0.5 *E264+0.5*F264</f>
        <v>0.61918012437116532</v>
      </c>
      <c r="H264" s="3">
        <v>17</v>
      </c>
      <c r="I264" s="3">
        <v>11</v>
      </c>
      <c r="J264" s="4">
        <f>I264/H264</f>
        <v>0.6470588235294118</v>
      </c>
      <c r="K264" t="s">
        <v>192</v>
      </c>
    </row>
    <row r="265" spans="1:11" ht="22" x14ac:dyDescent="0.3">
      <c r="A265" s="3" t="s">
        <v>24</v>
      </c>
      <c r="B265" s="3" t="s">
        <v>35</v>
      </c>
      <c r="C265" s="3">
        <v>6.94</v>
      </c>
      <c r="D265" s="6">
        <v>0.248</v>
      </c>
      <c r="E265" s="6">
        <f>(C265 - MIN(C:C)) / (MAX(C:C) - MIN(C:C))</f>
        <v>0.26634673065386921</v>
      </c>
      <c r="F265" s="6">
        <f>1 - ((D265 - MIN(D:D)) / (MAX(D:D) - MIN(D:D)))</f>
        <v>0.18151815181518149</v>
      </c>
      <c r="G265" s="6">
        <f>0.5 *E265+0.5*F265</f>
        <v>0.22393244123452535</v>
      </c>
      <c r="H265" s="3">
        <v>19</v>
      </c>
      <c r="I265" s="3">
        <v>9</v>
      </c>
      <c r="J265" s="4">
        <f>I265/H265</f>
        <v>0.47368421052631576</v>
      </c>
      <c r="K265" t="s">
        <v>192</v>
      </c>
    </row>
    <row r="266" spans="1:11" ht="22" x14ac:dyDescent="0.3">
      <c r="A266" s="3" t="s">
        <v>24</v>
      </c>
      <c r="B266" s="3" t="s">
        <v>60</v>
      </c>
      <c r="C266" s="3">
        <v>7</v>
      </c>
      <c r="D266" s="6">
        <v>0.23</v>
      </c>
      <c r="E266" s="6">
        <f>(C266 - MIN(C:C)) / (MAX(C:C) - MIN(C:C))</f>
        <v>0.26994601079784042</v>
      </c>
      <c r="F266" s="6">
        <f>1 - ((D266 - MIN(D:D)) / (MAX(D:D) - MIN(D:D)))</f>
        <v>0.24092409240924084</v>
      </c>
      <c r="G266" s="6">
        <f>0.5 *E266+0.5*F266</f>
        <v>0.25543505160354063</v>
      </c>
      <c r="H266" s="3">
        <v>17</v>
      </c>
      <c r="I266" s="3">
        <v>11</v>
      </c>
      <c r="J266" s="4">
        <f>I266/H266</f>
        <v>0.6470588235294118</v>
      </c>
      <c r="K266" t="s">
        <v>192</v>
      </c>
    </row>
    <row r="267" spans="1:11" ht="22" x14ac:dyDescent="0.3">
      <c r="A267" s="3" t="s">
        <v>24</v>
      </c>
      <c r="B267" s="3" t="s">
        <v>111</v>
      </c>
      <c r="C267" s="3">
        <v>4.72</v>
      </c>
      <c r="D267" s="6">
        <v>0.17799999999999999</v>
      </c>
      <c r="E267" s="6">
        <f>(C267 - MIN(C:C)) / (MAX(C:C) - MIN(C:C))</f>
        <v>0.13317336532693458</v>
      </c>
      <c r="F267" s="6">
        <f>1 - ((D267 - MIN(D:D)) / (MAX(D:D) - MIN(D:D)))</f>
        <v>0.41254125412541254</v>
      </c>
      <c r="G267" s="6">
        <f>0.5 *E267+0.5*F267</f>
        <v>0.27285730972617356</v>
      </c>
      <c r="H267" s="3">
        <v>19</v>
      </c>
      <c r="I267" s="3">
        <v>9</v>
      </c>
      <c r="J267" s="4">
        <f>I267/H267</f>
        <v>0.47368421052631576</v>
      </c>
      <c r="K267" t="s">
        <v>192</v>
      </c>
    </row>
    <row r="268" spans="1:11" ht="22" x14ac:dyDescent="0.3">
      <c r="A268" s="3" t="s">
        <v>24</v>
      </c>
      <c r="B268" s="3" t="s">
        <v>41</v>
      </c>
      <c r="C268" s="3">
        <v>7.5</v>
      </c>
      <c r="D268" s="6">
        <v>0.20899999999999999</v>
      </c>
      <c r="E268" s="6">
        <f>(C268 - MIN(C:C)) / (MAX(C:C) - MIN(C:C))</f>
        <v>0.29994001199760045</v>
      </c>
      <c r="F268" s="6">
        <f>1 - ((D268 - MIN(D:D)) / (MAX(D:D) - MIN(D:D)))</f>
        <v>0.31023102310231021</v>
      </c>
      <c r="G268" s="6">
        <f>0.5 *E268+0.5*F268</f>
        <v>0.30508551754995533</v>
      </c>
      <c r="H268" s="3">
        <v>19</v>
      </c>
      <c r="I268" s="3">
        <v>10</v>
      </c>
      <c r="J268" s="4">
        <f>I268/H268</f>
        <v>0.52631578947368418</v>
      </c>
      <c r="K268" t="s">
        <v>192</v>
      </c>
    </row>
    <row r="269" spans="1:11" ht="22" x14ac:dyDescent="0.3">
      <c r="A269" s="3" t="s">
        <v>24</v>
      </c>
      <c r="B269" s="3" t="s">
        <v>111</v>
      </c>
      <c r="C269" s="3">
        <v>5.83</v>
      </c>
      <c r="D269" s="6">
        <v>0.17699999999999999</v>
      </c>
      <c r="E269" s="6">
        <f>(C269 - MIN(C:C)) / (MAX(C:C) - MIN(C:C))</f>
        <v>0.1997600479904019</v>
      </c>
      <c r="F269" s="6">
        <f>1 - ((D269 - MIN(D:D)) / (MAX(D:D) - MIN(D:D)))</f>
        <v>0.41584158415841588</v>
      </c>
      <c r="G269" s="6">
        <f>0.5 *E269+0.5*F269</f>
        <v>0.3078008160744089</v>
      </c>
      <c r="H269" s="3">
        <v>19</v>
      </c>
      <c r="I269" s="3">
        <v>6</v>
      </c>
      <c r="J269" s="4">
        <f>I269/H269</f>
        <v>0.31578947368421051</v>
      </c>
      <c r="K269" t="s">
        <v>192</v>
      </c>
    </row>
    <row r="270" spans="1:11" ht="22" x14ac:dyDescent="0.3">
      <c r="A270" s="3" t="s">
        <v>24</v>
      </c>
      <c r="B270" s="3" t="s">
        <v>41</v>
      </c>
      <c r="C270" s="3">
        <v>9</v>
      </c>
      <c r="D270" s="6">
        <v>0.20499999999999999</v>
      </c>
      <c r="E270" s="6">
        <f>(C270 - MIN(C:C)) / (MAX(C:C) - MIN(C:C))</f>
        <v>0.38992201559688061</v>
      </c>
      <c r="F270" s="6">
        <f>1 - ((D270 - MIN(D:D)) / (MAX(D:D) - MIN(D:D)))</f>
        <v>0.32343234323432346</v>
      </c>
      <c r="G270" s="6">
        <f>0.5 *E270+0.5*F270</f>
        <v>0.35667717941560206</v>
      </c>
      <c r="H270" s="3">
        <v>18</v>
      </c>
      <c r="I270" s="3">
        <v>10</v>
      </c>
      <c r="J270" s="4">
        <f>I270/H270</f>
        <v>0.55555555555555558</v>
      </c>
      <c r="K270" t="s">
        <v>192</v>
      </c>
    </row>
    <row r="271" spans="1:11" ht="22" x14ac:dyDescent="0.3">
      <c r="A271" s="3" t="s">
        <v>24</v>
      </c>
      <c r="B271" s="3" t="s">
        <v>25</v>
      </c>
      <c r="C271" s="3">
        <v>9.17</v>
      </c>
      <c r="D271" s="6">
        <v>0.186</v>
      </c>
      <c r="E271" s="6">
        <f>(C271 - MIN(C:C)) / (MAX(C:C) - MIN(C:C))</f>
        <v>0.40011997600479898</v>
      </c>
      <c r="F271" s="6">
        <f>1 - ((D271 - MIN(D:D)) / (MAX(D:D) - MIN(D:D)))</f>
        <v>0.38613861386138615</v>
      </c>
      <c r="G271" s="6">
        <f>0.5 *E271+0.5*F271</f>
        <v>0.39312929493309257</v>
      </c>
      <c r="H271" s="3">
        <v>18</v>
      </c>
      <c r="I271" s="3">
        <v>8</v>
      </c>
      <c r="J271" s="4">
        <f>I271/H271</f>
        <v>0.44444444444444442</v>
      </c>
      <c r="K271" t="s">
        <v>192</v>
      </c>
    </row>
    <row r="272" spans="1:11" ht="22" x14ac:dyDescent="0.3">
      <c r="A272" s="3" t="s">
        <v>24</v>
      </c>
      <c r="B272" s="3" t="s">
        <v>25</v>
      </c>
      <c r="C272" s="3">
        <v>6.07</v>
      </c>
      <c r="D272" s="6">
        <v>0.108</v>
      </c>
      <c r="E272" s="6">
        <f>(C272 - MIN(C:C)) / (MAX(C:C) - MIN(C:C))</f>
        <v>0.21415716856628675</v>
      </c>
      <c r="F272" s="6">
        <f>1 - ((D272 - MIN(D:D)) / (MAX(D:D) - MIN(D:D)))</f>
        <v>0.64356435643564358</v>
      </c>
      <c r="G272" s="6">
        <f>0.5 *E272+0.5*F272</f>
        <v>0.42886076250096516</v>
      </c>
      <c r="H272" s="3">
        <v>17</v>
      </c>
      <c r="I272" s="3">
        <v>7</v>
      </c>
      <c r="J272" s="4">
        <f>I272/H272</f>
        <v>0.41176470588235292</v>
      </c>
      <c r="K272" t="s">
        <v>192</v>
      </c>
    </row>
    <row r="273" spans="1:11" ht="22" x14ac:dyDescent="0.3">
      <c r="A273" s="3" t="s">
        <v>15</v>
      </c>
      <c r="B273" s="3" t="s">
        <v>45</v>
      </c>
      <c r="C273" s="3">
        <v>6.67</v>
      </c>
      <c r="D273" s="6">
        <v>0.27900000000000003</v>
      </c>
      <c r="E273" s="6">
        <f>(C273 - MIN(C:C)) / (MAX(C:C) - MIN(C:C))</f>
        <v>0.25014997000599876</v>
      </c>
      <c r="F273" s="6">
        <f>1 - ((D273 - MIN(D:D)) / (MAX(D:D) - MIN(D:D)))</f>
        <v>7.9207920792079056E-2</v>
      </c>
      <c r="G273" s="6">
        <f>0.5 *E273+0.5*F273</f>
        <v>0.16467894539903891</v>
      </c>
      <c r="H273" s="3">
        <v>19</v>
      </c>
      <c r="I273" s="3">
        <v>12</v>
      </c>
      <c r="J273" s="4">
        <f>I273/H273</f>
        <v>0.63157894736842102</v>
      </c>
      <c r="K273" t="s">
        <v>192</v>
      </c>
    </row>
    <row r="274" spans="1:11" ht="22" x14ac:dyDescent="0.3">
      <c r="A274" s="3" t="s">
        <v>15</v>
      </c>
      <c r="B274" s="3" t="s">
        <v>51</v>
      </c>
      <c r="C274" s="3">
        <v>6.39</v>
      </c>
      <c r="D274" s="6">
        <v>0.23400000000000001</v>
      </c>
      <c r="E274" s="6">
        <f>(C274 - MIN(C:C)) / (MAX(C:C) - MIN(C:C))</f>
        <v>0.23335332933413314</v>
      </c>
      <c r="F274" s="6">
        <f>1 - ((D274 - MIN(D:D)) / (MAX(D:D) - MIN(D:D)))</f>
        <v>0.2277227722772277</v>
      </c>
      <c r="G274" s="6">
        <f>0.5 *E274+0.5*F274</f>
        <v>0.23053805080568041</v>
      </c>
      <c r="H274" s="3">
        <v>17</v>
      </c>
      <c r="I274" s="3">
        <v>10</v>
      </c>
      <c r="J274" s="4">
        <f>I274/H274</f>
        <v>0.58823529411764708</v>
      </c>
      <c r="K274" t="s">
        <v>192</v>
      </c>
    </row>
    <row r="275" spans="1:11" ht="22" x14ac:dyDescent="0.3">
      <c r="A275" s="3" t="s">
        <v>15</v>
      </c>
      <c r="B275" s="3" t="s">
        <v>51</v>
      </c>
      <c r="C275" s="3">
        <v>5</v>
      </c>
      <c r="D275" s="6">
        <v>0.20100000000000001</v>
      </c>
      <c r="E275" s="6">
        <f>(C275 - MIN(C:C)) / (MAX(C:C) - MIN(C:C))</f>
        <v>0.14997000599880023</v>
      </c>
      <c r="F275" s="6">
        <f>1 - ((D275 - MIN(D:D)) / (MAX(D:D) - MIN(D:D)))</f>
        <v>0.3366336633663366</v>
      </c>
      <c r="G275" s="6">
        <f>0.5 *E275+0.5*F275</f>
        <v>0.24330183468256841</v>
      </c>
      <c r="H275" s="3">
        <v>21</v>
      </c>
      <c r="I275" s="3">
        <v>6</v>
      </c>
      <c r="J275" s="4">
        <f>I275/H275</f>
        <v>0.2857142857142857</v>
      </c>
      <c r="K275" t="s">
        <v>192</v>
      </c>
    </row>
    <row r="276" spans="1:11" ht="22" x14ac:dyDescent="0.3">
      <c r="A276" s="3" t="s">
        <v>15</v>
      </c>
      <c r="B276" s="3" t="s">
        <v>16</v>
      </c>
      <c r="C276" s="3">
        <v>8.75</v>
      </c>
      <c r="D276" s="6">
        <v>0.24399999999999999</v>
      </c>
      <c r="E276" s="6">
        <f>(C276 - MIN(C:C)) / (MAX(C:C) - MIN(C:C))</f>
        <v>0.37492501499700054</v>
      </c>
      <c r="F276" s="6">
        <f>1 - ((D276 - MIN(D:D)) / (MAX(D:D) - MIN(D:D)))</f>
        <v>0.19471947194719474</v>
      </c>
      <c r="G276" s="6">
        <f>0.5 *E276+0.5*F276</f>
        <v>0.28482224347209761</v>
      </c>
      <c r="H276" s="3">
        <v>19</v>
      </c>
      <c r="I276" s="3">
        <v>8</v>
      </c>
      <c r="J276" s="4">
        <f>I276/H276</f>
        <v>0.42105263157894735</v>
      </c>
      <c r="K276" t="s">
        <v>192</v>
      </c>
    </row>
    <row r="277" spans="1:11" ht="22" x14ac:dyDescent="0.3">
      <c r="A277" s="3" t="s">
        <v>15</v>
      </c>
      <c r="B277" s="3" t="s">
        <v>79</v>
      </c>
      <c r="C277" s="3">
        <v>8.1199999999999992</v>
      </c>
      <c r="D277" s="6">
        <v>0.19700000000000001</v>
      </c>
      <c r="E277" s="6">
        <f>(C277 - MIN(C:C)) / (MAX(C:C) - MIN(C:C))</f>
        <v>0.33713257348530284</v>
      </c>
      <c r="F277" s="6">
        <f>1 - ((D277 - MIN(D:D)) / (MAX(D:D) - MIN(D:D)))</f>
        <v>0.34983498349834974</v>
      </c>
      <c r="G277" s="6">
        <f>0.5 *E277+0.5*F277</f>
        <v>0.34348377849182632</v>
      </c>
      <c r="H277" s="3">
        <v>17</v>
      </c>
      <c r="I277" s="3">
        <v>8</v>
      </c>
      <c r="J277" s="4">
        <f>I277/H277</f>
        <v>0.47058823529411764</v>
      </c>
      <c r="K277" t="s">
        <v>192</v>
      </c>
    </row>
    <row r="278" spans="1:11" ht="22" x14ac:dyDescent="0.3">
      <c r="A278" s="3" t="s">
        <v>15</v>
      </c>
      <c r="B278" s="3" t="s">
        <v>16</v>
      </c>
      <c r="C278" s="3">
        <v>11.07</v>
      </c>
      <c r="D278" s="6">
        <v>0.19400000000000001</v>
      </c>
      <c r="E278" s="6">
        <f>(C278 - MIN(C:C)) / (MAX(C:C) - MIN(C:C))</f>
        <v>0.5140971805638872</v>
      </c>
      <c r="F278" s="6">
        <f>1 - ((D278 - MIN(D:D)) / (MAX(D:D) - MIN(D:D)))</f>
        <v>0.35973597359735965</v>
      </c>
      <c r="G278" s="6">
        <f>0.5 *E278+0.5*F278</f>
        <v>0.43691657708062343</v>
      </c>
      <c r="H278" s="3">
        <v>19</v>
      </c>
      <c r="I278" s="3">
        <v>8</v>
      </c>
      <c r="J278" s="4">
        <f>I278/H278</f>
        <v>0.42105263157894735</v>
      </c>
      <c r="K278" t="s">
        <v>192</v>
      </c>
    </row>
    <row r="279" spans="1:11" ht="22" x14ac:dyDescent="0.3">
      <c r="A279" s="3" t="s">
        <v>15</v>
      </c>
      <c r="B279" s="3" t="s">
        <v>117</v>
      </c>
      <c r="C279" s="3">
        <v>12.5</v>
      </c>
      <c r="D279" s="6">
        <v>0.13300000000000001</v>
      </c>
      <c r="E279" s="6">
        <f>(C279 - MIN(C:C)) / (MAX(C:C) - MIN(C:C))</f>
        <v>0.59988002399520091</v>
      </c>
      <c r="F279" s="6">
        <f>1 - ((D279 - MIN(D:D)) / (MAX(D:D) - MIN(D:D)))</f>
        <v>0.56105610561056096</v>
      </c>
      <c r="G279" s="6">
        <f>0.5 *E279+0.5*F279</f>
        <v>0.58046806480288093</v>
      </c>
      <c r="H279" s="3">
        <v>17</v>
      </c>
      <c r="I279" s="3">
        <v>5</v>
      </c>
      <c r="J279" s="4">
        <f>I279/H279</f>
        <v>0.29411764705882354</v>
      </c>
      <c r="K279" t="s">
        <v>192</v>
      </c>
    </row>
    <row r="280" spans="1:11" ht="22" x14ac:dyDescent="0.3">
      <c r="A280" s="3" t="s">
        <v>15</v>
      </c>
      <c r="B280" s="3" t="s">
        <v>117</v>
      </c>
      <c r="C280" s="3">
        <v>16.25</v>
      </c>
      <c r="D280" s="6">
        <v>9.6000000000000002E-2</v>
      </c>
      <c r="E280" s="6">
        <f>(C280 - MIN(C:C)) / (MAX(C:C) - MIN(C:C))</f>
        <v>0.82483503299340122</v>
      </c>
      <c r="F280" s="6">
        <f>1 - ((D280 - MIN(D:D)) / (MAX(D:D) - MIN(D:D)))</f>
        <v>0.68316831683168311</v>
      </c>
      <c r="G280" s="6">
        <f>0.5 *E280+0.5*F280</f>
        <v>0.75400167491254222</v>
      </c>
      <c r="H280" s="3">
        <v>15</v>
      </c>
      <c r="I280" s="3">
        <v>5</v>
      </c>
      <c r="J280" s="4">
        <f>I280/H280</f>
        <v>0.33333333333333331</v>
      </c>
      <c r="K280" t="s">
        <v>192</v>
      </c>
    </row>
    <row r="281" spans="1:11" ht="22" x14ac:dyDescent="0.3">
      <c r="A281" s="3" t="s">
        <v>39</v>
      </c>
      <c r="B281" s="3" t="s">
        <v>50</v>
      </c>
      <c r="C281" s="3">
        <v>3.75</v>
      </c>
      <c r="D281" s="6">
        <v>0.19700000000000001</v>
      </c>
      <c r="E281" s="6">
        <f>(C281 - MIN(C:C)) / (MAX(C:C) - MIN(C:C))</f>
        <v>7.4985002999400113E-2</v>
      </c>
      <c r="F281" s="6">
        <f>1 - ((D281 - MIN(D:D)) / (MAX(D:D) - MIN(D:D)))</f>
        <v>0.34983498349834974</v>
      </c>
      <c r="G281" s="6">
        <f>0.5 *E281+0.5*F281</f>
        <v>0.21240999324887494</v>
      </c>
      <c r="H281" s="3">
        <v>19</v>
      </c>
      <c r="I281" s="3">
        <v>14</v>
      </c>
      <c r="J281" s="4">
        <f>I281/H281</f>
        <v>0.73684210526315785</v>
      </c>
      <c r="K281" t="s">
        <v>193</v>
      </c>
    </row>
    <row r="282" spans="1:11" ht="22" x14ac:dyDescent="0.3">
      <c r="A282" s="3" t="s">
        <v>39</v>
      </c>
      <c r="B282" s="3" t="s">
        <v>50</v>
      </c>
      <c r="C282" s="3">
        <v>5.68</v>
      </c>
      <c r="D282" s="6">
        <v>0.22900000000000001</v>
      </c>
      <c r="E282" s="6">
        <f>(C282 - MIN(C:C)) / (MAX(C:C) - MIN(C:C))</f>
        <v>0.19076184763047388</v>
      </c>
      <c r="F282" s="6">
        <f>1 - ((D282 - MIN(D:D)) / (MAX(D:D) - MIN(D:D)))</f>
        <v>0.24422442244224418</v>
      </c>
      <c r="G282" s="6">
        <f>0.5 *E282+0.5*F282</f>
        <v>0.21749313503635903</v>
      </c>
      <c r="H282" s="3">
        <v>19</v>
      </c>
      <c r="I282" s="3">
        <v>11</v>
      </c>
      <c r="J282" s="4">
        <f>I282/H282</f>
        <v>0.57894736842105265</v>
      </c>
      <c r="K282" t="s">
        <v>193</v>
      </c>
    </row>
    <row r="283" spans="1:11" ht="22" x14ac:dyDescent="0.3">
      <c r="A283" s="3" t="s">
        <v>39</v>
      </c>
      <c r="B283" s="3" t="s">
        <v>40</v>
      </c>
      <c r="C283" s="3">
        <v>7.17</v>
      </c>
      <c r="D283" s="6">
        <v>0.22700000000000001</v>
      </c>
      <c r="E283" s="6">
        <f>(C283 - MIN(C:C)) / (MAX(C:C) - MIN(C:C))</f>
        <v>0.28014397120575879</v>
      </c>
      <c r="F283" s="6">
        <f>1 - ((D283 - MIN(D:D)) / (MAX(D:D) - MIN(D:D)))</f>
        <v>0.25082508250825075</v>
      </c>
      <c r="G283" s="6">
        <f>0.5 *E283+0.5*F283</f>
        <v>0.26548452685700474</v>
      </c>
      <c r="H283" s="3">
        <v>19</v>
      </c>
      <c r="I283" s="3">
        <v>15</v>
      </c>
      <c r="J283" s="4">
        <f>I283/H283</f>
        <v>0.78947368421052633</v>
      </c>
      <c r="K283" t="s">
        <v>193</v>
      </c>
    </row>
    <row r="284" spans="1:11" ht="22" x14ac:dyDescent="0.3">
      <c r="A284" s="3" t="s">
        <v>39</v>
      </c>
      <c r="B284" s="3" t="s">
        <v>136</v>
      </c>
      <c r="C284" s="3">
        <v>6.5</v>
      </c>
      <c r="D284" s="6">
        <v>0.20200000000000001</v>
      </c>
      <c r="E284" s="6">
        <f>(C284 - MIN(C:C)) / (MAX(C:C) - MIN(C:C))</f>
        <v>0.23995200959808036</v>
      </c>
      <c r="F284" s="6">
        <f>1 - ((D284 - MIN(D:D)) / (MAX(D:D) - MIN(D:D)))</f>
        <v>0.33333333333333326</v>
      </c>
      <c r="G284" s="6">
        <f>0.5 *E284+0.5*F284</f>
        <v>0.28664267146570682</v>
      </c>
      <c r="H284" s="3">
        <v>19</v>
      </c>
      <c r="I284" s="3">
        <v>11</v>
      </c>
      <c r="J284" s="4">
        <f>I284/H284</f>
        <v>0.57894736842105265</v>
      </c>
      <c r="K284" t="s">
        <v>193</v>
      </c>
    </row>
    <row r="285" spans="1:11" ht="22" x14ac:dyDescent="0.3">
      <c r="A285" s="3" t="s">
        <v>39</v>
      </c>
      <c r="B285" s="3" t="s">
        <v>136</v>
      </c>
      <c r="C285" s="3">
        <v>6.39</v>
      </c>
      <c r="D285" s="6">
        <v>0.19900000000000001</v>
      </c>
      <c r="E285" s="6">
        <f>(C285 - MIN(C:C)) / (MAX(C:C) - MIN(C:C))</f>
        <v>0.23335332933413314</v>
      </c>
      <c r="F285" s="6">
        <f>1 - ((D285 - MIN(D:D)) / (MAX(D:D) - MIN(D:D)))</f>
        <v>0.34323432343234317</v>
      </c>
      <c r="G285" s="6">
        <f>0.5 *E285+0.5*F285</f>
        <v>0.28829382638323814</v>
      </c>
      <c r="H285" s="3">
        <v>18</v>
      </c>
      <c r="I285" s="3">
        <v>9</v>
      </c>
      <c r="J285" s="4">
        <f>I285/H285</f>
        <v>0.5</v>
      </c>
      <c r="K285" t="s">
        <v>193</v>
      </c>
    </row>
    <row r="286" spans="1:11" ht="22" x14ac:dyDescent="0.3">
      <c r="A286" s="3" t="s">
        <v>39</v>
      </c>
      <c r="B286" s="3" t="s">
        <v>92</v>
      </c>
      <c r="C286" s="3">
        <v>8.5</v>
      </c>
      <c r="D286" s="6">
        <v>0.217</v>
      </c>
      <c r="E286" s="6">
        <f>(C286 - MIN(C:C)) / (MAX(C:C) - MIN(C:C))</f>
        <v>0.35992801439712052</v>
      </c>
      <c r="F286" s="6">
        <f>1 - ((D286 - MIN(D:D)) / (MAX(D:D) - MIN(D:D)))</f>
        <v>0.28382838283828382</v>
      </c>
      <c r="G286" s="6">
        <f>0.5 *E286+0.5*F286</f>
        <v>0.32187819861770217</v>
      </c>
      <c r="H286" s="3">
        <v>18</v>
      </c>
      <c r="I286" s="3">
        <v>12</v>
      </c>
      <c r="J286" s="4">
        <f>I286/H286</f>
        <v>0.66666666666666663</v>
      </c>
      <c r="K286" t="s">
        <v>193</v>
      </c>
    </row>
    <row r="287" spans="1:11" ht="22" x14ac:dyDescent="0.3">
      <c r="A287" s="3" t="s">
        <v>39</v>
      </c>
      <c r="B287" s="3" t="s">
        <v>170</v>
      </c>
      <c r="C287" s="3">
        <v>11.5</v>
      </c>
      <c r="D287" s="6">
        <v>0.24299999999999999</v>
      </c>
      <c r="E287" s="6">
        <f>(C287 - MIN(C:C)) / (MAX(C:C) - MIN(C:C))</f>
        <v>0.53989202159568084</v>
      </c>
      <c r="F287" s="6">
        <f>1 - ((D287 - MIN(D:D)) / (MAX(D:D) - MIN(D:D)))</f>
        <v>0.19801980198019797</v>
      </c>
      <c r="G287" s="6">
        <f>0.5 *E287+0.5*F287</f>
        <v>0.36895591178793941</v>
      </c>
      <c r="H287" s="3">
        <v>19</v>
      </c>
      <c r="I287" s="3">
        <v>14</v>
      </c>
      <c r="J287" s="4">
        <f>I287/H287</f>
        <v>0.73684210526315785</v>
      </c>
      <c r="K287" t="s">
        <v>193</v>
      </c>
    </row>
    <row r="288" spans="1:11" ht="22" x14ac:dyDescent="0.3">
      <c r="A288" s="3" t="s">
        <v>39</v>
      </c>
      <c r="B288" s="3" t="s">
        <v>160</v>
      </c>
      <c r="C288" s="3">
        <v>8.83</v>
      </c>
      <c r="D288" s="6">
        <v>0.19400000000000001</v>
      </c>
      <c r="E288" s="6">
        <f>(C288 - MIN(C:C)) / (MAX(C:C) - MIN(C:C))</f>
        <v>0.37972405518896218</v>
      </c>
      <c r="F288" s="6">
        <f>1 - ((D288 - MIN(D:D)) / (MAX(D:D) - MIN(D:D)))</f>
        <v>0.35973597359735965</v>
      </c>
      <c r="G288" s="6">
        <f>0.5 *E288+0.5*F288</f>
        <v>0.36973001439316089</v>
      </c>
      <c r="H288" s="3">
        <v>19</v>
      </c>
      <c r="I288" s="3">
        <v>15</v>
      </c>
      <c r="J288" s="4">
        <f>I288/H288</f>
        <v>0.78947368421052633</v>
      </c>
      <c r="K288" t="s">
        <v>193</v>
      </c>
    </row>
    <row r="289" spans="1:11" ht="22" x14ac:dyDescent="0.3">
      <c r="A289" s="3" t="s">
        <v>72</v>
      </c>
      <c r="B289" s="3" t="s">
        <v>107</v>
      </c>
      <c r="C289" s="3">
        <v>5</v>
      </c>
      <c r="D289" s="6">
        <v>0.27</v>
      </c>
      <c r="E289" s="6">
        <f>(C289 - MIN(C:C)) / (MAX(C:C) - MIN(C:C))</f>
        <v>0.14997000599880023</v>
      </c>
      <c r="F289" s="6">
        <f>1 - ((D289 - MIN(D:D)) / (MAX(D:D) - MIN(D:D)))</f>
        <v>0.10891089108910879</v>
      </c>
      <c r="G289" s="6">
        <f>0.5 *E289+0.5*F289</f>
        <v>0.12944044854395451</v>
      </c>
      <c r="H289" s="3">
        <v>19</v>
      </c>
      <c r="I289" s="3">
        <v>8</v>
      </c>
      <c r="J289" s="4">
        <f>I289/H289</f>
        <v>0.42105263157894735</v>
      </c>
      <c r="K289" t="s">
        <v>193</v>
      </c>
    </row>
    <row r="290" spans="1:11" ht="22" x14ac:dyDescent="0.3">
      <c r="A290" s="3" t="s">
        <v>72</v>
      </c>
      <c r="B290" s="3" t="s">
        <v>73</v>
      </c>
      <c r="C290" s="3">
        <v>5.83</v>
      </c>
      <c r="D290" s="6">
        <v>0.23100000000000001</v>
      </c>
      <c r="E290" s="6">
        <f>(C290 - MIN(C:C)) / (MAX(C:C) - MIN(C:C))</f>
        <v>0.1997600479904019</v>
      </c>
      <c r="F290" s="6">
        <f>1 - ((D290 - MIN(D:D)) / (MAX(D:D) - MIN(D:D)))</f>
        <v>0.23762376237623761</v>
      </c>
      <c r="G290" s="6">
        <f>0.5 *E290+0.5*F290</f>
        <v>0.21869190518331977</v>
      </c>
      <c r="H290" s="3">
        <v>15</v>
      </c>
      <c r="I290" s="3">
        <v>9</v>
      </c>
      <c r="J290" s="4">
        <f>I290/H290</f>
        <v>0.6</v>
      </c>
      <c r="K290" t="s">
        <v>193</v>
      </c>
    </row>
    <row r="291" spans="1:11" ht="22" x14ac:dyDescent="0.3">
      <c r="A291" s="3" t="s">
        <v>72</v>
      </c>
      <c r="B291" s="3" t="s">
        <v>88</v>
      </c>
      <c r="C291" s="3">
        <v>7.5</v>
      </c>
      <c r="D291" s="6">
        <v>0.252</v>
      </c>
      <c r="E291" s="6">
        <f>(C291 - MIN(C:C)) / (MAX(C:C) - MIN(C:C))</f>
        <v>0.29994001199760045</v>
      </c>
      <c r="F291" s="6">
        <f>1 - ((D291 - MIN(D:D)) / (MAX(D:D) - MIN(D:D)))</f>
        <v>0.16831683168316824</v>
      </c>
      <c r="G291" s="6">
        <f>0.5 *E291+0.5*F291</f>
        <v>0.23412842184038435</v>
      </c>
      <c r="H291" s="3">
        <v>20</v>
      </c>
      <c r="I291" s="3">
        <v>10</v>
      </c>
      <c r="J291" s="4">
        <f>I291/H291</f>
        <v>0.5</v>
      </c>
      <c r="K291" t="s">
        <v>193</v>
      </c>
    </row>
    <row r="292" spans="1:11" ht="22" x14ac:dyDescent="0.3">
      <c r="A292" s="3" t="s">
        <v>72</v>
      </c>
      <c r="B292" s="3" t="s">
        <v>136</v>
      </c>
      <c r="C292" s="3">
        <v>6.39</v>
      </c>
      <c r="D292" s="6">
        <v>0.218</v>
      </c>
      <c r="E292" s="6">
        <f>(C292 - MIN(C:C)) / (MAX(C:C) - MIN(C:C))</f>
        <v>0.23335332933413314</v>
      </c>
      <c r="F292" s="6">
        <f>1 - ((D292 - MIN(D:D)) / (MAX(D:D) - MIN(D:D)))</f>
        <v>0.28052805280528048</v>
      </c>
      <c r="G292" s="6">
        <f>0.5 *E292+0.5*F292</f>
        <v>0.25694069106970679</v>
      </c>
      <c r="H292" s="3">
        <v>19</v>
      </c>
      <c r="I292" s="3">
        <v>10</v>
      </c>
      <c r="J292" s="4">
        <f>I292/H292</f>
        <v>0.52631578947368418</v>
      </c>
      <c r="K292" t="s">
        <v>193</v>
      </c>
    </row>
    <row r="293" spans="1:11" ht="22" x14ac:dyDescent="0.3">
      <c r="A293" s="3" t="s">
        <v>72</v>
      </c>
      <c r="B293" s="3" t="s">
        <v>99</v>
      </c>
      <c r="C293" s="3">
        <v>6.25</v>
      </c>
      <c r="D293" s="6">
        <v>0.19</v>
      </c>
      <c r="E293" s="6">
        <f>(C293 - MIN(C:C)) / (MAX(C:C) - MIN(C:C))</f>
        <v>0.22495500899820034</v>
      </c>
      <c r="F293" s="6">
        <f>1 - ((D293 - MIN(D:D)) / (MAX(D:D) - MIN(D:D)))</f>
        <v>0.3729372937293729</v>
      </c>
      <c r="G293" s="6">
        <f>0.5 *E293+0.5*F293</f>
        <v>0.29894615136378661</v>
      </c>
      <c r="H293" s="3">
        <v>18</v>
      </c>
      <c r="I293" s="3">
        <v>5</v>
      </c>
      <c r="J293" s="4">
        <f>I293/H293</f>
        <v>0.27777777777777779</v>
      </c>
      <c r="K293" t="s">
        <v>193</v>
      </c>
    </row>
    <row r="294" spans="1:11" ht="22" x14ac:dyDescent="0.3">
      <c r="A294" s="3" t="s">
        <v>72</v>
      </c>
      <c r="B294" s="3" t="s">
        <v>120</v>
      </c>
      <c r="C294" s="3">
        <v>7.08</v>
      </c>
      <c r="D294" s="6">
        <v>0.17100000000000001</v>
      </c>
      <c r="E294" s="6">
        <f>(C294 - MIN(C:C)) / (MAX(C:C) - MIN(C:C))</f>
        <v>0.27474505098980201</v>
      </c>
      <c r="F294" s="6">
        <f>1 - ((D294 - MIN(D:D)) / (MAX(D:D) - MIN(D:D)))</f>
        <v>0.43564356435643559</v>
      </c>
      <c r="G294" s="6">
        <f>0.5 *E294+0.5*F294</f>
        <v>0.35519430767311877</v>
      </c>
      <c r="H294" s="3">
        <v>20</v>
      </c>
      <c r="I294" s="3">
        <v>13</v>
      </c>
      <c r="J294" s="4">
        <f>I294/H294</f>
        <v>0.65</v>
      </c>
      <c r="K294" t="s">
        <v>193</v>
      </c>
    </row>
    <row r="295" spans="1:11" ht="22" x14ac:dyDescent="0.3">
      <c r="A295" s="3" t="s">
        <v>72</v>
      </c>
      <c r="B295" s="3" t="s">
        <v>73</v>
      </c>
      <c r="C295" s="3">
        <v>8</v>
      </c>
      <c r="D295" s="6">
        <v>0.183</v>
      </c>
      <c r="E295" s="6">
        <f>(C295 - MIN(C:C)) / (MAX(C:C) - MIN(C:C))</f>
        <v>0.32993401319736049</v>
      </c>
      <c r="F295" s="6">
        <f>1 - ((D295 - MIN(D:D)) / (MAX(D:D) - MIN(D:D)))</f>
        <v>0.39603960396039606</v>
      </c>
      <c r="G295" s="6">
        <f>0.5 *E295+0.5*F295</f>
        <v>0.36298680857887827</v>
      </c>
      <c r="H295" s="3">
        <v>19</v>
      </c>
      <c r="I295" s="3">
        <v>10</v>
      </c>
      <c r="J295" s="4">
        <f>I295/H295</f>
        <v>0.52631578947368418</v>
      </c>
      <c r="K295" t="s">
        <v>193</v>
      </c>
    </row>
    <row r="296" spans="1:11" ht="22" x14ac:dyDescent="0.3">
      <c r="A296" s="3" t="s">
        <v>72</v>
      </c>
      <c r="B296" s="3" t="s">
        <v>156</v>
      </c>
      <c r="C296" s="3">
        <v>12.5</v>
      </c>
      <c r="D296" s="6">
        <v>0.223</v>
      </c>
      <c r="E296" s="6">
        <f>(C296 - MIN(C:C)) / (MAX(C:C) - MIN(C:C))</f>
        <v>0.59988002399520091</v>
      </c>
      <c r="F296" s="6">
        <f>1 - ((D296 - MIN(D:D)) / (MAX(D:D) - MIN(D:D)))</f>
        <v>0.264026402640264</v>
      </c>
      <c r="G296" s="6">
        <f>0.5 *E296+0.5*F296</f>
        <v>0.43195321331773245</v>
      </c>
      <c r="H296" s="3">
        <v>18</v>
      </c>
      <c r="I296" s="3">
        <v>14</v>
      </c>
      <c r="J296" s="4">
        <f>I296/H296</f>
        <v>0.77777777777777779</v>
      </c>
      <c r="K296" t="s">
        <v>193</v>
      </c>
    </row>
    <row r="297" spans="1:11" ht="22" x14ac:dyDescent="0.3">
      <c r="A297" s="3" t="s">
        <v>31</v>
      </c>
      <c r="B297" s="3" t="s">
        <v>145</v>
      </c>
      <c r="C297" s="3">
        <v>4.29</v>
      </c>
      <c r="D297" s="6">
        <v>0.28899999999999998</v>
      </c>
      <c r="E297" s="6">
        <f>(C297 - MIN(C:C)) / (MAX(C:C) - MIN(C:C))</f>
        <v>0.10737852429514096</v>
      </c>
      <c r="F297" s="6">
        <f>1 - ((D297 - MIN(D:D)) / (MAX(D:D) - MIN(D:D)))</f>
        <v>4.6204620462046209E-2</v>
      </c>
      <c r="G297" s="6">
        <f>0.5 *E297+0.5*F297</f>
        <v>7.6791572378593576E-2</v>
      </c>
      <c r="H297" s="3">
        <v>20</v>
      </c>
      <c r="I297" s="3">
        <v>14</v>
      </c>
      <c r="J297" s="4">
        <f>I297/H297</f>
        <v>0.7</v>
      </c>
      <c r="K297" t="s">
        <v>193</v>
      </c>
    </row>
    <row r="298" spans="1:11" ht="22" x14ac:dyDescent="0.3">
      <c r="A298" s="3" t="s">
        <v>31</v>
      </c>
      <c r="B298" s="3" t="s">
        <v>32</v>
      </c>
      <c r="C298" s="3">
        <v>5.83</v>
      </c>
      <c r="D298" s="6">
        <v>0.22900000000000001</v>
      </c>
      <c r="E298" s="6">
        <f>(C298 - MIN(C:C)) / (MAX(C:C) - MIN(C:C))</f>
        <v>0.1997600479904019</v>
      </c>
      <c r="F298" s="6">
        <f>1 - ((D298 - MIN(D:D)) / (MAX(D:D) - MIN(D:D)))</f>
        <v>0.24422442244224418</v>
      </c>
      <c r="G298" s="6">
        <f>0.5 *E298+0.5*F298</f>
        <v>0.22199223521632305</v>
      </c>
      <c r="H298" s="3">
        <v>19</v>
      </c>
      <c r="I298" s="3">
        <v>9</v>
      </c>
      <c r="J298" s="4">
        <f>I298/H298</f>
        <v>0.47368421052631576</v>
      </c>
      <c r="K298" t="s">
        <v>193</v>
      </c>
    </row>
    <row r="299" spans="1:11" ht="22" x14ac:dyDescent="0.3">
      <c r="A299" s="3" t="s">
        <v>31</v>
      </c>
      <c r="B299" s="3" t="s">
        <v>163</v>
      </c>
      <c r="C299" s="3">
        <v>5</v>
      </c>
      <c r="D299" s="6">
        <v>0.19900000000000001</v>
      </c>
      <c r="E299" s="6">
        <f>(C299 - MIN(C:C)) / (MAX(C:C) - MIN(C:C))</f>
        <v>0.14997000599880023</v>
      </c>
      <c r="F299" s="6">
        <f>1 - ((D299 - MIN(D:D)) / (MAX(D:D) - MIN(D:D)))</f>
        <v>0.34323432343234317</v>
      </c>
      <c r="G299" s="6">
        <f>0.5 *E299+0.5*F299</f>
        <v>0.2466021647155717</v>
      </c>
      <c r="H299" s="3">
        <v>19</v>
      </c>
      <c r="I299" s="3">
        <v>8</v>
      </c>
      <c r="J299" s="4">
        <f>I299/H299</f>
        <v>0.42105263157894735</v>
      </c>
      <c r="K299" t="s">
        <v>193</v>
      </c>
    </row>
    <row r="300" spans="1:11" ht="22" x14ac:dyDescent="0.3">
      <c r="A300" s="3" t="s">
        <v>31</v>
      </c>
      <c r="B300" s="3" t="s">
        <v>114</v>
      </c>
      <c r="C300" s="3">
        <v>6.25</v>
      </c>
      <c r="D300" s="6">
        <v>0.20499999999999999</v>
      </c>
      <c r="E300" s="6">
        <f>(C300 - MIN(C:C)) / (MAX(C:C) - MIN(C:C))</f>
        <v>0.22495500899820034</v>
      </c>
      <c r="F300" s="6">
        <f>1 - ((D300 - MIN(D:D)) / (MAX(D:D) - MIN(D:D)))</f>
        <v>0.32343234323432346</v>
      </c>
      <c r="G300" s="6">
        <f>0.5 *E300+0.5*F300</f>
        <v>0.27419367611626189</v>
      </c>
      <c r="H300" s="3">
        <v>20</v>
      </c>
      <c r="I300" s="3">
        <v>13</v>
      </c>
      <c r="J300" s="4">
        <f>I300/H300</f>
        <v>0.65</v>
      </c>
      <c r="K300" t="s">
        <v>193</v>
      </c>
    </row>
    <row r="301" spans="1:11" ht="22" x14ac:dyDescent="0.3">
      <c r="A301" s="3" t="s">
        <v>31</v>
      </c>
      <c r="B301" s="3" t="s">
        <v>82</v>
      </c>
      <c r="C301" s="3">
        <v>7.5</v>
      </c>
      <c r="D301" s="6">
        <v>0.222</v>
      </c>
      <c r="E301" s="6">
        <f>(C301 - MIN(C:C)) / (MAX(C:C) - MIN(C:C))</f>
        <v>0.29994001199760045</v>
      </c>
      <c r="F301" s="6">
        <f>1 - ((D301 - MIN(D:D)) / (MAX(D:D) - MIN(D:D)))</f>
        <v>0.26732673267326734</v>
      </c>
      <c r="G301" s="6">
        <f>0.5 *E301+0.5*F301</f>
        <v>0.2836333723354339</v>
      </c>
      <c r="H301" s="3">
        <v>19</v>
      </c>
      <c r="I301" s="3">
        <v>9</v>
      </c>
      <c r="J301" s="4">
        <f>I301/H301</f>
        <v>0.47368421052631576</v>
      </c>
      <c r="K301" t="s">
        <v>193</v>
      </c>
    </row>
    <row r="302" spans="1:11" ht="22" x14ac:dyDescent="0.3">
      <c r="A302" s="3" t="s">
        <v>31</v>
      </c>
      <c r="B302" s="3" t="s">
        <v>98</v>
      </c>
      <c r="C302" s="3">
        <v>5.36</v>
      </c>
      <c r="D302" s="6">
        <v>0.157</v>
      </c>
      <c r="E302" s="6">
        <f>(C302 - MIN(C:C)) / (MAX(C:C) - MIN(C:C))</f>
        <v>0.17156568686262746</v>
      </c>
      <c r="F302" s="6">
        <f>1 - ((D302 - MIN(D:D)) / (MAX(D:D) - MIN(D:D)))</f>
        <v>0.4818481848184818</v>
      </c>
      <c r="G302" s="6">
        <f>0.5 *E302+0.5*F302</f>
        <v>0.32670693584055466</v>
      </c>
      <c r="H302" s="3">
        <v>18</v>
      </c>
      <c r="I302" s="3">
        <v>7</v>
      </c>
      <c r="J302" s="4">
        <f>I302/H302</f>
        <v>0.3888888888888889</v>
      </c>
      <c r="K302" t="s">
        <v>193</v>
      </c>
    </row>
    <row r="303" spans="1:11" ht="22" x14ac:dyDescent="0.3">
      <c r="A303" s="3" t="s">
        <v>31</v>
      </c>
      <c r="B303" s="3" t="s">
        <v>83</v>
      </c>
      <c r="C303" s="3">
        <v>7.5</v>
      </c>
      <c r="D303" s="6">
        <v>0.188</v>
      </c>
      <c r="E303" s="6">
        <f>(C303 - MIN(C:C)) / (MAX(C:C) - MIN(C:C))</f>
        <v>0.29994001199760045</v>
      </c>
      <c r="F303" s="6">
        <f>1 - ((D303 - MIN(D:D)) / (MAX(D:D) - MIN(D:D)))</f>
        <v>0.37953795379537947</v>
      </c>
      <c r="G303" s="6">
        <f>0.5 *E303+0.5*F303</f>
        <v>0.33973898289648996</v>
      </c>
      <c r="H303" s="3">
        <v>18</v>
      </c>
      <c r="I303" s="3">
        <v>9</v>
      </c>
      <c r="J303" s="4">
        <f>I303/H303</f>
        <v>0.5</v>
      </c>
      <c r="K303" t="s">
        <v>193</v>
      </c>
    </row>
    <row r="304" spans="1:11" ht="22" x14ac:dyDescent="0.3">
      <c r="A304" s="3" t="s">
        <v>31</v>
      </c>
      <c r="B304" s="3" t="s">
        <v>32</v>
      </c>
      <c r="C304" s="3">
        <v>7.88</v>
      </c>
      <c r="D304" s="6">
        <v>0.189</v>
      </c>
      <c r="E304" s="6">
        <f>(C304 - MIN(C:C)) / (MAX(C:C) - MIN(C:C))</f>
        <v>0.32273545290941807</v>
      </c>
      <c r="F304" s="6">
        <f>1 - ((D304 - MIN(D:D)) / (MAX(D:D) - MIN(D:D)))</f>
        <v>0.37623762376237624</v>
      </c>
      <c r="G304" s="6">
        <f>0.5 *E304+0.5*F304</f>
        <v>0.34948653833589716</v>
      </c>
      <c r="H304" s="3">
        <v>19</v>
      </c>
      <c r="I304" s="3">
        <v>13</v>
      </c>
      <c r="J304" s="4">
        <f>I304/H304</f>
        <v>0.68421052631578949</v>
      </c>
      <c r="K304" t="s">
        <v>193</v>
      </c>
    </row>
    <row r="305" spans="1:11" ht="22" x14ac:dyDescent="0.3">
      <c r="A305" s="3" t="s">
        <v>76</v>
      </c>
      <c r="B305" s="3" t="s">
        <v>49</v>
      </c>
      <c r="C305" s="3">
        <v>6.67</v>
      </c>
      <c r="D305" s="6">
        <v>0.252</v>
      </c>
      <c r="E305" s="6">
        <f>(C305 - MIN(C:C)) / (MAX(C:C) - MIN(C:C))</f>
        <v>0.25014997000599876</v>
      </c>
      <c r="F305" s="6">
        <f>1 - ((D305 - MIN(D:D)) / (MAX(D:D) - MIN(D:D)))</f>
        <v>0.16831683168316824</v>
      </c>
      <c r="G305" s="6">
        <f>0.5 *E305+0.5*F305</f>
        <v>0.2092334008445835</v>
      </c>
      <c r="H305" s="3">
        <v>18</v>
      </c>
      <c r="I305" s="3">
        <v>12</v>
      </c>
      <c r="J305" s="4">
        <f>I305/H305</f>
        <v>0.66666666666666663</v>
      </c>
      <c r="K305" t="s">
        <v>194</v>
      </c>
    </row>
    <row r="306" spans="1:11" ht="22" x14ac:dyDescent="0.3">
      <c r="A306" s="3" t="s">
        <v>76</v>
      </c>
      <c r="B306" s="3" t="s">
        <v>106</v>
      </c>
      <c r="C306" s="3">
        <v>6.88</v>
      </c>
      <c r="D306" s="6">
        <v>0.222</v>
      </c>
      <c r="E306" s="6">
        <f>(C306 - MIN(C:C)) / (MAX(C:C) - MIN(C:C))</f>
        <v>0.26274745050989801</v>
      </c>
      <c r="F306" s="6">
        <f>1 - ((D306 - MIN(D:D)) / (MAX(D:D) - MIN(D:D)))</f>
        <v>0.26732673267326734</v>
      </c>
      <c r="G306" s="6">
        <f>0.5 *E306+0.5*F306</f>
        <v>0.26503709159158267</v>
      </c>
      <c r="H306" s="3">
        <v>19</v>
      </c>
      <c r="I306" s="3">
        <v>9</v>
      </c>
      <c r="J306" s="4">
        <f>I306/H306</f>
        <v>0.47368421052631576</v>
      </c>
      <c r="K306" t="s">
        <v>194</v>
      </c>
    </row>
    <row r="307" spans="1:11" ht="22" x14ac:dyDescent="0.3">
      <c r="A307" s="3" t="s">
        <v>76</v>
      </c>
      <c r="B307" s="3" t="s">
        <v>110</v>
      </c>
      <c r="C307" s="3">
        <v>8.5</v>
      </c>
      <c r="D307" s="6">
        <v>0.21199999999999999</v>
      </c>
      <c r="E307" s="6">
        <f>(C307 - MIN(C:C)) / (MAX(C:C) - MIN(C:C))</f>
        <v>0.35992801439712052</v>
      </c>
      <c r="F307" s="6">
        <f>1 - ((D307 - MIN(D:D)) / (MAX(D:D) - MIN(D:D)))</f>
        <v>0.3003300330033003</v>
      </c>
      <c r="G307" s="6">
        <f>0.5 *E307+0.5*F307</f>
        <v>0.33012902370021041</v>
      </c>
      <c r="H307" s="3">
        <v>18</v>
      </c>
      <c r="I307" s="3">
        <v>14</v>
      </c>
      <c r="J307" s="4">
        <f>I307/H307</f>
        <v>0.77777777777777779</v>
      </c>
      <c r="K307" t="s">
        <v>194</v>
      </c>
    </row>
    <row r="308" spans="1:11" ht="22" x14ac:dyDescent="0.3">
      <c r="A308" s="3" t="s">
        <v>76</v>
      </c>
      <c r="B308" s="3" t="s">
        <v>49</v>
      </c>
      <c r="C308" s="3">
        <v>9.17</v>
      </c>
      <c r="D308" s="6">
        <v>0.15</v>
      </c>
      <c r="E308" s="6">
        <f>(C308 - MIN(C:C)) / (MAX(C:C) - MIN(C:C))</f>
        <v>0.40011997600479898</v>
      </c>
      <c r="F308" s="6">
        <f>1 - ((D308 - MIN(D:D)) / (MAX(D:D) - MIN(D:D)))</f>
        <v>0.50495049504950495</v>
      </c>
      <c r="G308" s="6">
        <f>0.5 *E308+0.5*F308</f>
        <v>0.45253523552715197</v>
      </c>
      <c r="H308" s="3">
        <v>16</v>
      </c>
      <c r="I308" s="3">
        <v>9</v>
      </c>
      <c r="J308" s="4">
        <f>I308/H308</f>
        <v>0.5625</v>
      </c>
      <c r="K308" t="s">
        <v>194</v>
      </c>
    </row>
    <row r="309" spans="1:11" ht="22" x14ac:dyDescent="0.3">
      <c r="A309" s="3" t="s">
        <v>121</v>
      </c>
      <c r="B309" s="3" t="s">
        <v>49</v>
      </c>
      <c r="C309" s="3">
        <v>7.5</v>
      </c>
      <c r="D309" s="6">
        <v>0.23799999999999999</v>
      </c>
      <c r="E309" s="6">
        <f>(C309 - MIN(C:C)) / (MAX(C:C) - MIN(C:C))</f>
        <v>0.29994001199760045</v>
      </c>
      <c r="F309" s="6">
        <f>1 - ((D309 - MIN(D:D)) / (MAX(D:D) - MIN(D:D)))</f>
        <v>0.21452145214521456</v>
      </c>
      <c r="G309" s="6">
        <f>0.5 *E309+0.5*F309</f>
        <v>0.25723073207140751</v>
      </c>
      <c r="H309" s="3">
        <v>18</v>
      </c>
      <c r="I309" s="3">
        <v>10</v>
      </c>
      <c r="J309" s="4">
        <f>I309/H309</f>
        <v>0.55555555555555558</v>
      </c>
      <c r="K309" t="s">
        <v>194</v>
      </c>
    </row>
    <row r="310" spans="1:11" ht="22" x14ac:dyDescent="0.3">
      <c r="A310" s="3" t="s">
        <v>121</v>
      </c>
      <c r="B310" s="3" t="s">
        <v>49</v>
      </c>
      <c r="C310" s="3">
        <v>6</v>
      </c>
      <c r="D310" s="6">
        <v>0.182</v>
      </c>
      <c r="E310" s="6">
        <f>(C310 - MIN(C:C)) / (MAX(C:C) - MIN(C:C))</f>
        <v>0.20995800839832032</v>
      </c>
      <c r="F310" s="6">
        <f>1 - ((D310 - MIN(D:D)) / (MAX(D:D) - MIN(D:D)))</f>
        <v>0.39933993399339929</v>
      </c>
      <c r="G310" s="6">
        <f>0.5 *E310+0.5*F310</f>
        <v>0.30464897119585982</v>
      </c>
      <c r="H310" s="3">
        <v>17</v>
      </c>
      <c r="I310" s="3">
        <v>10</v>
      </c>
      <c r="J310" s="4">
        <f>I310/H310</f>
        <v>0.58823529411764708</v>
      </c>
      <c r="K310" t="s">
        <v>194</v>
      </c>
    </row>
    <row r="311" spans="1:11" ht="22" x14ac:dyDescent="0.3">
      <c r="A311" s="3" t="s">
        <v>121</v>
      </c>
      <c r="B311" s="3" t="s">
        <v>146</v>
      </c>
      <c r="C311" s="3">
        <v>5.62</v>
      </c>
      <c r="D311" s="6">
        <v>0.16200000000000001</v>
      </c>
      <c r="E311" s="6">
        <f>(C311 - MIN(C:C)) / (MAX(C:C) - MIN(C:C))</f>
        <v>0.18716256748650267</v>
      </c>
      <c r="F311" s="6">
        <f>1 - ((D311 - MIN(D:D)) / (MAX(D:D) - MIN(D:D)))</f>
        <v>0.46534653465346532</v>
      </c>
      <c r="G311" s="6">
        <f>0.5 *E311+0.5*F311</f>
        <v>0.32625455106998402</v>
      </c>
      <c r="H311" s="3">
        <v>17</v>
      </c>
      <c r="I311" s="3">
        <v>9</v>
      </c>
      <c r="J311" s="4">
        <f>I311/H311</f>
        <v>0.52941176470588236</v>
      </c>
      <c r="K311" t="s">
        <v>194</v>
      </c>
    </row>
    <row r="312" spans="1:11" ht="22" x14ac:dyDescent="0.3">
      <c r="A312" s="3" t="s">
        <v>121</v>
      </c>
      <c r="B312" s="3" t="s">
        <v>122</v>
      </c>
      <c r="C312" s="3">
        <v>10.23</v>
      </c>
      <c r="D312" s="6">
        <v>0.182</v>
      </c>
      <c r="E312" s="6">
        <f>(C312 - MIN(C:C)) / (MAX(C:C) - MIN(C:C))</f>
        <v>0.46370725854829031</v>
      </c>
      <c r="F312" s="6">
        <f>1 - ((D312 - MIN(D:D)) / (MAX(D:D) - MIN(D:D)))</f>
        <v>0.39933993399339929</v>
      </c>
      <c r="G312" s="6">
        <f>0.5 *E312+0.5*F312</f>
        <v>0.4315235962708448</v>
      </c>
      <c r="H312" s="3">
        <v>19</v>
      </c>
      <c r="I312" s="3">
        <v>11</v>
      </c>
      <c r="J312" s="4">
        <f>I312/H312</f>
        <v>0.57894736842105265</v>
      </c>
      <c r="K312" t="s">
        <v>194</v>
      </c>
    </row>
    <row r="313" spans="1:11" ht="22" x14ac:dyDescent="0.3">
      <c r="A313" s="3" t="s">
        <v>148</v>
      </c>
      <c r="B313" s="3" t="s">
        <v>149</v>
      </c>
      <c r="C313" s="3">
        <v>5.36</v>
      </c>
      <c r="D313" s="6">
        <v>0.22900000000000001</v>
      </c>
      <c r="E313" s="6">
        <f>(C313 - MIN(C:C)) / (MAX(C:C) - MIN(C:C))</f>
        <v>0.17156568686262746</v>
      </c>
      <c r="F313" s="6">
        <f>1 - ((D313 - MIN(D:D)) / (MAX(D:D) - MIN(D:D)))</f>
        <v>0.24422442244224418</v>
      </c>
      <c r="G313" s="6">
        <f>0.5 *E313+0.5*F313</f>
        <v>0.20789505465243582</v>
      </c>
      <c r="H313" s="3">
        <v>19</v>
      </c>
      <c r="I313" s="3">
        <v>7</v>
      </c>
      <c r="J313" s="4">
        <f>I313/H313</f>
        <v>0.36842105263157893</v>
      </c>
      <c r="K313" t="s">
        <v>194</v>
      </c>
    </row>
    <row r="314" spans="1:11" ht="22" x14ac:dyDescent="0.3">
      <c r="A314" s="3" t="s">
        <v>148</v>
      </c>
      <c r="B314" s="3" t="s">
        <v>149</v>
      </c>
      <c r="C314" s="3">
        <v>6.67</v>
      </c>
      <c r="D314" s="6">
        <v>0.185</v>
      </c>
      <c r="E314" s="6">
        <f>(C314 - MIN(C:C)) / (MAX(C:C) - MIN(C:C))</f>
        <v>0.25014997000599876</v>
      </c>
      <c r="F314" s="6">
        <f>1 - ((D314 - MIN(D:D)) / (MAX(D:D) - MIN(D:D)))</f>
        <v>0.38943894389438938</v>
      </c>
      <c r="G314" s="6">
        <f>0.5 *E314+0.5*F314</f>
        <v>0.31979445695019404</v>
      </c>
      <c r="H314" s="3">
        <v>19</v>
      </c>
      <c r="I314" s="3">
        <v>6</v>
      </c>
      <c r="J314" s="4">
        <f>I314/H314</f>
        <v>0.31578947368421051</v>
      </c>
      <c r="K314" t="s">
        <v>194</v>
      </c>
    </row>
    <row r="315" spans="1:11" ht="22" x14ac:dyDescent="0.3">
      <c r="A315" s="3" t="s">
        <v>148</v>
      </c>
      <c r="B315" s="3" t="s">
        <v>172</v>
      </c>
      <c r="C315" s="3">
        <v>9.5</v>
      </c>
      <c r="D315" s="6">
        <v>0.23100000000000001</v>
      </c>
      <c r="E315" s="6">
        <f>(C315 - MIN(C:C)) / (MAX(C:C) - MIN(C:C))</f>
        <v>0.41991601679664065</v>
      </c>
      <c r="F315" s="6">
        <f>1 - ((D315 - MIN(D:D)) / (MAX(D:D) - MIN(D:D)))</f>
        <v>0.23762376237623761</v>
      </c>
      <c r="G315" s="6">
        <f>0.5 *E315+0.5*F315</f>
        <v>0.32876988958643916</v>
      </c>
      <c r="H315" s="3">
        <v>17</v>
      </c>
      <c r="I315" s="3">
        <v>9</v>
      </c>
      <c r="J315" s="4">
        <f>I315/H315</f>
        <v>0.52941176470588236</v>
      </c>
      <c r="K315" t="s">
        <v>194</v>
      </c>
    </row>
    <row r="316" spans="1:11" ht="22" x14ac:dyDescent="0.3">
      <c r="A316" s="3" t="s">
        <v>148</v>
      </c>
      <c r="B316" s="3" t="s">
        <v>161</v>
      </c>
      <c r="C316" s="3">
        <v>12.5</v>
      </c>
      <c r="D316" s="6">
        <v>0.19500000000000001</v>
      </c>
      <c r="E316" s="6">
        <f>(C316 - MIN(C:C)) / (MAX(C:C) - MIN(C:C))</f>
        <v>0.59988002399520091</v>
      </c>
      <c r="F316" s="6">
        <f>1 - ((D316 - MIN(D:D)) / (MAX(D:D) - MIN(D:D)))</f>
        <v>0.35643564356435642</v>
      </c>
      <c r="G316" s="6">
        <f>0.5 *E316+0.5*F316</f>
        <v>0.47815783377977866</v>
      </c>
      <c r="H316" s="3">
        <v>14</v>
      </c>
      <c r="I316" s="3">
        <v>6</v>
      </c>
      <c r="J316" s="4">
        <f>I316/H316</f>
        <v>0.42857142857142855</v>
      </c>
      <c r="K316" t="s">
        <v>194</v>
      </c>
    </row>
    <row r="317" spans="1:11" ht="22" x14ac:dyDescent="0.3">
      <c r="F317" s="3"/>
      <c r="J317" s="5"/>
    </row>
  </sheetData>
  <sortState xmlns:xlrd2="http://schemas.microsoft.com/office/spreadsheetml/2017/richdata2" ref="A2:K316">
    <sortCondition ref="A8:A31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by sequence</vt:lpstr>
      <vt:lpstr>sosc_course_results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Savanna Leung</cp:lastModifiedBy>
  <dcterms:created xsi:type="dcterms:W3CDTF">2025-03-28T02:17:06Z</dcterms:created>
  <dcterms:modified xsi:type="dcterms:W3CDTF">2025-03-31T19:12:52Z</dcterms:modified>
</cp:coreProperties>
</file>