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higep\Downloads\"/>
    </mc:Choice>
  </mc:AlternateContent>
  <xr:revisionPtr revIDLastSave="0" documentId="13_ncr:1_{71D33041-DD17-4209-AAE9-98744EC5445F}" xr6:coauthVersionLast="47" xr6:coauthVersionMax="47" xr10:uidLastSave="{00000000-0000-0000-0000-000000000000}"/>
  <bookViews>
    <workbookView xWindow="11520" yWindow="0" windowWidth="11520" windowHeight="12360" tabRatio="323" firstSheet="1" activeTab="1" xr2:uid="{00000000-000D-0000-FFFF-FFFF00000000}"/>
  </bookViews>
  <sheets>
    <sheet name="來臺旅客按性別及來臺目的" sheetId="2" r:id="rId1"/>
    <sheet name="工作表2"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 l="1"/>
  <c r="D5" i="2"/>
  <c r="D6" i="2"/>
  <c r="D7" i="2"/>
  <c r="D8" i="2"/>
  <c r="D9" i="2"/>
  <c r="D10" i="2"/>
  <c r="D11" i="2"/>
  <c r="D12" i="2"/>
  <c r="D13" i="2"/>
  <c r="D14" i="2"/>
  <c r="D16" i="2"/>
  <c r="D18" i="2"/>
  <c r="D19" i="2"/>
  <c r="D20" i="2"/>
  <c r="D21" i="2"/>
  <c r="D22" i="2"/>
  <c r="D23" i="2"/>
  <c r="D25" i="2"/>
  <c r="D26" i="2"/>
  <c r="D27" i="2"/>
  <c r="D28" i="2"/>
  <c r="D29" i="2"/>
  <c r="D30" i="2"/>
  <c r="D31" i="2"/>
  <c r="D32" i="2"/>
  <c r="D33" i="2"/>
  <c r="D34" i="2"/>
  <c r="D35" i="2"/>
  <c r="D36" i="2"/>
  <c r="D37" i="2"/>
  <c r="D39" i="2"/>
  <c r="D40" i="2"/>
  <c r="D41" i="2"/>
  <c r="D43" i="2"/>
  <c r="D44" i="2"/>
  <c r="D46" i="2"/>
  <c r="D47" i="2"/>
  <c r="D3" i="2"/>
  <c r="F15" i="2"/>
  <c r="G15" i="2"/>
  <c r="H15" i="2"/>
  <c r="I15" i="2"/>
  <c r="J15" i="2"/>
  <c r="K15" i="2"/>
  <c r="L15" i="2"/>
  <c r="M15" i="2"/>
  <c r="N15" i="2"/>
  <c r="F17" i="2"/>
  <c r="G17" i="2"/>
  <c r="H17" i="2"/>
  <c r="I17" i="2"/>
  <c r="J17" i="2"/>
  <c r="K17" i="2"/>
  <c r="L17" i="2"/>
  <c r="M17" i="2"/>
  <c r="N17" i="2"/>
  <c r="F24" i="2"/>
  <c r="G24" i="2"/>
  <c r="H24" i="2"/>
  <c r="I24" i="2"/>
  <c r="J24" i="2"/>
  <c r="K24" i="2"/>
  <c r="L24" i="2"/>
  <c r="M24" i="2"/>
  <c r="N24" i="2"/>
  <c r="F38" i="2"/>
  <c r="G38" i="2"/>
  <c r="H38" i="2"/>
  <c r="I38" i="2"/>
  <c r="J38" i="2"/>
  <c r="K38" i="2"/>
  <c r="L38" i="2"/>
  <c r="M38" i="2"/>
  <c r="N38" i="2"/>
  <c r="F42" i="2"/>
  <c r="G42" i="2"/>
  <c r="H42" i="2"/>
  <c r="I42" i="2"/>
  <c r="J42" i="2"/>
  <c r="K42" i="2"/>
  <c r="L42" i="2"/>
  <c r="M42" i="2"/>
  <c r="N42" i="2"/>
  <c r="F45" i="2"/>
  <c r="G45" i="2"/>
  <c r="H45" i="2"/>
  <c r="I45" i="2"/>
  <c r="J45" i="2"/>
  <c r="K45" i="2"/>
  <c r="L45" i="2"/>
  <c r="M45" i="2"/>
  <c r="N45" i="2"/>
  <c r="F48" i="2"/>
  <c r="G48" i="2"/>
  <c r="H48" i="2"/>
  <c r="I48" i="2"/>
  <c r="J48" i="2"/>
  <c r="K48" i="2"/>
  <c r="L48" i="2"/>
  <c r="M48" i="2"/>
  <c r="N48" i="2"/>
  <c r="E48" i="2"/>
  <c r="E45" i="2"/>
  <c r="E42" i="2"/>
  <c r="E38" i="2"/>
  <c r="D38" i="2" s="1"/>
  <c r="E24" i="2"/>
  <c r="D24" i="2" s="1"/>
  <c r="E17" i="2"/>
  <c r="D17" i="2" s="1"/>
  <c r="E15" i="2"/>
  <c r="D15" i="2" s="1"/>
  <c r="D42" i="2" l="1"/>
  <c r="D48" i="2"/>
  <c r="D45" i="2"/>
</calcChain>
</file>

<file path=xl/sharedStrings.xml><?xml version="1.0" encoding="utf-8"?>
<sst xmlns="http://schemas.openxmlformats.org/spreadsheetml/2006/main" count="246" uniqueCount="122">
  <si>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</si>
  <si>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</si>
  <si>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</si>
  <si>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</si>
  <si>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</si>
  <si>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</si>
  <si>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</si>
  <si>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</si>
  <si>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</si>
  <si>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</si>
  <si>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</si>
  <si>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</si>
  <si>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</si>
  <si>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</si>
  <si>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</si>
  <si>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</si>
  <si>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</si>
  <si>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</si>
  <si>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</si>
  <si>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</si>
  <si>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</si>
  <si>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</si>
  <si>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</si>
  <si>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</si>
  <si>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</si>
  <si>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</si>
  <si>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</si>
  <si>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</si>
  <si>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</si>
  <si>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</si>
  <si>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</si>
  <si>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</si>
  <si>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</si>
  <si>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</si>
  <si>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</si>
  <si>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</si>
  <si>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</si>
  <si>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</si>
  <si>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</si>
  <si>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</si>
  <si>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</si>
  <si>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</si>
  <si>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</si>
  <si>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</si>
  <si>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</si>
  <si>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</si>
  <si>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</si>
  <si>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</si>
  <si>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</si>
  <si>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</si>
  <si>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</si>
  <si>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</si>
  <si>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</si>
  <si>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</si>
  <si>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</si>
  <si>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</si>
  <si>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</si>
  <si>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</si>
  <si>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</si>
  <si>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</si>
  <si>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</si>
  <si>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</si>
  <si>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</si>
  <si>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</si>
  <si>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</si>
  <si>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112年1至12月來臺旅客人次－按性別及來臺目的分
Table 1-4  Visitor Arrivals by Gender and by Purpose of Visit,
January-December,2023</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</si>
  <si>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</si>
  <si>
    <t>居住地</t>
    <phoneticPr fontId="2" type="noConversion"/>
  </si>
  <si>
    <t>合計</t>
    <phoneticPr fontId="2" type="noConversion"/>
  </si>
  <si>
    <t>男</t>
    <phoneticPr fontId="2" type="noConversion"/>
  </si>
  <si>
    <t>女</t>
    <phoneticPr fontId="2" type="noConversion"/>
  </si>
  <si>
    <t>業務</t>
    <phoneticPr fontId="2" type="noConversion"/>
  </si>
  <si>
    <t>年度</t>
    <phoneticPr fontId="2" type="noConversion"/>
  </si>
  <si>
    <t>其他</t>
    <phoneticPr fontId="2" type="noConversion"/>
  </si>
  <si>
    <t>112年</t>
    <phoneticPr fontId="2" type="noConversion"/>
  </si>
  <si>
    <t>觀光</t>
    <phoneticPr fontId="2" type="noConversion"/>
  </si>
  <si>
    <t>探親</t>
    <phoneticPr fontId="2" type="noConversion"/>
  </si>
  <si>
    <t>國家</t>
  </si>
  <si>
    <t>會議</t>
    <phoneticPr fontId="2" type="noConversion"/>
  </si>
  <si>
    <t>展覽</t>
    <phoneticPr fontId="2" type="noConversion"/>
  </si>
  <si>
    <t>求學</t>
    <phoneticPr fontId="2" type="noConversion"/>
  </si>
  <si>
    <t>醫療</t>
    <phoneticPr fontId="2" type="noConversion"/>
  </si>
  <si>
    <t>日本</t>
  </si>
  <si>
    <t>韓國</t>
  </si>
  <si>
    <t>印度</t>
  </si>
  <si>
    <t>中東</t>
  </si>
  <si>
    <t>新加坡</t>
  </si>
  <si>
    <t>菲律賓</t>
  </si>
  <si>
    <t>泰國</t>
  </si>
  <si>
    <t>越南</t>
  </si>
  <si>
    <t>美國</t>
  </si>
  <si>
    <t>墨西哥</t>
  </si>
  <si>
    <t>巴西</t>
  </si>
  <si>
    <t>阿根廷</t>
  </si>
  <si>
    <t>比利時</t>
  </si>
  <si>
    <t>法國</t>
  </si>
  <si>
    <t>德國</t>
  </si>
  <si>
    <t>義大利</t>
  </si>
  <si>
    <t>荷蘭</t>
  </si>
  <si>
    <t>瑞士</t>
  </si>
  <si>
    <t>英國</t>
  </si>
  <si>
    <t>希臘</t>
  </si>
  <si>
    <t>瑞典</t>
  </si>
  <si>
    <t>俄羅斯</t>
  </si>
  <si>
    <t>紐西蘭</t>
  </si>
  <si>
    <t>南非</t>
  </si>
  <si>
    <t>未列明</t>
  </si>
  <si>
    <t>東南亞其他地區</t>
  </si>
  <si>
    <t>亞洲其他地區</t>
  </si>
  <si>
    <t>美洲其他地區</t>
  </si>
  <si>
    <t>歐洲其他地區</t>
  </si>
  <si>
    <t>大洋洲其他地區</t>
  </si>
  <si>
    <t>非洲其他地區</t>
  </si>
  <si>
    <t xml:space="preserve">香港.澳門 </t>
  </si>
  <si>
    <t xml:space="preserve">大陸 </t>
  </si>
  <si>
    <t>馬來西亞</t>
  </si>
  <si>
    <t xml:space="preserve">印尼 </t>
  </si>
  <si>
    <t>東南亞小計</t>
  </si>
  <si>
    <t xml:space="preserve">加拿大 </t>
  </si>
  <si>
    <t xml:space="preserve">西班牙 </t>
  </si>
  <si>
    <t xml:space="preserve">奧地利 </t>
  </si>
  <si>
    <t>澳大利亞</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</si>
</sst>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sz val="9"/>
      <color indexed="8"/>
      <name val="新細明體"/>
      <family val="1"/>
      <charset val="136"/>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4">
    <xf numFmtId="0" fontId="0" fillId="0" borderId="0" xfId="0">
      <alignment vertical="center"/>
    </xf>
    <xf numFmtId="0" fontId="0" fillId="0" borderId="0" xfId="0" applyAlignment="1"/>
    <xf numFmtId="0" fontId="3" fillId="0" borderId="1" xfId="0" applyFont="1" applyBorder="1" applyAlignment="1"/>
    <xf numFmtId="176" fontId="3" fillId="0" borderId="1" xfId="0" applyNumberFormat="1" applyFont="1" applyBorder="1" applyAlignment="1"/>
    <xf numFmtId="0" fontId="5" fillId="0" borderId="1" xfId="0" applyFont="1" applyBorder="1" applyAlignment="1">
      <alignment horizontal="center" vertical="center" wrapText="1"/>
    </xf>
    <xf numFmtId="176" fontId="5" fillId="0" borderId="1" xfId="0" applyNumberFormat="1" applyFont="1" applyBorder="1" applyAlignment="1"/>
    <xf numFmtId="0" fontId="3" fillId="0" borderId="1" xfId="0" applyFont="1" applyBorder="1" applyAlignment="1">
      <alignment horizontal="center" vertical="center" wrapText="1"/>
    </xf>
    <xf numFmtId="0" fontId="3" fillId="0" borderId="0" xfId="0" applyFont="1">
      <alignment vertical="center"/>
    </xf>
    <xf numFmtId="0" fontId="1"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textRotation="255"/>
    </xf>
    <xf numFmtId="0" fontId="3" fillId="0" borderId="5" xfId="0" applyFont="1" applyBorder="1" applyAlignment="1">
      <alignment horizontal="center" vertical="center" textRotation="255"/>
    </xf>
    <xf numFmtId="0" fontId="3" fillId="0" borderId="6" xfId="0" applyFont="1" applyBorder="1" applyAlignment="1">
      <alignment horizontal="center" vertical="center" textRotation="255"/>
    </xf>
    <xf numFmtId="0" fontId="3" fillId="0" borderId="3" xfId="0" applyFont="1" applyBorder="1" applyAlignment="1">
      <alignment horizontal="left"/>
    </xf>
    <xf numFmtId="0" fontId="3" fillId="0" borderId="4" xfId="0" applyFont="1" applyBorder="1" applyAlignment="1">
      <alignment horizontal="left"/>
    </xf>
    <xf numFmtId="0" fontId="3" fillId="0" borderId="3" xfId="0" applyFont="1" applyBorder="1" applyAlignment="1"/>
    <xf numFmtId="0" fontId="3" fillId="0" borderId="4" xfId="0" applyFont="1" applyBorder="1" applyAlignment="1"/>
    <xf numFmtId="0" fontId="3" fillId="0" borderId="2" xfId="0" applyFont="1" applyBorder="1" applyAlignment="1">
      <alignment vertical="center" textRotation="255"/>
    </xf>
    <xf numFmtId="0" fontId="0" fillId="0" borderId="5" xfId="0" applyBorder="1" applyAlignment="1">
      <alignment vertical="center" textRotation="255"/>
    </xf>
    <xf numFmtId="0" fontId="0" fillId="0" borderId="6" xfId="0" applyBorder="1" applyAlignment="1">
      <alignment vertical="center" textRotation="255"/>
    </xf>
    <xf numFmtId="0" fontId="7" fillId="0" borderId="0" xfId="0" applyFont="1" applyAlignment="1">
      <alignment horizontal="left" vertical="top" wrapText="1"/>
    </xf>
    <xf numFmtId="0" fontId="0" fillId="0" borderId="0" xfId="0" applyAlignment="1"/>
    <xf numFmtId="0" fontId="0" fillId="0" borderId="0" xfId="0" applyAlignment="1">
      <alignment vertical="center" wrapText="1"/>
    </xf>
    <xf numFmtId="49" fontId="0" fillId="0" borderId="0" xfId="0" applyNumberFormat="1">
      <alignment vertical="center"/>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12</xdr:col>
      <xdr:colOff>323850</xdr:colOff>
      <xdr:row>0</xdr:row>
      <xdr:rowOff>466725</xdr:rowOff>
    </xdr:from>
    <xdr:to>
      <xdr:col>13</xdr:col>
      <xdr:colOff>476250</xdr:colOff>
      <xdr:row>0</xdr:row>
      <xdr:rowOff>819150</xdr:rowOff>
    </xdr:to>
    <xdr:sp macro="" textlink="">
      <xdr:nvSpPr>
        <xdr:cNvPr id="2" name="Text Box 5">
          <a:extLst>
            <a:ext uri="{FF2B5EF4-FFF2-40B4-BE49-F238E27FC236}">
              <a16:creationId xmlns:a16="http://schemas.microsoft.com/office/drawing/2014/main" id="{00000000-0008-0000-0000-000002000000}"/>
            </a:ext>
          </a:extLst>
        </xdr:cNvPr>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zh-TW" altLang="en-US" sz="900" b="0" i="0" u="none" strike="noStrike" baseline="0">
              <a:solidFill>
                <a:srgbClr val="000000"/>
              </a:solidFill>
              <a:latin typeface="新細明體"/>
              <a:ea typeface="新細明體"/>
            </a:rPr>
            <a:t>單位</a:t>
          </a:r>
          <a:r>
            <a:rPr lang="en-US" altLang="zh-TW" sz="900" b="0" i="0" u="none" strike="noStrike" baseline="0">
              <a:solidFill>
                <a:srgbClr val="000000"/>
              </a:solidFill>
              <a:latin typeface="新細明體"/>
              <a:ea typeface="新細明體"/>
            </a:rPr>
            <a:t>:</a:t>
          </a:r>
          <a:r>
            <a:rPr lang="zh-TW" altLang="en-US" sz="900" b="0" i="0" u="none" strike="noStrike" baseline="0">
              <a:solidFill>
                <a:srgbClr val="000000"/>
              </a:solidFill>
              <a:latin typeface="新細明體"/>
              <a:ea typeface="新細明體"/>
            </a:rPr>
            <a:t>人次</a:t>
          </a:r>
        </a:p>
        <a:p>
          <a:pPr algn="l" rtl="0">
            <a:defRPr sz="1000"/>
          </a:pPr>
          <a:r>
            <a:rPr lang="en-US" altLang="zh-TW" sz="900" b="0" i="0" u="none" strike="noStrike" baseline="0">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0"/>
  <sheetViews>
    <sheetView workbookViewId="0">
      <pane ySplit="2" topLeftCell="A35" activePane="bottomLeft" state="frozen"/>
      <selection pane="bottomLeft" activeCell="A2" sqref="A2:N48"/>
    </sheetView>
  </sheetViews>
  <sheetFormatPr defaultRowHeight="16.2" x14ac:dyDescent="0.3"/>
  <cols>
    <col min="1" max="1" width="3.44140625" style="1" customWidth="1"/>
    <col min="2" max="2" width="3.77734375" style="1" customWidth="1"/>
    <col min="3" max="3" width="15.88671875" style="1" customWidth="1"/>
    <col min="4" max="4" width="9.109375" style="1" bestFit="1" customWidth="1"/>
    <col min="5" max="5" width="7.44140625" style="1" customWidth="1"/>
    <col min="6" max="6" width="8.21875" style="1" customWidth="1"/>
    <col min="7" max="7" width="7" style="1" customWidth="1"/>
    <col min="8" max="8" width="7.44140625" style="1" customWidth="1"/>
    <col min="9" max="9" width="7.77734375" style="1" customWidth="1"/>
    <col min="10" max="10" width="9" style="1"/>
    <col min="11" max="11" width="6" style="1" customWidth="1"/>
    <col min="12" max="12" width="7.44140625" style="1" customWidth="1"/>
    <col min="13" max="13" width="7" style="1" customWidth="1"/>
    <col min="14" max="14" width="6.88671875" style="1" customWidth="1"/>
  </cols>
  <sheetData>
    <row r="1" spans="1:15" ht="66" customHeight="1" x14ac:dyDescent="0.3">
      <c r="A1" s="8" t="s">
        <v>65</v>
      </c>
      <c r="B1" s="8"/>
      <c r="C1" s="8"/>
      <c r="D1" s="8"/>
      <c r="E1" s="8"/>
      <c r="F1" s="8"/>
      <c r="G1" s="8"/>
      <c r="H1" s="8"/>
      <c r="I1" s="8"/>
      <c r="J1" s="8"/>
      <c r="K1" s="8"/>
      <c r="L1" s="8"/>
      <c r="M1" s="8"/>
      <c r="N1" s="8"/>
    </row>
    <row r="2" spans="1:15" ht="37.5" customHeight="1" x14ac:dyDescent="0.3">
      <c r="A2" s="9" t="s">
        <v>0</v>
      </c>
      <c r="B2" s="9"/>
      <c r="C2" s="9"/>
      <c r="D2" s="4" t="s">
        <v>63</v>
      </c>
      <c r="E2" s="6" t="s">
        <v>1</v>
      </c>
      <c r="F2" s="6" t="s">
        <v>2</v>
      </c>
      <c r="G2" s="6" t="s">
        <v>3</v>
      </c>
      <c r="H2" s="6" t="s">
        <v>60</v>
      </c>
      <c r="I2" s="6" t="s">
        <v>4</v>
      </c>
      <c r="J2" s="6" t="s">
        <v>5</v>
      </c>
      <c r="K2" s="6" t="s">
        <v>6</v>
      </c>
      <c r="L2" s="6" t="s">
        <v>7</v>
      </c>
      <c r="M2" s="6" t="s">
        <v>8</v>
      </c>
      <c r="N2" s="6" t="s">
        <v>9</v>
      </c>
    </row>
    <row r="3" spans="1:15" ht="15" customHeight="1" x14ac:dyDescent="0.25">
      <c r="A3" s="10" t="s">
        <v>10</v>
      </c>
      <c r="B3" s="13" t="s">
        <v>61</v>
      </c>
      <c r="C3" s="14"/>
      <c r="D3" s="5">
        <f>E3+F3</f>
        <v>1199572</v>
      </c>
      <c r="E3" s="3">
        <v>529552</v>
      </c>
      <c r="F3" s="3">
        <v>670020</v>
      </c>
      <c r="G3" s="3">
        <v>33710</v>
      </c>
      <c r="H3" s="3">
        <v>1050032</v>
      </c>
      <c r="I3" s="3">
        <v>37383</v>
      </c>
      <c r="J3" s="3">
        <v>3438</v>
      </c>
      <c r="K3" s="3">
        <v>2581</v>
      </c>
      <c r="L3" s="3">
        <v>112</v>
      </c>
      <c r="M3" s="3">
        <v>3583</v>
      </c>
      <c r="N3" s="3">
        <v>68733</v>
      </c>
      <c r="O3" s="7" t="s">
        <v>64</v>
      </c>
    </row>
    <row r="4" spans="1:15" ht="15" customHeight="1" x14ac:dyDescent="0.25">
      <c r="A4" s="11"/>
      <c r="B4" s="15" t="s">
        <v>11</v>
      </c>
      <c r="C4" s="16"/>
      <c r="D4" s="5">
        <f t="shared" ref="D4:D48" si="0">E4+F4</f>
        <v>226269</v>
      </c>
      <c r="E4" s="3">
        <v>76175</v>
      </c>
      <c r="F4" s="3">
        <v>150094</v>
      </c>
      <c r="G4" s="3">
        <v>21890</v>
      </c>
      <c r="H4" s="3">
        <v>32906</v>
      </c>
      <c r="I4" s="3">
        <v>42354</v>
      </c>
      <c r="J4" s="3">
        <v>218</v>
      </c>
      <c r="K4" s="3">
        <v>5365</v>
      </c>
      <c r="L4" s="3">
        <v>43</v>
      </c>
      <c r="M4" s="3">
        <v>3994</v>
      </c>
      <c r="N4" s="3">
        <v>119499</v>
      </c>
      <c r="O4" s="7" t="s">
        <v>64</v>
      </c>
    </row>
    <row r="5" spans="1:15" ht="15" customHeight="1" x14ac:dyDescent="0.25">
      <c r="A5" s="11"/>
      <c r="B5" s="15" t="s">
        <v>12</v>
      </c>
      <c r="C5" s="16"/>
      <c r="D5" s="5">
        <f t="shared" si="0"/>
        <v>928235</v>
      </c>
      <c r="E5" s="3">
        <v>510687</v>
      </c>
      <c r="F5" s="3">
        <v>417548</v>
      </c>
      <c r="G5" s="3">
        <v>121902</v>
      </c>
      <c r="H5" s="3">
        <v>670945</v>
      </c>
      <c r="I5" s="3">
        <v>14650</v>
      </c>
      <c r="J5" s="3">
        <v>6267</v>
      </c>
      <c r="K5" s="3">
        <v>4925</v>
      </c>
      <c r="L5" s="3">
        <v>1803</v>
      </c>
      <c r="M5" s="3">
        <v>260</v>
      </c>
      <c r="N5" s="3">
        <v>107483</v>
      </c>
      <c r="O5" s="7" t="s">
        <v>64</v>
      </c>
    </row>
    <row r="6" spans="1:15" ht="15" customHeight="1" x14ac:dyDescent="0.25">
      <c r="A6" s="11"/>
      <c r="B6" s="15" t="s">
        <v>13</v>
      </c>
      <c r="C6" s="16"/>
      <c r="D6" s="5">
        <f t="shared" si="0"/>
        <v>744727</v>
      </c>
      <c r="E6" s="3">
        <v>332709</v>
      </c>
      <c r="F6" s="3">
        <v>412018</v>
      </c>
      <c r="G6" s="3">
        <v>35780</v>
      </c>
      <c r="H6" s="3">
        <v>634402</v>
      </c>
      <c r="I6" s="3">
        <v>10478</v>
      </c>
      <c r="J6" s="3">
        <v>4069</v>
      </c>
      <c r="K6" s="3">
        <v>3205</v>
      </c>
      <c r="L6" s="3">
        <v>4203</v>
      </c>
      <c r="M6" s="3">
        <v>67</v>
      </c>
      <c r="N6" s="3">
        <v>52523</v>
      </c>
      <c r="O6" s="7" t="s">
        <v>64</v>
      </c>
    </row>
    <row r="7" spans="1:15" ht="15" customHeight="1" x14ac:dyDescent="0.25">
      <c r="A7" s="11"/>
      <c r="B7" s="15" t="s">
        <v>14</v>
      </c>
      <c r="C7" s="16"/>
      <c r="D7" s="5">
        <f t="shared" si="0"/>
        <v>31584</v>
      </c>
      <c r="E7" s="3">
        <v>25229</v>
      </c>
      <c r="F7" s="3">
        <v>6355</v>
      </c>
      <c r="G7" s="3">
        <v>8320</v>
      </c>
      <c r="H7" s="3">
        <v>4177</v>
      </c>
      <c r="I7" s="3">
        <v>1323</v>
      </c>
      <c r="J7" s="3">
        <v>1237</v>
      </c>
      <c r="K7" s="3">
        <v>779</v>
      </c>
      <c r="L7" s="3">
        <v>863</v>
      </c>
      <c r="M7" s="3">
        <v>20</v>
      </c>
      <c r="N7" s="3">
        <v>14865</v>
      </c>
      <c r="O7" s="7" t="s">
        <v>64</v>
      </c>
    </row>
    <row r="8" spans="1:15" ht="15" customHeight="1" x14ac:dyDescent="0.25">
      <c r="A8" s="11"/>
      <c r="B8" s="15" t="s">
        <v>15</v>
      </c>
      <c r="C8" s="16"/>
      <c r="D8" s="5">
        <f t="shared" si="0"/>
        <v>15185</v>
      </c>
      <c r="E8" s="3">
        <v>11013</v>
      </c>
      <c r="F8" s="3">
        <v>4172</v>
      </c>
      <c r="G8" s="3">
        <v>4561</v>
      </c>
      <c r="H8" s="3">
        <v>4951</v>
      </c>
      <c r="I8" s="3">
        <v>768</v>
      </c>
      <c r="J8" s="3">
        <v>341</v>
      </c>
      <c r="K8" s="3">
        <v>226</v>
      </c>
      <c r="L8" s="3">
        <v>354</v>
      </c>
      <c r="M8" s="3">
        <v>36</v>
      </c>
      <c r="N8" s="3">
        <v>3948</v>
      </c>
      <c r="O8" s="7" t="s">
        <v>64</v>
      </c>
    </row>
    <row r="9" spans="1:15" ht="15" customHeight="1" x14ac:dyDescent="0.25">
      <c r="A9" s="11"/>
      <c r="B9" s="17" t="s">
        <v>16</v>
      </c>
      <c r="C9" s="2" t="s">
        <v>17</v>
      </c>
      <c r="D9" s="5">
        <f t="shared" si="0"/>
        <v>437491</v>
      </c>
      <c r="E9" s="3">
        <v>198872</v>
      </c>
      <c r="F9" s="3">
        <v>238619</v>
      </c>
      <c r="G9" s="3">
        <v>13954</v>
      </c>
      <c r="H9" s="3">
        <v>330562</v>
      </c>
      <c r="I9" s="3">
        <v>12697</v>
      </c>
      <c r="J9" s="3">
        <v>3173</v>
      </c>
      <c r="K9" s="3">
        <v>1261</v>
      </c>
      <c r="L9" s="3">
        <v>2028</v>
      </c>
      <c r="M9" s="3">
        <v>507</v>
      </c>
      <c r="N9" s="3">
        <v>73309</v>
      </c>
      <c r="O9" s="7" t="s">
        <v>64</v>
      </c>
    </row>
    <row r="10" spans="1:15" ht="15" customHeight="1" x14ac:dyDescent="0.25">
      <c r="A10" s="11"/>
      <c r="B10" s="18"/>
      <c r="C10" s="2" t="s">
        <v>18</v>
      </c>
      <c r="D10" s="5">
        <f t="shared" si="0"/>
        <v>463893</v>
      </c>
      <c r="E10" s="3">
        <v>225042</v>
      </c>
      <c r="F10" s="3">
        <v>238851</v>
      </c>
      <c r="G10" s="3">
        <v>30499</v>
      </c>
      <c r="H10" s="3">
        <v>393891</v>
      </c>
      <c r="I10" s="3">
        <v>10357</v>
      </c>
      <c r="J10" s="3">
        <v>3504</v>
      </c>
      <c r="K10" s="3">
        <v>810</v>
      </c>
      <c r="L10" s="3">
        <v>1633</v>
      </c>
      <c r="M10" s="3">
        <v>178</v>
      </c>
      <c r="N10" s="3">
        <v>23021</v>
      </c>
      <c r="O10" s="7" t="s">
        <v>64</v>
      </c>
    </row>
    <row r="11" spans="1:15" ht="15" customHeight="1" x14ac:dyDescent="0.25">
      <c r="A11" s="11"/>
      <c r="B11" s="18"/>
      <c r="C11" s="2" t="s">
        <v>19</v>
      </c>
      <c r="D11" s="5">
        <f t="shared" si="0"/>
        <v>201980</v>
      </c>
      <c r="E11" s="3">
        <v>89529</v>
      </c>
      <c r="F11" s="3">
        <v>112451</v>
      </c>
      <c r="G11" s="3">
        <v>4280</v>
      </c>
      <c r="H11" s="3">
        <v>46643</v>
      </c>
      <c r="I11" s="3">
        <v>8227</v>
      </c>
      <c r="J11" s="3">
        <v>1190</v>
      </c>
      <c r="K11" s="3">
        <v>2918</v>
      </c>
      <c r="L11" s="3">
        <v>922</v>
      </c>
      <c r="M11" s="3">
        <v>515</v>
      </c>
      <c r="N11" s="3">
        <v>137285</v>
      </c>
      <c r="O11" s="7" t="s">
        <v>64</v>
      </c>
    </row>
    <row r="12" spans="1:15" ht="15" customHeight="1" x14ac:dyDescent="0.25">
      <c r="A12" s="11"/>
      <c r="B12" s="18"/>
      <c r="C12" s="2" t="s">
        <v>20</v>
      </c>
      <c r="D12" s="5">
        <f t="shared" si="0"/>
        <v>350487</v>
      </c>
      <c r="E12" s="3">
        <v>151096</v>
      </c>
      <c r="F12" s="3">
        <v>199391</v>
      </c>
      <c r="G12" s="3">
        <v>6749</v>
      </c>
      <c r="H12" s="3">
        <v>185886</v>
      </c>
      <c r="I12" s="3">
        <v>19667</v>
      </c>
      <c r="J12" s="3">
        <v>5566</v>
      </c>
      <c r="K12" s="3">
        <v>1247</v>
      </c>
      <c r="L12" s="3">
        <v>756</v>
      </c>
      <c r="M12" s="3">
        <v>595</v>
      </c>
      <c r="N12" s="3">
        <v>130021</v>
      </c>
      <c r="O12" s="7" t="s">
        <v>64</v>
      </c>
    </row>
    <row r="13" spans="1:15" ht="15" customHeight="1" x14ac:dyDescent="0.25">
      <c r="A13" s="11"/>
      <c r="B13" s="18"/>
      <c r="C13" s="2" t="s">
        <v>21</v>
      </c>
      <c r="D13" s="5">
        <f t="shared" si="0"/>
        <v>394688</v>
      </c>
      <c r="E13" s="3">
        <v>150677</v>
      </c>
      <c r="F13" s="3">
        <v>244011</v>
      </c>
      <c r="G13" s="3">
        <v>9248</v>
      </c>
      <c r="H13" s="3">
        <v>304003</v>
      </c>
      <c r="I13" s="3">
        <v>7758</v>
      </c>
      <c r="J13" s="3">
        <v>1811</v>
      </c>
      <c r="K13" s="3">
        <v>3340</v>
      </c>
      <c r="L13" s="3">
        <v>1712</v>
      </c>
      <c r="M13" s="3">
        <v>71</v>
      </c>
      <c r="N13" s="3">
        <v>66745</v>
      </c>
      <c r="O13" s="7" t="s">
        <v>64</v>
      </c>
    </row>
    <row r="14" spans="1:15" ht="15" customHeight="1" x14ac:dyDescent="0.25">
      <c r="A14" s="11"/>
      <c r="B14" s="18"/>
      <c r="C14" s="2" t="s">
        <v>22</v>
      </c>
      <c r="D14" s="5">
        <f t="shared" si="0"/>
        <v>382529</v>
      </c>
      <c r="E14" s="3">
        <v>183217</v>
      </c>
      <c r="F14" s="3">
        <v>199312</v>
      </c>
      <c r="G14" s="3">
        <v>6761</v>
      </c>
      <c r="H14" s="3">
        <v>137082</v>
      </c>
      <c r="I14" s="3">
        <v>25729</v>
      </c>
      <c r="J14" s="3">
        <v>903</v>
      </c>
      <c r="K14" s="3">
        <v>2577</v>
      </c>
      <c r="L14" s="3">
        <v>836</v>
      </c>
      <c r="M14" s="3">
        <v>191</v>
      </c>
      <c r="N14" s="3">
        <v>208450</v>
      </c>
      <c r="O14" s="7" t="s">
        <v>64</v>
      </c>
    </row>
    <row r="15" spans="1:15" ht="15" customHeight="1" x14ac:dyDescent="0.25">
      <c r="A15" s="11"/>
      <c r="B15" s="18"/>
      <c r="C15" s="2" t="s">
        <v>23</v>
      </c>
      <c r="D15" s="5">
        <f t="shared" si="0"/>
        <v>22415</v>
      </c>
      <c r="E15" s="3">
        <f t="shared" ref="E15" si="1">E16-E9-E10-E11-E12-E13-E14</f>
        <v>10656</v>
      </c>
      <c r="F15" s="3">
        <f t="shared" ref="F15:N15" si="2">F16-F9-F10-F11-F12-F13-F14</f>
        <v>11759</v>
      </c>
      <c r="G15" s="3">
        <f t="shared" si="2"/>
        <v>727</v>
      </c>
      <c r="H15" s="3">
        <f t="shared" si="2"/>
        <v>10463</v>
      </c>
      <c r="I15" s="3">
        <f t="shared" si="2"/>
        <v>2100</v>
      </c>
      <c r="J15" s="3">
        <f t="shared" si="2"/>
        <v>243</v>
      </c>
      <c r="K15" s="3">
        <f t="shared" si="2"/>
        <v>292</v>
      </c>
      <c r="L15" s="3">
        <f t="shared" si="2"/>
        <v>164</v>
      </c>
      <c r="M15" s="3">
        <f t="shared" si="2"/>
        <v>675</v>
      </c>
      <c r="N15" s="3">
        <f t="shared" si="2"/>
        <v>7751</v>
      </c>
      <c r="O15" s="7" t="s">
        <v>64</v>
      </c>
    </row>
    <row r="16" spans="1:15" ht="15" customHeight="1" x14ac:dyDescent="0.25">
      <c r="A16" s="11"/>
      <c r="B16" s="19"/>
      <c r="C16" s="2" t="s">
        <v>24</v>
      </c>
      <c r="D16" s="5">
        <f t="shared" si="0"/>
        <v>2253483</v>
      </c>
      <c r="E16" s="3">
        <v>1009089</v>
      </c>
      <c r="F16" s="3">
        <v>1244394</v>
      </c>
      <c r="G16" s="3">
        <v>72218</v>
      </c>
      <c r="H16" s="3">
        <v>1408530</v>
      </c>
      <c r="I16" s="3">
        <v>86535</v>
      </c>
      <c r="J16" s="3">
        <v>16390</v>
      </c>
      <c r="K16" s="3">
        <v>12445</v>
      </c>
      <c r="L16" s="3">
        <v>8051</v>
      </c>
      <c r="M16" s="3">
        <v>2732</v>
      </c>
      <c r="N16" s="3">
        <v>646582</v>
      </c>
      <c r="O16" s="7" t="s">
        <v>64</v>
      </c>
    </row>
    <row r="17" spans="1:15" ht="15" customHeight="1" x14ac:dyDescent="0.25">
      <c r="A17" s="11"/>
      <c r="B17" s="15" t="s">
        <v>25</v>
      </c>
      <c r="C17" s="16"/>
      <c r="D17" s="5">
        <f t="shared" si="0"/>
        <v>33000</v>
      </c>
      <c r="E17" s="3">
        <f>E18-E16-E3-E4-E5-E6-E7-E8</f>
        <v>18774</v>
      </c>
      <c r="F17" s="3">
        <f t="shared" ref="F17:N17" si="3">F18-F16-F3-F4-F5-F6-F7-F8</f>
        <v>14226</v>
      </c>
      <c r="G17" s="3">
        <f t="shared" si="3"/>
        <v>4014</v>
      </c>
      <c r="H17" s="3">
        <f t="shared" si="3"/>
        <v>20490</v>
      </c>
      <c r="I17" s="3">
        <f t="shared" si="3"/>
        <v>1838</v>
      </c>
      <c r="J17" s="3">
        <f t="shared" si="3"/>
        <v>869</v>
      </c>
      <c r="K17" s="3">
        <f t="shared" si="3"/>
        <v>607</v>
      </c>
      <c r="L17" s="3">
        <f t="shared" si="3"/>
        <v>424</v>
      </c>
      <c r="M17" s="3">
        <f t="shared" si="3"/>
        <v>205</v>
      </c>
      <c r="N17" s="3">
        <f t="shared" si="3"/>
        <v>4553</v>
      </c>
      <c r="O17" s="7" t="s">
        <v>64</v>
      </c>
    </row>
    <row r="18" spans="1:15" ht="15" customHeight="1" x14ac:dyDescent="0.25">
      <c r="A18" s="12"/>
      <c r="B18" s="15" t="s">
        <v>26</v>
      </c>
      <c r="C18" s="16"/>
      <c r="D18" s="5">
        <f t="shared" si="0"/>
        <v>5432055</v>
      </c>
      <c r="E18" s="3">
        <v>2513228</v>
      </c>
      <c r="F18" s="3">
        <v>2918827</v>
      </c>
      <c r="G18" s="3">
        <v>302395</v>
      </c>
      <c r="H18" s="3">
        <v>3826433</v>
      </c>
      <c r="I18" s="3">
        <v>195329</v>
      </c>
      <c r="J18" s="3">
        <v>32829</v>
      </c>
      <c r="K18" s="3">
        <v>30133</v>
      </c>
      <c r="L18" s="3">
        <v>15853</v>
      </c>
      <c r="M18" s="3">
        <v>10897</v>
      </c>
      <c r="N18" s="3">
        <v>1018186</v>
      </c>
      <c r="O18" s="7" t="s">
        <v>64</v>
      </c>
    </row>
    <row r="19" spans="1:15" ht="15" customHeight="1" x14ac:dyDescent="0.25">
      <c r="A19" s="17" t="s">
        <v>27</v>
      </c>
      <c r="B19" s="15" t="s">
        <v>28</v>
      </c>
      <c r="C19" s="16"/>
      <c r="D19" s="5">
        <f t="shared" si="0"/>
        <v>92404</v>
      </c>
      <c r="E19" s="3">
        <v>50265</v>
      </c>
      <c r="F19" s="3">
        <v>42139</v>
      </c>
      <c r="G19" s="3">
        <v>4445</v>
      </c>
      <c r="H19" s="3">
        <v>52433</v>
      </c>
      <c r="I19" s="3">
        <v>14743</v>
      </c>
      <c r="J19" s="3">
        <v>381</v>
      </c>
      <c r="K19" s="3">
        <v>320</v>
      </c>
      <c r="L19" s="3">
        <v>152</v>
      </c>
      <c r="M19" s="3">
        <v>142</v>
      </c>
      <c r="N19" s="3">
        <v>19788</v>
      </c>
      <c r="O19" s="7" t="s">
        <v>64</v>
      </c>
    </row>
    <row r="20" spans="1:15" ht="15" customHeight="1" x14ac:dyDescent="0.25">
      <c r="A20" s="18"/>
      <c r="B20" s="15" t="s">
        <v>29</v>
      </c>
      <c r="C20" s="16"/>
      <c r="D20" s="5">
        <f t="shared" si="0"/>
        <v>529532</v>
      </c>
      <c r="E20" s="3">
        <v>304268</v>
      </c>
      <c r="F20" s="3">
        <v>225264</v>
      </c>
      <c r="G20" s="3">
        <v>58788</v>
      </c>
      <c r="H20" s="3">
        <v>254422</v>
      </c>
      <c r="I20" s="3">
        <v>115120</v>
      </c>
      <c r="J20" s="3">
        <v>2397</v>
      </c>
      <c r="K20" s="3">
        <v>4498</v>
      </c>
      <c r="L20" s="3">
        <v>710</v>
      </c>
      <c r="M20" s="3">
        <v>485</v>
      </c>
      <c r="N20" s="3">
        <v>93112</v>
      </c>
      <c r="O20" s="7" t="s">
        <v>64</v>
      </c>
    </row>
    <row r="21" spans="1:15" ht="15" customHeight="1" x14ac:dyDescent="0.25">
      <c r="A21" s="18"/>
      <c r="B21" s="15" t="s">
        <v>30</v>
      </c>
      <c r="C21" s="16"/>
      <c r="D21" s="5">
        <f t="shared" si="0"/>
        <v>3436</v>
      </c>
      <c r="E21" s="3">
        <v>2125</v>
      </c>
      <c r="F21" s="3">
        <v>1311</v>
      </c>
      <c r="G21" s="3">
        <v>709</v>
      </c>
      <c r="H21" s="3">
        <v>829</v>
      </c>
      <c r="I21" s="3">
        <v>196</v>
      </c>
      <c r="J21" s="3">
        <v>71</v>
      </c>
      <c r="K21" s="3">
        <v>100</v>
      </c>
      <c r="L21" s="3">
        <v>94</v>
      </c>
      <c r="M21" s="3">
        <v>2</v>
      </c>
      <c r="N21" s="3">
        <v>1435</v>
      </c>
      <c r="O21" s="7" t="s">
        <v>64</v>
      </c>
    </row>
    <row r="22" spans="1:15" ht="15" customHeight="1" x14ac:dyDescent="0.25">
      <c r="A22" s="18"/>
      <c r="B22" s="15" t="s">
        <v>31</v>
      </c>
      <c r="C22" s="16"/>
      <c r="D22" s="5">
        <f t="shared" si="0"/>
        <v>3243</v>
      </c>
      <c r="E22" s="3">
        <v>2036</v>
      </c>
      <c r="F22" s="3">
        <v>1207</v>
      </c>
      <c r="G22" s="3">
        <v>769</v>
      </c>
      <c r="H22" s="3">
        <v>760</v>
      </c>
      <c r="I22" s="3">
        <v>239</v>
      </c>
      <c r="J22" s="3">
        <v>86</v>
      </c>
      <c r="K22" s="3">
        <v>53</v>
      </c>
      <c r="L22" s="3">
        <v>82</v>
      </c>
      <c r="M22" s="3">
        <v>0</v>
      </c>
      <c r="N22" s="3">
        <v>1254</v>
      </c>
      <c r="O22" s="7" t="s">
        <v>64</v>
      </c>
    </row>
    <row r="23" spans="1:15" ht="15" customHeight="1" x14ac:dyDescent="0.25">
      <c r="A23" s="18"/>
      <c r="B23" s="15" t="s">
        <v>32</v>
      </c>
      <c r="C23" s="16"/>
      <c r="D23" s="5">
        <f t="shared" si="0"/>
        <v>842</v>
      </c>
      <c r="E23" s="3">
        <v>527</v>
      </c>
      <c r="F23" s="3">
        <v>315</v>
      </c>
      <c r="G23" s="3">
        <v>129</v>
      </c>
      <c r="H23" s="3">
        <v>135</v>
      </c>
      <c r="I23" s="3">
        <v>86</v>
      </c>
      <c r="J23" s="3">
        <v>24</v>
      </c>
      <c r="K23" s="3">
        <v>33</v>
      </c>
      <c r="L23" s="3">
        <v>15</v>
      </c>
      <c r="M23" s="3">
        <v>1</v>
      </c>
      <c r="N23" s="3">
        <v>419</v>
      </c>
      <c r="O23" s="7" t="s">
        <v>64</v>
      </c>
    </row>
    <row r="24" spans="1:15" ht="15" customHeight="1" x14ac:dyDescent="0.25">
      <c r="A24" s="18"/>
      <c r="B24" s="15" t="s">
        <v>33</v>
      </c>
      <c r="C24" s="16"/>
      <c r="D24" s="5">
        <f t="shared" si="0"/>
        <v>10519</v>
      </c>
      <c r="E24" s="3">
        <f>E25-E19-E20-E21-E22-E23</f>
        <v>6140</v>
      </c>
      <c r="F24" s="3">
        <f t="shared" ref="F24:N24" si="4">F25-F19-F20-F21-F22-F23</f>
        <v>4379</v>
      </c>
      <c r="G24" s="3">
        <f t="shared" si="4"/>
        <v>958</v>
      </c>
      <c r="H24" s="3">
        <f t="shared" si="4"/>
        <v>2095</v>
      </c>
      <c r="I24" s="3">
        <f t="shared" si="4"/>
        <v>946</v>
      </c>
      <c r="J24" s="3">
        <f t="shared" si="4"/>
        <v>278</v>
      </c>
      <c r="K24" s="3">
        <f t="shared" si="4"/>
        <v>393</v>
      </c>
      <c r="L24" s="3">
        <f t="shared" si="4"/>
        <v>135</v>
      </c>
      <c r="M24" s="3">
        <f t="shared" si="4"/>
        <v>9</v>
      </c>
      <c r="N24" s="3">
        <f t="shared" si="4"/>
        <v>5705</v>
      </c>
      <c r="O24" s="7" t="s">
        <v>64</v>
      </c>
    </row>
    <row r="25" spans="1:15" ht="15" customHeight="1" x14ac:dyDescent="0.25">
      <c r="A25" s="19"/>
      <c r="B25" s="15" t="s">
        <v>34</v>
      </c>
      <c r="C25" s="16"/>
      <c r="D25" s="5">
        <f t="shared" si="0"/>
        <v>639976</v>
      </c>
      <c r="E25" s="3">
        <v>365361</v>
      </c>
      <c r="F25" s="3">
        <v>274615</v>
      </c>
      <c r="G25" s="3">
        <v>65798</v>
      </c>
      <c r="H25" s="3">
        <v>310674</v>
      </c>
      <c r="I25" s="3">
        <v>131330</v>
      </c>
      <c r="J25" s="3">
        <v>3237</v>
      </c>
      <c r="K25" s="3">
        <v>5397</v>
      </c>
      <c r="L25" s="3">
        <v>1188</v>
      </c>
      <c r="M25" s="3">
        <v>639</v>
      </c>
      <c r="N25" s="3">
        <v>121713</v>
      </c>
      <c r="O25" s="7" t="s">
        <v>64</v>
      </c>
    </row>
    <row r="26" spans="1:15" ht="15" customHeight="1" x14ac:dyDescent="0.25">
      <c r="A26" s="17" t="s">
        <v>35</v>
      </c>
      <c r="B26" s="15" t="s">
        <v>36</v>
      </c>
      <c r="C26" s="16"/>
      <c r="D26" s="5">
        <f t="shared" si="0"/>
        <v>6762</v>
      </c>
      <c r="E26" s="3">
        <v>4776</v>
      </c>
      <c r="F26" s="3">
        <v>1986</v>
      </c>
      <c r="G26" s="3">
        <v>1551</v>
      </c>
      <c r="H26" s="3">
        <v>2521</v>
      </c>
      <c r="I26" s="3">
        <v>578</v>
      </c>
      <c r="J26" s="3">
        <v>86</v>
      </c>
      <c r="K26" s="3">
        <v>248</v>
      </c>
      <c r="L26" s="3">
        <v>36</v>
      </c>
      <c r="M26" s="3">
        <v>3</v>
      </c>
      <c r="N26" s="3">
        <v>1739</v>
      </c>
      <c r="O26" s="7" t="s">
        <v>64</v>
      </c>
    </row>
    <row r="27" spans="1:15" ht="15" customHeight="1" x14ac:dyDescent="0.25">
      <c r="A27" s="18"/>
      <c r="B27" s="15" t="s">
        <v>37</v>
      </c>
      <c r="C27" s="16"/>
      <c r="D27" s="5">
        <f t="shared" si="0"/>
        <v>42852</v>
      </c>
      <c r="E27" s="3">
        <v>27450</v>
      </c>
      <c r="F27" s="3">
        <v>15402</v>
      </c>
      <c r="G27" s="3">
        <v>6694</v>
      </c>
      <c r="H27" s="3">
        <v>16398</v>
      </c>
      <c r="I27" s="3">
        <v>4724</v>
      </c>
      <c r="J27" s="3">
        <v>377</v>
      </c>
      <c r="K27" s="3">
        <v>1946</v>
      </c>
      <c r="L27" s="3">
        <v>325</v>
      </c>
      <c r="M27" s="3">
        <v>22</v>
      </c>
      <c r="N27" s="3">
        <v>12366</v>
      </c>
      <c r="O27" s="7" t="s">
        <v>64</v>
      </c>
    </row>
    <row r="28" spans="1:15" ht="15" customHeight="1" x14ac:dyDescent="0.25">
      <c r="A28" s="18"/>
      <c r="B28" s="15" t="s">
        <v>38</v>
      </c>
      <c r="C28" s="16"/>
      <c r="D28" s="5">
        <f t="shared" si="0"/>
        <v>60704</v>
      </c>
      <c r="E28" s="3">
        <v>40783</v>
      </c>
      <c r="F28" s="3">
        <v>19921</v>
      </c>
      <c r="G28" s="3">
        <v>12529</v>
      </c>
      <c r="H28" s="3">
        <v>25962</v>
      </c>
      <c r="I28" s="3">
        <v>4211</v>
      </c>
      <c r="J28" s="3">
        <v>529</v>
      </c>
      <c r="K28" s="3">
        <v>1378</v>
      </c>
      <c r="L28" s="3">
        <v>244</v>
      </c>
      <c r="M28" s="3">
        <v>16</v>
      </c>
      <c r="N28" s="3">
        <v>15835</v>
      </c>
      <c r="O28" s="7" t="s">
        <v>64</v>
      </c>
    </row>
    <row r="29" spans="1:15" ht="15" customHeight="1" x14ac:dyDescent="0.25">
      <c r="A29" s="18"/>
      <c r="B29" s="15" t="s">
        <v>39</v>
      </c>
      <c r="C29" s="16"/>
      <c r="D29" s="5">
        <f t="shared" si="0"/>
        <v>14330</v>
      </c>
      <c r="E29" s="3">
        <v>10671</v>
      </c>
      <c r="F29" s="3">
        <v>3659</v>
      </c>
      <c r="G29" s="3">
        <v>4586</v>
      </c>
      <c r="H29" s="3">
        <v>4495</v>
      </c>
      <c r="I29" s="3">
        <v>810</v>
      </c>
      <c r="J29" s="3">
        <v>227</v>
      </c>
      <c r="K29" s="3">
        <v>405</v>
      </c>
      <c r="L29" s="3">
        <v>211</v>
      </c>
      <c r="M29" s="3">
        <v>8</v>
      </c>
      <c r="N29" s="3">
        <v>3588</v>
      </c>
      <c r="O29" s="7" t="s">
        <v>64</v>
      </c>
    </row>
    <row r="30" spans="1:15" ht="15" customHeight="1" x14ac:dyDescent="0.25">
      <c r="A30" s="18"/>
      <c r="B30" s="15" t="s">
        <v>40</v>
      </c>
      <c r="C30" s="16"/>
      <c r="D30" s="5">
        <f t="shared" si="0"/>
        <v>21571</v>
      </c>
      <c r="E30" s="3">
        <v>15335</v>
      </c>
      <c r="F30" s="3">
        <v>6236</v>
      </c>
      <c r="G30" s="3">
        <v>5846</v>
      </c>
      <c r="H30" s="3">
        <v>8622</v>
      </c>
      <c r="I30" s="3">
        <v>1494</v>
      </c>
      <c r="J30" s="3">
        <v>196</v>
      </c>
      <c r="K30" s="3">
        <v>489</v>
      </c>
      <c r="L30" s="3">
        <v>69</v>
      </c>
      <c r="M30" s="3">
        <v>7</v>
      </c>
      <c r="N30" s="3">
        <v>4848</v>
      </c>
      <c r="O30" s="7" t="s">
        <v>64</v>
      </c>
    </row>
    <row r="31" spans="1:15" ht="15" customHeight="1" x14ac:dyDescent="0.25">
      <c r="A31" s="18"/>
      <c r="B31" s="15" t="s">
        <v>41</v>
      </c>
      <c r="C31" s="16"/>
      <c r="D31" s="5">
        <f t="shared" si="0"/>
        <v>9870</v>
      </c>
      <c r="E31" s="3">
        <v>6750</v>
      </c>
      <c r="F31" s="3">
        <v>3120</v>
      </c>
      <c r="G31" s="3">
        <v>1967</v>
      </c>
      <c r="H31" s="3">
        <v>4767</v>
      </c>
      <c r="I31" s="3">
        <v>1018</v>
      </c>
      <c r="J31" s="3">
        <v>106</v>
      </c>
      <c r="K31" s="3">
        <v>135</v>
      </c>
      <c r="L31" s="3">
        <v>51</v>
      </c>
      <c r="M31" s="3">
        <v>4</v>
      </c>
      <c r="N31" s="3">
        <v>1822</v>
      </c>
      <c r="O31" s="7" t="s">
        <v>64</v>
      </c>
    </row>
    <row r="32" spans="1:15" ht="15" customHeight="1" x14ac:dyDescent="0.25">
      <c r="A32" s="18"/>
      <c r="B32" s="15" t="s">
        <v>42</v>
      </c>
      <c r="C32" s="16"/>
      <c r="D32" s="5">
        <f t="shared" si="0"/>
        <v>9836</v>
      </c>
      <c r="E32" s="3">
        <v>6762</v>
      </c>
      <c r="F32" s="3">
        <v>3074</v>
      </c>
      <c r="G32" s="3">
        <v>2028</v>
      </c>
      <c r="H32" s="3">
        <v>3475</v>
      </c>
      <c r="I32" s="3">
        <v>722</v>
      </c>
      <c r="J32" s="3">
        <v>139</v>
      </c>
      <c r="K32" s="3">
        <v>399</v>
      </c>
      <c r="L32" s="3">
        <v>129</v>
      </c>
      <c r="M32" s="3">
        <v>4</v>
      </c>
      <c r="N32" s="3">
        <v>2940</v>
      </c>
      <c r="O32" s="7" t="s">
        <v>64</v>
      </c>
    </row>
    <row r="33" spans="1:15" ht="15" customHeight="1" x14ac:dyDescent="0.25">
      <c r="A33" s="18"/>
      <c r="B33" s="15" t="s">
        <v>43</v>
      </c>
      <c r="C33" s="16"/>
      <c r="D33" s="5">
        <f t="shared" si="0"/>
        <v>60779</v>
      </c>
      <c r="E33" s="3">
        <v>40982</v>
      </c>
      <c r="F33" s="3">
        <v>19797</v>
      </c>
      <c r="G33" s="3">
        <v>9650</v>
      </c>
      <c r="H33" s="3">
        <v>25197</v>
      </c>
      <c r="I33" s="3">
        <v>5394</v>
      </c>
      <c r="J33" s="3">
        <v>569</v>
      </c>
      <c r="K33" s="3">
        <v>493</v>
      </c>
      <c r="L33" s="3">
        <v>299</v>
      </c>
      <c r="M33" s="3">
        <v>52</v>
      </c>
      <c r="N33" s="3">
        <v>19125</v>
      </c>
      <c r="O33" s="7" t="s">
        <v>64</v>
      </c>
    </row>
    <row r="34" spans="1:15" ht="15" customHeight="1" x14ac:dyDescent="0.25">
      <c r="A34" s="18"/>
      <c r="B34" s="15" t="s">
        <v>44</v>
      </c>
      <c r="C34" s="16"/>
      <c r="D34" s="5">
        <f t="shared" si="0"/>
        <v>8612</v>
      </c>
      <c r="E34" s="3">
        <v>5440</v>
      </c>
      <c r="F34" s="3">
        <v>3172</v>
      </c>
      <c r="G34" s="3">
        <v>1509</v>
      </c>
      <c r="H34" s="3">
        <v>4490</v>
      </c>
      <c r="I34" s="3">
        <v>714</v>
      </c>
      <c r="J34" s="3">
        <v>73</v>
      </c>
      <c r="K34" s="3">
        <v>178</v>
      </c>
      <c r="L34" s="3">
        <v>31</v>
      </c>
      <c r="M34" s="3">
        <v>7</v>
      </c>
      <c r="N34" s="3">
        <v>1610</v>
      </c>
      <c r="O34" s="7" t="s">
        <v>64</v>
      </c>
    </row>
    <row r="35" spans="1:15" ht="15" customHeight="1" x14ac:dyDescent="0.25">
      <c r="A35" s="18"/>
      <c r="B35" s="15" t="s">
        <v>45</v>
      </c>
      <c r="C35" s="16"/>
      <c r="D35" s="5">
        <f t="shared" si="0"/>
        <v>1428</v>
      </c>
      <c r="E35" s="3">
        <v>1206</v>
      </c>
      <c r="F35" s="3">
        <v>222</v>
      </c>
      <c r="G35" s="3">
        <v>420</v>
      </c>
      <c r="H35" s="3">
        <v>333</v>
      </c>
      <c r="I35" s="3">
        <v>57</v>
      </c>
      <c r="J35" s="3">
        <v>31</v>
      </c>
      <c r="K35" s="3">
        <v>12</v>
      </c>
      <c r="L35" s="3">
        <v>21</v>
      </c>
      <c r="M35" s="3">
        <v>2</v>
      </c>
      <c r="N35" s="3">
        <v>552</v>
      </c>
      <c r="O35" s="7" t="s">
        <v>64</v>
      </c>
    </row>
    <row r="36" spans="1:15" ht="15" customHeight="1" x14ac:dyDescent="0.25">
      <c r="A36" s="18"/>
      <c r="B36" s="15" t="s">
        <v>46</v>
      </c>
      <c r="C36" s="16"/>
      <c r="D36" s="5">
        <f t="shared" si="0"/>
        <v>6245</v>
      </c>
      <c r="E36" s="3">
        <v>4251</v>
      </c>
      <c r="F36" s="3">
        <v>1994</v>
      </c>
      <c r="G36" s="3">
        <v>1522</v>
      </c>
      <c r="H36" s="3">
        <v>2638</v>
      </c>
      <c r="I36" s="3">
        <v>638</v>
      </c>
      <c r="J36" s="3">
        <v>110</v>
      </c>
      <c r="K36" s="3">
        <v>136</v>
      </c>
      <c r="L36" s="3">
        <v>39</v>
      </c>
      <c r="M36" s="3">
        <v>0</v>
      </c>
      <c r="N36" s="3">
        <v>1162</v>
      </c>
      <c r="O36" s="7" t="s">
        <v>64</v>
      </c>
    </row>
    <row r="37" spans="1:15" ht="15" customHeight="1" x14ac:dyDescent="0.25">
      <c r="A37" s="18"/>
      <c r="B37" s="15" t="s">
        <v>62</v>
      </c>
      <c r="C37" s="16"/>
      <c r="D37" s="5">
        <f t="shared" si="0"/>
        <v>5592</v>
      </c>
      <c r="E37" s="3">
        <v>3345</v>
      </c>
      <c r="F37" s="3">
        <v>2247</v>
      </c>
      <c r="G37" s="3">
        <v>1051</v>
      </c>
      <c r="H37" s="3">
        <v>944</v>
      </c>
      <c r="I37" s="3">
        <v>236</v>
      </c>
      <c r="J37" s="3">
        <v>80</v>
      </c>
      <c r="K37" s="3">
        <v>113</v>
      </c>
      <c r="L37" s="3">
        <v>233</v>
      </c>
      <c r="M37" s="3">
        <v>7</v>
      </c>
      <c r="N37" s="3">
        <v>2928</v>
      </c>
      <c r="O37" s="7" t="s">
        <v>64</v>
      </c>
    </row>
    <row r="38" spans="1:15" ht="15" customHeight="1" x14ac:dyDescent="0.25">
      <c r="A38" s="18"/>
      <c r="B38" s="15" t="s">
        <v>47</v>
      </c>
      <c r="C38" s="16"/>
      <c r="D38" s="5">
        <f t="shared" si="0"/>
        <v>50405</v>
      </c>
      <c r="E38" s="3">
        <f>E39-E26-E27-E28-E29-E30-E31-E32-E33-E34-E35-E36-E37</f>
        <v>33951</v>
      </c>
      <c r="F38" s="3">
        <f t="shared" ref="F38:N38" si="5">F39-F26-F27-F28-F29-F30-F31-F32-F33-F34-F35-F36-F37</f>
        <v>16454</v>
      </c>
      <c r="G38" s="3">
        <f t="shared" si="5"/>
        <v>9462</v>
      </c>
      <c r="H38" s="3">
        <f t="shared" si="5"/>
        <v>19791</v>
      </c>
      <c r="I38" s="3">
        <f t="shared" si="5"/>
        <v>2346</v>
      </c>
      <c r="J38" s="3">
        <f t="shared" si="5"/>
        <v>980</v>
      </c>
      <c r="K38" s="3">
        <f t="shared" si="5"/>
        <v>1406</v>
      </c>
      <c r="L38" s="3">
        <f t="shared" si="5"/>
        <v>590</v>
      </c>
      <c r="M38" s="3">
        <f t="shared" si="5"/>
        <v>28</v>
      </c>
      <c r="N38" s="3">
        <f t="shared" si="5"/>
        <v>15802</v>
      </c>
      <c r="O38" s="7" t="s">
        <v>64</v>
      </c>
    </row>
    <row r="39" spans="1:15" ht="15" customHeight="1" x14ac:dyDescent="0.25">
      <c r="A39" s="19"/>
      <c r="B39" s="15" t="s">
        <v>48</v>
      </c>
      <c r="C39" s="16"/>
      <c r="D39" s="5">
        <f t="shared" si="0"/>
        <v>298986</v>
      </c>
      <c r="E39" s="3">
        <v>201702</v>
      </c>
      <c r="F39" s="3">
        <v>97284</v>
      </c>
      <c r="G39" s="3">
        <v>58815</v>
      </c>
      <c r="H39" s="3">
        <v>119633</v>
      </c>
      <c r="I39" s="3">
        <v>22942</v>
      </c>
      <c r="J39" s="3">
        <v>3503</v>
      </c>
      <c r="K39" s="3">
        <v>7338</v>
      </c>
      <c r="L39" s="3">
        <v>2278</v>
      </c>
      <c r="M39" s="3">
        <v>160</v>
      </c>
      <c r="N39" s="3">
        <v>84317</v>
      </c>
      <c r="O39" s="7" t="s">
        <v>64</v>
      </c>
    </row>
    <row r="40" spans="1:15" ht="15" customHeight="1" x14ac:dyDescent="0.25">
      <c r="A40" s="17" t="s">
        <v>49</v>
      </c>
      <c r="B40" s="15" t="s">
        <v>50</v>
      </c>
      <c r="C40" s="16"/>
      <c r="D40" s="5">
        <f t="shared" si="0"/>
        <v>87288</v>
      </c>
      <c r="E40" s="3">
        <v>48778</v>
      </c>
      <c r="F40" s="3">
        <v>38510</v>
      </c>
      <c r="G40" s="3">
        <v>5847</v>
      </c>
      <c r="H40" s="3">
        <v>50311</v>
      </c>
      <c r="I40" s="3">
        <v>14875</v>
      </c>
      <c r="J40" s="3">
        <v>932</v>
      </c>
      <c r="K40" s="3">
        <v>351</v>
      </c>
      <c r="L40" s="3">
        <v>396</v>
      </c>
      <c r="M40" s="3">
        <v>85</v>
      </c>
      <c r="N40" s="3">
        <v>14491</v>
      </c>
      <c r="O40" s="7" t="s">
        <v>64</v>
      </c>
    </row>
    <row r="41" spans="1:15" ht="15" customHeight="1" x14ac:dyDescent="0.25">
      <c r="A41" s="18"/>
      <c r="B41" s="15" t="s">
        <v>51</v>
      </c>
      <c r="C41" s="16"/>
      <c r="D41" s="5">
        <f t="shared" si="0"/>
        <v>15040</v>
      </c>
      <c r="E41" s="3">
        <v>8386</v>
      </c>
      <c r="F41" s="3">
        <v>6654</v>
      </c>
      <c r="G41" s="3">
        <v>1095</v>
      </c>
      <c r="H41" s="3">
        <v>7942</v>
      </c>
      <c r="I41" s="3">
        <v>2800</v>
      </c>
      <c r="J41" s="3">
        <v>186</v>
      </c>
      <c r="K41" s="3">
        <v>77</v>
      </c>
      <c r="L41" s="3">
        <v>64</v>
      </c>
      <c r="M41" s="3">
        <v>24</v>
      </c>
      <c r="N41" s="3">
        <v>2852</v>
      </c>
      <c r="O41" s="7" t="s">
        <v>64</v>
      </c>
    </row>
    <row r="42" spans="1:15" ht="15" customHeight="1" x14ac:dyDescent="0.25">
      <c r="A42" s="18"/>
      <c r="B42" s="15" t="s">
        <v>52</v>
      </c>
      <c r="C42" s="16"/>
      <c r="D42" s="5">
        <f t="shared" si="0"/>
        <v>1877</v>
      </c>
      <c r="E42" s="3">
        <f>E43-E40-E41</f>
        <v>978</v>
      </c>
      <c r="F42" s="3">
        <f t="shared" ref="F42:N42" si="6">F43-F40-F41</f>
        <v>899</v>
      </c>
      <c r="G42" s="3">
        <f t="shared" si="6"/>
        <v>181</v>
      </c>
      <c r="H42" s="3">
        <f t="shared" si="6"/>
        <v>240</v>
      </c>
      <c r="I42" s="3">
        <f t="shared" si="6"/>
        <v>141</v>
      </c>
      <c r="J42" s="3">
        <f t="shared" si="6"/>
        <v>88</v>
      </c>
      <c r="K42" s="3">
        <f t="shared" si="6"/>
        <v>44</v>
      </c>
      <c r="L42" s="3">
        <f t="shared" si="6"/>
        <v>18</v>
      </c>
      <c r="M42" s="3">
        <f t="shared" si="6"/>
        <v>461</v>
      </c>
      <c r="N42" s="3">
        <f t="shared" si="6"/>
        <v>704</v>
      </c>
      <c r="O42" s="7" t="s">
        <v>64</v>
      </c>
    </row>
    <row r="43" spans="1:15" ht="15" customHeight="1" x14ac:dyDescent="0.25">
      <c r="A43" s="19"/>
      <c r="B43" s="15" t="s">
        <v>53</v>
      </c>
      <c r="C43" s="16"/>
      <c r="D43" s="5">
        <f t="shared" si="0"/>
        <v>104205</v>
      </c>
      <c r="E43" s="3">
        <v>58142</v>
      </c>
      <c r="F43" s="3">
        <v>46063</v>
      </c>
      <c r="G43" s="3">
        <v>7123</v>
      </c>
      <c r="H43" s="3">
        <v>58493</v>
      </c>
      <c r="I43" s="3">
        <v>17816</v>
      </c>
      <c r="J43" s="3">
        <v>1206</v>
      </c>
      <c r="K43" s="3">
        <v>472</v>
      </c>
      <c r="L43" s="3">
        <v>478</v>
      </c>
      <c r="M43" s="3">
        <v>570</v>
      </c>
      <c r="N43" s="3">
        <v>18047</v>
      </c>
      <c r="O43" s="7" t="s">
        <v>64</v>
      </c>
    </row>
    <row r="44" spans="1:15" x14ac:dyDescent="0.25">
      <c r="A44" s="17" t="s">
        <v>54</v>
      </c>
      <c r="B44" s="15" t="s">
        <v>55</v>
      </c>
      <c r="C44" s="16"/>
      <c r="D44" s="5">
        <f t="shared" si="0"/>
        <v>4408</v>
      </c>
      <c r="E44" s="3">
        <v>2608</v>
      </c>
      <c r="F44" s="3">
        <v>1800</v>
      </c>
      <c r="G44" s="3">
        <v>452</v>
      </c>
      <c r="H44" s="3">
        <v>509</v>
      </c>
      <c r="I44" s="3">
        <v>393</v>
      </c>
      <c r="J44" s="3">
        <v>68</v>
      </c>
      <c r="K44" s="3">
        <v>35</v>
      </c>
      <c r="L44" s="3">
        <v>40</v>
      </c>
      <c r="M44" s="3">
        <v>0</v>
      </c>
      <c r="N44" s="3">
        <v>2911</v>
      </c>
      <c r="O44" s="7" t="s">
        <v>64</v>
      </c>
    </row>
    <row r="45" spans="1:15" x14ac:dyDescent="0.25">
      <c r="A45" s="18"/>
      <c r="B45" s="15" t="s">
        <v>56</v>
      </c>
      <c r="C45" s="16"/>
      <c r="D45" s="5">
        <f t="shared" si="0"/>
        <v>4946</v>
      </c>
      <c r="E45" s="3">
        <f>E46-E44</f>
        <v>3495</v>
      </c>
      <c r="F45" s="3">
        <f t="shared" ref="F45:N45" si="7">F46-F44</f>
        <v>1451</v>
      </c>
      <c r="G45" s="3">
        <f t="shared" si="7"/>
        <v>995</v>
      </c>
      <c r="H45" s="3">
        <f t="shared" si="7"/>
        <v>599</v>
      </c>
      <c r="I45" s="3">
        <f t="shared" si="7"/>
        <v>472</v>
      </c>
      <c r="J45" s="3">
        <f t="shared" si="7"/>
        <v>264</v>
      </c>
      <c r="K45" s="3">
        <f t="shared" si="7"/>
        <v>168</v>
      </c>
      <c r="L45" s="3">
        <f t="shared" si="7"/>
        <v>104</v>
      </c>
      <c r="M45" s="3">
        <f t="shared" si="7"/>
        <v>8</v>
      </c>
      <c r="N45" s="3">
        <f t="shared" si="7"/>
        <v>2336</v>
      </c>
      <c r="O45" s="7" t="s">
        <v>64</v>
      </c>
    </row>
    <row r="46" spans="1:15" x14ac:dyDescent="0.25">
      <c r="A46" s="19"/>
      <c r="B46" s="15" t="s">
        <v>57</v>
      </c>
      <c r="C46" s="16"/>
      <c r="D46" s="5">
        <f t="shared" si="0"/>
        <v>9354</v>
      </c>
      <c r="E46" s="3">
        <v>6103</v>
      </c>
      <c r="F46" s="3">
        <v>3251</v>
      </c>
      <c r="G46" s="3">
        <v>1447</v>
      </c>
      <c r="H46" s="3">
        <v>1108</v>
      </c>
      <c r="I46" s="3">
        <v>865</v>
      </c>
      <c r="J46" s="3">
        <v>332</v>
      </c>
      <c r="K46" s="3">
        <v>203</v>
      </c>
      <c r="L46" s="3">
        <v>144</v>
      </c>
      <c r="M46" s="3">
        <v>8</v>
      </c>
      <c r="N46" s="3">
        <v>5247</v>
      </c>
      <c r="O46" s="7" t="s">
        <v>64</v>
      </c>
    </row>
    <row r="47" spans="1:15" ht="15" customHeight="1" x14ac:dyDescent="0.25">
      <c r="A47" s="2"/>
      <c r="B47" s="15" t="s">
        <v>58</v>
      </c>
      <c r="C47" s="16"/>
      <c r="D47" s="5">
        <f t="shared" si="0"/>
        <v>2375</v>
      </c>
      <c r="E47" s="3">
        <v>1422</v>
      </c>
      <c r="F47" s="3">
        <v>953</v>
      </c>
      <c r="G47" s="3">
        <v>165</v>
      </c>
      <c r="H47" s="3">
        <v>491</v>
      </c>
      <c r="I47" s="3">
        <v>155</v>
      </c>
      <c r="J47" s="3">
        <v>23</v>
      </c>
      <c r="K47" s="3">
        <v>14</v>
      </c>
      <c r="L47" s="3">
        <v>2</v>
      </c>
      <c r="M47" s="3">
        <v>6</v>
      </c>
      <c r="N47" s="3">
        <v>1519</v>
      </c>
      <c r="O47" s="7" t="s">
        <v>64</v>
      </c>
    </row>
    <row r="48" spans="1:15" ht="15" customHeight="1" x14ac:dyDescent="0.25">
      <c r="A48" s="2"/>
      <c r="B48" s="15" t="s">
        <v>59</v>
      </c>
      <c r="C48" s="16"/>
      <c r="D48" s="5">
        <f t="shared" si="0"/>
        <v>6486951</v>
      </c>
      <c r="E48" s="3">
        <f>E47+E46+E43+E39+E25+E18</f>
        <v>3145958</v>
      </c>
      <c r="F48" s="3">
        <f t="shared" ref="F48:N48" si="8">F47+F46+F43+F39+F25+F18</f>
        <v>3340993</v>
      </c>
      <c r="G48" s="3">
        <f t="shared" si="8"/>
        <v>435743</v>
      </c>
      <c r="H48" s="3">
        <f t="shared" si="8"/>
        <v>4316832</v>
      </c>
      <c r="I48" s="3">
        <f t="shared" si="8"/>
        <v>368437</v>
      </c>
      <c r="J48" s="3">
        <f t="shared" si="8"/>
        <v>41130</v>
      </c>
      <c r="K48" s="3">
        <f t="shared" si="8"/>
        <v>43557</v>
      </c>
      <c r="L48" s="3">
        <f t="shared" si="8"/>
        <v>19943</v>
      </c>
      <c r="M48" s="3">
        <f t="shared" si="8"/>
        <v>12280</v>
      </c>
      <c r="N48" s="3">
        <f t="shared" si="8"/>
        <v>1249029</v>
      </c>
      <c r="O48" s="7" t="s">
        <v>64</v>
      </c>
    </row>
    <row r="50" spans="1:14" ht="62.55" customHeight="1" x14ac:dyDescent="0.3">
      <c r="A50" s="20" t="s">
        <v>66</v>
      </c>
      <c r="B50" s="21"/>
      <c r="C50" s="21"/>
      <c r="D50" s="21"/>
      <c r="E50" s="21"/>
      <c r="F50" s="21"/>
      <c r="G50" s="21"/>
      <c r="H50" s="21"/>
      <c r="I50" s="21"/>
      <c r="J50" s="21"/>
      <c r="K50" s="21"/>
      <c r="L50" s="21"/>
      <c r="M50" s="21"/>
      <c r="N50" s="21"/>
    </row>
  </sheetData>
  <mergeCells count="47">
    <mergeCell ref="A50:N50"/>
    <mergeCell ref="A44:A46"/>
    <mergeCell ref="B44:C44"/>
    <mergeCell ref="B45:C45"/>
    <mergeCell ref="B46:C46"/>
    <mergeCell ref="B47:C47"/>
    <mergeCell ref="B48:C48"/>
    <mergeCell ref="B35:C35"/>
    <mergeCell ref="B36:C36"/>
    <mergeCell ref="B37:C37"/>
    <mergeCell ref="B38:C38"/>
    <mergeCell ref="B39:C39"/>
    <mergeCell ref="A40:A43"/>
    <mergeCell ref="B40:C40"/>
    <mergeCell ref="B41:C41"/>
    <mergeCell ref="B42:C42"/>
    <mergeCell ref="B43:C43"/>
    <mergeCell ref="A26:A39"/>
    <mergeCell ref="B26:C26"/>
    <mergeCell ref="B27:C27"/>
    <mergeCell ref="B28:C28"/>
    <mergeCell ref="B29:C29"/>
    <mergeCell ref="B30:C30"/>
    <mergeCell ref="B31:C31"/>
    <mergeCell ref="B32:C32"/>
    <mergeCell ref="B33:C33"/>
    <mergeCell ref="B34:C34"/>
    <mergeCell ref="A19:A25"/>
    <mergeCell ref="B19:C19"/>
    <mergeCell ref="B20:C20"/>
    <mergeCell ref="B21:C21"/>
    <mergeCell ref="B22:C22"/>
    <mergeCell ref="B23:C23"/>
    <mergeCell ref="B24:C24"/>
    <mergeCell ref="B25:C25"/>
    <mergeCell ref="A1:N1"/>
    <mergeCell ref="A2:C2"/>
    <mergeCell ref="A3:A18"/>
    <mergeCell ref="B3:C3"/>
    <mergeCell ref="B4:C4"/>
    <mergeCell ref="B5:C5"/>
    <mergeCell ref="B6:C6"/>
    <mergeCell ref="B7:C7"/>
    <mergeCell ref="B8:C8"/>
    <mergeCell ref="B9:B16"/>
    <mergeCell ref="B17:C17"/>
    <mergeCell ref="B18:C18"/>
  </mergeCells>
  <phoneticPr fontId="2" type="noConversion"/>
  <pageMargins left="0.35433070866141736" right="0.35433070866141736" top="0.35433070866141736" bottom="0.39370078740157483" header="0.31496062992125984" footer="0.31496062992125984"/>
  <pageSetup paperSize="9"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E4C15-753F-4CA3-AF5B-C3DC1B7A4F96}">
  <dimension ref="A1:N41"/>
  <sheetViews>
    <sheetView tabSelected="1" workbookViewId="0">
      <selection activeCell="C1" sqref="C1:C1048576"/>
    </sheetView>
  </sheetViews>
  <sheetFormatPr defaultRowHeight="16.2" x14ac:dyDescent="0.3"/>
  <cols>
    <col min="2" max="2" width="14.109375" customWidth="1"/>
    <col min="3" max="3" width="21.77734375" customWidth="1"/>
  </cols>
  <sheetData>
    <row r="1" spans="1:14" x14ac:dyDescent="0.3">
      <c r="A1" t="s">
        <v>72</v>
      </c>
      <c r="B1" t="s">
        <v>67</v>
      </c>
      <c r="C1" s="23" t="s">
        <v>77</v>
      </c>
      <c r="D1" t="s">
        <v>68</v>
      </c>
      <c r="E1" t="s">
        <v>69</v>
      </c>
      <c r="F1" t="s">
        <v>70</v>
      </c>
      <c r="G1" t="s">
        <v>71</v>
      </c>
      <c r="H1" s="22" t="s">
        <v>75</v>
      </c>
      <c r="I1" t="s">
        <v>76</v>
      </c>
      <c r="J1" t="s">
        <v>78</v>
      </c>
      <c r="K1" t="s">
        <v>80</v>
      </c>
      <c r="L1" t="s">
        <v>79</v>
      </c>
      <c r="M1" t="s">
        <v>81</v>
      </c>
      <c r="N1" t="s">
        <v>73</v>
      </c>
    </row>
    <row r="2" spans="1:14" x14ac:dyDescent="0.3">
      <c r="A2" t="s">
        <v>74</v>
      </c>
      <c r="B2" t="s">
        <v>10</v>
      </c>
      <c r="C2" s="23" t="s">
        <v>113</v>
      </c>
      <c r="D2">
        <v>1199572</v>
      </c>
      <c r="E2">
        <v>529552</v>
      </c>
      <c r="F2">
        <v>670020</v>
      </c>
      <c r="G2">
        <v>33710</v>
      </c>
      <c r="H2">
        <v>1050032</v>
      </c>
      <c r="I2">
        <v>37383</v>
      </c>
      <c r="J2">
        <v>3438</v>
      </c>
      <c r="K2">
        <v>2581</v>
      </c>
      <c r="L2">
        <v>112</v>
      </c>
      <c r="M2">
        <v>3583</v>
      </c>
      <c r="N2">
        <v>68733</v>
      </c>
    </row>
    <row r="3" spans="1:14" x14ac:dyDescent="0.3">
      <c r="A3" t="s">
        <v>74</v>
      </c>
      <c r="B3" t="s">
        <v>10</v>
      </c>
      <c r="C3" s="23" t="s">
        <v>114</v>
      </c>
      <c r="D3">
        <v>226269</v>
      </c>
      <c r="E3">
        <v>76175</v>
      </c>
      <c r="F3">
        <v>150094</v>
      </c>
      <c r="G3">
        <v>21890</v>
      </c>
      <c r="H3">
        <v>32906</v>
      </c>
      <c r="I3">
        <v>42354</v>
      </c>
      <c r="J3">
        <v>218</v>
      </c>
      <c r="K3">
        <v>5365</v>
      </c>
      <c r="L3">
        <v>43</v>
      </c>
      <c r="M3">
        <v>3994</v>
      </c>
      <c r="N3">
        <v>119499</v>
      </c>
    </row>
    <row r="4" spans="1:14" x14ac:dyDescent="0.3">
      <c r="A4" t="s">
        <v>74</v>
      </c>
      <c r="B4" t="s">
        <v>10</v>
      </c>
      <c r="C4" s="23" t="s">
        <v>82</v>
      </c>
      <c r="D4">
        <v>928235</v>
      </c>
      <c r="E4">
        <v>510687</v>
      </c>
      <c r="F4">
        <v>417548</v>
      </c>
      <c r="G4">
        <v>121902</v>
      </c>
      <c r="H4">
        <v>670945</v>
      </c>
      <c r="I4">
        <v>14650</v>
      </c>
      <c r="J4">
        <v>6267</v>
      </c>
      <c r="K4">
        <v>4925</v>
      </c>
      <c r="L4">
        <v>1803</v>
      </c>
      <c r="M4">
        <v>260</v>
      </c>
      <c r="N4">
        <v>107483</v>
      </c>
    </row>
    <row r="5" spans="1:14" x14ac:dyDescent="0.3">
      <c r="A5" t="s">
        <v>74</v>
      </c>
      <c r="B5" t="s">
        <v>10</v>
      </c>
      <c r="C5" s="23" t="s">
        <v>83</v>
      </c>
      <c r="D5">
        <v>744727</v>
      </c>
      <c r="E5">
        <v>332709</v>
      </c>
      <c r="F5">
        <v>412018</v>
      </c>
      <c r="G5">
        <v>35780</v>
      </c>
      <c r="H5">
        <v>634402</v>
      </c>
      <c r="I5">
        <v>10478</v>
      </c>
      <c r="J5">
        <v>4069</v>
      </c>
      <c r="K5">
        <v>3205</v>
      </c>
      <c r="L5">
        <v>4203</v>
      </c>
      <c r="M5">
        <v>67</v>
      </c>
      <c r="N5">
        <v>52523</v>
      </c>
    </row>
    <row r="6" spans="1:14" x14ac:dyDescent="0.3">
      <c r="A6" t="s">
        <v>74</v>
      </c>
      <c r="B6" t="s">
        <v>10</v>
      </c>
      <c r="C6" s="23" t="s">
        <v>84</v>
      </c>
      <c r="D6">
        <v>31584</v>
      </c>
      <c r="E6">
        <v>25229</v>
      </c>
      <c r="F6">
        <v>6355</v>
      </c>
      <c r="G6">
        <v>8320</v>
      </c>
      <c r="H6">
        <v>4177</v>
      </c>
      <c r="I6">
        <v>1323</v>
      </c>
      <c r="J6">
        <v>1237</v>
      </c>
      <c r="K6">
        <v>779</v>
      </c>
      <c r="L6">
        <v>863</v>
      </c>
      <c r="M6">
        <v>20</v>
      </c>
      <c r="N6">
        <v>14865</v>
      </c>
    </row>
    <row r="7" spans="1:14" x14ac:dyDescent="0.3">
      <c r="A7" t="s">
        <v>74</v>
      </c>
      <c r="B7" t="s">
        <v>10</v>
      </c>
      <c r="C7" s="23" t="s">
        <v>85</v>
      </c>
      <c r="D7">
        <v>15185</v>
      </c>
      <c r="E7">
        <v>11013</v>
      </c>
      <c r="F7">
        <v>4172</v>
      </c>
      <c r="G7">
        <v>4561</v>
      </c>
      <c r="H7">
        <v>4951</v>
      </c>
      <c r="I7">
        <v>768</v>
      </c>
      <c r="J7">
        <v>341</v>
      </c>
      <c r="K7">
        <v>226</v>
      </c>
      <c r="L7">
        <v>354</v>
      </c>
      <c r="M7">
        <v>36</v>
      </c>
      <c r="N7">
        <v>3948</v>
      </c>
    </row>
    <row r="8" spans="1:14" x14ac:dyDescent="0.3">
      <c r="A8" t="s">
        <v>74</v>
      </c>
      <c r="B8" t="s">
        <v>10</v>
      </c>
      <c r="C8" s="23" t="s">
        <v>115</v>
      </c>
      <c r="D8">
        <v>437491</v>
      </c>
      <c r="E8">
        <v>198872</v>
      </c>
      <c r="F8">
        <v>238619</v>
      </c>
      <c r="G8">
        <v>13954</v>
      </c>
      <c r="H8">
        <v>330562</v>
      </c>
      <c r="I8">
        <v>12697</v>
      </c>
      <c r="J8">
        <v>3173</v>
      </c>
      <c r="K8">
        <v>1261</v>
      </c>
      <c r="L8">
        <v>2028</v>
      </c>
      <c r="M8">
        <v>507</v>
      </c>
      <c r="N8">
        <v>73309</v>
      </c>
    </row>
    <row r="9" spans="1:14" x14ac:dyDescent="0.3">
      <c r="A9" t="s">
        <v>74</v>
      </c>
      <c r="B9" t="s">
        <v>10</v>
      </c>
      <c r="C9" s="23" t="s">
        <v>86</v>
      </c>
      <c r="D9">
        <v>463893</v>
      </c>
      <c r="E9">
        <v>225042</v>
      </c>
      <c r="F9">
        <v>238851</v>
      </c>
      <c r="G9">
        <v>30499</v>
      </c>
      <c r="H9">
        <v>393891</v>
      </c>
      <c r="I9">
        <v>10357</v>
      </c>
      <c r="J9">
        <v>3504</v>
      </c>
      <c r="K9">
        <v>810</v>
      </c>
      <c r="L9">
        <v>1633</v>
      </c>
      <c r="M9">
        <v>178</v>
      </c>
      <c r="N9">
        <v>23021</v>
      </c>
    </row>
    <row r="10" spans="1:14" x14ac:dyDescent="0.3">
      <c r="A10" t="s">
        <v>74</v>
      </c>
      <c r="B10" t="s">
        <v>10</v>
      </c>
      <c r="C10" s="23" t="s">
        <v>116</v>
      </c>
      <c r="D10">
        <v>201980</v>
      </c>
      <c r="E10">
        <v>89529</v>
      </c>
      <c r="F10">
        <v>112451</v>
      </c>
      <c r="G10">
        <v>4280</v>
      </c>
      <c r="H10">
        <v>46643</v>
      </c>
      <c r="I10">
        <v>8227</v>
      </c>
      <c r="J10">
        <v>1190</v>
      </c>
      <c r="K10">
        <v>2918</v>
      </c>
      <c r="L10">
        <v>922</v>
      </c>
      <c r="M10">
        <v>515</v>
      </c>
      <c r="N10">
        <v>137285</v>
      </c>
    </row>
    <row r="11" spans="1:14" x14ac:dyDescent="0.3">
      <c r="A11" t="s">
        <v>74</v>
      </c>
      <c r="B11" t="s">
        <v>10</v>
      </c>
      <c r="C11" s="23" t="s">
        <v>87</v>
      </c>
      <c r="D11">
        <v>350487</v>
      </c>
      <c r="E11">
        <v>151096</v>
      </c>
      <c r="F11">
        <v>199391</v>
      </c>
      <c r="G11">
        <v>6749</v>
      </c>
      <c r="H11">
        <v>185886</v>
      </c>
      <c r="I11">
        <v>19667</v>
      </c>
      <c r="J11">
        <v>5566</v>
      </c>
      <c r="K11">
        <v>1247</v>
      </c>
      <c r="L11">
        <v>756</v>
      </c>
      <c r="M11">
        <v>595</v>
      </c>
      <c r="N11">
        <v>130021</v>
      </c>
    </row>
    <row r="12" spans="1:14" x14ac:dyDescent="0.3">
      <c r="A12" t="s">
        <v>74</v>
      </c>
      <c r="B12" t="s">
        <v>10</v>
      </c>
      <c r="C12" s="23" t="s">
        <v>88</v>
      </c>
      <c r="D12">
        <v>394688</v>
      </c>
      <c r="E12">
        <v>150677</v>
      </c>
      <c r="F12">
        <v>244011</v>
      </c>
      <c r="G12">
        <v>9248</v>
      </c>
      <c r="H12">
        <v>304003</v>
      </c>
      <c r="I12">
        <v>7758</v>
      </c>
      <c r="J12">
        <v>1811</v>
      </c>
      <c r="K12">
        <v>3340</v>
      </c>
      <c r="L12">
        <v>1712</v>
      </c>
      <c r="M12">
        <v>71</v>
      </c>
      <c r="N12">
        <v>66745</v>
      </c>
    </row>
    <row r="13" spans="1:14" x14ac:dyDescent="0.3">
      <c r="A13" t="s">
        <v>74</v>
      </c>
      <c r="B13" t="s">
        <v>10</v>
      </c>
      <c r="C13" s="23" t="s">
        <v>89</v>
      </c>
      <c r="D13">
        <v>382529</v>
      </c>
      <c r="E13">
        <v>183217</v>
      </c>
      <c r="F13">
        <v>199312</v>
      </c>
      <c r="G13">
        <v>6761</v>
      </c>
      <c r="H13">
        <v>137082</v>
      </c>
      <c r="I13">
        <v>25729</v>
      </c>
      <c r="J13">
        <v>903</v>
      </c>
      <c r="K13">
        <v>2577</v>
      </c>
      <c r="L13">
        <v>836</v>
      </c>
      <c r="M13">
        <v>191</v>
      </c>
      <c r="N13">
        <v>208450</v>
      </c>
    </row>
    <row r="14" spans="1:14" x14ac:dyDescent="0.3">
      <c r="A14" t="s">
        <v>74</v>
      </c>
      <c r="B14" t="s">
        <v>10</v>
      </c>
      <c r="C14" s="23" t="s">
        <v>107</v>
      </c>
      <c r="D14">
        <v>22415</v>
      </c>
      <c r="E14">
        <v>10656</v>
      </c>
      <c r="F14">
        <v>11759</v>
      </c>
      <c r="G14">
        <v>727</v>
      </c>
      <c r="H14">
        <v>10463</v>
      </c>
      <c r="I14">
        <v>2100</v>
      </c>
      <c r="J14">
        <v>243</v>
      </c>
      <c r="K14">
        <v>292</v>
      </c>
      <c r="L14">
        <v>164</v>
      </c>
      <c r="M14">
        <v>675</v>
      </c>
      <c r="N14">
        <v>7751</v>
      </c>
    </row>
    <row r="15" spans="1:14" x14ac:dyDescent="0.3">
      <c r="A15" t="s">
        <v>74</v>
      </c>
      <c r="B15" t="s">
        <v>10</v>
      </c>
      <c r="C15" s="23" t="s">
        <v>117</v>
      </c>
      <c r="D15">
        <v>2253483</v>
      </c>
      <c r="E15">
        <v>1009089</v>
      </c>
      <c r="F15">
        <v>1244394</v>
      </c>
      <c r="G15">
        <v>72218</v>
      </c>
      <c r="H15">
        <v>1408530</v>
      </c>
      <c r="I15">
        <v>86535</v>
      </c>
      <c r="J15">
        <v>16390</v>
      </c>
      <c r="K15">
        <v>12445</v>
      </c>
      <c r="L15">
        <v>8051</v>
      </c>
      <c r="M15">
        <v>2732</v>
      </c>
      <c r="N15">
        <v>646582</v>
      </c>
    </row>
    <row r="16" spans="1:14" x14ac:dyDescent="0.3">
      <c r="A16" t="s">
        <v>74</v>
      </c>
      <c r="B16" t="s">
        <v>10</v>
      </c>
      <c r="C16" s="23" t="s">
        <v>108</v>
      </c>
      <c r="D16">
        <v>33000</v>
      </c>
      <c r="E16">
        <v>18774</v>
      </c>
      <c r="F16">
        <v>14226</v>
      </c>
      <c r="G16">
        <v>4014</v>
      </c>
      <c r="H16">
        <v>20490</v>
      </c>
      <c r="I16">
        <v>1838</v>
      </c>
      <c r="J16">
        <v>869</v>
      </c>
      <c r="K16">
        <v>607</v>
      </c>
      <c r="L16">
        <v>424</v>
      </c>
      <c r="M16">
        <v>205</v>
      </c>
      <c r="N16">
        <v>4553</v>
      </c>
    </row>
    <row r="17" spans="1:14" x14ac:dyDescent="0.3">
      <c r="A17" t="s">
        <v>74</v>
      </c>
      <c r="B17" t="s">
        <v>27</v>
      </c>
      <c r="C17" s="23" t="s">
        <v>118</v>
      </c>
      <c r="D17">
        <v>92404</v>
      </c>
      <c r="E17">
        <v>50265</v>
      </c>
      <c r="F17">
        <v>42139</v>
      </c>
      <c r="G17">
        <v>4445</v>
      </c>
      <c r="H17">
        <v>52433</v>
      </c>
      <c r="I17">
        <v>14743</v>
      </c>
      <c r="J17">
        <v>381</v>
      </c>
      <c r="K17">
        <v>320</v>
      </c>
      <c r="L17">
        <v>152</v>
      </c>
      <c r="M17">
        <v>142</v>
      </c>
      <c r="N17">
        <v>19788</v>
      </c>
    </row>
    <row r="18" spans="1:14" x14ac:dyDescent="0.3">
      <c r="A18" t="s">
        <v>74</v>
      </c>
      <c r="B18" t="s">
        <v>27</v>
      </c>
      <c r="C18" s="23" t="s">
        <v>90</v>
      </c>
      <c r="D18">
        <v>529532</v>
      </c>
      <c r="E18">
        <v>304268</v>
      </c>
      <c r="F18">
        <v>225264</v>
      </c>
      <c r="G18">
        <v>58788</v>
      </c>
      <c r="H18">
        <v>254422</v>
      </c>
      <c r="I18">
        <v>115120</v>
      </c>
      <c r="J18">
        <v>2397</v>
      </c>
      <c r="K18">
        <v>4498</v>
      </c>
      <c r="L18">
        <v>710</v>
      </c>
      <c r="M18">
        <v>485</v>
      </c>
      <c r="N18">
        <v>93112</v>
      </c>
    </row>
    <row r="19" spans="1:14" x14ac:dyDescent="0.3">
      <c r="A19" t="s">
        <v>74</v>
      </c>
      <c r="B19" t="s">
        <v>27</v>
      </c>
      <c r="C19" s="23" t="s">
        <v>91</v>
      </c>
      <c r="D19">
        <v>3436</v>
      </c>
      <c r="E19">
        <v>2125</v>
      </c>
      <c r="F19">
        <v>1311</v>
      </c>
      <c r="G19">
        <v>709</v>
      </c>
      <c r="H19">
        <v>829</v>
      </c>
      <c r="I19">
        <v>196</v>
      </c>
      <c r="J19">
        <v>71</v>
      </c>
      <c r="K19">
        <v>100</v>
      </c>
      <c r="L19">
        <v>94</v>
      </c>
      <c r="M19">
        <v>2</v>
      </c>
      <c r="N19">
        <v>1435</v>
      </c>
    </row>
    <row r="20" spans="1:14" x14ac:dyDescent="0.3">
      <c r="A20" t="s">
        <v>74</v>
      </c>
      <c r="B20" t="s">
        <v>27</v>
      </c>
      <c r="C20" s="23" t="s">
        <v>92</v>
      </c>
      <c r="D20">
        <v>3243</v>
      </c>
      <c r="E20">
        <v>2036</v>
      </c>
      <c r="F20">
        <v>1207</v>
      </c>
      <c r="G20">
        <v>769</v>
      </c>
      <c r="H20">
        <v>760</v>
      </c>
      <c r="I20">
        <v>239</v>
      </c>
      <c r="J20">
        <v>86</v>
      </c>
      <c r="K20">
        <v>53</v>
      </c>
      <c r="L20">
        <v>82</v>
      </c>
      <c r="M20">
        <v>0</v>
      </c>
      <c r="N20">
        <v>1254</v>
      </c>
    </row>
    <row r="21" spans="1:14" x14ac:dyDescent="0.3">
      <c r="A21" t="s">
        <v>74</v>
      </c>
      <c r="B21" t="s">
        <v>27</v>
      </c>
      <c r="C21" s="23" t="s">
        <v>93</v>
      </c>
      <c r="D21">
        <v>842</v>
      </c>
      <c r="E21">
        <v>527</v>
      </c>
      <c r="F21">
        <v>315</v>
      </c>
      <c r="G21">
        <v>129</v>
      </c>
      <c r="H21">
        <v>135</v>
      </c>
      <c r="I21">
        <v>86</v>
      </c>
      <c r="J21">
        <v>24</v>
      </c>
      <c r="K21">
        <v>33</v>
      </c>
      <c r="L21">
        <v>15</v>
      </c>
      <c r="M21">
        <v>1</v>
      </c>
      <c r="N21">
        <v>419</v>
      </c>
    </row>
    <row r="22" spans="1:14" x14ac:dyDescent="0.3">
      <c r="A22" t="s">
        <v>74</v>
      </c>
      <c r="B22" t="s">
        <v>27</v>
      </c>
      <c r="C22" s="23" t="s">
        <v>109</v>
      </c>
      <c r="D22">
        <v>10519</v>
      </c>
      <c r="E22">
        <v>6140</v>
      </c>
      <c r="F22">
        <v>4379</v>
      </c>
      <c r="G22">
        <v>958</v>
      </c>
      <c r="H22">
        <v>2095</v>
      </c>
      <c r="I22">
        <v>946</v>
      </c>
      <c r="J22">
        <v>278</v>
      </c>
      <c r="K22">
        <v>393</v>
      </c>
      <c r="L22">
        <v>135</v>
      </c>
      <c r="M22">
        <v>9</v>
      </c>
      <c r="N22">
        <v>5705</v>
      </c>
    </row>
    <row r="23" spans="1:14" x14ac:dyDescent="0.3">
      <c r="A23" t="s">
        <v>74</v>
      </c>
      <c r="B23" t="s">
        <v>35</v>
      </c>
      <c r="C23" s="23" t="s">
        <v>94</v>
      </c>
      <c r="D23">
        <v>6762</v>
      </c>
      <c r="E23">
        <v>4776</v>
      </c>
      <c r="F23">
        <v>1986</v>
      </c>
      <c r="G23">
        <v>1551</v>
      </c>
      <c r="H23">
        <v>2521</v>
      </c>
      <c r="I23">
        <v>578</v>
      </c>
      <c r="J23">
        <v>86</v>
      </c>
      <c r="K23">
        <v>248</v>
      </c>
      <c r="L23">
        <v>36</v>
      </c>
      <c r="M23">
        <v>3</v>
      </c>
      <c r="N23">
        <v>1739</v>
      </c>
    </row>
    <row r="24" spans="1:14" x14ac:dyDescent="0.3">
      <c r="A24" t="s">
        <v>74</v>
      </c>
      <c r="B24" t="s">
        <v>35</v>
      </c>
      <c r="C24" s="23" t="s">
        <v>95</v>
      </c>
      <c r="D24">
        <v>42852</v>
      </c>
      <c r="E24">
        <v>27450</v>
      </c>
      <c r="F24">
        <v>15402</v>
      </c>
      <c r="G24">
        <v>6694</v>
      </c>
      <c r="H24">
        <v>16398</v>
      </c>
      <c r="I24">
        <v>4724</v>
      </c>
      <c r="J24">
        <v>377</v>
      </c>
      <c r="K24">
        <v>1946</v>
      </c>
      <c r="L24">
        <v>325</v>
      </c>
      <c r="M24">
        <v>22</v>
      </c>
      <c r="N24">
        <v>12366</v>
      </c>
    </row>
    <row r="25" spans="1:14" x14ac:dyDescent="0.3">
      <c r="A25" t="s">
        <v>74</v>
      </c>
      <c r="B25" t="s">
        <v>35</v>
      </c>
      <c r="C25" s="23" t="s">
        <v>96</v>
      </c>
      <c r="D25">
        <v>60704</v>
      </c>
      <c r="E25">
        <v>40783</v>
      </c>
      <c r="F25">
        <v>19921</v>
      </c>
      <c r="G25">
        <v>12529</v>
      </c>
      <c r="H25">
        <v>25962</v>
      </c>
      <c r="I25">
        <v>4211</v>
      </c>
      <c r="J25">
        <v>529</v>
      </c>
      <c r="K25">
        <v>1378</v>
      </c>
      <c r="L25">
        <v>244</v>
      </c>
      <c r="M25">
        <v>16</v>
      </c>
      <c r="N25">
        <v>15835</v>
      </c>
    </row>
    <row r="26" spans="1:14" x14ac:dyDescent="0.3">
      <c r="A26" t="s">
        <v>74</v>
      </c>
      <c r="B26" t="s">
        <v>35</v>
      </c>
      <c r="C26" s="23" t="s">
        <v>97</v>
      </c>
      <c r="D26">
        <v>14330</v>
      </c>
      <c r="E26">
        <v>10671</v>
      </c>
      <c r="F26">
        <v>3659</v>
      </c>
      <c r="G26">
        <v>4586</v>
      </c>
      <c r="H26">
        <v>4495</v>
      </c>
      <c r="I26">
        <v>810</v>
      </c>
      <c r="J26">
        <v>227</v>
      </c>
      <c r="K26">
        <v>405</v>
      </c>
      <c r="L26">
        <v>211</v>
      </c>
      <c r="M26">
        <v>8</v>
      </c>
      <c r="N26">
        <v>3588</v>
      </c>
    </row>
    <row r="27" spans="1:14" x14ac:dyDescent="0.3">
      <c r="A27" t="s">
        <v>74</v>
      </c>
      <c r="B27" t="s">
        <v>35</v>
      </c>
      <c r="C27" s="23" t="s">
        <v>98</v>
      </c>
      <c r="D27">
        <v>21571</v>
      </c>
      <c r="E27">
        <v>15335</v>
      </c>
      <c r="F27">
        <v>6236</v>
      </c>
      <c r="G27">
        <v>5846</v>
      </c>
      <c r="H27">
        <v>8622</v>
      </c>
      <c r="I27">
        <v>1494</v>
      </c>
      <c r="J27">
        <v>196</v>
      </c>
      <c r="K27">
        <v>489</v>
      </c>
      <c r="L27">
        <v>69</v>
      </c>
      <c r="M27">
        <v>7</v>
      </c>
      <c r="N27">
        <v>4848</v>
      </c>
    </row>
    <row r="28" spans="1:14" x14ac:dyDescent="0.3">
      <c r="A28" t="s">
        <v>74</v>
      </c>
      <c r="B28" t="s">
        <v>35</v>
      </c>
      <c r="C28" s="23" t="s">
        <v>99</v>
      </c>
      <c r="D28">
        <v>9870</v>
      </c>
      <c r="E28">
        <v>6750</v>
      </c>
      <c r="F28">
        <v>3120</v>
      </c>
      <c r="G28">
        <v>1967</v>
      </c>
      <c r="H28">
        <v>4767</v>
      </c>
      <c r="I28">
        <v>1018</v>
      </c>
      <c r="J28">
        <v>106</v>
      </c>
      <c r="K28">
        <v>135</v>
      </c>
      <c r="L28">
        <v>51</v>
      </c>
      <c r="M28">
        <v>4</v>
      </c>
      <c r="N28">
        <v>1822</v>
      </c>
    </row>
    <row r="29" spans="1:14" x14ac:dyDescent="0.3">
      <c r="A29" t="s">
        <v>74</v>
      </c>
      <c r="B29" t="s">
        <v>35</v>
      </c>
      <c r="C29" s="23" t="s">
        <v>119</v>
      </c>
      <c r="D29">
        <v>9836</v>
      </c>
      <c r="E29">
        <v>6762</v>
      </c>
      <c r="F29">
        <v>3074</v>
      </c>
      <c r="G29">
        <v>2028</v>
      </c>
      <c r="H29">
        <v>3475</v>
      </c>
      <c r="I29">
        <v>722</v>
      </c>
      <c r="J29">
        <v>139</v>
      </c>
      <c r="K29">
        <v>399</v>
      </c>
      <c r="L29">
        <v>129</v>
      </c>
      <c r="M29">
        <v>4</v>
      </c>
      <c r="N29">
        <v>2940</v>
      </c>
    </row>
    <row r="30" spans="1:14" x14ac:dyDescent="0.3">
      <c r="A30" t="s">
        <v>74</v>
      </c>
      <c r="B30" t="s">
        <v>35</v>
      </c>
      <c r="C30" s="23" t="s">
        <v>100</v>
      </c>
      <c r="D30">
        <v>60779</v>
      </c>
      <c r="E30">
        <v>40982</v>
      </c>
      <c r="F30">
        <v>19797</v>
      </c>
      <c r="G30">
        <v>9650</v>
      </c>
      <c r="H30">
        <v>25197</v>
      </c>
      <c r="I30">
        <v>5394</v>
      </c>
      <c r="J30">
        <v>569</v>
      </c>
      <c r="K30">
        <v>493</v>
      </c>
      <c r="L30">
        <v>299</v>
      </c>
      <c r="M30">
        <v>52</v>
      </c>
      <c r="N30">
        <v>19125</v>
      </c>
    </row>
    <row r="31" spans="1:14" x14ac:dyDescent="0.3">
      <c r="A31" t="s">
        <v>74</v>
      </c>
      <c r="B31" t="s">
        <v>35</v>
      </c>
      <c r="C31" s="23" t="s">
        <v>120</v>
      </c>
      <c r="D31">
        <v>8612</v>
      </c>
      <c r="E31">
        <v>5440</v>
      </c>
      <c r="F31">
        <v>3172</v>
      </c>
      <c r="G31">
        <v>1509</v>
      </c>
      <c r="H31">
        <v>4490</v>
      </c>
      <c r="I31">
        <v>714</v>
      </c>
      <c r="J31">
        <v>73</v>
      </c>
      <c r="K31">
        <v>178</v>
      </c>
      <c r="L31">
        <v>31</v>
      </c>
      <c r="M31">
        <v>7</v>
      </c>
      <c r="N31">
        <v>1610</v>
      </c>
    </row>
    <row r="32" spans="1:14" x14ac:dyDescent="0.3">
      <c r="A32" t="s">
        <v>74</v>
      </c>
      <c r="B32" t="s">
        <v>35</v>
      </c>
      <c r="C32" s="23" t="s">
        <v>101</v>
      </c>
      <c r="D32">
        <v>1428</v>
      </c>
      <c r="E32">
        <v>1206</v>
      </c>
      <c r="F32">
        <v>222</v>
      </c>
      <c r="G32">
        <v>420</v>
      </c>
      <c r="H32">
        <v>333</v>
      </c>
      <c r="I32">
        <v>57</v>
      </c>
      <c r="J32">
        <v>31</v>
      </c>
      <c r="K32">
        <v>12</v>
      </c>
      <c r="L32">
        <v>21</v>
      </c>
      <c r="M32">
        <v>2</v>
      </c>
      <c r="N32">
        <v>552</v>
      </c>
    </row>
    <row r="33" spans="1:14" x14ac:dyDescent="0.3">
      <c r="A33" t="s">
        <v>74</v>
      </c>
      <c r="B33" t="s">
        <v>35</v>
      </c>
      <c r="C33" s="23" t="s">
        <v>102</v>
      </c>
      <c r="D33">
        <v>6245</v>
      </c>
      <c r="E33">
        <v>4251</v>
      </c>
      <c r="F33">
        <v>1994</v>
      </c>
      <c r="G33">
        <v>1522</v>
      </c>
      <c r="H33">
        <v>2638</v>
      </c>
      <c r="I33">
        <v>638</v>
      </c>
      <c r="J33">
        <v>110</v>
      </c>
      <c r="K33">
        <v>136</v>
      </c>
      <c r="L33">
        <v>39</v>
      </c>
      <c r="M33">
        <v>0</v>
      </c>
      <c r="N33">
        <v>1162</v>
      </c>
    </row>
    <row r="34" spans="1:14" x14ac:dyDescent="0.3">
      <c r="A34" t="s">
        <v>74</v>
      </c>
      <c r="B34" t="s">
        <v>35</v>
      </c>
      <c r="C34" s="23" t="s">
        <v>103</v>
      </c>
      <c r="D34">
        <v>5592</v>
      </c>
      <c r="E34">
        <v>3345</v>
      </c>
      <c r="F34">
        <v>2247</v>
      </c>
      <c r="G34">
        <v>1051</v>
      </c>
      <c r="H34">
        <v>944</v>
      </c>
      <c r="I34">
        <v>236</v>
      </c>
      <c r="J34">
        <v>80</v>
      </c>
      <c r="K34">
        <v>113</v>
      </c>
      <c r="L34">
        <v>233</v>
      </c>
      <c r="M34">
        <v>7</v>
      </c>
      <c r="N34">
        <v>2928</v>
      </c>
    </row>
    <row r="35" spans="1:14" x14ac:dyDescent="0.3">
      <c r="A35" t="s">
        <v>74</v>
      </c>
      <c r="B35" t="s">
        <v>35</v>
      </c>
      <c r="C35" s="23" t="s">
        <v>110</v>
      </c>
      <c r="D35">
        <v>50405</v>
      </c>
      <c r="E35">
        <v>33951</v>
      </c>
      <c r="F35">
        <v>16454</v>
      </c>
      <c r="G35">
        <v>9462</v>
      </c>
      <c r="H35">
        <v>19791</v>
      </c>
      <c r="I35">
        <v>2346</v>
      </c>
      <c r="J35">
        <v>980</v>
      </c>
      <c r="K35">
        <v>1406</v>
      </c>
      <c r="L35">
        <v>590</v>
      </c>
      <c r="M35">
        <v>28</v>
      </c>
      <c r="N35">
        <v>15802</v>
      </c>
    </row>
    <row r="36" spans="1:14" x14ac:dyDescent="0.3">
      <c r="A36" t="s">
        <v>74</v>
      </c>
      <c r="B36" t="s">
        <v>49</v>
      </c>
      <c r="C36" s="23" t="s">
        <v>121</v>
      </c>
      <c r="D36">
        <v>87288</v>
      </c>
      <c r="E36">
        <v>48778</v>
      </c>
      <c r="F36">
        <v>38510</v>
      </c>
      <c r="G36">
        <v>5847</v>
      </c>
      <c r="H36">
        <v>50311</v>
      </c>
      <c r="I36">
        <v>14875</v>
      </c>
      <c r="J36">
        <v>932</v>
      </c>
      <c r="K36">
        <v>351</v>
      </c>
      <c r="L36">
        <v>396</v>
      </c>
      <c r="M36">
        <v>85</v>
      </c>
      <c r="N36">
        <v>14491</v>
      </c>
    </row>
    <row r="37" spans="1:14" x14ac:dyDescent="0.3">
      <c r="A37" t="s">
        <v>74</v>
      </c>
      <c r="B37" t="s">
        <v>49</v>
      </c>
      <c r="C37" s="23" t="s">
        <v>104</v>
      </c>
      <c r="D37">
        <v>15040</v>
      </c>
      <c r="E37">
        <v>8386</v>
      </c>
      <c r="F37">
        <v>6654</v>
      </c>
      <c r="G37">
        <v>1095</v>
      </c>
      <c r="H37">
        <v>7942</v>
      </c>
      <c r="I37">
        <v>2800</v>
      </c>
      <c r="J37">
        <v>186</v>
      </c>
      <c r="K37">
        <v>77</v>
      </c>
      <c r="L37">
        <v>64</v>
      </c>
      <c r="M37">
        <v>24</v>
      </c>
      <c r="N37">
        <v>2852</v>
      </c>
    </row>
    <row r="38" spans="1:14" x14ac:dyDescent="0.3">
      <c r="A38" t="s">
        <v>74</v>
      </c>
      <c r="B38" t="s">
        <v>49</v>
      </c>
      <c r="C38" s="23" t="s">
        <v>111</v>
      </c>
      <c r="D38">
        <v>1877</v>
      </c>
      <c r="E38">
        <v>978</v>
      </c>
      <c r="F38">
        <v>899</v>
      </c>
      <c r="G38">
        <v>181</v>
      </c>
      <c r="H38">
        <v>240</v>
      </c>
      <c r="I38">
        <v>141</v>
      </c>
      <c r="J38">
        <v>88</v>
      </c>
      <c r="K38">
        <v>44</v>
      </c>
      <c r="L38">
        <v>18</v>
      </c>
      <c r="M38">
        <v>461</v>
      </c>
      <c r="N38">
        <v>704</v>
      </c>
    </row>
    <row r="39" spans="1:14" x14ac:dyDescent="0.3">
      <c r="A39" t="s">
        <v>74</v>
      </c>
      <c r="B39" t="s">
        <v>54</v>
      </c>
      <c r="C39" s="23" t="s">
        <v>105</v>
      </c>
      <c r="D39">
        <v>4408</v>
      </c>
      <c r="E39">
        <v>2608</v>
      </c>
      <c r="F39">
        <v>1800</v>
      </c>
      <c r="G39">
        <v>452</v>
      </c>
      <c r="H39">
        <v>509</v>
      </c>
      <c r="I39">
        <v>393</v>
      </c>
      <c r="J39">
        <v>68</v>
      </c>
      <c r="K39">
        <v>35</v>
      </c>
      <c r="L39">
        <v>40</v>
      </c>
      <c r="M39">
        <v>0</v>
      </c>
      <c r="N39">
        <v>2911</v>
      </c>
    </row>
    <row r="40" spans="1:14" x14ac:dyDescent="0.3">
      <c r="A40" t="s">
        <v>74</v>
      </c>
      <c r="B40" t="s">
        <v>54</v>
      </c>
      <c r="C40" s="23" t="s">
        <v>112</v>
      </c>
      <c r="D40">
        <v>4946</v>
      </c>
      <c r="E40">
        <v>3495</v>
      </c>
      <c r="F40">
        <v>1451</v>
      </c>
      <c r="G40">
        <v>995</v>
      </c>
      <c r="H40">
        <v>599</v>
      </c>
      <c r="I40">
        <v>472</v>
      </c>
      <c r="J40">
        <v>264</v>
      </c>
      <c r="K40">
        <v>168</v>
      </c>
      <c r="L40">
        <v>104</v>
      </c>
      <c r="M40">
        <v>8</v>
      </c>
      <c r="N40">
        <v>2336</v>
      </c>
    </row>
    <row r="41" spans="1:14" x14ac:dyDescent="0.3">
      <c r="A41" t="s">
        <v>74</v>
      </c>
      <c r="B41" t="s">
        <v>73</v>
      </c>
      <c r="C41" s="23" t="s">
        <v>106</v>
      </c>
      <c r="D41">
        <v>2375</v>
      </c>
      <c r="E41">
        <v>1422</v>
      </c>
      <c r="F41">
        <v>953</v>
      </c>
      <c r="G41">
        <v>165</v>
      </c>
      <c r="H41">
        <v>491</v>
      </c>
      <c r="I41">
        <v>155</v>
      </c>
      <c r="J41">
        <v>23</v>
      </c>
      <c r="K41">
        <v>14</v>
      </c>
      <c r="L41">
        <v>2</v>
      </c>
      <c r="M41">
        <v>6</v>
      </c>
      <c r="N41">
        <v>1519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來臺旅客按性別及來臺目的</vt:lpstr>
      <vt:lpstr>工作表2</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demi</dc:creator>
  <cp:lastModifiedBy>方穎筑</cp:lastModifiedBy>
  <cp:lastPrinted>2018-08-28T08:31:25Z</cp:lastPrinted>
  <dcterms:created xsi:type="dcterms:W3CDTF">2018-08-16T06:57:31Z</dcterms:created>
  <dcterms:modified xsi:type="dcterms:W3CDTF">2025-03-03T03:45:31Z</dcterms:modified>
</cp:coreProperties>
</file>