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heme/themeOverride2.xml" ContentType="application/vnd.openxmlformats-officedocument.themeOverrid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3.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4.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5.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mc:AlternateContent xmlns:mc="http://schemas.openxmlformats.org/markup-compatibility/2006">
    <mc:Choice Requires="x15">
      <x15ac:absPath xmlns:x15ac="http://schemas.microsoft.com/office/spreadsheetml/2010/11/ac" url="C:\Users\wilfred\Documents\"/>
    </mc:Choice>
  </mc:AlternateContent>
  <xr:revisionPtr revIDLastSave="0" documentId="13_ncr:1_{B26246BA-6F7A-47D7-A5A7-749A99D0D814}" xr6:coauthVersionLast="47" xr6:coauthVersionMax="47" xr10:uidLastSave="{00000000-0000-0000-0000-000000000000}"/>
  <bookViews>
    <workbookView xWindow="-110" yWindow="-110" windowWidth="19420" windowHeight="10420" activeTab="3" xr2:uid="{00000000-000D-0000-FFFF-FFFF00000000}"/>
  </bookViews>
  <sheets>
    <sheet name="Raw Sales Data" sheetId="1" r:id="rId1"/>
    <sheet name="Extracted&amp;Organized Data" sheetId="5" r:id="rId2"/>
    <sheet name="Data Analysis" sheetId="2" r:id="rId3"/>
    <sheet name="Interpretation &amp; Report" sheetId="4" r:id="rId4"/>
  </sheets>
  <definedNames>
    <definedName name="_xlnm._FilterDatabase" localSheetId="2" hidden="1">'Data Analysis'!$B$19:$F$19</definedName>
    <definedName name="Slicer_Month">#N/A</definedName>
    <definedName name="Slicer_Month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2" l="1"/>
  <c r="H10" i="2"/>
  <c r="F36" i="2"/>
  <c r="F37" i="2"/>
  <c r="F38" i="2"/>
  <c r="F39" i="2"/>
  <c r="F40" i="2"/>
  <c r="F41" i="2"/>
  <c r="F42" i="2"/>
  <c r="F43" i="2"/>
  <c r="F44" i="2"/>
  <c r="F45" i="2"/>
  <c r="F46" i="2"/>
  <c r="F35" i="2"/>
  <c r="F21" i="2"/>
  <c r="F22" i="2"/>
  <c r="F23" i="2"/>
  <c r="F24" i="2"/>
  <c r="F25" i="2"/>
  <c r="F26" i="2"/>
  <c r="F27" i="2"/>
  <c r="F28" i="2"/>
  <c r="F29" i="2"/>
  <c r="F30" i="2"/>
  <c r="F31" i="2"/>
  <c r="F20" i="2"/>
  <c r="E36" i="2"/>
  <c r="E37" i="2"/>
  <c r="E38" i="2"/>
  <c r="E39" i="2"/>
  <c r="E40" i="2"/>
  <c r="E41" i="2"/>
  <c r="E42" i="2"/>
  <c r="E43" i="2"/>
  <c r="E44" i="2"/>
  <c r="E45" i="2"/>
  <c r="E46" i="2"/>
  <c r="E35" i="2"/>
  <c r="E21" i="2"/>
  <c r="E22" i="2"/>
  <c r="E23" i="2"/>
  <c r="E24" i="2"/>
  <c r="E25" i="2"/>
  <c r="E26" i="2"/>
  <c r="E27" i="2"/>
  <c r="E28" i="2"/>
  <c r="E29" i="2"/>
  <c r="E30" i="2"/>
  <c r="E31" i="2"/>
  <c r="E20" i="2"/>
  <c r="C16" i="2"/>
  <c r="B16" i="2"/>
  <c r="B12" i="2"/>
  <c r="C12" i="2"/>
  <c r="C4" i="2"/>
  <c r="B4" i="2"/>
  <c r="H5" i="2"/>
  <c r="D4" i="2" l="1"/>
  <c r="D12" i="2"/>
  <c r="E16" i="2"/>
  <c r="E12" i="2"/>
  <c r="D16" i="2"/>
  <c r="E4" i="2"/>
  <c r="H6" i="2"/>
  <c r="B8" i="2" s="1"/>
  <c r="E8" i="2" l="1"/>
  <c r="D8" i="2"/>
  <c r="C15" i="1" l="1"/>
  <c r="C29" i="1" l="1"/>
  <c r="B29" i="1" l="1"/>
  <c r="D29" i="1"/>
  <c r="E29" i="1"/>
  <c r="F29" i="1"/>
  <c r="G29" i="1"/>
  <c r="E15" i="1"/>
  <c r="F15" i="1"/>
  <c r="G15" i="1"/>
  <c r="D15" i="1"/>
  <c r="B15" i="1"/>
</calcChain>
</file>

<file path=xl/sharedStrings.xml><?xml version="1.0" encoding="utf-8"?>
<sst xmlns="http://schemas.openxmlformats.org/spreadsheetml/2006/main" count="115" uniqueCount="54">
  <si>
    <t>MONTH</t>
  </si>
  <si>
    <t xml:space="preserve">TOTAL SALES </t>
  </si>
  <si>
    <t>COST OF DELIVERY</t>
  </si>
  <si>
    <t>NO. OF DELIVERIES</t>
  </si>
  <si>
    <t>NO. OF CUST. COMPLAINS</t>
  </si>
  <si>
    <t>NUMBER OF CUST. ENQUIRIES</t>
  </si>
  <si>
    <t>JANUARY</t>
  </si>
  <si>
    <t>FEBRUARY</t>
  </si>
  <si>
    <t>MARCH</t>
  </si>
  <si>
    <t>APRIL</t>
  </si>
  <si>
    <t>MAY</t>
  </si>
  <si>
    <t>JUNE</t>
  </si>
  <si>
    <t>JULY</t>
  </si>
  <si>
    <t>AUGUST</t>
  </si>
  <si>
    <t>SEPTEMBER</t>
  </si>
  <si>
    <t>OCTOBER</t>
  </si>
  <si>
    <t>NOVEMBER</t>
  </si>
  <si>
    <t>DECEMBER</t>
  </si>
  <si>
    <t>TOTAL</t>
  </si>
  <si>
    <t>2023 SALES DATA</t>
  </si>
  <si>
    <t>2024 SALES DATA</t>
  </si>
  <si>
    <t>NO. OF SALES</t>
  </si>
  <si>
    <t>2023 AND 2024 SALES/CUSTOMER ENGAGEMENT EVALUATION</t>
  </si>
  <si>
    <t>Month</t>
  </si>
  <si>
    <t>INFLATION MULTIPLIER →</t>
  </si>
  <si>
    <t>Original 2023 Sales</t>
  </si>
  <si>
    <t>Sales No. 2023</t>
  </si>
  <si>
    <t>Sales No. 2024</t>
  </si>
  <si>
    <t>SALES VALUE (2023)</t>
  </si>
  <si>
    <t>SALES VALUE (2024)</t>
  </si>
  <si>
    <t>NO. OF SALES (2023)</t>
  </si>
  <si>
    <t>NO. OF SALES (2024)</t>
  </si>
  <si>
    <t>ENQUIRIES (2023)</t>
  </si>
  <si>
    <t>2024 Sales</t>
  </si>
  <si>
    <t>Variance</t>
  </si>
  <si>
    <t>Variance %</t>
  </si>
  <si>
    <t>Inflat. Adjst. 2023 Sales</t>
  </si>
  <si>
    <t>ENQUIRIES (2024)</t>
  </si>
  <si>
    <t>1. NOMINAL SALES VALUE INCREASE/DECREASE</t>
  </si>
  <si>
    <t>2. INFLATION ADJUSTED SALES VALUE INCREASE/DECREASE</t>
  </si>
  <si>
    <t>4. YEARLY ENQUIRY INCREASE/DECREASE</t>
  </si>
  <si>
    <t>6. Monthly No. Of Sales/Order Comparison</t>
  </si>
  <si>
    <t>Variance%</t>
  </si>
  <si>
    <r>
      <t xml:space="preserve">INFLATION RATE(JAN. 2023) </t>
    </r>
    <r>
      <rPr>
        <b/>
        <sz val="11"/>
        <rFont val="Calibri"/>
        <family val="2"/>
      </rPr>
      <t>→</t>
    </r>
  </si>
  <si>
    <r>
      <t xml:space="preserve">INFLATION RATE(DEC. 2024) </t>
    </r>
    <r>
      <rPr>
        <b/>
        <sz val="11"/>
        <rFont val="Calibri"/>
        <family val="2"/>
      </rPr>
      <t>→</t>
    </r>
  </si>
  <si>
    <r>
      <t xml:space="preserve">CHANGE IN RATE </t>
    </r>
    <r>
      <rPr>
        <b/>
        <sz val="11"/>
        <rFont val="Calibri"/>
        <family val="2"/>
      </rPr>
      <t>→</t>
    </r>
  </si>
  <si>
    <t>3. YEARLY NUMBER OF SALES INCREASE/DECREASE</t>
  </si>
  <si>
    <t>Year</t>
  </si>
  <si>
    <t>Coefficient</t>
  </si>
  <si>
    <t>I</t>
  </si>
  <si>
    <t>5. Monthly Sales Value Comparison</t>
  </si>
  <si>
    <t>2023</t>
  </si>
  <si>
    <t>2024</t>
  </si>
  <si>
    <t xml:space="preserve"> 7. Correlation Analysis B/tw No. of Sales &amp; Sales 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</si>
</sst>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quot;₦&quot;* #,##0.00_-;\-&quot;₦&quot;* #,##0.00_-;_-&quot;₦&quot;* &quot;-&quot;??_-;_-@_-"/>
  </numFmts>
  <fonts count="29" x14ac:knownFonts="1">
    <font>
      <sz val="11"/>
      <color theme="1"/>
      <name val="Calibri"/>
      <family val="2"/>
      <charset val="1"/>
      <scheme val="minor"/>
    </font>
    <font>
      <sz val="12"/>
      <color rgb="FF000000"/>
      <name val="Calibri"/>
      <family val="2"/>
      <scheme val="minor"/>
    </font>
    <font>
      <sz val="12"/>
      <name val="Calibri"/>
      <family val="2"/>
      <scheme val="minor"/>
    </font>
    <font>
      <b/>
      <sz val="14"/>
      <color theme="1"/>
      <name val="Calibri"/>
      <family val="2"/>
      <scheme val="minor"/>
    </font>
    <font>
      <b/>
      <sz val="16"/>
      <color theme="1"/>
      <name val="Calibri"/>
      <family val="2"/>
      <scheme val="minor"/>
    </font>
    <font>
      <sz val="16"/>
      <color theme="1"/>
      <name val="Calibri"/>
      <family val="2"/>
      <scheme val="minor"/>
    </font>
    <font>
      <b/>
      <sz val="12"/>
      <color theme="1"/>
      <name val="Calibri"/>
      <family val="2"/>
      <scheme val="minor"/>
    </font>
    <font>
      <sz val="12"/>
      <color theme="1"/>
      <name val="Calibri"/>
      <family val="2"/>
      <scheme val="minor"/>
    </font>
    <font>
      <sz val="12"/>
      <color rgb="FF000000"/>
      <name val="Calibri"/>
      <family val="2"/>
    </font>
    <font>
      <sz val="12"/>
      <name val="Calibri"/>
      <family val="2"/>
    </font>
    <font>
      <sz val="11"/>
      <color theme="1"/>
      <name val="Calibri"/>
      <family val="2"/>
      <charset val="1"/>
      <scheme val="minor"/>
    </font>
    <font>
      <sz val="12"/>
      <color theme="1"/>
      <name val="Calibri"/>
      <family val="2"/>
      <charset val="1"/>
      <scheme val="minor"/>
    </font>
    <font>
      <sz val="14"/>
      <color theme="1"/>
      <name val="Calibri"/>
      <family val="2"/>
      <charset val="1"/>
      <scheme val="minor"/>
    </font>
    <font>
      <b/>
      <sz val="18"/>
      <color rgb="FFC00000"/>
      <name val="Calibri"/>
      <family val="2"/>
      <scheme val="minor"/>
    </font>
    <font>
      <b/>
      <sz val="14"/>
      <name val="Tahoma"/>
      <family val="2"/>
    </font>
    <font>
      <sz val="14"/>
      <name val="Calibri"/>
      <family val="2"/>
      <charset val="1"/>
      <scheme val="minor"/>
    </font>
    <font>
      <b/>
      <sz val="15"/>
      <color rgb="FF1E09B7"/>
      <name val="Tahoma"/>
      <family val="2"/>
    </font>
    <font>
      <b/>
      <sz val="14"/>
      <color theme="0"/>
      <name val="Calibri"/>
      <family val="2"/>
      <scheme val="minor"/>
    </font>
    <font>
      <b/>
      <sz val="13"/>
      <color theme="1"/>
      <name val="Calibri"/>
      <family val="2"/>
      <scheme val="minor"/>
    </font>
    <font>
      <b/>
      <sz val="13"/>
      <name val="Calibri Light"/>
      <family val="2"/>
      <scheme val="major"/>
    </font>
    <font>
      <b/>
      <sz val="12"/>
      <color theme="1"/>
      <name val="Calibri"/>
      <family val="2"/>
      <charset val="1"/>
      <scheme val="minor"/>
    </font>
    <font>
      <b/>
      <sz val="11"/>
      <name val="Calibri Light"/>
      <family val="2"/>
      <scheme val="major"/>
    </font>
    <font>
      <b/>
      <sz val="11"/>
      <color rgb="FF000099"/>
      <name val="Calibri Light"/>
      <family val="2"/>
      <scheme val="major"/>
    </font>
    <font>
      <b/>
      <sz val="12"/>
      <name val="Calibri"/>
      <family val="2"/>
      <scheme val="minor"/>
    </font>
    <font>
      <sz val="8"/>
      <name val="Calibri"/>
      <family val="2"/>
      <charset val="1"/>
      <scheme val="minor"/>
    </font>
    <font>
      <b/>
      <sz val="11"/>
      <color theme="1"/>
      <name val="Calibri"/>
      <family val="2"/>
      <scheme val="minor"/>
    </font>
    <font>
      <b/>
      <sz val="11"/>
      <name val="Calibri"/>
      <family val="2"/>
    </font>
    <font>
      <b/>
      <sz val="10"/>
      <color rgb="FF000099"/>
      <name val="Calibri Light"/>
      <family val="2"/>
      <scheme val="major"/>
    </font>
    <font>
      <b/>
      <sz val="12"/>
      <color theme="0"/>
      <name val="Calibri"/>
      <family val="2"/>
      <scheme val="minor"/>
    </font>
  </fonts>
  <fills count="5">
    <fill>
      <patternFill patternType="none"/>
    </fill>
    <fill>
      <patternFill patternType="gray125"/>
    </fill>
    <fill>
      <patternFill patternType="solid">
        <fgColor theme="3" tint="0.39997558519241921"/>
        <bgColor indexed="64"/>
      </patternFill>
    </fill>
    <fill>
      <patternFill patternType="solid">
        <fgColor theme="9" tint="0.59999389629810485"/>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s>
  <cellStyleXfs count="3">
    <xf numFmtId="0" fontId="0" fillId="0" borderId="0"/>
    <xf numFmtId="9" fontId="10" fillId="0" borderId="0" applyFont="0" applyFill="0" applyBorder="0" applyAlignment="0" applyProtection="0"/>
    <xf numFmtId="43" fontId="10" fillId="0" borderId="0" applyFont="0" applyFill="0" applyBorder="0" applyAlignment="0" applyProtection="0"/>
  </cellStyleXfs>
  <cellXfs count="146">
    <xf numFmtId="0" fontId="0" fillId="0" borderId="0" xfId="0"/>
    <xf numFmtId="0" fontId="0" fillId="0" borderId="1" xfId="0" applyBorder="1"/>
    <xf numFmtId="164" fontId="1" fillId="0" borderId="1" xfId="0" applyNumberFormat="1" applyFont="1" applyBorder="1"/>
    <xf numFmtId="164" fontId="1" fillId="0" borderId="8" xfId="0" applyNumberFormat="1" applyFont="1" applyBorder="1"/>
    <xf numFmtId="164" fontId="1" fillId="0" borderId="1" xfId="0" applyNumberFormat="1" applyFont="1" applyBorder="1" applyAlignment="1">
      <alignment horizontal="right"/>
    </xf>
    <xf numFmtId="164" fontId="1" fillId="0" borderId="3" xfId="0" applyNumberFormat="1" applyFont="1" applyBorder="1" applyAlignment="1">
      <alignment horizontal="right"/>
    </xf>
    <xf numFmtId="164" fontId="2" fillId="0" borderId="3" xfId="0" applyNumberFormat="1" applyFont="1" applyBorder="1" applyAlignment="1">
      <alignment horizontal="right"/>
    </xf>
    <xf numFmtId="164" fontId="2" fillId="0" borderId="5" xfId="0" applyNumberFormat="1" applyFont="1" applyBorder="1" applyAlignment="1">
      <alignment horizontal="right"/>
    </xf>
    <xf numFmtId="164" fontId="2" fillId="0" borderId="1" xfId="0" applyNumberFormat="1" applyFont="1" applyBorder="1" applyAlignment="1">
      <alignment horizontal="right" vertical="center"/>
    </xf>
    <xf numFmtId="0" fontId="1" fillId="0" borderId="1" xfId="0" applyFont="1" applyBorder="1" applyAlignment="1">
      <alignment horizontal="center"/>
    </xf>
    <xf numFmtId="0" fontId="2" fillId="0" borderId="0" xfId="0" applyFont="1" applyAlignment="1">
      <alignment horizontal="center"/>
    </xf>
    <xf numFmtId="0" fontId="1" fillId="0" borderId="5" xfId="0" applyFont="1" applyBorder="1" applyAlignment="1">
      <alignment horizontal="center"/>
    </xf>
    <xf numFmtId="0" fontId="2" fillId="0" borderId="5" xfId="0" applyFont="1" applyBorder="1" applyAlignment="1">
      <alignment horizontal="center"/>
    </xf>
    <xf numFmtId="0" fontId="2" fillId="0" borderId="5" xfId="0" applyFont="1" applyBorder="1" applyAlignment="1">
      <alignment horizontal="center" vertical="center"/>
    </xf>
    <xf numFmtId="0" fontId="2" fillId="0" borderId="1" xfId="0" applyFont="1" applyBorder="1" applyAlignment="1">
      <alignment horizontal="center" vertical="center"/>
    </xf>
    <xf numFmtId="0" fontId="2" fillId="0" borderId="8" xfId="0" applyFont="1" applyBorder="1" applyAlignment="1">
      <alignment horizontal="center"/>
    </xf>
    <xf numFmtId="0" fontId="1" fillId="0" borderId="6" xfId="0" applyFont="1" applyBorder="1" applyAlignment="1">
      <alignment horizontal="center"/>
    </xf>
    <xf numFmtId="0" fontId="2" fillId="0" borderId="4" xfId="0" applyFont="1" applyBorder="1" applyAlignment="1">
      <alignment horizontal="center"/>
    </xf>
    <xf numFmtId="0" fontId="3" fillId="0" borderId="1" xfId="0" applyFont="1" applyBorder="1" applyAlignment="1">
      <alignment horizontal="center"/>
    </xf>
    <xf numFmtId="0" fontId="3" fillId="0" borderId="1" xfId="0" applyFont="1" applyBorder="1"/>
    <xf numFmtId="164" fontId="4" fillId="2" borderId="1" xfId="0" applyNumberFormat="1" applyFont="1" applyFill="1" applyBorder="1"/>
    <xf numFmtId="0" fontId="4" fillId="2" borderId="1" xfId="0" applyFont="1" applyFill="1" applyBorder="1" applyAlignment="1">
      <alignment horizontal="center"/>
    </xf>
    <xf numFmtId="0" fontId="6" fillId="0" borderId="1" xfId="0" applyFont="1" applyBorder="1" applyAlignment="1">
      <alignment horizontal="center"/>
    </xf>
    <xf numFmtId="0" fontId="7" fillId="0" borderId="1" xfId="0" applyFont="1" applyBorder="1" applyAlignment="1">
      <alignment horizontal="center"/>
    </xf>
    <xf numFmtId="0" fontId="2" fillId="0" borderId="1" xfId="0" applyFont="1" applyBorder="1" applyAlignment="1">
      <alignment horizontal="center"/>
    </xf>
    <xf numFmtId="164" fontId="1" fillId="0" borderId="3" xfId="0" applyNumberFormat="1" applyFont="1" applyBorder="1"/>
    <xf numFmtId="164" fontId="2" fillId="0" borderId="4" xfId="0" applyNumberFormat="1" applyFont="1" applyBorder="1"/>
    <xf numFmtId="164" fontId="2" fillId="0" borderId="5" xfId="0" applyNumberFormat="1" applyFont="1" applyBorder="1" applyAlignment="1">
      <alignment vertical="center"/>
    </xf>
    <xf numFmtId="0" fontId="2" fillId="0" borderId="9" xfId="0" applyFont="1" applyBorder="1" applyAlignment="1">
      <alignment horizontal="center" vertical="center"/>
    </xf>
    <xf numFmtId="164" fontId="2" fillId="0" borderId="1" xfId="0" applyNumberFormat="1" applyFont="1" applyBorder="1" applyAlignment="1">
      <alignment vertical="center"/>
    </xf>
    <xf numFmtId="0" fontId="7" fillId="0" borderId="1" xfId="0" applyFont="1" applyBorder="1"/>
    <xf numFmtId="0" fontId="5" fillId="0" borderId="1" xfId="0" applyFont="1" applyBorder="1"/>
    <xf numFmtId="164" fontId="8" fillId="0" borderId="1" xfId="0" applyNumberFormat="1" applyFont="1" applyBorder="1"/>
    <xf numFmtId="164" fontId="8" fillId="0" borderId="5" xfId="0" applyNumberFormat="1" applyFont="1" applyBorder="1"/>
    <xf numFmtId="164" fontId="9" fillId="0" borderId="1" xfId="0" applyNumberFormat="1" applyFont="1" applyBorder="1" applyAlignment="1">
      <alignment horizontal="right"/>
    </xf>
    <xf numFmtId="164" fontId="9" fillId="0" borderId="5" xfId="0" applyNumberFormat="1" applyFont="1" applyBorder="1" applyAlignment="1">
      <alignment horizontal="right"/>
    </xf>
    <xf numFmtId="164" fontId="9" fillId="0" borderId="1" xfId="0" applyNumberFormat="1" applyFont="1" applyBorder="1"/>
    <xf numFmtId="0" fontId="8" fillId="0" borderId="1" xfId="0" applyFont="1" applyBorder="1" applyAlignment="1">
      <alignment horizontal="center"/>
    </xf>
    <xf numFmtId="0" fontId="8" fillId="0" borderId="5" xfId="0" applyFont="1" applyBorder="1" applyAlignment="1">
      <alignment horizontal="center"/>
    </xf>
    <xf numFmtId="0" fontId="9" fillId="0" borderId="1" xfId="0" applyFont="1" applyBorder="1" applyAlignment="1">
      <alignment horizontal="center"/>
    </xf>
    <xf numFmtId="0" fontId="9" fillId="0" borderId="5" xfId="0" applyFont="1" applyBorder="1" applyAlignment="1">
      <alignment horizontal="center"/>
    </xf>
    <xf numFmtId="0" fontId="9" fillId="0" borderId="0" xfId="0" applyFont="1" applyAlignment="1">
      <alignment horizontal="center"/>
    </xf>
    <xf numFmtId="3" fontId="9" fillId="0" borderId="1" xfId="0" applyNumberFormat="1" applyFont="1" applyBorder="1" applyAlignment="1">
      <alignment horizontal="center"/>
    </xf>
    <xf numFmtId="164" fontId="9" fillId="0" borderId="1" xfId="0" applyNumberFormat="1" applyFont="1" applyBorder="1" applyAlignment="1">
      <alignment horizontal="center"/>
    </xf>
    <xf numFmtId="0" fontId="11" fillId="0" borderId="0" xfId="0" applyFont="1"/>
    <xf numFmtId="0" fontId="12" fillId="0" borderId="1" xfId="0" applyFont="1" applyBorder="1"/>
    <xf numFmtId="164" fontId="2" fillId="0" borderId="2" xfId="0" applyNumberFormat="1" applyFont="1" applyBorder="1"/>
    <xf numFmtId="0" fontId="13" fillId="3" borderId="1" xfId="0" applyFont="1" applyFill="1" applyBorder="1" applyAlignment="1">
      <alignment horizontal="center"/>
    </xf>
    <xf numFmtId="0" fontId="15" fillId="0" borderId="0" xfId="0" applyFont="1"/>
    <xf numFmtId="0" fontId="0" fillId="0" borderId="0" xfId="0"/>
    <xf numFmtId="0" fontId="0" fillId="0" borderId="0" xfId="0"/>
    <xf numFmtId="0" fontId="14" fillId="0" borderId="0" xfId="0" applyFont="1" applyAlignment="1">
      <alignment horizontal="center"/>
    </xf>
    <xf numFmtId="0" fontId="12" fillId="0" borderId="0" xfId="0" applyFont="1" applyBorder="1"/>
    <xf numFmtId="2" fontId="12" fillId="0" borderId="0" xfId="0" applyNumberFormat="1" applyFont="1" applyBorder="1"/>
    <xf numFmtId="2" fontId="6" fillId="0" borderId="0" xfId="0" applyNumberFormat="1" applyFont="1" applyBorder="1" applyAlignment="1">
      <alignment horizontal="left"/>
    </xf>
    <xf numFmtId="0" fontId="20" fillId="0" borderId="0" xfId="0" applyFont="1" applyAlignment="1">
      <alignment horizontal="left"/>
    </xf>
    <xf numFmtId="0" fontId="6" fillId="0" borderId="0" xfId="0" applyFont="1" applyAlignment="1">
      <alignment horizontal="left"/>
    </xf>
    <xf numFmtId="0" fontId="22" fillId="0" borderId="0" xfId="0" applyFont="1" applyBorder="1" applyAlignment="1"/>
    <xf numFmtId="0" fontId="21" fillId="0" borderId="0" xfId="0" applyFont="1" applyBorder="1" applyAlignment="1">
      <alignment horizontal="center"/>
    </xf>
    <xf numFmtId="0" fontId="0" fillId="0" borderId="0" xfId="0" applyBorder="1"/>
    <xf numFmtId="9" fontId="12" fillId="0" borderId="0" xfId="1" applyFont="1" applyBorder="1"/>
    <xf numFmtId="0" fontId="0" fillId="0" borderId="0" xfId="0"/>
    <xf numFmtId="0" fontId="23" fillId="0" borderId="0" xfId="0" applyFont="1" applyBorder="1"/>
    <xf numFmtId="164" fontId="8" fillId="0" borderId="0" xfId="0" applyNumberFormat="1" applyFont="1" applyBorder="1"/>
    <xf numFmtId="164" fontId="9" fillId="0" borderId="0" xfId="0" applyNumberFormat="1" applyFont="1" applyBorder="1"/>
    <xf numFmtId="0" fontId="17" fillId="0" borderId="0" xfId="0" applyFont="1" applyFill="1" applyBorder="1" applyAlignment="1">
      <alignment horizontal="center"/>
    </xf>
    <xf numFmtId="0" fontId="0" fillId="0" borderId="0" xfId="0"/>
    <xf numFmtId="164" fontId="12" fillId="0" borderId="0" xfId="0" applyNumberFormat="1" applyFont="1" applyBorder="1"/>
    <xf numFmtId="0" fontId="6" fillId="0" borderId="1" xfId="0" applyFont="1" applyBorder="1" applyAlignment="1">
      <alignment horizontal="center" vertical="center"/>
    </xf>
    <xf numFmtId="0" fontId="6" fillId="0" borderId="0" xfId="0" applyFont="1" applyBorder="1" applyAlignment="1">
      <alignment horizontal="center"/>
    </xf>
    <xf numFmtId="0" fontId="18" fillId="0" borderId="0" xfId="0" applyFont="1" applyBorder="1" applyAlignment="1">
      <alignment horizontal="center"/>
    </xf>
    <xf numFmtId="164" fontId="3" fillId="0" borderId="0" xfId="0" applyNumberFormat="1" applyFont="1" applyBorder="1"/>
    <xf numFmtId="164" fontId="11" fillId="0" borderId="1" xfId="0" applyNumberFormat="1" applyFont="1" applyBorder="1" applyAlignment="1">
      <alignment vertical="center"/>
    </xf>
    <xf numFmtId="43" fontId="11" fillId="0" borderId="1" xfId="0" applyNumberFormat="1" applyFont="1" applyBorder="1" applyAlignment="1">
      <alignment horizontal="center" vertical="center"/>
    </xf>
    <xf numFmtId="9" fontId="11" fillId="0" borderId="1" xfId="1" applyFont="1" applyBorder="1" applyAlignment="1">
      <alignment horizontal="center" vertical="center"/>
    </xf>
    <xf numFmtId="0" fontId="3" fillId="0" borderId="0" xfId="0" applyFont="1" applyBorder="1" applyAlignment="1">
      <alignment horizontal="center"/>
    </xf>
    <xf numFmtId="9" fontId="7" fillId="0" borderId="1" xfId="0" applyNumberFormat="1" applyFont="1" applyBorder="1" applyAlignment="1">
      <alignment horizontal="center"/>
    </xf>
    <xf numFmtId="164" fontId="2" fillId="0" borderId="1" xfId="0" applyNumberFormat="1" applyFont="1" applyBorder="1" applyAlignment="1">
      <alignment horizontal="center" vertical="center"/>
    </xf>
    <xf numFmtId="164" fontId="1" fillId="0" borderId="1" xfId="0" applyNumberFormat="1" applyFont="1" applyBorder="1" applyAlignment="1">
      <alignment horizontal="center" vertical="center"/>
    </xf>
    <xf numFmtId="164" fontId="8" fillId="0" borderId="1" xfId="0" applyNumberFormat="1" applyFont="1" applyBorder="1" applyAlignment="1">
      <alignment horizontal="center" vertical="center"/>
    </xf>
    <xf numFmtId="164" fontId="9" fillId="0" borderId="1" xfId="0" applyNumberFormat="1" applyFont="1" applyBorder="1" applyAlignment="1">
      <alignment horizontal="center" vertical="center"/>
    </xf>
    <xf numFmtId="0" fontId="1" fillId="0" borderId="1" xfId="0" applyFont="1" applyBorder="1" applyAlignment="1">
      <alignment horizontal="center" vertical="center"/>
    </xf>
    <xf numFmtId="0" fontId="9" fillId="0" borderId="1" xfId="0" applyFont="1" applyBorder="1" applyAlignment="1">
      <alignment horizontal="center" vertical="center"/>
    </xf>
    <xf numFmtId="43" fontId="7" fillId="0" borderId="1" xfId="0" applyNumberFormat="1" applyFont="1" applyBorder="1"/>
    <xf numFmtId="43" fontId="0" fillId="0" borderId="0" xfId="0" applyNumberFormat="1"/>
    <xf numFmtId="0" fontId="22" fillId="0" borderId="0" xfId="0" applyFont="1" applyBorder="1" applyAlignment="1">
      <alignment horizontal="center"/>
    </xf>
    <xf numFmtId="0" fontId="19" fillId="0" borderId="0" xfId="0" applyFont="1" applyAlignment="1"/>
    <xf numFmtId="0" fontId="6" fillId="0" borderId="7" xfId="0" applyFont="1" applyBorder="1" applyAlignment="1">
      <alignment horizontal="center"/>
    </xf>
    <xf numFmtId="0" fontId="3" fillId="0" borderId="11" xfId="0" applyFont="1" applyBorder="1" applyAlignment="1">
      <alignment horizontal="center"/>
    </xf>
    <xf numFmtId="0" fontId="3" fillId="0" borderId="2" xfId="0" applyFont="1" applyBorder="1" applyAlignment="1">
      <alignment horizontal="center"/>
    </xf>
    <xf numFmtId="0" fontId="3" fillId="0" borderId="9" xfId="0" applyFont="1" applyBorder="1" applyAlignment="1">
      <alignment horizontal="center"/>
    </xf>
    <xf numFmtId="0" fontId="6" fillId="0" borderId="12" xfId="0" applyFont="1" applyBorder="1" applyAlignment="1">
      <alignment horizontal="center"/>
    </xf>
    <xf numFmtId="164" fontId="2" fillId="0" borderId="8" xfId="0" applyNumberFormat="1" applyFont="1" applyBorder="1" applyAlignment="1">
      <alignment vertical="center"/>
    </xf>
    <xf numFmtId="164" fontId="9" fillId="0" borderId="8" xfId="0" applyNumberFormat="1" applyFont="1" applyBorder="1"/>
    <xf numFmtId="0" fontId="1" fillId="0" borderId="4" xfId="0" applyFont="1" applyBorder="1" applyAlignment="1">
      <alignment horizontal="center"/>
    </xf>
    <xf numFmtId="3" fontId="9" fillId="0" borderId="8" xfId="0" applyNumberFormat="1" applyFont="1" applyBorder="1" applyAlignment="1">
      <alignment horizontal="center"/>
    </xf>
    <xf numFmtId="0" fontId="2" fillId="0" borderId="8" xfId="0" applyFont="1" applyBorder="1" applyAlignment="1">
      <alignment horizontal="center" vertical="center"/>
    </xf>
    <xf numFmtId="0" fontId="9" fillId="0" borderId="4" xfId="0" applyFont="1" applyBorder="1" applyAlignment="1">
      <alignment horizontal="center"/>
    </xf>
    <xf numFmtId="0" fontId="21" fillId="0" borderId="0" xfId="0" applyFont="1" applyBorder="1" applyAlignment="1">
      <alignment horizontal="right"/>
    </xf>
    <xf numFmtId="0" fontId="25" fillId="0" borderId="0" xfId="0" applyFont="1" applyAlignment="1">
      <alignment horizontal="right"/>
    </xf>
    <xf numFmtId="43" fontId="7" fillId="0" borderId="1" xfId="2" applyFont="1" applyBorder="1" applyAlignment="1">
      <alignment horizontal="center"/>
    </xf>
    <xf numFmtId="43" fontId="12" fillId="0" borderId="1" xfId="2" applyFont="1" applyBorder="1"/>
    <xf numFmtId="0" fontId="0" fillId="0" borderId="0" xfId="0"/>
    <xf numFmtId="0" fontId="0" fillId="0" borderId="0" xfId="0"/>
    <xf numFmtId="0" fontId="28" fillId="0" borderId="0" xfId="0" applyFont="1" applyFill="1" applyBorder="1" applyAlignment="1">
      <alignment vertical="center"/>
    </xf>
    <xf numFmtId="0" fontId="6" fillId="0" borderId="7" xfId="0" applyFont="1" applyBorder="1" applyAlignment="1">
      <alignment horizontal="center" vertical="center"/>
    </xf>
    <xf numFmtId="9" fontId="0" fillId="0" borderId="5" xfId="1" applyFont="1" applyBorder="1"/>
    <xf numFmtId="0" fontId="23" fillId="0" borderId="11" xfId="0" applyFont="1" applyBorder="1" applyAlignment="1">
      <alignment horizontal="center" vertical="center"/>
    </xf>
    <xf numFmtId="0" fontId="23" fillId="0" borderId="2" xfId="0" applyFont="1" applyBorder="1" applyAlignment="1">
      <alignment horizontal="center" vertical="center"/>
    </xf>
    <xf numFmtId="0" fontId="23" fillId="0" borderId="9" xfId="0" applyFont="1" applyBorder="1" applyAlignment="1">
      <alignment horizontal="center" vertical="center"/>
    </xf>
    <xf numFmtId="0" fontId="6" fillId="0" borderId="12" xfId="0" applyFont="1" applyBorder="1" applyAlignment="1">
      <alignment horizontal="center" vertical="center"/>
    </xf>
    <xf numFmtId="164" fontId="2" fillId="0" borderId="8" xfId="0" applyNumberFormat="1" applyFont="1" applyBorder="1" applyAlignment="1">
      <alignment horizontal="center" vertical="center"/>
    </xf>
    <xf numFmtId="164" fontId="9" fillId="0" borderId="8" xfId="0" applyNumberFormat="1" applyFont="1" applyBorder="1" applyAlignment="1">
      <alignment horizontal="center" vertical="center"/>
    </xf>
    <xf numFmtId="43" fontId="7" fillId="0" borderId="8" xfId="0" applyNumberFormat="1" applyFont="1" applyBorder="1"/>
    <xf numFmtId="9" fontId="0" fillId="0" borderId="4" xfId="1" applyFont="1" applyBorder="1"/>
    <xf numFmtId="0" fontId="6" fillId="0" borderId="2" xfId="0" applyFont="1" applyBorder="1" applyAlignment="1">
      <alignment horizontal="center" vertical="center"/>
    </xf>
    <xf numFmtId="0" fontId="1" fillId="0" borderId="8" xfId="0" applyFont="1" applyBorder="1" applyAlignment="1">
      <alignment horizontal="center" vertical="center"/>
    </xf>
    <xf numFmtId="3" fontId="9" fillId="0" borderId="8" xfId="0" applyNumberFormat="1" applyFont="1" applyBorder="1" applyAlignment="1">
      <alignment horizontal="center" vertical="center"/>
    </xf>
    <xf numFmtId="0" fontId="0" fillId="0" borderId="8" xfId="0" applyBorder="1"/>
    <xf numFmtId="0" fontId="6" fillId="0" borderId="9" xfId="0" applyFont="1" applyBorder="1" applyAlignment="1">
      <alignment horizontal="center" vertical="center"/>
    </xf>
    <xf numFmtId="0" fontId="28" fillId="0" borderId="0" xfId="0" applyFont="1" applyFill="1" applyBorder="1" applyAlignment="1">
      <alignment horizontal="center" vertical="center"/>
    </xf>
    <xf numFmtId="0" fontId="23"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 fillId="0" borderId="0" xfId="0" applyFont="1" applyFill="1" applyBorder="1" applyAlignment="1">
      <alignment horizontal="center" vertical="center"/>
    </xf>
    <xf numFmtId="164" fontId="1" fillId="0" borderId="0" xfId="0" applyNumberFormat="1" applyFont="1" applyFill="1" applyBorder="1" applyAlignment="1">
      <alignment horizontal="center" vertical="center"/>
    </xf>
    <xf numFmtId="164" fontId="2" fillId="0" borderId="0" xfId="0" applyNumberFormat="1" applyFont="1" applyFill="1" applyBorder="1" applyAlignment="1">
      <alignment horizontal="center" vertical="center"/>
    </xf>
    <xf numFmtId="0" fontId="0" fillId="0" borderId="0" xfId="0" applyFill="1" applyBorder="1"/>
    <xf numFmtId="0" fontId="9" fillId="0" borderId="0" xfId="0" applyFont="1" applyFill="1" applyBorder="1" applyAlignment="1">
      <alignment horizontal="center" vertical="center"/>
    </xf>
    <xf numFmtId="164" fontId="8" fillId="0" borderId="0" xfId="0" applyNumberFormat="1" applyFont="1" applyFill="1" applyBorder="1" applyAlignment="1">
      <alignment horizontal="center" vertical="center"/>
    </xf>
    <xf numFmtId="164" fontId="9" fillId="0" borderId="0" xfId="0" applyNumberFormat="1" applyFont="1" applyFill="1" applyBorder="1" applyAlignment="1">
      <alignment horizontal="center" vertical="center"/>
    </xf>
    <xf numFmtId="3" fontId="9" fillId="0" borderId="0" xfId="0" applyNumberFormat="1" applyFont="1" applyFill="1" applyBorder="1" applyAlignment="1">
      <alignment horizontal="center" vertical="center"/>
    </xf>
    <xf numFmtId="0" fontId="0" fillId="0" borderId="0" xfId="0"/>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22" fillId="0" borderId="1" xfId="0" applyFont="1" applyBorder="1" applyAlignment="1">
      <alignment horizontal="center"/>
    </xf>
    <xf numFmtId="0" fontId="17" fillId="4" borderId="9" xfId="0" applyFont="1" applyFill="1" applyBorder="1" applyAlignment="1">
      <alignment horizontal="center" vertical="center"/>
    </xf>
    <xf numFmtId="0" fontId="17" fillId="4" borderId="10" xfId="0" applyFont="1" applyFill="1" applyBorder="1" applyAlignment="1">
      <alignment horizontal="center" vertical="center"/>
    </xf>
    <xf numFmtId="0" fontId="27" fillId="0" borderId="5" xfId="0" applyFont="1" applyBorder="1" applyAlignment="1">
      <alignment horizontal="center" wrapText="1"/>
    </xf>
    <xf numFmtId="0" fontId="27" fillId="0" borderId="7" xfId="0" applyFont="1" applyBorder="1" applyAlignment="1">
      <alignment horizontal="center" wrapText="1"/>
    </xf>
    <xf numFmtId="0" fontId="16" fillId="0" borderId="0" xfId="0" applyFont="1" applyAlignment="1">
      <alignment horizontal="center"/>
    </xf>
    <xf numFmtId="0" fontId="22" fillId="0" borderId="10" xfId="0" applyFont="1" applyBorder="1" applyAlignment="1">
      <alignment horizontal="center"/>
    </xf>
    <xf numFmtId="0" fontId="22" fillId="0" borderId="5" xfId="0" applyFont="1" applyBorder="1" applyAlignment="1">
      <alignment horizontal="center"/>
    </xf>
    <xf numFmtId="0" fontId="22" fillId="0" borderId="6" xfId="0" applyFont="1" applyBorder="1" applyAlignment="1">
      <alignment horizontal="center"/>
    </xf>
    <xf numFmtId="0" fontId="22" fillId="0" borderId="7" xfId="0" applyFont="1" applyBorder="1" applyAlignment="1">
      <alignment horizontal="center"/>
    </xf>
    <xf numFmtId="0" fontId="0" fillId="0" borderId="0" xfId="0"/>
  </cellXfs>
  <cellStyles count="3">
    <cellStyle name="Comma" xfId="2" builtinId="3"/>
    <cellStyle name="Normal" xfId="0" builtinId="0"/>
    <cellStyle name="Per cent" xfId="1" builtinId="5"/>
  </cellStyles>
  <dxfs count="31">
    <dxf>
      <font>
        <b val="0"/>
        <i val="0"/>
        <strike val="0"/>
        <condense val="0"/>
        <extend val="0"/>
        <outline val="0"/>
        <shadow val="0"/>
        <u val="none"/>
        <vertAlign val="baseline"/>
        <sz val="11"/>
        <color theme="1"/>
        <name val="Calibri"/>
        <family val="2"/>
        <charset val="1"/>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theme="1"/>
        <name val="Calibri"/>
        <family val="2"/>
        <scheme val="minor"/>
      </font>
      <numFmt numFmtId="35" formatCode="_(* #,##0.00_);_(* \(#,##0.00\);_(*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numFmt numFmtId="164" formatCode="_-&quot;₦&quot;* #,##0.00_-;\-&quot;₦&quot;* #,##0.0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minor"/>
      </font>
      <numFmt numFmtId="164" formatCode="_-&quot;₦&quot;* #,##0.00_-;\-&quot;₦&quot;* #,##0.00_-;_-&quot;₦&quot;* &quot;-&quot;??_-;_-@_-"/>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auto="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charset val="1"/>
        <scheme val="minor"/>
      </font>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2"/>
        <color theme="1"/>
        <name val="Calibri"/>
        <family val="2"/>
        <scheme val="minor"/>
      </font>
      <alignment horizontal="center" vertical="center" textRotation="0" wrapText="0" indent="0" justifyLastLine="0" shrinkToFit="0" readingOrder="0"/>
      <border diagonalUp="0" diagonalDown="0" outline="0">
        <left style="thin">
          <color indexed="64"/>
        </left>
        <right style="thin">
          <color indexed="64"/>
        </right>
        <top/>
        <bottom/>
      </border>
    </dxf>
    <dxf>
      <fill>
        <patternFill>
          <bgColor theme="9" tint="0.59996337778862885"/>
        </patternFill>
      </fill>
    </dxf>
    <dxf>
      <font>
        <color rgb="FF9C0006"/>
      </font>
      <fill>
        <patternFill>
          <bgColor rgb="FFFFC7CE"/>
        </patternFill>
      </fill>
    </dxf>
    <dxf>
      <fill>
        <patternFill>
          <bgColor theme="9" tint="0.59996337778862885"/>
        </patternFill>
      </fill>
    </dxf>
    <dxf>
      <font>
        <color rgb="FF9C0006"/>
      </font>
      <fill>
        <patternFill>
          <bgColor rgb="FFFFC7CE"/>
        </patternFill>
      </fill>
    </dxf>
    <dxf>
      <fill>
        <patternFill>
          <bgColor theme="9" tint="0.79998168889431442"/>
        </patternFill>
      </fill>
    </dxf>
    <dxf>
      <font>
        <b val="0"/>
        <i val="0"/>
        <strike val="0"/>
        <condense val="0"/>
        <extend val="0"/>
        <outline val="0"/>
        <shadow val="0"/>
        <u val="none"/>
        <vertAlign val="baseline"/>
        <sz val="12"/>
        <color auto="1"/>
        <name val="Calibri"/>
        <family val="2"/>
        <scheme val="none"/>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2"/>
        <color rgb="FF000000"/>
        <name val="Calibri"/>
        <family val="2"/>
        <scheme val="minor"/>
      </font>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2"/>
        <color auto="1"/>
        <name val="Calibri"/>
        <family val="2"/>
        <scheme val="none"/>
      </font>
      <numFmt numFmtId="164" formatCode="_-&quot;₦&quot;* #,##0.00_-;\-&quot;₦&quot;* #,##0.00_-;_-&quot;₦&quot;* &quot;-&quot;??_-;_-@_-"/>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000099"/>
      <color rgb="FFFF0066"/>
      <color rgb="FFFDD6CD"/>
      <color rgb="FFB1FDCC"/>
      <color rgb="FFFFFFFF"/>
      <color rgb="FF1E09B7"/>
      <color rgb="FF73316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1. Nominal</a:t>
            </a:r>
            <a:r>
              <a:rPr lang="en-US" sz="1200" b="1" baseline="0">
                <a:solidFill>
                  <a:schemeClr val="tx1"/>
                </a:solidFill>
              </a:rPr>
              <a:t> Sales Value Comparison(2023 vs 2024) </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1-E9FF-4F4C-9897-8FFAEFC8718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E9FF-4F4C-9897-8FFAEFC87186}"/>
              </c:ext>
            </c:extLst>
          </c:dPt>
          <c:cat>
            <c:strRef>
              <c:f>'Data Analysis'!$B$3:$C$3</c:f>
              <c:strCache>
                <c:ptCount val="2"/>
                <c:pt idx="0">
                  <c:v>Original 2023 Sales</c:v>
                </c:pt>
                <c:pt idx="1">
                  <c:v>2024 Sales</c:v>
                </c:pt>
              </c:strCache>
            </c:strRef>
          </c:cat>
          <c:val>
            <c:numRef>
              <c:f>'Data Analysis'!$B$4:$C$4</c:f>
              <c:numCache>
                <c:formatCode>_-"₦"* #,##0.00_-;\-"₦"* #,##0.00_-;_-"₦"* "-"??_-;_-@_-</c:formatCode>
                <c:ptCount val="2"/>
                <c:pt idx="0">
                  <c:v>13449213.800000001</c:v>
                </c:pt>
                <c:pt idx="1">
                  <c:v>32111783.449999999</c:v>
                </c:pt>
              </c:numCache>
            </c:numRef>
          </c:val>
          <c:extLst>
            <c:ext xmlns:c16="http://schemas.microsoft.com/office/drawing/2014/chart" uri="{C3380CC4-5D6E-409C-BE32-E72D297353CC}">
              <c16:uniqueId val="{00000004-E9FF-4F4C-9897-8FFAEFC87186}"/>
            </c:ext>
          </c:extLst>
        </c:ser>
        <c:dLbls>
          <c:showLegendKey val="0"/>
          <c:showVal val="0"/>
          <c:showCatName val="0"/>
          <c:showSerName val="0"/>
          <c:showPercent val="0"/>
          <c:showBubbleSize val="0"/>
        </c:dLbls>
        <c:gapWidth val="219"/>
        <c:overlap val="-27"/>
        <c:axId val="433245855"/>
        <c:axId val="433243775"/>
      </c:barChart>
      <c:catAx>
        <c:axId val="43324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3243775"/>
        <c:crosses val="autoZero"/>
        <c:auto val="1"/>
        <c:lblAlgn val="ctr"/>
        <c:lblOffset val="100"/>
        <c:noMultiLvlLbl val="0"/>
      </c:catAx>
      <c:valAx>
        <c:axId val="433243775"/>
        <c:scaling>
          <c:orientation val="minMax"/>
        </c:scaling>
        <c:delete val="0"/>
        <c:axPos val="l"/>
        <c:majorGridlines>
          <c:spPr>
            <a:ln w="9525" cap="flat" cmpd="sng" algn="ctr">
              <a:solidFill>
                <a:schemeClr val="tx1"/>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3245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2. Inflat. Adjusted Sales Value Comparison(2023 vs</a:t>
            </a:r>
            <a:r>
              <a:rPr lang="en-US" sz="1200" b="1" baseline="0">
                <a:solidFill>
                  <a:schemeClr val="tx1"/>
                </a:solidFill>
              </a:rPr>
              <a:t> </a:t>
            </a:r>
            <a:r>
              <a:rPr lang="en-US" sz="1200" b="1">
                <a:solidFill>
                  <a:schemeClr val="tx1"/>
                </a:solidFill>
              </a:rPr>
              <a:t>2024)</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'Data Analysis'!$B$7:$C$7</c:f>
              <c:strCache>
                <c:ptCount val="2"/>
                <c:pt idx="0">
                  <c:v>Inflat. Adjst. 2023 Sales</c:v>
                </c:pt>
                <c:pt idx="1">
                  <c:v>2024 Sales</c:v>
                </c:pt>
              </c:strCache>
            </c:strRef>
          </c:cat>
          <c:val>
            <c:numRef>
              <c:f>'Data Analysis'!$B$8:$C$8</c:f>
              <c:numCache>
                <c:formatCode>_-"₦"* #,##0.00_-;\-"₦"* #,##0.00_-;_-"₦"* "-"??_-;_-@_-</c:formatCode>
                <c:ptCount val="2"/>
                <c:pt idx="0">
                  <c:v>15194921.75124</c:v>
                </c:pt>
                <c:pt idx="1">
                  <c:v>32111783.449999999</c:v>
                </c:pt>
              </c:numCache>
            </c:numRef>
          </c:val>
          <c:extLst>
            <c:ext xmlns:c16="http://schemas.microsoft.com/office/drawing/2014/chart" uri="{C3380CC4-5D6E-409C-BE32-E72D297353CC}">
              <c16:uniqueId val="{00000002-BF2C-4402-891D-1960687EAFD0}"/>
            </c:ext>
          </c:extLst>
        </c:ser>
        <c:dLbls>
          <c:showLegendKey val="0"/>
          <c:showVal val="0"/>
          <c:showCatName val="0"/>
          <c:showSerName val="0"/>
          <c:showPercent val="0"/>
          <c:showBubbleSize val="0"/>
        </c:dLbls>
        <c:gapWidth val="219"/>
        <c:overlap val="-27"/>
        <c:axId val="344867359"/>
        <c:axId val="344872767"/>
      </c:barChart>
      <c:catAx>
        <c:axId val="344867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4872767"/>
        <c:crosses val="autoZero"/>
        <c:auto val="1"/>
        <c:lblAlgn val="ctr"/>
        <c:lblOffset val="100"/>
        <c:noMultiLvlLbl val="0"/>
      </c:catAx>
      <c:valAx>
        <c:axId val="344872767"/>
        <c:scaling>
          <c:orientation val="minMax"/>
        </c:scaling>
        <c:delete val="0"/>
        <c:axPos val="l"/>
        <c:majorGridlines>
          <c:spPr>
            <a:ln w="9525" cap="flat" cmpd="sng" algn="ctr">
              <a:solidFill>
                <a:schemeClr val="tx1"/>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34486735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3. Yearly</a:t>
            </a:r>
            <a:r>
              <a:rPr lang="en-US" sz="1200" b="1" baseline="0">
                <a:solidFill>
                  <a:schemeClr val="tx1"/>
                </a:solidFill>
              </a:rPr>
              <a:t> No. of Sales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 Analysis'!$B$11:$C$11</c:f>
              <c:numCache>
                <c:formatCode>General</c:formatCode>
                <c:ptCount val="2"/>
                <c:pt idx="0">
                  <c:v>2023</c:v>
                </c:pt>
                <c:pt idx="1">
                  <c:v>2024</c:v>
                </c:pt>
              </c:numCache>
            </c:numRef>
          </c:cat>
          <c:val>
            <c:numRef>
              <c:f>'Data Analysis'!$B$12:$C$12</c:f>
              <c:numCache>
                <c:formatCode>General</c:formatCode>
                <c:ptCount val="2"/>
                <c:pt idx="0">
                  <c:v>1020</c:v>
                </c:pt>
                <c:pt idx="1">
                  <c:v>1423</c:v>
                </c:pt>
              </c:numCache>
            </c:numRef>
          </c:val>
          <c:extLst>
            <c:ext xmlns:c16="http://schemas.microsoft.com/office/drawing/2014/chart" uri="{C3380CC4-5D6E-409C-BE32-E72D297353CC}">
              <c16:uniqueId val="{00000000-C0A9-4E40-A820-33F01CB950B8}"/>
            </c:ext>
          </c:extLst>
        </c:ser>
        <c:dLbls>
          <c:showLegendKey val="0"/>
          <c:showVal val="0"/>
          <c:showCatName val="0"/>
          <c:showSerName val="0"/>
          <c:showPercent val="0"/>
          <c:showBubbleSize val="0"/>
        </c:dLbls>
        <c:gapWidth val="219"/>
        <c:overlap val="-27"/>
        <c:axId val="431292815"/>
        <c:axId val="431293647"/>
      </c:barChart>
      <c:catAx>
        <c:axId val="43129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293647"/>
        <c:crosses val="autoZero"/>
        <c:auto val="1"/>
        <c:lblAlgn val="ctr"/>
        <c:lblOffset val="100"/>
        <c:noMultiLvlLbl val="0"/>
      </c:catAx>
      <c:valAx>
        <c:axId val="431293647"/>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3129281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4. Yearly</a:t>
            </a:r>
            <a:r>
              <a:rPr lang="en-US" sz="1200" b="1" baseline="0">
                <a:solidFill>
                  <a:schemeClr val="tx1"/>
                </a:solidFill>
              </a:rPr>
              <a:t> Enquiry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numRef>
              <c:f>'Data Analysis'!$B$15:$C$15</c:f>
              <c:numCache>
                <c:formatCode>General</c:formatCode>
                <c:ptCount val="2"/>
                <c:pt idx="0">
                  <c:v>2023</c:v>
                </c:pt>
                <c:pt idx="1">
                  <c:v>2024</c:v>
                </c:pt>
              </c:numCache>
            </c:numRef>
          </c:cat>
          <c:val>
            <c:numRef>
              <c:f>'Data Analysis'!$B$16:$C$16</c:f>
              <c:numCache>
                <c:formatCode>General</c:formatCode>
                <c:ptCount val="2"/>
                <c:pt idx="0">
                  <c:v>394</c:v>
                </c:pt>
                <c:pt idx="1">
                  <c:v>1706</c:v>
                </c:pt>
              </c:numCache>
            </c:numRef>
          </c:val>
          <c:extLst>
            <c:ext xmlns:c16="http://schemas.microsoft.com/office/drawing/2014/chart" uri="{C3380CC4-5D6E-409C-BE32-E72D297353CC}">
              <c16:uniqueId val="{00000000-863C-4AB9-BEEE-FB27363696B6}"/>
            </c:ext>
          </c:extLst>
        </c:ser>
        <c:dLbls>
          <c:showLegendKey val="0"/>
          <c:showVal val="0"/>
          <c:showCatName val="0"/>
          <c:showSerName val="0"/>
          <c:showPercent val="0"/>
          <c:showBubbleSize val="0"/>
        </c:dLbls>
        <c:gapWidth val="219"/>
        <c:overlap val="-27"/>
        <c:axId val="443561375"/>
        <c:axId val="443551391"/>
      </c:barChart>
      <c:catAx>
        <c:axId val="44356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3551391"/>
        <c:crosses val="autoZero"/>
        <c:auto val="1"/>
        <c:lblAlgn val="ctr"/>
        <c:lblOffset val="100"/>
        <c:noMultiLvlLbl val="0"/>
      </c:catAx>
      <c:valAx>
        <c:axId val="443551391"/>
        <c:scaling>
          <c:orientation val="minMax"/>
        </c:scaling>
        <c:delete val="0"/>
        <c:axPos val="l"/>
        <c:majorGridlines>
          <c:spPr>
            <a:ln w="9525" cap="flat" cmpd="sng" algn="ctr">
              <a:solidFill>
                <a:schemeClr val="tx1"/>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4356137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5. Monthly</a:t>
            </a:r>
            <a:r>
              <a:rPr lang="en-US" sz="1200" b="1" baseline="0">
                <a:solidFill>
                  <a:schemeClr val="tx1"/>
                </a:solidFill>
              </a:rPr>
              <a:t> Sales Value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0.18946981627296589"/>
          <c:y val="0.16041666666666668"/>
          <c:w val="0.80420713035870517"/>
          <c:h val="0.62407553222513856"/>
        </c:manualLayout>
      </c:layout>
      <c:lineChart>
        <c:grouping val="standard"/>
        <c:varyColors val="0"/>
        <c:ser>
          <c:idx val="0"/>
          <c:order val="0"/>
          <c:tx>
            <c:strRef>
              <c:f>'Data Analysis'!$C$19</c:f>
              <c:strCache>
                <c:ptCount val="1"/>
                <c:pt idx="0">
                  <c:v>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'Data Analysis'!$B$20:$B$31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Analysis'!$C$20:$C$31</c:f>
              <c:numCache>
                <c:formatCode>_-"₦"* #,##0.00_-;\-"₦"* #,##0.00_-;_-"₦"* "-"??_-;_-@_-</c:formatCode>
                <c:ptCount val="12"/>
                <c:pt idx="0">
                  <c:v>886036</c:v>
                </c:pt>
                <c:pt idx="1">
                  <c:v>827454</c:v>
                </c:pt>
                <c:pt idx="2">
                  <c:v>1090767</c:v>
                </c:pt>
                <c:pt idx="3">
                  <c:v>1269956</c:v>
                </c:pt>
                <c:pt idx="4">
                  <c:v>997062</c:v>
                </c:pt>
                <c:pt idx="5">
                  <c:v>1054276</c:v>
                </c:pt>
                <c:pt idx="6">
                  <c:v>1372755</c:v>
                </c:pt>
                <c:pt idx="7">
                  <c:v>777571</c:v>
                </c:pt>
                <c:pt idx="8">
                  <c:v>1256997</c:v>
                </c:pt>
                <c:pt idx="9">
                  <c:v>1479371.1</c:v>
                </c:pt>
                <c:pt idx="10">
                  <c:v>846437.4</c:v>
                </c:pt>
                <c:pt idx="11">
                  <c:v>1590531.3</c:v>
                </c:pt>
              </c:numCache>
            </c:numRef>
          </c:val>
          <c:smooth val="0"/>
          <c:extLst>
            <c:ext xmlns:c16="http://schemas.microsoft.com/office/drawing/2014/chart" uri="{C3380CC4-5D6E-409C-BE32-E72D297353CC}">
              <c16:uniqueId val="{00000000-7C6B-4189-8082-5D79FF626686}"/>
            </c:ext>
          </c:extLst>
        </c:ser>
        <c:ser>
          <c:idx val="1"/>
          <c:order val="1"/>
          <c:tx>
            <c:strRef>
              <c:f>'Data Analysis'!$D$19</c:f>
              <c:strCache>
                <c:ptCount val="1"/>
                <c:pt idx="0">
                  <c:v>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'Data Analysis'!$B$20:$B$31</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Analysis'!$D$20:$D$31</c:f>
              <c:numCache>
                <c:formatCode>_-"₦"* #,##0.00_-;\-"₦"* #,##0.00_-;_-"₦"* "-"??_-;_-@_-</c:formatCode>
                <c:ptCount val="12"/>
                <c:pt idx="0">
                  <c:v>2018804.5</c:v>
                </c:pt>
                <c:pt idx="1">
                  <c:v>1313106</c:v>
                </c:pt>
                <c:pt idx="2">
                  <c:v>1615588.25</c:v>
                </c:pt>
                <c:pt idx="3">
                  <c:v>1474203.5</c:v>
                </c:pt>
                <c:pt idx="4">
                  <c:v>2651528</c:v>
                </c:pt>
                <c:pt idx="5">
                  <c:v>2119929</c:v>
                </c:pt>
                <c:pt idx="6">
                  <c:v>3726910.5</c:v>
                </c:pt>
                <c:pt idx="7">
                  <c:v>2693451.8</c:v>
                </c:pt>
                <c:pt idx="8">
                  <c:v>3375536</c:v>
                </c:pt>
                <c:pt idx="9">
                  <c:v>3282284</c:v>
                </c:pt>
                <c:pt idx="10">
                  <c:v>4153873</c:v>
                </c:pt>
                <c:pt idx="11">
                  <c:v>3686568.9</c:v>
                </c:pt>
              </c:numCache>
            </c:numRef>
          </c:val>
          <c:smooth val="0"/>
          <c:extLst>
            <c:ext xmlns:c16="http://schemas.microsoft.com/office/drawing/2014/chart" uri="{C3380CC4-5D6E-409C-BE32-E72D297353CC}">
              <c16:uniqueId val="{00000001-7C6B-4189-8082-5D79FF626686}"/>
            </c:ext>
          </c:extLst>
        </c:ser>
        <c:dLbls>
          <c:showLegendKey val="0"/>
          <c:showVal val="0"/>
          <c:showCatName val="0"/>
          <c:showSerName val="0"/>
          <c:showPercent val="0"/>
          <c:showBubbleSize val="0"/>
        </c:dLbls>
        <c:marker val="1"/>
        <c:smooth val="0"/>
        <c:axId val="543113263"/>
        <c:axId val="543107855"/>
      </c:lineChart>
      <c:catAx>
        <c:axId val="543113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107855"/>
        <c:crosses val="autoZero"/>
        <c:auto val="1"/>
        <c:lblAlgn val="ctr"/>
        <c:lblOffset val="100"/>
        <c:noMultiLvlLbl val="0"/>
      </c:catAx>
      <c:valAx>
        <c:axId val="5431078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quot;₦&quot;* #,##0.0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43113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r>
              <a:rPr lang="en-US" sz="1200" b="1">
                <a:solidFill>
                  <a:schemeClr val="tx1"/>
                </a:solidFill>
              </a:rPr>
              <a:t>6. Monthly</a:t>
            </a:r>
            <a:r>
              <a:rPr lang="en-US" sz="1200" b="1" baseline="0">
                <a:solidFill>
                  <a:schemeClr val="tx1"/>
                </a:solidFill>
              </a:rPr>
              <a:t> No. of Sales Comparison(2023 vs 2024)</a:t>
            </a:r>
            <a:endParaRPr lang="en-US" sz="1200" b="1">
              <a:solidFill>
                <a:schemeClr val="tx1"/>
              </a:solidFill>
            </a:endParaRP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7.9247594050743664E-2"/>
          <c:y val="0.16041666666666668"/>
          <c:w val="0.89019685039370078"/>
          <c:h val="0.54884295713035858"/>
        </c:manualLayout>
      </c:layout>
      <c:lineChart>
        <c:grouping val="standard"/>
        <c:varyColors val="0"/>
        <c:ser>
          <c:idx val="0"/>
          <c:order val="0"/>
          <c:tx>
            <c:strRef>
              <c:f>'Data Analysis'!$C$34</c:f>
              <c:strCache>
                <c:ptCount val="1"/>
                <c:pt idx="0">
                  <c:v>Sales No. 2023</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'Data Analysis'!$B$35:$B$46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Analysis'!$C$35:$C$46</c:f>
              <c:numCache>
                <c:formatCode>General</c:formatCode>
                <c:ptCount val="12"/>
                <c:pt idx="0">
                  <c:v>100</c:v>
                </c:pt>
                <c:pt idx="1">
                  <c:v>78</c:v>
                </c:pt>
                <c:pt idx="2">
                  <c:v>91</c:v>
                </c:pt>
                <c:pt idx="3">
                  <c:v>88</c:v>
                </c:pt>
                <c:pt idx="4">
                  <c:v>102</c:v>
                </c:pt>
                <c:pt idx="5">
                  <c:v>68</c:v>
                </c:pt>
                <c:pt idx="6">
                  <c:v>92</c:v>
                </c:pt>
                <c:pt idx="7">
                  <c:v>54</c:v>
                </c:pt>
                <c:pt idx="8">
                  <c:v>55</c:v>
                </c:pt>
                <c:pt idx="9">
                  <c:v>78</c:v>
                </c:pt>
                <c:pt idx="10">
                  <c:v>68</c:v>
                </c:pt>
                <c:pt idx="11">
                  <c:v>146</c:v>
                </c:pt>
              </c:numCache>
            </c:numRef>
          </c:val>
          <c:smooth val="0"/>
          <c:extLst>
            <c:ext xmlns:c16="http://schemas.microsoft.com/office/drawing/2014/chart" uri="{C3380CC4-5D6E-409C-BE32-E72D297353CC}">
              <c16:uniqueId val="{00000000-004C-436F-B46D-A91CF0A2AB3A}"/>
            </c:ext>
          </c:extLst>
        </c:ser>
        <c:ser>
          <c:idx val="1"/>
          <c:order val="1"/>
          <c:tx>
            <c:strRef>
              <c:f>'Data Analysis'!$D$34</c:f>
              <c:strCache>
                <c:ptCount val="1"/>
                <c:pt idx="0">
                  <c:v>Sales No. 2024</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trendline>
            <c:spPr>
              <a:ln w="19050" cap="rnd">
                <a:solidFill>
                  <a:schemeClr val="accent2"/>
                </a:solidFill>
                <a:prstDash val="sysDot"/>
              </a:ln>
              <a:effectLst/>
            </c:spPr>
            <c:trendlineType val="linear"/>
            <c:dispRSqr val="0"/>
            <c:dispEq val="0"/>
          </c:trendline>
          <c:cat>
            <c:strRef>
              <c:f>'Data Analysis'!$B$35:$B$46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'Data Analysis'!$D$35:$D$46</c:f>
              <c:numCache>
                <c:formatCode>General</c:formatCode>
                <c:ptCount val="12"/>
                <c:pt idx="0">
                  <c:v>158</c:v>
                </c:pt>
                <c:pt idx="1">
                  <c:v>123</c:v>
                </c:pt>
                <c:pt idx="2">
                  <c:v>141</c:v>
                </c:pt>
                <c:pt idx="3">
                  <c:v>105</c:v>
                </c:pt>
                <c:pt idx="4">
                  <c:v>115</c:v>
                </c:pt>
                <c:pt idx="5">
                  <c:v>116</c:v>
                </c:pt>
                <c:pt idx="6">
                  <c:v>122</c:v>
                </c:pt>
                <c:pt idx="7">
                  <c:v>115</c:v>
                </c:pt>
                <c:pt idx="8">
                  <c:v>114</c:v>
                </c:pt>
                <c:pt idx="9">
                  <c:v>92</c:v>
                </c:pt>
                <c:pt idx="10">
                  <c:v>99</c:v>
                </c:pt>
                <c:pt idx="11" formatCode="#,##0">
                  <c:v>123</c:v>
                </c:pt>
              </c:numCache>
            </c:numRef>
          </c:val>
          <c:smooth val="0"/>
          <c:extLst>
            <c:ext xmlns:c16="http://schemas.microsoft.com/office/drawing/2014/chart" uri="{C3380CC4-5D6E-409C-BE32-E72D297353CC}">
              <c16:uniqueId val="{00000001-004C-436F-B46D-A91CF0A2AB3A}"/>
            </c:ext>
          </c:extLst>
        </c:ser>
        <c:dLbls>
          <c:showLegendKey val="0"/>
          <c:showVal val="0"/>
          <c:showCatName val="0"/>
          <c:showSerName val="0"/>
          <c:showPercent val="0"/>
          <c:showBubbleSize val="0"/>
        </c:dLbls>
        <c:marker val="1"/>
        <c:smooth val="0"/>
        <c:axId val="230228095"/>
        <c:axId val="230227263"/>
      </c:lineChart>
      <c:catAx>
        <c:axId val="230228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227263"/>
        <c:crosses val="autoZero"/>
        <c:auto val="1"/>
        <c:lblAlgn val="ctr"/>
        <c:lblOffset val="100"/>
        <c:noMultiLvlLbl val="0"/>
      </c:catAx>
      <c:valAx>
        <c:axId val="2302272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30228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6</xdr:col>
      <xdr:colOff>558800</xdr:colOff>
      <xdr:row>32</xdr:row>
      <xdr:rowOff>101600</xdr:rowOff>
    </xdr:from>
    <xdr:to>
      <xdr:col>6</xdr:col>
      <xdr:colOff>1898650</xdr:colOff>
      <xdr:row>44</xdr:row>
      <xdr:rowOff>187325</xdr:rowOff>
    </xdr:to>
    <mc:AlternateContent xmlns:mc="http://schemas.openxmlformats.org/markup-compatibility/2006" xmlns:sle15="http://schemas.microsoft.com/office/drawing/2012/slicer">
      <mc:Choice Requires="sle15">
        <xdr:graphicFrame macro="">
          <xdr:nvGraphicFramePr>
            <xdr:cNvPr id="19" name="Month">
              <a:extLst>
                <a:ext uri="{FF2B5EF4-FFF2-40B4-BE49-F238E27FC236}">
                  <a16:creationId xmlns:a16="http://schemas.microsoft.com/office/drawing/2014/main" id="{A912E073-B7D2-485D-A431-BE10D66F0A5D}"/>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035800" y="6826250"/>
              <a:ext cx="13398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6</xdr:col>
      <xdr:colOff>539750</xdr:colOff>
      <xdr:row>17</xdr:row>
      <xdr:rowOff>63500</xdr:rowOff>
    </xdr:from>
    <xdr:to>
      <xdr:col>6</xdr:col>
      <xdr:colOff>1866900</xdr:colOff>
      <xdr:row>29</xdr:row>
      <xdr:rowOff>187325</xdr:rowOff>
    </xdr:to>
    <mc:AlternateContent xmlns:mc="http://schemas.openxmlformats.org/markup-compatibility/2006" xmlns:sle15="http://schemas.microsoft.com/office/drawing/2012/slicer">
      <mc:Choice Requires="sle15">
        <xdr:graphicFrame macro="">
          <xdr:nvGraphicFramePr>
            <xdr:cNvPr id="20" name="Month 1">
              <a:extLst>
                <a:ext uri="{FF2B5EF4-FFF2-40B4-BE49-F238E27FC236}">
                  <a16:creationId xmlns:a16="http://schemas.microsoft.com/office/drawing/2014/main" id="{95186D52-49B0-4518-BB38-CD48A0D0CE5D}"/>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7016750" y="3810000"/>
              <a:ext cx="132715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552451</xdr:colOff>
      <xdr:row>23</xdr:row>
      <xdr:rowOff>15665</xdr:rowOff>
    </xdr:from>
    <xdr:ext cx="1057274" cy="248851"/>
    <xdr:sp macro="" textlink="">
      <xdr:nvSpPr>
        <xdr:cNvPr id="22" name="TextBox 21">
          <a:extLst>
            <a:ext uri="{FF2B5EF4-FFF2-40B4-BE49-F238E27FC236}">
              <a16:creationId xmlns:a16="http://schemas.microsoft.com/office/drawing/2014/main" id="{00000000-0008-0000-0300-000016000000}"/>
            </a:ext>
          </a:extLst>
        </xdr:cNvPr>
        <xdr:cNvSpPr txBox="1"/>
      </xdr:nvSpPr>
      <xdr:spPr>
        <a:xfrm>
          <a:off x="552451" y="1977815"/>
          <a:ext cx="1057274" cy="248851"/>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panose="020F0502020204030204"/>
              <a:ea typeface="+mn-ea"/>
              <a:cs typeface="+mn-cs"/>
            </a:rPr>
            <a:t>₦13,449,213.80</a:t>
          </a:r>
        </a:p>
      </xdr:txBody>
    </xdr:sp>
    <xdr:clientData/>
  </xdr:oneCellAnchor>
  <xdr:oneCellAnchor>
    <xdr:from>
      <xdr:col>0</xdr:col>
      <xdr:colOff>561976</xdr:colOff>
      <xdr:row>18</xdr:row>
      <xdr:rowOff>82340</xdr:rowOff>
    </xdr:from>
    <xdr:ext cx="1066799" cy="248851"/>
    <xdr:sp macro="" textlink="">
      <xdr:nvSpPr>
        <xdr:cNvPr id="23" name="TextBox 22">
          <a:extLst>
            <a:ext uri="{FF2B5EF4-FFF2-40B4-BE49-F238E27FC236}">
              <a16:creationId xmlns:a16="http://schemas.microsoft.com/office/drawing/2014/main" id="{00000000-0008-0000-0300-000017000000}"/>
            </a:ext>
          </a:extLst>
        </xdr:cNvPr>
        <xdr:cNvSpPr txBox="1"/>
      </xdr:nvSpPr>
      <xdr:spPr>
        <a:xfrm>
          <a:off x="561976" y="1091990"/>
          <a:ext cx="1066799" cy="248851"/>
        </a:xfrm>
        <a:prstGeom prst="rect">
          <a:avLst/>
        </a:prstGeom>
        <a:noFill/>
        <a:ln>
          <a:noFill/>
        </a:ln>
        <a:effectLst/>
      </xdr:spPr>
      <xdr:txBody>
        <a:bodyPr vertOverflow="clip" horzOverflow="clip" wrap="square" rtlCol="0" anchor="t">
          <a:sp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000" b="1" i="0" u="none" strike="noStrike" kern="0" cap="none" spc="0" normalizeH="0" baseline="0" noProof="0">
              <a:ln>
                <a:noFill/>
              </a:ln>
              <a:solidFill>
                <a:sysClr val="window" lastClr="FFFFFF"/>
              </a:solidFill>
              <a:effectLst/>
              <a:uLnTx/>
              <a:uFillTx/>
              <a:latin typeface="Calibri" panose="020F0502020204030204"/>
              <a:ea typeface="+mn-ea"/>
              <a:cs typeface="+mn-cs"/>
            </a:rPr>
            <a:t>₦32,111,783.45</a:t>
          </a:r>
        </a:p>
      </xdr:txBody>
    </xdr:sp>
    <xdr:clientData/>
  </xdr:oneCellAnchor>
  <xdr:twoCellAnchor>
    <xdr:from>
      <xdr:col>0</xdr:col>
      <xdr:colOff>520700</xdr:colOff>
      <xdr:row>16</xdr:row>
      <xdr:rowOff>146050</xdr:rowOff>
    </xdr:from>
    <xdr:to>
      <xdr:col>8</xdr:col>
      <xdr:colOff>215900</xdr:colOff>
      <xdr:row>31</xdr:row>
      <xdr:rowOff>127000</xdr:rowOff>
    </xdr:to>
    <xdr:graphicFrame macro="">
      <xdr:nvGraphicFramePr>
        <xdr:cNvPr id="17" name="Chart 16">
          <a:extLst>
            <a:ext uri="{FF2B5EF4-FFF2-40B4-BE49-F238E27FC236}">
              <a16:creationId xmlns:a16="http://schemas.microsoft.com/office/drawing/2014/main" id="{085EDC2A-E5AF-4652-A8D3-F2AE835B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425450</xdr:colOff>
      <xdr:row>34</xdr:row>
      <xdr:rowOff>25400</xdr:rowOff>
    </xdr:from>
    <xdr:to>
      <xdr:col>8</xdr:col>
      <xdr:colOff>120650</xdr:colOff>
      <xdr:row>49</xdr:row>
      <xdr:rowOff>6350</xdr:rowOff>
    </xdr:to>
    <xdr:graphicFrame macro="">
      <xdr:nvGraphicFramePr>
        <xdr:cNvPr id="18" name="Chart 17">
          <a:extLst>
            <a:ext uri="{FF2B5EF4-FFF2-40B4-BE49-F238E27FC236}">
              <a16:creationId xmlns:a16="http://schemas.microsoft.com/office/drawing/2014/main" id="{1E99B04B-5FFB-40E8-B904-39FAED98C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368300</xdr:colOff>
      <xdr:row>52</xdr:row>
      <xdr:rowOff>50800</xdr:rowOff>
    </xdr:from>
    <xdr:to>
      <xdr:col>8</xdr:col>
      <xdr:colOff>63500</xdr:colOff>
      <xdr:row>67</xdr:row>
      <xdr:rowOff>31750</xdr:rowOff>
    </xdr:to>
    <xdr:graphicFrame macro="">
      <xdr:nvGraphicFramePr>
        <xdr:cNvPr id="19" name="Chart 18">
          <a:extLst>
            <a:ext uri="{FF2B5EF4-FFF2-40B4-BE49-F238E27FC236}">
              <a16:creationId xmlns:a16="http://schemas.microsoft.com/office/drawing/2014/main" id="{DBCF4663-9FF8-4342-A22A-84B3EB545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234950</xdr:colOff>
      <xdr:row>70</xdr:row>
      <xdr:rowOff>19050</xdr:rowOff>
    </xdr:from>
    <xdr:to>
      <xdr:col>7</xdr:col>
      <xdr:colOff>539750</xdr:colOff>
      <xdr:row>85</xdr:row>
      <xdr:rowOff>0</xdr:rowOff>
    </xdr:to>
    <xdr:graphicFrame macro="">
      <xdr:nvGraphicFramePr>
        <xdr:cNvPr id="20" name="Chart 19">
          <a:extLst>
            <a:ext uri="{FF2B5EF4-FFF2-40B4-BE49-F238E27FC236}">
              <a16:creationId xmlns:a16="http://schemas.microsoft.com/office/drawing/2014/main" id="{9F8FA0CD-E21A-420F-99DE-EE6DA4855F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228600</xdr:colOff>
      <xdr:row>87</xdr:row>
      <xdr:rowOff>171450</xdr:rowOff>
    </xdr:from>
    <xdr:to>
      <xdr:col>7</xdr:col>
      <xdr:colOff>533400</xdr:colOff>
      <xdr:row>106</xdr:row>
      <xdr:rowOff>127000</xdr:rowOff>
    </xdr:to>
    <xdr:graphicFrame macro="">
      <xdr:nvGraphicFramePr>
        <xdr:cNvPr id="24" name="Chart 23">
          <a:extLst>
            <a:ext uri="{FF2B5EF4-FFF2-40B4-BE49-F238E27FC236}">
              <a16:creationId xmlns:a16="http://schemas.microsoft.com/office/drawing/2014/main" id="{3BD61E69-9F13-4F61-AAD2-996516AD1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190500</xdr:colOff>
      <xdr:row>109</xdr:row>
      <xdr:rowOff>31750</xdr:rowOff>
    </xdr:from>
    <xdr:to>
      <xdr:col>7</xdr:col>
      <xdr:colOff>495300</xdr:colOff>
      <xdr:row>128</xdr:row>
      <xdr:rowOff>44450</xdr:rowOff>
    </xdr:to>
    <xdr:graphicFrame macro="">
      <xdr:nvGraphicFramePr>
        <xdr:cNvPr id="25" name="Chart 24">
          <a:extLst>
            <a:ext uri="{FF2B5EF4-FFF2-40B4-BE49-F238E27FC236}">
              <a16:creationId xmlns:a16="http://schemas.microsoft.com/office/drawing/2014/main" id="{09788515-86E1-4CBD-B973-20D366FCD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457200</xdr:colOff>
      <xdr:row>17</xdr:row>
      <xdr:rowOff>95250</xdr:rowOff>
    </xdr:from>
    <xdr:to>
      <xdr:col>15</xdr:col>
      <xdr:colOff>520700</xdr:colOff>
      <xdr:row>20</xdr:row>
      <xdr:rowOff>107950</xdr:rowOff>
    </xdr:to>
    <xdr:sp macro="" textlink="">
      <xdr:nvSpPr>
        <xdr:cNvPr id="10" name="TextBox 9">
          <a:extLst>
            <a:ext uri="{FF2B5EF4-FFF2-40B4-BE49-F238E27FC236}">
              <a16:creationId xmlns:a16="http://schemas.microsoft.com/office/drawing/2014/main" id="{05FEF262-CE0A-4319-AF85-291775CE3877}"/>
            </a:ext>
          </a:extLst>
        </xdr:cNvPr>
        <xdr:cNvSpPr txBox="1"/>
      </xdr:nvSpPr>
      <xdr:spPr>
        <a:xfrm>
          <a:off x="5943600" y="4025900"/>
          <a:ext cx="372110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Sales increased from </a:t>
          </a:r>
          <a:r>
            <a:rPr lang="en-US" sz="1100" b="1">
              <a:effectLst/>
              <a:latin typeface="+mn-lt"/>
              <a:ea typeface="Tahoma" panose="020B0604030504040204" pitchFamily="34" charset="0"/>
              <a:cs typeface="Tahoma" panose="020B0604030504040204" pitchFamily="34" charset="0"/>
            </a:rPr>
            <a:t>₦13,449,213.80 </a:t>
          </a:r>
          <a:r>
            <a:rPr lang="en-US" sz="1100" b="0">
              <a:effectLst/>
              <a:latin typeface="+mn-lt"/>
              <a:ea typeface="Tahoma" panose="020B0604030504040204" pitchFamily="34" charset="0"/>
              <a:cs typeface="Tahoma" panose="020B0604030504040204" pitchFamily="34" charset="0"/>
            </a:rPr>
            <a:t>to </a:t>
          </a:r>
          <a:r>
            <a:rPr lang="en-US" sz="1100" b="1">
              <a:effectLst/>
              <a:latin typeface="+mn-lt"/>
              <a:ea typeface="Tahoma" panose="020B0604030504040204" pitchFamily="34" charset="0"/>
              <a:cs typeface="Tahoma" panose="020B0604030504040204" pitchFamily="34" charset="0"/>
            </a:rPr>
            <a:t>₦32,111,783.45</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1</xdr:col>
      <xdr:colOff>196850</xdr:colOff>
      <xdr:row>1</xdr:row>
      <xdr:rowOff>25400</xdr:rowOff>
    </xdr:from>
    <xdr:to>
      <xdr:col>18</xdr:col>
      <xdr:colOff>88900</xdr:colOff>
      <xdr:row>3</xdr:row>
      <xdr:rowOff>6350</xdr:rowOff>
    </xdr:to>
    <xdr:sp macro="" textlink="">
      <xdr:nvSpPr>
        <xdr:cNvPr id="3" name="TextBox 2">
          <a:extLst>
            <a:ext uri="{FF2B5EF4-FFF2-40B4-BE49-F238E27FC236}">
              <a16:creationId xmlns:a16="http://schemas.microsoft.com/office/drawing/2014/main" id="{A61CD711-3F06-4BB9-B473-3693A6DCE6ED}"/>
            </a:ext>
          </a:extLst>
        </xdr:cNvPr>
        <xdr:cNvSpPr txBox="1"/>
      </xdr:nvSpPr>
      <xdr:spPr>
        <a:xfrm>
          <a:off x="806450" y="209550"/>
          <a:ext cx="1025525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i="0" u="none" strike="noStrike">
              <a:solidFill>
                <a:srgbClr val="000099"/>
              </a:solidFill>
              <a:effectLst/>
              <a:latin typeface="Tahoma" panose="020B0604030504040204" pitchFamily="34" charset="0"/>
              <a:ea typeface="Tahoma" panose="020B0604030504040204" pitchFamily="34" charset="0"/>
              <a:cs typeface="Tahoma" panose="020B0604030504040204" pitchFamily="34" charset="0"/>
            </a:rPr>
            <a:t>SALES</a:t>
          </a:r>
          <a:r>
            <a:rPr lang="en-US" sz="1800" b="1" i="0" u="none" strike="noStrike" baseline="0">
              <a:solidFill>
                <a:srgbClr val="000099"/>
              </a:solidFill>
              <a:effectLst/>
              <a:latin typeface="Tahoma" panose="020B0604030504040204" pitchFamily="34" charset="0"/>
              <a:ea typeface="Tahoma" panose="020B0604030504040204" pitchFamily="34" charset="0"/>
              <a:cs typeface="Tahoma" panose="020B0604030504040204" pitchFamily="34" charset="0"/>
            </a:rPr>
            <a:t> PERFORMANCE REPORT (JAN. 2023 - DEC. 2024)</a:t>
          </a:r>
          <a:endParaRPr lang="en-US" sz="1800">
            <a:solidFill>
              <a:srgbClr val="000099"/>
            </a:solidFill>
            <a:latin typeface="Tahoma" panose="020B0604030504040204" pitchFamily="34" charset="0"/>
            <a:ea typeface="Tahoma" panose="020B0604030504040204" pitchFamily="34" charset="0"/>
            <a:cs typeface="Tahoma" panose="020B0604030504040204" pitchFamily="34" charset="0"/>
          </a:endParaRPr>
        </a:p>
      </xdr:txBody>
    </xdr:sp>
    <xdr:clientData/>
  </xdr:twoCellAnchor>
  <xdr:twoCellAnchor>
    <xdr:from>
      <xdr:col>0</xdr:col>
      <xdr:colOff>488950</xdr:colOff>
      <xdr:row>3</xdr:row>
      <xdr:rowOff>95250</xdr:rowOff>
    </xdr:from>
    <xdr:to>
      <xdr:col>17</xdr:col>
      <xdr:colOff>304800</xdr:colOff>
      <xdr:row>5</xdr:row>
      <xdr:rowOff>88900</xdr:rowOff>
    </xdr:to>
    <xdr:grpSp>
      <xdr:nvGrpSpPr>
        <xdr:cNvPr id="32" name="Group 31">
          <a:extLst>
            <a:ext uri="{FF2B5EF4-FFF2-40B4-BE49-F238E27FC236}">
              <a16:creationId xmlns:a16="http://schemas.microsoft.com/office/drawing/2014/main" id="{C06AE0BF-C886-4098-AC11-9843EE6F1769}"/>
            </a:ext>
          </a:extLst>
        </xdr:cNvPr>
        <xdr:cNvGrpSpPr/>
      </xdr:nvGrpSpPr>
      <xdr:grpSpPr>
        <a:xfrm>
          <a:off x="488950" y="647700"/>
          <a:ext cx="10179050" cy="628650"/>
          <a:chOff x="57150" y="615950"/>
          <a:chExt cx="10179050" cy="628650"/>
        </a:xfrm>
      </xdr:grpSpPr>
      <xdr:sp macro="" textlink="">
        <xdr:nvSpPr>
          <xdr:cNvPr id="13" name="TextBox 12">
            <a:extLst>
              <a:ext uri="{FF2B5EF4-FFF2-40B4-BE49-F238E27FC236}">
                <a16:creationId xmlns:a16="http://schemas.microsoft.com/office/drawing/2014/main" id="{9BA92FAC-9F1E-455E-BC19-3B58FD83FCE4}"/>
              </a:ext>
            </a:extLst>
          </xdr:cNvPr>
          <xdr:cNvSpPr txBox="1"/>
        </xdr:nvSpPr>
        <xdr:spPr>
          <a:xfrm>
            <a:off x="57150" y="641350"/>
            <a:ext cx="11493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000" b="1" i="0" u="none" strike="noStrike">
                <a:solidFill>
                  <a:schemeClr val="accent1">
                    <a:lumMod val="75000"/>
                  </a:schemeClr>
                </a:solidFill>
                <a:effectLst/>
                <a:latin typeface="Tahoma" panose="020B0604030504040204" pitchFamily="34" charset="0"/>
                <a:ea typeface="Tahoma" panose="020B0604030504040204" pitchFamily="34" charset="0"/>
                <a:cs typeface="Tahoma" panose="020B0604030504040204" pitchFamily="34" charset="0"/>
              </a:rPr>
              <a:t>OBJECTIVES:</a:t>
            </a:r>
            <a:r>
              <a:rPr lang="en-US" sz="1000" b="1" i="0" u="none" strike="noStrike">
                <a:solidFill>
                  <a:schemeClr val="dk1"/>
                </a:solidFill>
                <a:effectLst/>
                <a:latin typeface="Tahoma" panose="020B0604030504040204" pitchFamily="34" charset="0"/>
                <a:ea typeface="Tahoma" panose="020B0604030504040204" pitchFamily="34" charset="0"/>
                <a:cs typeface="Tahoma" panose="020B0604030504040204" pitchFamily="34" charset="0"/>
              </a:rPr>
              <a:t>  </a:t>
            </a:r>
            <a:endParaRPr lang="en-US" sz="1000">
              <a:latin typeface="Tahoma" panose="020B0604030504040204" pitchFamily="34" charset="0"/>
              <a:ea typeface="Tahoma" panose="020B0604030504040204" pitchFamily="34" charset="0"/>
              <a:cs typeface="Tahoma" panose="020B0604030504040204" pitchFamily="34" charset="0"/>
            </a:endParaRPr>
          </a:p>
        </xdr:txBody>
      </xdr:sp>
      <xdr:sp macro="" textlink="">
        <xdr:nvSpPr>
          <xdr:cNvPr id="14" name="TextBox 13">
            <a:extLst>
              <a:ext uri="{FF2B5EF4-FFF2-40B4-BE49-F238E27FC236}">
                <a16:creationId xmlns:a16="http://schemas.microsoft.com/office/drawing/2014/main" id="{F41B1404-F061-41E4-932F-0D60829DF7CA}"/>
              </a:ext>
            </a:extLst>
          </xdr:cNvPr>
          <xdr:cNvSpPr txBox="1"/>
        </xdr:nvSpPr>
        <xdr:spPr>
          <a:xfrm>
            <a:off x="965200" y="647700"/>
            <a:ext cx="31559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050" b="1">
                <a:solidFill>
                  <a:schemeClr val="dk1"/>
                </a:solidFill>
                <a:effectLst/>
                <a:latin typeface="+mn-lt"/>
                <a:ea typeface="Tahoma" panose="020B0604030504040204" pitchFamily="34" charset="0"/>
                <a:cs typeface="Tahoma" panose="020B0604030504040204" pitchFamily="34" charset="0"/>
              </a:rPr>
              <a:t>Compare sales performance between 2023 and 2024</a:t>
            </a:r>
            <a:endParaRPr lang="en-US" sz="1050" b="1">
              <a:effectLst/>
              <a:latin typeface="+mn-lt"/>
              <a:ea typeface="Tahoma" panose="020B0604030504040204" pitchFamily="34" charset="0"/>
              <a:cs typeface="Tahoma" panose="020B0604030504040204" pitchFamily="34" charset="0"/>
            </a:endParaRPr>
          </a:p>
        </xdr:txBody>
      </xdr:sp>
      <xdr:sp macro="" textlink="">
        <xdr:nvSpPr>
          <xdr:cNvPr id="15" name="TextBox 14">
            <a:extLst>
              <a:ext uri="{FF2B5EF4-FFF2-40B4-BE49-F238E27FC236}">
                <a16:creationId xmlns:a16="http://schemas.microsoft.com/office/drawing/2014/main" id="{12CBADDF-C0C8-4A42-97F5-9AA79DEDF815}"/>
              </a:ext>
            </a:extLst>
          </xdr:cNvPr>
          <xdr:cNvSpPr txBox="1"/>
        </xdr:nvSpPr>
        <xdr:spPr>
          <a:xfrm>
            <a:off x="4000500" y="641350"/>
            <a:ext cx="35496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050" b="1">
                <a:solidFill>
                  <a:schemeClr val="dk1"/>
                </a:solidFill>
                <a:effectLst/>
                <a:latin typeface="+mn-lt"/>
                <a:ea typeface="Tahoma" panose="020B0604030504040204" pitchFamily="34" charset="0"/>
                <a:cs typeface="Tahoma" panose="020B0604030504040204" pitchFamily="34" charset="0"/>
              </a:rPr>
              <a:t>Adjust 2023 sales</a:t>
            </a:r>
            <a:r>
              <a:rPr lang="en-US" sz="1050" b="1" baseline="0">
                <a:solidFill>
                  <a:schemeClr val="dk1"/>
                </a:solidFill>
                <a:effectLst/>
                <a:latin typeface="+mn-lt"/>
                <a:ea typeface="Tahoma" panose="020B0604030504040204" pitchFamily="34" charset="0"/>
                <a:cs typeface="Tahoma" panose="020B0604030504040204" pitchFamily="34" charset="0"/>
              </a:rPr>
              <a:t> value for inflation to measure real growth</a:t>
            </a:r>
            <a:endParaRPr lang="en-US" sz="1050" b="1">
              <a:effectLst/>
              <a:latin typeface="+mn-lt"/>
              <a:ea typeface="Tahoma" panose="020B0604030504040204" pitchFamily="34" charset="0"/>
              <a:cs typeface="Tahoma" panose="020B0604030504040204" pitchFamily="34" charset="0"/>
            </a:endParaRPr>
          </a:p>
        </xdr:txBody>
      </xdr:sp>
      <xdr:sp macro="" textlink="">
        <xdr:nvSpPr>
          <xdr:cNvPr id="16" name="TextBox 15">
            <a:extLst>
              <a:ext uri="{FF2B5EF4-FFF2-40B4-BE49-F238E27FC236}">
                <a16:creationId xmlns:a16="http://schemas.microsoft.com/office/drawing/2014/main" id="{6B30E456-F8D6-41A0-ABED-84830E37E23B}"/>
              </a:ext>
            </a:extLst>
          </xdr:cNvPr>
          <xdr:cNvSpPr txBox="1"/>
        </xdr:nvSpPr>
        <xdr:spPr>
          <a:xfrm>
            <a:off x="7429500" y="654050"/>
            <a:ext cx="280670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050" b="1">
                <a:solidFill>
                  <a:schemeClr val="dk1"/>
                </a:solidFill>
                <a:effectLst/>
                <a:latin typeface="+mn-lt"/>
                <a:ea typeface="Tahoma" panose="020B0604030504040204" pitchFamily="34" charset="0"/>
                <a:cs typeface="Tahoma" panose="020B0604030504040204" pitchFamily="34" charset="0"/>
              </a:rPr>
              <a:t>Identify recurring</a:t>
            </a:r>
            <a:r>
              <a:rPr lang="en-US" sz="1050" b="1" baseline="0">
                <a:solidFill>
                  <a:schemeClr val="dk1"/>
                </a:solidFill>
                <a:effectLst/>
                <a:latin typeface="+mn-lt"/>
                <a:ea typeface="Tahoma" panose="020B0604030504040204" pitchFamily="34" charset="0"/>
                <a:cs typeface="Tahoma" panose="020B0604030504040204" pitchFamily="34" charset="0"/>
              </a:rPr>
              <a:t> sales patterns and anomalies</a:t>
            </a:r>
            <a:endParaRPr lang="en-US" sz="1050" b="1">
              <a:effectLst/>
              <a:latin typeface="+mn-lt"/>
              <a:ea typeface="Tahoma" panose="020B0604030504040204" pitchFamily="34" charset="0"/>
              <a:cs typeface="Tahoma" panose="020B0604030504040204" pitchFamily="34" charset="0"/>
            </a:endParaRPr>
          </a:p>
        </xdr:txBody>
      </xdr:sp>
      <xdr:sp macro="" textlink="">
        <xdr:nvSpPr>
          <xdr:cNvPr id="21" name="TextBox 20">
            <a:extLst>
              <a:ext uri="{FF2B5EF4-FFF2-40B4-BE49-F238E27FC236}">
                <a16:creationId xmlns:a16="http://schemas.microsoft.com/office/drawing/2014/main" id="{6338E25D-B8AF-47BD-AD90-B4AA59EA5580}"/>
              </a:ext>
            </a:extLst>
          </xdr:cNvPr>
          <xdr:cNvSpPr txBox="1"/>
        </xdr:nvSpPr>
        <xdr:spPr>
          <a:xfrm>
            <a:off x="939800" y="901700"/>
            <a:ext cx="4387850" cy="260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050" b="1">
                <a:solidFill>
                  <a:schemeClr val="dk1"/>
                </a:solidFill>
                <a:effectLst/>
                <a:latin typeface="+mn-lt"/>
                <a:ea typeface="Tahoma" panose="020B0604030504040204" pitchFamily="34" charset="0"/>
                <a:cs typeface="Tahoma" panose="020B0604030504040204" pitchFamily="34" charset="0"/>
              </a:rPr>
              <a:t>Recommend</a:t>
            </a:r>
            <a:r>
              <a:rPr lang="en-US" sz="1050" b="1" baseline="0">
                <a:solidFill>
                  <a:schemeClr val="dk1"/>
                </a:solidFill>
                <a:effectLst/>
                <a:latin typeface="+mn-lt"/>
                <a:ea typeface="Tahoma" panose="020B0604030504040204" pitchFamily="34" charset="0"/>
                <a:cs typeface="Tahoma" panose="020B0604030504040204" pitchFamily="34" charset="0"/>
              </a:rPr>
              <a:t> strategies to improve sales stability, conversion, and growth</a:t>
            </a:r>
            <a:endParaRPr lang="en-US" sz="1050" b="1">
              <a:effectLst/>
              <a:latin typeface="+mn-lt"/>
              <a:ea typeface="Tahoma" panose="020B0604030504040204" pitchFamily="34" charset="0"/>
              <a:cs typeface="Tahoma" panose="020B0604030504040204" pitchFamily="34" charset="0"/>
            </a:endParaRPr>
          </a:p>
        </xdr:txBody>
      </xdr:sp>
      <xdr:cxnSp macro="">
        <xdr:nvCxnSpPr>
          <xdr:cNvPr id="6" name="Straight Connector 5">
            <a:extLst>
              <a:ext uri="{FF2B5EF4-FFF2-40B4-BE49-F238E27FC236}">
                <a16:creationId xmlns:a16="http://schemas.microsoft.com/office/drawing/2014/main" id="{4FB22F24-CC6D-4CC2-94CC-1A06323F9449}"/>
              </a:ext>
            </a:extLst>
          </xdr:cNvPr>
          <xdr:cNvCxnSpPr/>
        </xdr:nvCxnSpPr>
        <xdr:spPr>
          <a:xfrm>
            <a:off x="1003300" y="615950"/>
            <a:ext cx="0" cy="33655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26" name="Straight Connector 25">
            <a:extLst>
              <a:ext uri="{FF2B5EF4-FFF2-40B4-BE49-F238E27FC236}">
                <a16:creationId xmlns:a16="http://schemas.microsoft.com/office/drawing/2014/main" id="{69669D9D-F5E5-4AD5-9D23-25F8B71CCCE3}"/>
              </a:ext>
            </a:extLst>
          </xdr:cNvPr>
          <xdr:cNvCxnSpPr/>
        </xdr:nvCxnSpPr>
        <xdr:spPr>
          <a:xfrm>
            <a:off x="1003300" y="908050"/>
            <a:ext cx="0" cy="33655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27" name="Straight Connector 26">
            <a:extLst>
              <a:ext uri="{FF2B5EF4-FFF2-40B4-BE49-F238E27FC236}">
                <a16:creationId xmlns:a16="http://schemas.microsoft.com/office/drawing/2014/main" id="{72179A3E-2333-4725-9F9A-B90DB52E1613}"/>
              </a:ext>
            </a:extLst>
          </xdr:cNvPr>
          <xdr:cNvCxnSpPr/>
        </xdr:nvCxnSpPr>
        <xdr:spPr>
          <a:xfrm>
            <a:off x="4051300" y="622300"/>
            <a:ext cx="0" cy="33655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29" name="Straight Connector 28">
            <a:extLst>
              <a:ext uri="{FF2B5EF4-FFF2-40B4-BE49-F238E27FC236}">
                <a16:creationId xmlns:a16="http://schemas.microsoft.com/office/drawing/2014/main" id="{55CF3EE0-3537-43BC-8A4D-78A350BEF36D}"/>
              </a:ext>
            </a:extLst>
          </xdr:cNvPr>
          <xdr:cNvCxnSpPr/>
        </xdr:nvCxnSpPr>
        <xdr:spPr>
          <a:xfrm>
            <a:off x="7480300" y="615950"/>
            <a:ext cx="0" cy="33655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cxnSp macro="">
        <xdr:nvCxnSpPr>
          <xdr:cNvPr id="31" name="Straight Connector 30">
            <a:extLst>
              <a:ext uri="{FF2B5EF4-FFF2-40B4-BE49-F238E27FC236}">
                <a16:creationId xmlns:a16="http://schemas.microsoft.com/office/drawing/2014/main" id="{340D0E0F-7ADA-4EF3-8E2F-5D68787503EC}"/>
              </a:ext>
            </a:extLst>
          </xdr:cNvPr>
          <xdr:cNvCxnSpPr/>
        </xdr:nvCxnSpPr>
        <xdr:spPr>
          <a:xfrm>
            <a:off x="10153650" y="615950"/>
            <a:ext cx="0" cy="336550"/>
          </a:xfrm>
          <a:prstGeom prst="line">
            <a:avLst/>
          </a:prstGeom>
          <a:ln>
            <a:solidFill>
              <a:schemeClr val="tx1"/>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0</xdr:col>
      <xdr:colOff>19050</xdr:colOff>
      <xdr:row>5</xdr:row>
      <xdr:rowOff>6350</xdr:rowOff>
    </xdr:from>
    <xdr:to>
      <xdr:col>1</xdr:col>
      <xdr:colOff>285750</xdr:colOff>
      <xdr:row>5</xdr:row>
      <xdr:rowOff>304800</xdr:rowOff>
    </xdr:to>
    <xdr:sp macro="" textlink="">
      <xdr:nvSpPr>
        <xdr:cNvPr id="35" name="TextBox 34">
          <a:extLst>
            <a:ext uri="{FF2B5EF4-FFF2-40B4-BE49-F238E27FC236}">
              <a16:creationId xmlns:a16="http://schemas.microsoft.com/office/drawing/2014/main" id="{99B13D6C-B70C-4D6E-BE6C-FEEE136BCB68}"/>
            </a:ext>
          </a:extLst>
        </xdr:cNvPr>
        <xdr:cNvSpPr txBox="1"/>
      </xdr:nvSpPr>
      <xdr:spPr>
        <a:xfrm>
          <a:off x="19050" y="1193800"/>
          <a:ext cx="87630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lumMod val="75000"/>
                </a:schemeClr>
              </a:solidFill>
              <a:latin typeface="Tahoma" panose="020B0604030504040204" pitchFamily="34" charset="0"/>
              <a:ea typeface="Tahoma" panose="020B0604030504040204" pitchFamily="34" charset="0"/>
              <a:cs typeface="Tahoma" panose="020B0604030504040204" pitchFamily="34" charset="0"/>
            </a:rPr>
            <a:t>Summary:</a:t>
          </a:r>
        </a:p>
      </xdr:txBody>
    </xdr:sp>
    <xdr:clientData/>
  </xdr:twoCellAnchor>
  <xdr:twoCellAnchor>
    <xdr:from>
      <xdr:col>0</xdr:col>
      <xdr:colOff>19050</xdr:colOff>
      <xdr:row>5</xdr:row>
      <xdr:rowOff>190500</xdr:rowOff>
    </xdr:from>
    <xdr:to>
      <xdr:col>11</xdr:col>
      <xdr:colOff>133350</xdr:colOff>
      <xdr:row>5</xdr:row>
      <xdr:rowOff>438150</xdr:rowOff>
    </xdr:to>
    <xdr:sp macro="" textlink="">
      <xdr:nvSpPr>
        <xdr:cNvPr id="36" name="TextBox 35">
          <a:extLst>
            <a:ext uri="{FF2B5EF4-FFF2-40B4-BE49-F238E27FC236}">
              <a16:creationId xmlns:a16="http://schemas.microsoft.com/office/drawing/2014/main" id="{E9C7B6FA-66F8-4A5D-A6BA-7221D8D1FF5E}"/>
            </a:ext>
          </a:extLst>
        </xdr:cNvPr>
        <xdr:cNvSpPr txBox="1"/>
      </xdr:nvSpPr>
      <xdr:spPr>
        <a:xfrm>
          <a:off x="19050" y="1377950"/>
          <a:ext cx="6819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latin typeface="+mn-lt"/>
              <a:ea typeface="Tahoma" panose="020B0604030504040204" pitchFamily="34" charset="0"/>
              <a:cs typeface="Tahoma" panose="020B0604030504040204" pitchFamily="34" charset="0"/>
            </a:rPr>
            <a:t>• </a:t>
          </a:r>
          <a:r>
            <a:rPr lang="en-US" sz="1100" b="0">
              <a:latin typeface="+mn-lt"/>
              <a:ea typeface="Tahoma" panose="020B0604030504040204" pitchFamily="34" charset="0"/>
              <a:cs typeface="Tahoma" panose="020B0604030504040204" pitchFamily="34" charset="0"/>
            </a:rPr>
            <a:t>Total Sales Value after</a:t>
          </a:r>
          <a:r>
            <a:rPr lang="en-US" sz="1100" b="0" baseline="0">
              <a:latin typeface="+mn-lt"/>
              <a:ea typeface="Tahoma" panose="020B0604030504040204" pitchFamily="34" charset="0"/>
              <a:cs typeface="Tahoma" panose="020B0604030504040204" pitchFamily="34" charset="0"/>
            </a:rPr>
            <a:t> adjusting for inflation grew by 111% in 2024, representing a real growth of ₦16,916,861.70</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solidFill>
              <a:schemeClr val="dk1"/>
            </a:solidFill>
            <a:effectLst/>
            <a:latin typeface="+mn-lt"/>
            <a:ea typeface="+mn-ea"/>
            <a:cs typeface="+mn-cs"/>
          </a:endParaRPr>
        </a:p>
        <a:p>
          <a:endParaRPr lang="en-US" sz="1100" b="0" baseline="0">
            <a:latin typeface="+mn-lt"/>
            <a:ea typeface="Tahoma" panose="020B0604030504040204" pitchFamily="34" charset="0"/>
            <a:cs typeface="Tahoma" panose="020B0604030504040204" pitchFamily="34" charset="0"/>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25400</xdr:colOff>
      <xdr:row>7</xdr:row>
      <xdr:rowOff>44450</xdr:rowOff>
    </xdr:from>
    <xdr:to>
      <xdr:col>11</xdr:col>
      <xdr:colOff>114300</xdr:colOff>
      <xdr:row>8</xdr:row>
      <xdr:rowOff>127000</xdr:rowOff>
    </xdr:to>
    <xdr:sp macro="" textlink="">
      <xdr:nvSpPr>
        <xdr:cNvPr id="43" name="TextBox 42">
          <a:extLst>
            <a:ext uri="{FF2B5EF4-FFF2-40B4-BE49-F238E27FC236}">
              <a16:creationId xmlns:a16="http://schemas.microsoft.com/office/drawing/2014/main" id="{5CF115B6-80CB-404F-9EF7-48F41D0E635C}"/>
            </a:ext>
          </a:extLst>
        </xdr:cNvPr>
        <xdr:cNvSpPr txBox="1"/>
      </xdr:nvSpPr>
      <xdr:spPr>
        <a:xfrm>
          <a:off x="25400" y="2133600"/>
          <a:ext cx="67945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a:solidFill>
                <a:schemeClr val="dk1"/>
              </a:solidFill>
              <a:effectLst/>
              <a:latin typeface="+mn-lt"/>
              <a:ea typeface="+mn-ea"/>
              <a:cs typeface="+mn-cs"/>
            </a:rPr>
            <a:t>• </a:t>
          </a:r>
          <a:r>
            <a:rPr lang="en-US" sz="1100" b="0">
              <a:solidFill>
                <a:schemeClr val="dk1"/>
              </a:solidFill>
              <a:effectLst/>
              <a:latin typeface="+mn-lt"/>
              <a:ea typeface="+mn-ea"/>
              <a:cs typeface="+mn-cs"/>
            </a:rPr>
            <a:t>Sales</a:t>
          </a:r>
          <a:r>
            <a:rPr lang="en-US" sz="1100" b="0" baseline="0">
              <a:solidFill>
                <a:schemeClr val="dk1"/>
              </a:solidFill>
              <a:effectLst/>
              <a:latin typeface="+mn-lt"/>
              <a:ea typeface="+mn-ea"/>
              <a:cs typeface="+mn-cs"/>
            </a:rPr>
            <a:t> value</a:t>
          </a:r>
          <a:r>
            <a:rPr lang="en-US" sz="1100">
              <a:solidFill>
                <a:schemeClr val="dk1"/>
              </a:solidFill>
              <a:effectLst/>
              <a:latin typeface="+mn-lt"/>
              <a:ea typeface="+mn-ea"/>
              <a:cs typeface="+mn-cs"/>
            </a:rPr>
            <a:t> grew at a faster rate than the number of sales, showing that customers spent </a:t>
          </a:r>
          <a:r>
            <a:rPr lang="en-US" sz="1100" b="1">
              <a:solidFill>
                <a:schemeClr val="dk1"/>
              </a:solidFill>
              <a:effectLst/>
              <a:latin typeface="+mn-lt"/>
              <a:ea typeface="+mn-ea"/>
              <a:cs typeface="+mn-cs"/>
            </a:rPr>
            <a:t>more per order</a:t>
          </a:r>
          <a:r>
            <a:rPr lang="en-US" sz="1100">
              <a:solidFill>
                <a:schemeClr val="dk1"/>
              </a:solidFill>
              <a:effectLst/>
              <a:latin typeface="+mn-lt"/>
              <a:ea typeface="+mn-ea"/>
              <a:cs typeface="+mn-cs"/>
            </a:rPr>
            <a:t> in 2024</a:t>
          </a:r>
          <a:endParaRPr lang="en-US" sz="110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12700</xdr:colOff>
      <xdr:row>6</xdr:row>
      <xdr:rowOff>0</xdr:rowOff>
    </xdr:from>
    <xdr:to>
      <xdr:col>9</xdr:col>
      <xdr:colOff>520700</xdr:colOff>
      <xdr:row>6</xdr:row>
      <xdr:rowOff>247650</xdr:rowOff>
    </xdr:to>
    <xdr:sp macro="" textlink="">
      <xdr:nvSpPr>
        <xdr:cNvPr id="44" name="TextBox 43">
          <a:extLst>
            <a:ext uri="{FF2B5EF4-FFF2-40B4-BE49-F238E27FC236}">
              <a16:creationId xmlns:a16="http://schemas.microsoft.com/office/drawing/2014/main" id="{2BD8AEAA-3120-403B-8D8B-22943845F693}"/>
            </a:ext>
          </a:extLst>
        </xdr:cNvPr>
        <xdr:cNvSpPr txBox="1"/>
      </xdr:nvSpPr>
      <xdr:spPr>
        <a:xfrm>
          <a:off x="12700" y="1638300"/>
          <a:ext cx="59944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Seasonal peaks occurred between </a:t>
          </a:r>
          <a:r>
            <a:rPr lang="en-US" sz="1100" b="1">
              <a:solidFill>
                <a:schemeClr val="dk1"/>
              </a:solidFill>
              <a:effectLst/>
              <a:latin typeface="+mn-lt"/>
              <a:ea typeface="+mn-ea"/>
              <a:cs typeface="+mn-cs"/>
            </a:rPr>
            <a:t>July and November</a:t>
          </a:r>
          <a:r>
            <a:rPr lang="en-US" sz="1100">
              <a:solidFill>
                <a:schemeClr val="dk1"/>
              </a:solidFill>
              <a:effectLst/>
              <a:latin typeface="+mn-lt"/>
              <a:ea typeface="+mn-ea"/>
              <a:cs typeface="+mn-cs"/>
            </a:rPr>
            <a:t>, driving the largest revenue growth</a:t>
          </a:r>
          <a:r>
            <a:rPr lang="en-US" sz="1100" baseline="0">
              <a:solidFill>
                <a:schemeClr val="dk1"/>
              </a:solidFill>
              <a:effectLst/>
              <a:latin typeface="+mn-lt"/>
              <a:ea typeface="+mn-ea"/>
              <a:cs typeface="+mn-cs"/>
            </a:rPr>
            <a:t> in 2024.</a:t>
          </a:r>
          <a:endParaRPr lang="en-US" sz="1100">
            <a:effectLst/>
          </a:endParaRPr>
        </a:p>
        <a:p>
          <a:pPr eaLnBrk="1" fontAlgn="auto" latinLnBrk="0" hangingPunct="1"/>
          <a:endParaRPr lang="en-US" sz="110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19050</xdr:colOff>
      <xdr:row>6</xdr:row>
      <xdr:rowOff>254000</xdr:rowOff>
    </xdr:from>
    <xdr:to>
      <xdr:col>11</xdr:col>
      <xdr:colOff>393700</xdr:colOff>
      <xdr:row>7</xdr:row>
      <xdr:rowOff>50800</xdr:rowOff>
    </xdr:to>
    <xdr:sp macro="" textlink="">
      <xdr:nvSpPr>
        <xdr:cNvPr id="45" name="TextBox 44">
          <a:extLst>
            <a:ext uri="{FF2B5EF4-FFF2-40B4-BE49-F238E27FC236}">
              <a16:creationId xmlns:a16="http://schemas.microsoft.com/office/drawing/2014/main" id="{866613BB-EBCC-4CEC-A7BD-D34A3CB30A26}"/>
            </a:ext>
          </a:extLst>
        </xdr:cNvPr>
        <xdr:cNvSpPr txBox="1"/>
      </xdr:nvSpPr>
      <xdr:spPr>
        <a:xfrm>
          <a:off x="19050" y="1892300"/>
          <a:ext cx="7080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December 2024 showed </a:t>
          </a:r>
          <a:r>
            <a:rPr lang="en-US" sz="1100" b="1">
              <a:solidFill>
                <a:schemeClr val="dk1"/>
              </a:solidFill>
              <a:effectLst/>
              <a:latin typeface="+mn-lt"/>
              <a:ea typeface="+mn-ea"/>
              <a:cs typeface="+mn-cs"/>
            </a:rPr>
            <a:t>fewer orders but doubled revenue</a:t>
          </a:r>
          <a:r>
            <a:rPr lang="en-US" sz="1100">
              <a:solidFill>
                <a:schemeClr val="dk1"/>
              </a:solidFill>
              <a:effectLst/>
              <a:latin typeface="+mn-lt"/>
              <a:ea typeface="+mn-ea"/>
              <a:cs typeface="+mn-cs"/>
            </a:rPr>
            <a:t>, further confirming bulky or high-value purchase behavior.</a:t>
          </a:r>
          <a:endParaRPr lang="en-US">
            <a:effectLst/>
          </a:endParaRP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19050</xdr:colOff>
      <xdr:row>8</xdr:row>
      <xdr:rowOff>120650</xdr:rowOff>
    </xdr:from>
    <xdr:to>
      <xdr:col>11</xdr:col>
      <xdr:colOff>50800</xdr:colOff>
      <xdr:row>10</xdr:row>
      <xdr:rowOff>0</xdr:rowOff>
    </xdr:to>
    <xdr:sp macro="" textlink="">
      <xdr:nvSpPr>
        <xdr:cNvPr id="46" name="TextBox 45">
          <a:extLst>
            <a:ext uri="{FF2B5EF4-FFF2-40B4-BE49-F238E27FC236}">
              <a16:creationId xmlns:a16="http://schemas.microsoft.com/office/drawing/2014/main" id="{991BD8E9-9B6D-40B8-9E57-6BBA47213430}"/>
            </a:ext>
          </a:extLst>
        </xdr:cNvPr>
        <xdr:cNvSpPr txBox="1"/>
      </xdr:nvSpPr>
      <xdr:spPr>
        <a:xfrm>
          <a:off x="19050" y="2393950"/>
          <a:ext cx="67373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Despite growth in enquiries (333%), conversion rates remained relatively low compared to sales growth (40%).</a:t>
          </a:r>
          <a:endParaRPr lang="en-US" sz="1100">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82550</xdr:colOff>
      <xdr:row>5</xdr:row>
      <xdr:rowOff>63500</xdr:rowOff>
    </xdr:from>
    <xdr:to>
      <xdr:col>0</xdr:col>
      <xdr:colOff>82550</xdr:colOff>
      <xdr:row>14</xdr:row>
      <xdr:rowOff>177800</xdr:rowOff>
    </xdr:to>
    <xdr:cxnSp macro="">
      <xdr:nvCxnSpPr>
        <xdr:cNvPr id="58" name="Straight Connector 57">
          <a:extLst>
            <a:ext uri="{FF2B5EF4-FFF2-40B4-BE49-F238E27FC236}">
              <a16:creationId xmlns:a16="http://schemas.microsoft.com/office/drawing/2014/main" id="{C276D67A-9347-45A0-A2DA-893E9F6E1991}"/>
            </a:ext>
          </a:extLst>
        </xdr:cNvPr>
        <xdr:cNvCxnSpPr/>
      </xdr:nvCxnSpPr>
      <xdr:spPr>
        <a:xfrm>
          <a:off x="82550" y="1250950"/>
          <a:ext cx="0" cy="2305050"/>
        </a:xfrm>
        <a:prstGeom prst="line">
          <a:avLst/>
        </a:prstGeom>
      </xdr:spPr>
      <xdr:style>
        <a:lnRef idx="2">
          <a:schemeClr val="dk1"/>
        </a:lnRef>
        <a:fillRef idx="0">
          <a:schemeClr val="dk1"/>
        </a:fillRef>
        <a:effectRef idx="1">
          <a:schemeClr val="dk1"/>
        </a:effectRef>
        <a:fontRef idx="minor">
          <a:schemeClr val="tx1"/>
        </a:fontRef>
      </xdr:style>
    </xdr:cxnSp>
    <xdr:clientData/>
  </xdr:twoCellAnchor>
  <xdr:twoCellAnchor>
    <xdr:from>
      <xdr:col>0</xdr:col>
      <xdr:colOff>19050</xdr:colOff>
      <xdr:row>10</xdr:row>
      <xdr:rowOff>82550</xdr:rowOff>
    </xdr:from>
    <xdr:to>
      <xdr:col>2</xdr:col>
      <xdr:colOff>285750</xdr:colOff>
      <xdr:row>12</xdr:row>
      <xdr:rowOff>50800</xdr:rowOff>
    </xdr:to>
    <xdr:sp macro="" textlink="">
      <xdr:nvSpPr>
        <xdr:cNvPr id="59" name="TextBox 58">
          <a:extLst>
            <a:ext uri="{FF2B5EF4-FFF2-40B4-BE49-F238E27FC236}">
              <a16:creationId xmlns:a16="http://schemas.microsoft.com/office/drawing/2014/main" id="{C13DD6B0-25B6-4083-ACCD-4D0F2AC71529}"/>
            </a:ext>
          </a:extLst>
        </xdr:cNvPr>
        <xdr:cNvSpPr txBox="1"/>
      </xdr:nvSpPr>
      <xdr:spPr>
        <a:xfrm>
          <a:off x="19050" y="2724150"/>
          <a:ext cx="1485900" cy="336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lumMod val="75000"/>
                </a:schemeClr>
              </a:solidFill>
              <a:latin typeface="Tahoma" panose="020B0604030504040204" pitchFamily="34" charset="0"/>
              <a:ea typeface="Tahoma" panose="020B0604030504040204" pitchFamily="34" charset="0"/>
              <a:cs typeface="Tahoma" panose="020B0604030504040204" pitchFamily="34" charset="0"/>
            </a:rPr>
            <a:t>Recommendations:</a:t>
          </a:r>
        </a:p>
      </xdr:txBody>
    </xdr:sp>
    <xdr:clientData/>
  </xdr:twoCellAnchor>
  <xdr:twoCellAnchor>
    <xdr:from>
      <xdr:col>0</xdr:col>
      <xdr:colOff>31750</xdr:colOff>
      <xdr:row>11</xdr:row>
      <xdr:rowOff>95250</xdr:rowOff>
    </xdr:from>
    <xdr:to>
      <xdr:col>12</xdr:col>
      <xdr:colOff>368300</xdr:colOff>
      <xdr:row>13</xdr:row>
      <xdr:rowOff>38100</xdr:rowOff>
    </xdr:to>
    <xdr:sp macro="" textlink="">
      <xdr:nvSpPr>
        <xdr:cNvPr id="63" name="TextBox 62">
          <a:extLst>
            <a:ext uri="{FF2B5EF4-FFF2-40B4-BE49-F238E27FC236}">
              <a16:creationId xmlns:a16="http://schemas.microsoft.com/office/drawing/2014/main" id="{2FDB870A-C48F-4563-89C1-8938138C5205}"/>
            </a:ext>
          </a:extLst>
        </xdr:cNvPr>
        <xdr:cNvSpPr txBox="1"/>
      </xdr:nvSpPr>
      <xdr:spPr>
        <a:xfrm>
          <a:off x="31750" y="2921000"/>
          <a:ext cx="765175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 Leverage July–November Peak Season </a:t>
          </a:r>
          <a:r>
            <a:rPr lang="en-US" sz="1100" b="0">
              <a:solidFill>
                <a:schemeClr val="dk1"/>
              </a:solidFill>
              <a:effectLst/>
              <a:latin typeface="+mn-lt"/>
              <a:ea typeface="+mn-ea"/>
              <a:cs typeface="+mn-cs"/>
            </a:rPr>
            <a:t>by running promotions and</a:t>
          </a:r>
          <a:r>
            <a:rPr lang="en-US" sz="1100" b="0" baseline="0">
              <a:solidFill>
                <a:schemeClr val="dk1"/>
              </a:solidFill>
              <a:effectLst/>
              <a:latin typeface="+mn-lt"/>
              <a:ea typeface="+mn-ea"/>
              <a:cs typeface="+mn-cs"/>
            </a:rPr>
            <a:t> campaigns during this period to maximize seasonal demands</a:t>
          </a:r>
          <a:endParaRPr lang="en-US" sz="1100">
            <a:solidFill>
              <a:schemeClr val="dk1"/>
            </a:solidFill>
            <a:effectLst/>
            <a:latin typeface="+mn-lt"/>
            <a:ea typeface="+mn-ea"/>
            <a:cs typeface="+mn-cs"/>
          </a:endParaRP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19050</xdr:colOff>
      <xdr:row>12</xdr:row>
      <xdr:rowOff>127000</xdr:rowOff>
    </xdr:from>
    <xdr:to>
      <xdr:col>9</xdr:col>
      <xdr:colOff>438150</xdr:colOff>
      <xdr:row>14</xdr:row>
      <xdr:rowOff>69850</xdr:rowOff>
    </xdr:to>
    <xdr:sp macro="" textlink="">
      <xdr:nvSpPr>
        <xdr:cNvPr id="64" name="TextBox 63">
          <a:extLst>
            <a:ext uri="{FF2B5EF4-FFF2-40B4-BE49-F238E27FC236}">
              <a16:creationId xmlns:a16="http://schemas.microsoft.com/office/drawing/2014/main" id="{CDE3C120-648C-43E9-A13A-A07E9A6C7F82}"/>
            </a:ext>
          </a:extLst>
        </xdr:cNvPr>
        <xdr:cNvSpPr txBox="1"/>
      </xdr:nvSpPr>
      <xdr:spPr>
        <a:xfrm>
          <a:off x="19050" y="3136900"/>
          <a:ext cx="5905500" cy="311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 </a:t>
          </a:r>
          <a:r>
            <a:rPr lang="en-US" sz="1100">
              <a:solidFill>
                <a:schemeClr val="dk1"/>
              </a:solidFill>
              <a:effectLst/>
              <a:latin typeface="+mn-lt"/>
              <a:ea typeface="+mn-ea"/>
              <a:cs typeface="+mn-cs"/>
            </a:rPr>
            <a:t>Investigate December’s bulk purchasing behavior to </a:t>
          </a:r>
          <a:r>
            <a:rPr lang="en-US" sz="1100" b="1">
              <a:solidFill>
                <a:schemeClr val="dk1"/>
              </a:solidFill>
              <a:effectLst/>
              <a:latin typeface="+mn-lt"/>
              <a:ea typeface="+mn-ea"/>
              <a:cs typeface="+mn-cs"/>
            </a:rPr>
            <a:t>optimize pricing and stocking strategies</a:t>
          </a:r>
          <a:r>
            <a:rPr lang="en-US" sz="1100">
              <a:solidFill>
                <a:schemeClr val="dk1"/>
              </a:solidFill>
              <a:effectLst/>
              <a:latin typeface="+mn-lt"/>
              <a:ea typeface="+mn-ea"/>
              <a:cs typeface="+mn-cs"/>
            </a:rPr>
            <a:t>.</a:t>
          </a:r>
        </a:p>
        <a:p>
          <a:pPr eaLnBrk="1" fontAlgn="auto" latinLnBrk="0" hangingPunct="1"/>
          <a:endParaRPr lang="en-US">
            <a:effectLst/>
          </a:endParaRPr>
        </a:p>
        <a:p>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0</xdr:col>
      <xdr:colOff>25400</xdr:colOff>
      <xdr:row>14</xdr:row>
      <xdr:rowOff>0</xdr:rowOff>
    </xdr:from>
    <xdr:to>
      <xdr:col>19</xdr:col>
      <xdr:colOff>190500</xdr:colOff>
      <xdr:row>15</xdr:row>
      <xdr:rowOff>101600</xdr:rowOff>
    </xdr:to>
    <xdr:sp macro="" textlink="">
      <xdr:nvSpPr>
        <xdr:cNvPr id="65" name="TextBox 64">
          <a:extLst>
            <a:ext uri="{FF2B5EF4-FFF2-40B4-BE49-F238E27FC236}">
              <a16:creationId xmlns:a16="http://schemas.microsoft.com/office/drawing/2014/main" id="{C12E42F3-BDB4-41F5-BCC5-423A4ADA5CB6}"/>
            </a:ext>
          </a:extLst>
        </xdr:cNvPr>
        <xdr:cNvSpPr txBox="1"/>
      </xdr:nvSpPr>
      <xdr:spPr>
        <a:xfrm>
          <a:off x="25400" y="3378200"/>
          <a:ext cx="1174750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 </a:t>
          </a:r>
          <a:r>
            <a:rPr lang="en-US" sz="1100" baseline="0">
              <a:solidFill>
                <a:schemeClr val="dk1"/>
              </a:solidFill>
              <a:effectLst/>
              <a:latin typeface="+mn-lt"/>
              <a:ea typeface="+mn-ea"/>
              <a:cs typeface="+mn-cs"/>
            </a:rPr>
            <a:t>Increase online Sales Conversion Rate by </a:t>
          </a:r>
          <a:r>
            <a:rPr lang="en-US" sz="1100" b="1">
              <a:solidFill>
                <a:schemeClr val="dk1"/>
              </a:solidFill>
              <a:effectLst/>
              <a:latin typeface="+mn-lt"/>
              <a:ea typeface="+mn-ea"/>
              <a:cs typeface="+mn-cs"/>
            </a:rPr>
            <a:t>Developing a</a:t>
          </a:r>
          <a:r>
            <a:rPr lang="en-US" sz="1100" b="1" baseline="0">
              <a:solidFill>
                <a:schemeClr val="dk1"/>
              </a:solidFill>
              <a:effectLst/>
              <a:latin typeface="+mn-lt"/>
              <a:ea typeface="+mn-ea"/>
              <a:cs typeface="+mn-cs"/>
            </a:rPr>
            <a:t> </a:t>
          </a:r>
          <a:r>
            <a:rPr lang="en-US" sz="1100" b="1">
              <a:solidFill>
                <a:schemeClr val="dk1"/>
              </a:solidFill>
              <a:effectLst/>
              <a:latin typeface="+mn-lt"/>
              <a:ea typeface="+mn-ea"/>
              <a:cs typeface="+mn-cs"/>
            </a:rPr>
            <a:t>Shopping Website (based on June 2025 Customer Survey, Q10-Q16) </a:t>
          </a:r>
          <a:r>
            <a:rPr lang="en-US" sz="1100" b="1">
              <a:solidFill>
                <a:schemeClr val="dk1"/>
              </a:solidFill>
              <a:effectLst/>
              <a:latin typeface="Cambria" panose="02040503050406030204" pitchFamily="18" charset="0"/>
              <a:ea typeface="Cambria" panose="02040503050406030204" pitchFamily="18" charset="0"/>
              <a:cs typeface="+mn-cs"/>
            </a:rPr>
            <a:t>⎽</a:t>
          </a:r>
          <a:r>
            <a:rPr lang="en-US" sz="1100" b="1" baseline="0">
              <a:solidFill>
                <a:schemeClr val="dk1"/>
              </a:solidFill>
              <a:effectLst/>
              <a:latin typeface="Cambria" panose="02040503050406030204" pitchFamily="18" charset="0"/>
              <a:ea typeface="Cambria" panose="02040503050406030204" pitchFamily="18" charset="0"/>
              <a:cs typeface="+mn-cs"/>
            </a:rPr>
            <a:t> </a:t>
          </a:r>
          <a:r>
            <a:rPr lang="en-US" sz="1100">
              <a:solidFill>
                <a:schemeClr val="dk1"/>
              </a:solidFill>
              <a:effectLst/>
              <a:latin typeface="+mn-lt"/>
              <a:ea typeface="+mn-ea"/>
              <a:cs typeface="+mn-cs"/>
            </a:rPr>
            <a:t>Customers expressed strong willingness to adopt website shopping.</a:t>
          </a:r>
          <a:endParaRPr lang="en-US" sz="1100" b="0">
            <a:latin typeface="+mn-lt"/>
            <a:ea typeface="Tahoma" panose="020B0604030504040204" pitchFamily="34" charset="0"/>
            <a:cs typeface="Tahoma" panose="020B0604030504040204" pitchFamily="34" charset="0"/>
          </a:endParaRPr>
        </a:p>
      </xdr:txBody>
    </xdr:sp>
    <xdr:clientData/>
  </xdr:twoCellAnchor>
  <xdr:twoCellAnchor>
    <xdr:from>
      <xdr:col>11</xdr:col>
      <xdr:colOff>171450</xdr:colOff>
      <xdr:row>4</xdr:row>
      <xdr:rowOff>215900</xdr:rowOff>
    </xdr:from>
    <xdr:to>
      <xdr:col>12</xdr:col>
      <xdr:colOff>63500</xdr:colOff>
      <xdr:row>5</xdr:row>
      <xdr:rowOff>63500</xdr:rowOff>
    </xdr:to>
    <xdr:sp macro="" textlink="">
      <xdr:nvSpPr>
        <xdr:cNvPr id="68" name="TextBox 67">
          <a:extLst>
            <a:ext uri="{FF2B5EF4-FFF2-40B4-BE49-F238E27FC236}">
              <a16:creationId xmlns:a16="http://schemas.microsoft.com/office/drawing/2014/main" id="{32788AE2-D9FE-45F6-8B38-6EB021D9D71F}"/>
            </a:ext>
          </a:extLst>
        </xdr:cNvPr>
        <xdr:cNvSpPr txBox="1"/>
      </xdr:nvSpPr>
      <xdr:spPr>
        <a:xfrm>
          <a:off x="6877050" y="952500"/>
          <a:ext cx="501650" cy="298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b="1">
              <a:solidFill>
                <a:schemeClr val="accent1">
                  <a:lumMod val="75000"/>
                </a:schemeClr>
              </a:solidFill>
              <a:latin typeface="Tahoma" panose="020B0604030504040204" pitchFamily="34" charset="0"/>
              <a:ea typeface="Tahoma" panose="020B0604030504040204" pitchFamily="34" charset="0"/>
              <a:cs typeface="Tahoma" panose="020B0604030504040204" pitchFamily="34" charset="0"/>
            </a:rPr>
            <a:t>KPIs:</a:t>
          </a:r>
        </a:p>
      </xdr:txBody>
    </xdr:sp>
    <xdr:clientData/>
  </xdr:twoCellAnchor>
  <xdr:twoCellAnchor>
    <xdr:from>
      <xdr:col>11</xdr:col>
      <xdr:colOff>260350</xdr:colOff>
      <xdr:row>5</xdr:row>
      <xdr:rowOff>6350</xdr:rowOff>
    </xdr:from>
    <xdr:to>
      <xdr:col>15</xdr:col>
      <xdr:colOff>139700</xdr:colOff>
      <xdr:row>5</xdr:row>
      <xdr:rowOff>228600</xdr:rowOff>
    </xdr:to>
    <xdr:sp macro="" textlink="">
      <xdr:nvSpPr>
        <xdr:cNvPr id="69" name="TextBox 68">
          <a:extLst>
            <a:ext uri="{FF2B5EF4-FFF2-40B4-BE49-F238E27FC236}">
              <a16:creationId xmlns:a16="http://schemas.microsoft.com/office/drawing/2014/main" id="{93D3F689-A79C-4D18-A72A-E429DA7CFC70}"/>
            </a:ext>
          </a:extLst>
        </xdr:cNvPr>
        <xdr:cNvSpPr txBox="1"/>
      </xdr:nvSpPr>
      <xdr:spPr>
        <a:xfrm>
          <a:off x="6965950" y="1193800"/>
          <a:ext cx="2317750" cy="2222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Total Sales 2023: ₦13,449,213.80</a:t>
          </a:r>
        </a:p>
        <a:p>
          <a:pPr eaLnBrk="1" fontAlgn="auto" latinLnBrk="0" hangingPunct="1"/>
          <a:endParaRPr lang="en-US" b="1">
            <a:effectLst/>
          </a:endParaRPr>
        </a:p>
        <a:p>
          <a:pPr eaLnBrk="1" fontAlgn="auto" latinLnBrk="0" hangingPunct="1"/>
          <a:endParaRPr lang="en-US" b="1">
            <a:effectLst/>
          </a:endParaRPr>
        </a:p>
        <a:p>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11</xdr:col>
      <xdr:colOff>266700</xdr:colOff>
      <xdr:row>6</xdr:row>
      <xdr:rowOff>82550</xdr:rowOff>
    </xdr:from>
    <xdr:to>
      <xdr:col>15</xdr:col>
      <xdr:colOff>146050</xdr:colOff>
      <xdr:row>6</xdr:row>
      <xdr:rowOff>304800</xdr:rowOff>
    </xdr:to>
    <xdr:sp macro="" textlink="">
      <xdr:nvSpPr>
        <xdr:cNvPr id="70" name="TextBox 69">
          <a:extLst>
            <a:ext uri="{FF2B5EF4-FFF2-40B4-BE49-F238E27FC236}">
              <a16:creationId xmlns:a16="http://schemas.microsoft.com/office/drawing/2014/main" id="{8837CDFB-AD10-4383-8EFB-1BDC10E93E59}"/>
            </a:ext>
          </a:extLst>
        </xdr:cNvPr>
        <xdr:cNvSpPr txBox="1"/>
      </xdr:nvSpPr>
      <xdr:spPr>
        <a:xfrm>
          <a:off x="6972300" y="1720850"/>
          <a:ext cx="2317750" cy="2222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Total Sales 2024: ₦32,111,783.45</a:t>
          </a:r>
        </a:p>
        <a:p>
          <a:pPr eaLnBrk="1" fontAlgn="auto" latinLnBrk="0" hangingPunct="1"/>
          <a:endParaRPr lang="en-US" b="1">
            <a:effectLst/>
          </a:endParaRPr>
        </a:p>
        <a:p>
          <a:pPr eaLnBrk="1" fontAlgn="auto" latinLnBrk="0" hangingPunct="1"/>
          <a:endParaRPr lang="en-US" b="1">
            <a:effectLst/>
          </a:endParaRPr>
        </a:p>
        <a:p>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11</xdr:col>
      <xdr:colOff>260350</xdr:colOff>
      <xdr:row>5</xdr:row>
      <xdr:rowOff>260350</xdr:rowOff>
    </xdr:from>
    <xdr:to>
      <xdr:col>16</xdr:col>
      <xdr:colOff>590550</xdr:colOff>
      <xdr:row>6</xdr:row>
      <xdr:rowOff>50800</xdr:rowOff>
    </xdr:to>
    <xdr:sp macro="" textlink="">
      <xdr:nvSpPr>
        <xdr:cNvPr id="71" name="TextBox 70">
          <a:extLst>
            <a:ext uri="{FF2B5EF4-FFF2-40B4-BE49-F238E27FC236}">
              <a16:creationId xmlns:a16="http://schemas.microsoft.com/office/drawing/2014/main" id="{5186143F-6F59-4A4E-8EDD-3214759C4D52}"/>
            </a:ext>
          </a:extLst>
        </xdr:cNvPr>
        <xdr:cNvSpPr txBox="1"/>
      </xdr:nvSpPr>
      <xdr:spPr>
        <a:xfrm>
          <a:off x="6965950" y="1447800"/>
          <a:ext cx="3378200" cy="24130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Total Sales 2023(Inflation Adjusted): ₦15,194,921.75 </a:t>
          </a:r>
        </a:p>
        <a:p>
          <a:pPr eaLnBrk="1" fontAlgn="auto" latinLnBrk="0" hangingPunct="1"/>
          <a:endParaRPr lang="en-US" b="1">
            <a:effectLst/>
          </a:endParaRPr>
        </a:p>
        <a:p>
          <a:pPr eaLnBrk="1" fontAlgn="auto" latinLnBrk="0" hangingPunct="1"/>
          <a:endParaRPr lang="en-US" b="1">
            <a:effectLst/>
          </a:endParaRPr>
        </a:p>
        <a:p>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11</xdr:col>
      <xdr:colOff>260350</xdr:colOff>
      <xdr:row>6</xdr:row>
      <xdr:rowOff>336550</xdr:rowOff>
    </xdr:from>
    <xdr:to>
      <xdr:col>16</xdr:col>
      <xdr:colOff>234950</xdr:colOff>
      <xdr:row>8</xdr:row>
      <xdr:rowOff>0</xdr:rowOff>
    </xdr:to>
    <xdr:sp macro="" textlink="">
      <xdr:nvSpPr>
        <xdr:cNvPr id="72" name="TextBox 71">
          <a:extLst>
            <a:ext uri="{FF2B5EF4-FFF2-40B4-BE49-F238E27FC236}">
              <a16:creationId xmlns:a16="http://schemas.microsoft.com/office/drawing/2014/main" id="{331310B6-C052-45F2-B62F-7CBDAB6D677A}"/>
            </a:ext>
          </a:extLst>
        </xdr:cNvPr>
        <xdr:cNvSpPr txBox="1"/>
      </xdr:nvSpPr>
      <xdr:spPr>
        <a:xfrm>
          <a:off x="6965950" y="1974850"/>
          <a:ext cx="3022600" cy="2984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Real</a:t>
          </a:r>
          <a:r>
            <a:rPr lang="en-US" sz="1100" b="1" baseline="0">
              <a:solidFill>
                <a:schemeClr val="dk1"/>
              </a:solidFill>
              <a:effectLst/>
              <a:latin typeface="+mn-lt"/>
              <a:ea typeface="+mn-ea"/>
              <a:cs typeface="+mn-cs"/>
            </a:rPr>
            <a:t> YoY Sales Growth</a:t>
          </a:r>
          <a:r>
            <a:rPr lang="en-US" sz="1100" b="1">
              <a:solidFill>
                <a:schemeClr val="dk1"/>
              </a:solidFill>
              <a:effectLst/>
              <a:latin typeface="+mn-lt"/>
              <a:ea typeface="+mn-ea"/>
              <a:cs typeface="+mn-cs"/>
            </a:rPr>
            <a:t>: ₦16,916,861.70 (111%)</a:t>
          </a:r>
          <a:endParaRPr lang="en-US" b="1">
            <a:effectLst/>
          </a:endParaRPr>
        </a:p>
        <a:p>
          <a:pPr eaLnBrk="1" fontAlgn="auto" latinLnBrk="0" hangingPunct="1"/>
          <a:endParaRPr lang="en-US" b="1">
            <a:effectLst/>
          </a:endParaRPr>
        </a:p>
        <a:p>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11</xdr:col>
      <xdr:colOff>260350</xdr:colOff>
      <xdr:row>8</xdr:row>
      <xdr:rowOff>44450</xdr:rowOff>
    </xdr:from>
    <xdr:to>
      <xdr:col>21</xdr:col>
      <xdr:colOff>425450</xdr:colOff>
      <xdr:row>9</xdr:row>
      <xdr:rowOff>158750</xdr:rowOff>
    </xdr:to>
    <xdr:sp macro="" textlink="">
      <xdr:nvSpPr>
        <xdr:cNvPr id="73" name="TextBox 72">
          <a:extLst>
            <a:ext uri="{FF2B5EF4-FFF2-40B4-BE49-F238E27FC236}">
              <a16:creationId xmlns:a16="http://schemas.microsoft.com/office/drawing/2014/main" id="{39E7A84F-71B3-4A02-81D9-F425E91C48E3}"/>
            </a:ext>
          </a:extLst>
        </xdr:cNvPr>
        <xdr:cNvSpPr txBox="1"/>
      </xdr:nvSpPr>
      <xdr:spPr>
        <a:xfrm>
          <a:off x="6965950" y="2317750"/>
          <a:ext cx="6261100" cy="2984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a:solidFill>
                <a:schemeClr val="dk1"/>
              </a:solidFill>
              <a:effectLst/>
              <a:latin typeface="+mn-lt"/>
              <a:ea typeface="+mn-ea"/>
              <a:cs typeface="+mn-cs"/>
            </a:rPr>
            <a:t>Correlation (2023)(analysis</a:t>
          </a:r>
          <a:r>
            <a:rPr lang="en-US" sz="1100" b="1" baseline="0">
              <a:solidFill>
                <a:schemeClr val="dk1"/>
              </a:solidFill>
              <a:effectLst/>
              <a:latin typeface="+mn-lt"/>
              <a:ea typeface="+mn-ea"/>
              <a:cs typeface="+mn-cs"/>
            </a:rPr>
            <a:t> 7)</a:t>
          </a:r>
          <a:r>
            <a:rPr lang="en-US" sz="1100" b="1">
              <a:solidFill>
                <a:schemeClr val="dk1"/>
              </a:solidFill>
              <a:effectLst/>
              <a:latin typeface="+mn-lt"/>
              <a:ea typeface="+mn-ea"/>
              <a:cs typeface="+mn-cs"/>
            </a:rPr>
            <a:t>: 0.50 (moderately positive) </a:t>
          </a:r>
          <a:r>
            <a:rPr lang="en-US" sz="1100" b="1">
              <a:solidFill>
                <a:schemeClr val="dk1"/>
              </a:solidFill>
              <a:effectLst/>
              <a:latin typeface="Cambria" panose="02040503050406030204" pitchFamily="18" charset="0"/>
              <a:ea typeface="Cambria" panose="02040503050406030204" pitchFamily="18" charset="0"/>
              <a:cs typeface="+mn-cs"/>
            </a:rPr>
            <a:t>⎯ </a:t>
          </a:r>
          <a:r>
            <a:rPr lang="en-US" sz="1100" b="1">
              <a:solidFill>
                <a:schemeClr val="dk1"/>
              </a:solidFill>
              <a:effectLst/>
              <a:latin typeface="+mn-lt"/>
              <a:ea typeface="+mn-ea"/>
              <a:cs typeface="+mn-cs"/>
            </a:rPr>
            <a:t>revenue rose moderately with order</a:t>
          </a:r>
          <a:r>
            <a:rPr lang="en-US" sz="1100" b="1" baseline="0">
              <a:solidFill>
                <a:schemeClr val="dk1"/>
              </a:solidFill>
              <a:effectLst/>
              <a:latin typeface="+mn-lt"/>
              <a:ea typeface="+mn-ea"/>
              <a:cs typeface="+mn-cs"/>
            </a:rPr>
            <a:t> volume</a:t>
          </a:r>
          <a:endParaRPr lang="en-US" b="1">
            <a:effectLst/>
          </a:endParaRPr>
        </a:p>
        <a:p>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11</xdr:col>
      <xdr:colOff>254000</xdr:colOff>
      <xdr:row>10</xdr:row>
      <xdr:rowOff>12700</xdr:rowOff>
    </xdr:from>
    <xdr:to>
      <xdr:col>21</xdr:col>
      <xdr:colOff>177800</xdr:colOff>
      <xdr:row>11</xdr:row>
      <xdr:rowOff>101600</xdr:rowOff>
    </xdr:to>
    <xdr:sp macro="" textlink="">
      <xdr:nvSpPr>
        <xdr:cNvPr id="74" name="TextBox 73">
          <a:extLst>
            <a:ext uri="{FF2B5EF4-FFF2-40B4-BE49-F238E27FC236}">
              <a16:creationId xmlns:a16="http://schemas.microsoft.com/office/drawing/2014/main" id="{B1FCCF1F-C81B-44FB-98DC-34C8C6664105}"/>
            </a:ext>
          </a:extLst>
        </xdr:cNvPr>
        <xdr:cNvSpPr txBox="1"/>
      </xdr:nvSpPr>
      <xdr:spPr>
        <a:xfrm>
          <a:off x="6959600" y="2654300"/>
          <a:ext cx="6019800" cy="273050"/>
        </a:xfrm>
        <a:prstGeom prst="rect">
          <a:avLst/>
        </a:prstGeom>
        <a:no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Correlation (2024)(analysis</a:t>
          </a:r>
          <a:r>
            <a:rPr lang="en-US" sz="1100" b="1" baseline="0">
              <a:solidFill>
                <a:schemeClr val="dk1"/>
              </a:solidFill>
              <a:effectLst/>
              <a:latin typeface="+mn-lt"/>
              <a:ea typeface="+mn-ea"/>
              <a:cs typeface="+mn-cs"/>
            </a:rPr>
            <a:t> 7)</a:t>
          </a:r>
          <a:r>
            <a:rPr lang="en-US" sz="1100" b="1">
              <a:solidFill>
                <a:schemeClr val="dk1"/>
              </a:solidFill>
              <a:effectLst/>
              <a:latin typeface="+mn-lt"/>
              <a:ea typeface="+mn-ea"/>
              <a:cs typeface="+mn-cs"/>
            </a:rPr>
            <a:t>: –0.41 (moderately negative) ⎯ higher revenue despite fewer orders</a:t>
          </a:r>
          <a:endParaRPr lang="en-US" sz="1100" b="1">
            <a:latin typeface="+mn-lt"/>
            <a:ea typeface="Tahoma" panose="020B0604030504040204" pitchFamily="34" charset="0"/>
            <a:cs typeface="Tahoma" panose="020B0604030504040204" pitchFamily="34" charset="0"/>
          </a:endParaRPr>
        </a:p>
      </xdr:txBody>
    </xdr:sp>
    <xdr:clientData/>
  </xdr:twoCellAnchor>
  <xdr:twoCellAnchor>
    <xdr:from>
      <xdr:col>9</xdr:col>
      <xdr:colOff>361950</xdr:colOff>
      <xdr:row>34</xdr:row>
      <xdr:rowOff>76200</xdr:rowOff>
    </xdr:from>
    <xdr:to>
      <xdr:col>16</xdr:col>
      <xdr:colOff>88900</xdr:colOff>
      <xdr:row>37</xdr:row>
      <xdr:rowOff>88900</xdr:rowOff>
    </xdr:to>
    <xdr:sp macro="" textlink="">
      <xdr:nvSpPr>
        <xdr:cNvPr id="86" name="TextBox 85">
          <a:extLst>
            <a:ext uri="{FF2B5EF4-FFF2-40B4-BE49-F238E27FC236}">
              <a16:creationId xmlns:a16="http://schemas.microsoft.com/office/drawing/2014/main" id="{E4DA2611-A73D-49B7-927A-2F777AC8CE32}"/>
            </a:ext>
          </a:extLst>
        </xdr:cNvPr>
        <xdr:cNvSpPr txBox="1"/>
      </xdr:nvSpPr>
      <xdr:spPr>
        <a:xfrm>
          <a:off x="5848350" y="7137400"/>
          <a:ext cx="399415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Real Sales increased from </a:t>
          </a:r>
          <a:r>
            <a:rPr lang="en-US" sz="1100" b="1">
              <a:effectLst/>
              <a:latin typeface="+mn-lt"/>
              <a:ea typeface="+mn-ea"/>
              <a:cs typeface="+mn-cs"/>
            </a:rPr>
            <a:t>₦15,194,921.75 </a:t>
          </a:r>
          <a:r>
            <a:rPr lang="en-US" sz="1100" b="0">
              <a:effectLst/>
              <a:latin typeface="+mn-lt"/>
              <a:ea typeface="Tahoma" panose="020B0604030504040204" pitchFamily="34" charset="0"/>
              <a:cs typeface="Tahoma" panose="020B0604030504040204" pitchFamily="34" charset="0"/>
            </a:rPr>
            <a:t>to </a:t>
          </a:r>
          <a:r>
            <a:rPr lang="en-US" sz="1100" b="1">
              <a:effectLst/>
              <a:latin typeface="+mn-lt"/>
              <a:ea typeface="Tahoma" panose="020B0604030504040204" pitchFamily="34" charset="0"/>
              <a:cs typeface="Tahoma" panose="020B0604030504040204" pitchFamily="34" charset="0"/>
            </a:rPr>
            <a:t>₦32,111,783.45 </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8</xdr:col>
      <xdr:colOff>222250</xdr:colOff>
      <xdr:row>19</xdr:row>
      <xdr:rowOff>9525</xdr:rowOff>
    </xdr:from>
    <xdr:to>
      <xdr:col>9</xdr:col>
      <xdr:colOff>457200</xdr:colOff>
      <xdr:row>19</xdr:row>
      <xdr:rowOff>12701</xdr:rowOff>
    </xdr:to>
    <xdr:cxnSp macro="">
      <xdr:nvCxnSpPr>
        <xdr:cNvPr id="88" name="Straight Connector 87">
          <a:extLst>
            <a:ext uri="{FF2B5EF4-FFF2-40B4-BE49-F238E27FC236}">
              <a16:creationId xmlns:a16="http://schemas.microsoft.com/office/drawing/2014/main" id="{BD315D42-D724-49AA-99F2-A1844D0B505A}"/>
            </a:ext>
          </a:extLst>
        </xdr:cNvPr>
        <xdr:cNvCxnSpPr>
          <a:endCxn id="10" idx="1"/>
        </xdr:cNvCxnSpPr>
      </xdr:nvCxnSpPr>
      <xdr:spPr>
        <a:xfrm flipV="1">
          <a:off x="5099050" y="4308475"/>
          <a:ext cx="844550" cy="317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127000</xdr:colOff>
      <xdr:row>35</xdr:row>
      <xdr:rowOff>123825</xdr:rowOff>
    </xdr:from>
    <xdr:to>
      <xdr:col>9</xdr:col>
      <xdr:colOff>361950</xdr:colOff>
      <xdr:row>35</xdr:row>
      <xdr:rowOff>127000</xdr:rowOff>
    </xdr:to>
    <xdr:cxnSp macro="">
      <xdr:nvCxnSpPr>
        <xdr:cNvPr id="92" name="Straight Connector 91">
          <a:extLst>
            <a:ext uri="{FF2B5EF4-FFF2-40B4-BE49-F238E27FC236}">
              <a16:creationId xmlns:a16="http://schemas.microsoft.com/office/drawing/2014/main" id="{54DED19D-9CE4-4DC9-80FA-B40597ECDDD3}"/>
            </a:ext>
          </a:extLst>
        </xdr:cNvPr>
        <xdr:cNvCxnSpPr/>
      </xdr:nvCxnSpPr>
      <xdr:spPr>
        <a:xfrm flipV="1">
          <a:off x="5003800" y="736917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304800</xdr:colOff>
      <xdr:row>53</xdr:row>
      <xdr:rowOff>44450</xdr:rowOff>
    </xdr:from>
    <xdr:to>
      <xdr:col>14</xdr:col>
      <xdr:colOff>387350</xdr:colOff>
      <xdr:row>56</xdr:row>
      <xdr:rowOff>57150</xdr:rowOff>
    </xdr:to>
    <xdr:sp macro="" textlink="">
      <xdr:nvSpPr>
        <xdr:cNvPr id="93" name="TextBox 92">
          <a:extLst>
            <a:ext uri="{FF2B5EF4-FFF2-40B4-BE49-F238E27FC236}">
              <a16:creationId xmlns:a16="http://schemas.microsoft.com/office/drawing/2014/main" id="{288328D3-256A-4D74-9431-6255C8D7FB1D}"/>
            </a:ext>
          </a:extLst>
        </xdr:cNvPr>
        <xdr:cNvSpPr txBox="1"/>
      </xdr:nvSpPr>
      <xdr:spPr>
        <a:xfrm>
          <a:off x="5791200" y="10604500"/>
          <a:ext cx="313055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Number of Sales increased from 1020 to 1423</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8</xdr:col>
      <xdr:colOff>69850</xdr:colOff>
      <xdr:row>54</xdr:row>
      <xdr:rowOff>92075</xdr:rowOff>
    </xdr:from>
    <xdr:to>
      <xdr:col>9</xdr:col>
      <xdr:colOff>304800</xdr:colOff>
      <xdr:row>54</xdr:row>
      <xdr:rowOff>95250</xdr:rowOff>
    </xdr:to>
    <xdr:cxnSp macro="">
      <xdr:nvCxnSpPr>
        <xdr:cNvPr id="94" name="Straight Connector 93">
          <a:extLst>
            <a:ext uri="{FF2B5EF4-FFF2-40B4-BE49-F238E27FC236}">
              <a16:creationId xmlns:a16="http://schemas.microsoft.com/office/drawing/2014/main" id="{B750A14C-4C55-453D-8AF9-D4A98A8350EB}"/>
            </a:ext>
          </a:extLst>
        </xdr:cNvPr>
        <xdr:cNvCxnSpPr/>
      </xdr:nvCxnSpPr>
      <xdr:spPr>
        <a:xfrm flipV="1">
          <a:off x="4946650" y="1083627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165100</xdr:colOff>
      <xdr:row>71</xdr:row>
      <xdr:rowOff>12700</xdr:rowOff>
    </xdr:from>
    <xdr:to>
      <xdr:col>13</xdr:col>
      <xdr:colOff>330200</xdr:colOff>
      <xdr:row>74</xdr:row>
      <xdr:rowOff>25400</xdr:rowOff>
    </xdr:to>
    <xdr:sp macro="" textlink="">
      <xdr:nvSpPr>
        <xdr:cNvPr id="99" name="TextBox 98">
          <a:extLst>
            <a:ext uri="{FF2B5EF4-FFF2-40B4-BE49-F238E27FC236}">
              <a16:creationId xmlns:a16="http://schemas.microsoft.com/office/drawing/2014/main" id="{C85B597B-4FC4-43CA-A0EC-EBB01F2BE5D9}"/>
            </a:ext>
          </a:extLst>
        </xdr:cNvPr>
        <xdr:cNvSpPr txBox="1"/>
      </xdr:nvSpPr>
      <xdr:spPr>
        <a:xfrm>
          <a:off x="5651500" y="13887450"/>
          <a:ext cx="2603500" cy="5651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YoY Equiries increased from 394 to 1706</a:t>
          </a:r>
          <a:endPar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endParaRPr>
        </a:p>
      </xdr:txBody>
    </xdr:sp>
    <xdr:clientData/>
  </xdr:twoCellAnchor>
  <xdr:twoCellAnchor>
    <xdr:from>
      <xdr:col>7</xdr:col>
      <xdr:colOff>539750</xdr:colOff>
      <xdr:row>72</xdr:row>
      <xdr:rowOff>60325</xdr:rowOff>
    </xdr:from>
    <xdr:to>
      <xdr:col>9</xdr:col>
      <xdr:colOff>165100</xdr:colOff>
      <xdr:row>72</xdr:row>
      <xdr:rowOff>63500</xdr:rowOff>
    </xdr:to>
    <xdr:cxnSp macro="">
      <xdr:nvCxnSpPr>
        <xdr:cNvPr id="100" name="Straight Connector 99">
          <a:extLst>
            <a:ext uri="{FF2B5EF4-FFF2-40B4-BE49-F238E27FC236}">
              <a16:creationId xmlns:a16="http://schemas.microsoft.com/office/drawing/2014/main" id="{3349C0E1-8150-48C2-8981-4AD93D3D7381}"/>
            </a:ext>
          </a:extLst>
        </xdr:cNvPr>
        <xdr:cNvCxnSpPr/>
      </xdr:nvCxnSpPr>
      <xdr:spPr>
        <a:xfrm flipV="1">
          <a:off x="4806950" y="1411922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152400</xdr:colOff>
      <xdr:row>89</xdr:row>
      <xdr:rowOff>114300</xdr:rowOff>
    </xdr:from>
    <xdr:to>
      <xdr:col>16</xdr:col>
      <xdr:colOff>342900</xdr:colOff>
      <xdr:row>97</xdr:row>
      <xdr:rowOff>146050</xdr:rowOff>
    </xdr:to>
    <xdr:sp macro="" textlink="">
      <xdr:nvSpPr>
        <xdr:cNvPr id="101" name="TextBox 100">
          <a:extLst>
            <a:ext uri="{FF2B5EF4-FFF2-40B4-BE49-F238E27FC236}">
              <a16:creationId xmlns:a16="http://schemas.microsoft.com/office/drawing/2014/main" id="{67FE1F92-3994-4389-955E-47B36C7DD07D}"/>
            </a:ext>
          </a:extLst>
        </xdr:cNvPr>
        <xdr:cNvSpPr txBox="1"/>
      </xdr:nvSpPr>
      <xdr:spPr>
        <a:xfrm>
          <a:off x="5638800" y="17303750"/>
          <a:ext cx="4457700" cy="15049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lvl="0"/>
          <a:r>
            <a:rPr lang="en-US" sz="1100" b="1">
              <a:effectLst/>
              <a:latin typeface="Cambria" panose="02040503050406030204" pitchFamily="18" charset="0"/>
              <a:ea typeface="Cambria" panose="02040503050406030204" pitchFamily="18" charset="0"/>
              <a:cs typeface="+mn-cs"/>
            </a:rPr>
            <a:t>⎯ </a:t>
          </a:r>
          <a:r>
            <a:rPr lang="en-US" sz="1100" b="1">
              <a:effectLst/>
              <a:latin typeface="+mn-lt"/>
              <a:ea typeface="+mn-ea"/>
              <a:cs typeface="+mn-cs"/>
            </a:rPr>
            <a:t>Highest Growth:</a:t>
          </a:r>
          <a:r>
            <a:rPr lang="en-US" sz="1100">
              <a:effectLst/>
              <a:latin typeface="+mn-lt"/>
              <a:ea typeface="+mn-ea"/>
              <a:cs typeface="+mn-cs"/>
            </a:rPr>
            <a:t> November (+₦3,307,435.60)</a:t>
          </a:r>
        </a:p>
        <a:p>
          <a:pPr lvl="0"/>
          <a:endParaRPr lang="en-US" sz="1100" b="1">
            <a:effectLst/>
            <a:latin typeface="+mn-lt"/>
            <a:ea typeface="+mn-ea"/>
            <a:cs typeface="+mn-cs"/>
          </a:endParaRPr>
        </a:p>
        <a:p>
          <a:pPr lvl="0"/>
          <a:r>
            <a:rPr lang="en-US" sz="1100" b="1">
              <a:effectLst/>
              <a:latin typeface="+mn-lt"/>
              <a:ea typeface="+mn-ea"/>
              <a:cs typeface="+mn-cs"/>
            </a:rPr>
            <a:t>⎯ Lowest Growth:</a:t>
          </a:r>
          <a:r>
            <a:rPr lang="en-US" sz="1100">
              <a:effectLst/>
              <a:latin typeface="+mn-lt"/>
              <a:ea typeface="+mn-ea"/>
              <a:cs typeface="+mn-cs"/>
            </a:rPr>
            <a:t> April (+₦204,000) → Stable but moderate</a:t>
          </a:r>
          <a:r>
            <a:rPr lang="en-US" sz="1100" baseline="0">
              <a:effectLst/>
              <a:latin typeface="+mn-lt"/>
              <a:ea typeface="+mn-ea"/>
              <a:cs typeface="+mn-cs"/>
            </a:rPr>
            <a:t> </a:t>
          </a:r>
          <a:r>
            <a:rPr lang="en-US" sz="1100">
              <a:effectLst/>
              <a:latin typeface="+mn-lt"/>
              <a:ea typeface="+mn-ea"/>
              <a:cs typeface="+mn-cs"/>
            </a:rPr>
            <a:t>increase.</a:t>
          </a:r>
        </a:p>
        <a:p>
          <a:pPr lvl="0"/>
          <a:endParaRPr lang="en-US" sz="1100" b="1">
            <a:effectLst/>
            <a:latin typeface="+mn-lt"/>
            <a:ea typeface="+mn-ea"/>
            <a:cs typeface="+mn-cs"/>
          </a:endParaRPr>
        </a:p>
        <a:p>
          <a:pPr lvl="0"/>
          <a:r>
            <a:rPr lang="en-US" sz="1100" b="1">
              <a:effectLst/>
              <a:latin typeface="+mn-lt"/>
              <a:ea typeface="+mn-ea"/>
              <a:cs typeface="+mn-cs"/>
            </a:rPr>
            <a:t>⎯  2024</a:t>
          </a:r>
          <a:r>
            <a:rPr lang="en-US" sz="1100" b="1" baseline="0">
              <a:effectLst/>
              <a:latin typeface="+mn-lt"/>
              <a:ea typeface="+mn-ea"/>
              <a:cs typeface="+mn-cs"/>
            </a:rPr>
            <a:t> Peak Period</a:t>
          </a:r>
          <a:r>
            <a:rPr lang="en-US" sz="1100" b="1">
              <a:effectLst/>
              <a:latin typeface="+mn-lt"/>
              <a:ea typeface="+mn-ea"/>
              <a:cs typeface="+mn-cs"/>
            </a:rPr>
            <a:t>:</a:t>
          </a:r>
          <a:r>
            <a:rPr lang="en-US" sz="1100">
              <a:effectLst/>
              <a:latin typeface="+mn-lt"/>
              <a:ea typeface="+mn-ea"/>
              <a:cs typeface="+mn-cs"/>
            </a:rPr>
            <a:t> </a:t>
          </a:r>
          <a:r>
            <a:rPr lang="en-US" sz="1100" b="0">
              <a:effectLst/>
              <a:latin typeface="+mn-lt"/>
              <a:ea typeface="+mn-ea"/>
              <a:cs typeface="+mn-cs"/>
            </a:rPr>
            <a:t>July</a:t>
          </a:r>
          <a:r>
            <a:rPr lang="en-US" sz="1100" b="0" baseline="0">
              <a:effectLst/>
              <a:latin typeface="+mn-lt"/>
              <a:ea typeface="+mn-ea"/>
              <a:cs typeface="+mn-cs"/>
            </a:rPr>
            <a:t> to November</a:t>
          </a:r>
        </a:p>
        <a:p>
          <a:pPr lvl="0"/>
          <a:endParaRPr lang="en-US" sz="1100" b="1">
            <a:effectLst/>
            <a:latin typeface="+mn-lt"/>
            <a:ea typeface="+mn-ea"/>
            <a:cs typeface="+mn-cs"/>
          </a:endParaRPr>
        </a:p>
        <a:p>
          <a:pPr lvl="0"/>
          <a:r>
            <a:rPr lang="en-US" sz="1100" b="1">
              <a:effectLst/>
              <a:latin typeface="+mn-lt"/>
              <a:ea typeface="+mn-ea"/>
              <a:cs typeface="+mn-cs"/>
            </a:rPr>
            <a:t>⎯ Overall Insight:</a:t>
          </a:r>
          <a:r>
            <a:rPr lang="en-US" sz="1100">
              <a:effectLst/>
              <a:latin typeface="+mn-lt"/>
              <a:ea typeface="+mn-ea"/>
              <a:cs typeface="+mn-cs"/>
            </a:rPr>
            <a:t> Consistent Sales growth in 2024</a:t>
          </a:r>
        </a:p>
      </xdr:txBody>
    </xdr:sp>
    <xdr:clientData/>
  </xdr:twoCellAnchor>
  <xdr:twoCellAnchor>
    <xdr:from>
      <xdr:col>7</xdr:col>
      <xdr:colOff>527050</xdr:colOff>
      <xdr:row>90</xdr:row>
      <xdr:rowOff>161925</xdr:rowOff>
    </xdr:from>
    <xdr:to>
      <xdr:col>9</xdr:col>
      <xdr:colOff>152400</xdr:colOff>
      <xdr:row>90</xdr:row>
      <xdr:rowOff>165100</xdr:rowOff>
    </xdr:to>
    <xdr:cxnSp macro="">
      <xdr:nvCxnSpPr>
        <xdr:cNvPr id="102" name="Straight Connector 101">
          <a:extLst>
            <a:ext uri="{FF2B5EF4-FFF2-40B4-BE49-F238E27FC236}">
              <a16:creationId xmlns:a16="http://schemas.microsoft.com/office/drawing/2014/main" id="{C9795085-9D43-40E2-AAF4-4C892040E194}"/>
            </a:ext>
          </a:extLst>
        </xdr:cNvPr>
        <xdr:cNvCxnSpPr/>
      </xdr:nvCxnSpPr>
      <xdr:spPr>
        <a:xfrm flipV="1">
          <a:off x="4794250" y="17535525"/>
          <a:ext cx="844550" cy="31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476250</xdr:colOff>
      <xdr:row>109</xdr:row>
      <xdr:rowOff>57150</xdr:rowOff>
    </xdr:from>
    <xdr:to>
      <xdr:col>19</xdr:col>
      <xdr:colOff>101600</xdr:colOff>
      <xdr:row>115</xdr:row>
      <xdr:rowOff>177800</xdr:rowOff>
    </xdr:to>
    <xdr:sp macro="" textlink="">
      <xdr:nvSpPr>
        <xdr:cNvPr id="104" name="TextBox 103">
          <a:extLst>
            <a:ext uri="{FF2B5EF4-FFF2-40B4-BE49-F238E27FC236}">
              <a16:creationId xmlns:a16="http://schemas.microsoft.com/office/drawing/2014/main" id="{DFE93CD9-3DE5-44BB-8EB7-6A684DF98038}"/>
            </a:ext>
          </a:extLst>
        </xdr:cNvPr>
        <xdr:cNvSpPr txBox="1"/>
      </xdr:nvSpPr>
      <xdr:spPr>
        <a:xfrm>
          <a:off x="5353050" y="20929600"/>
          <a:ext cx="6330950" cy="12255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Interpretation:</a:t>
          </a: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Cambria" panose="02040503050406030204" pitchFamily="18" charset="0"/>
              <a:cs typeface="Calibri" panose="020F0502020204030204" pitchFamily="34" charset="0"/>
            </a:rPr>
            <a:t>⎯</a:t>
          </a:r>
          <a:r>
            <a:rPr lang="en-US" sz="1100" b="1" baseline="0">
              <a:effectLst/>
              <a:latin typeface="+mn-lt"/>
              <a:ea typeface="Cambria" panose="02040503050406030204" pitchFamily="18" charset="0"/>
              <a:cs typeface="Calibri" panose="020F0502020204030204" pitchFamily="34" charset="0"/>
            </a:rPr>
            <a:t> </a:t>
          </a:r>
          <a:r>
            <a:rPr lang="en-US" sz="1100">
              <a:effectLst/>
              <a:latin typeface="+mn-lt"/>
              <a:ea typeface="+mn-ea"/>
              <a:cs typeface="+mn-cs"/>
            </a:rPr>
            <a:t>Most months in 2024 outperformed 2023, with </a:t>
          </a:r>
          <a:r>
            <a:rPr lang="en-US" sz="1100" b="1">
              <a:effectLst/>
              <a:latin typeface="+mn-lt"/>
              <a:ea typeface="+mn-ea"/>
              <a:cs typeface="+mn-cs"/>
            </a:rPr>
            <a:t>August (+61)</a:t>
          </a:r>
          <a:r>
            <a:rPr lang="en-US" sz="1100">
              <a:effectLst/>
              <a:latin typeface="+mn-lt"/>
              <a:ea typeface="+mn-ea"/>
              <a:cs typeface="+mn-cs"/>
            </a:rPr>
            <a:t> being the highest.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a:effectLst/>
              <a:latin typeface="+mn-lt"/>
              <a:ea typeface="+mn-ea"/>
              <a:cs typeface="+mn-cs"/>
            </a:rPr>
            <a:t>⎯ </a:t>
          </a:r>
          <a:r>
            <a:rPr lang="en-US" sz="1100">
              <a:effectLst/>
              <a:latin typeface="+mn-lt"/>
              <a:ea typeface="+mn-ea"/>
              <a:cs typeface="+mn-cs"/>
            </a:rPr>
            <a:t>May (+13) and October (+14) showed only slight increases despite higher Sales</a:t>
          </a:r>
          <a:r>
            <a:rPr lang="en-US" sz="1100" baseline="0">
              <a:effectLst/>
              <a:latin typeface="+mn-lt"/>
              <a:ea typeface="+mn-ea"/>
              <a:cs typeface="+mn-cs"/>
            </a:rPr>
            <a:t> Value as seen in Chart 5</a:t>
          </a:r>
          <a:endParaRPr lang="en-US" sz="1100">
            <a:effectLst/>
            <a:latin typeface="+mn-lt"/>
            <a:ea typeface="+mn-ea"/>
            <a:cs typeface="+mn-cs"/>
          </a:endParaRPr>
        </a:p>
        <a:p>
          <a:pPr lvl="0"/>
          <a:endParaRPr lang="en-US" sz="1100" b="1">
            <a:effectLst/>
            <a:latin typeface="+mn-lt"/>
            <a:ea typeface="+mn-ea"/>
            <a:cs typeface="+mn-cs"/>
          </a:endParaRPr>
        </a:p>
        <a:p>
          <a:pPr lvl="0"/>
          <a:r>
            <a:rPr lang="en-US" sz="1100" b="1">
              <a:effectLst/>
              <a:latin typeface="+mn-lt"/>
              <a:ea typeface="+mn-ea"/>
              <a:cs typeface="+mn-cs"/>
            </a:rPr>
            <a:t>December 2024 recorded 23 fewer orders</a:t>
          </a:r>
          <a:r>
            <a:rPr lang="en-US" sz="1100">
              <a:effectLst/>
              <a:latin typeface="+mn-lt"/>
              <a:ea typeface="+mn-ea"/>
              <a:cs typeface="+mn-cs"/>
            </a:rPr>
            <a:t> than 2023, but sales</a:t>
          </a:r>
          <a:r>
            <a:rPr lang="en-US" sz="1100" baseline="0">
              <a:effectLst/>
              <a:latin typeface="+mn-lt"/>
              <a:ea typeface="+mn-ea"/>
              <a:cs typeface="+mn-cs"/>
            </a:rPr>
            <a:t> value</a:t>
          </a:r>
          <a:r>
            <a:rPr lang="en-US" sz="1100">
              <a:effectLst/>
              <a:latin typeface="+mn-lt"/>
              <a:ea typeface="+mn-ea"/>
              <a:cs typeface="+mn-cs"/>
            </a:rPr>
            <a:t> </a:t>
          </a:r>
          <a:r>
            <a:rPr lang="en-US" sz="1100" b="1">
              <a:effectLst/>
              <a:latin typeface="+mn-lt"/>
              <a:ea typeface="+mn-ea"/>
              <a:cs typeface="+mn-cs"/>
            </a:rPr>
            <a:t>more than doubled</a:t>
          </a:r>
          <a:r>
            <a:rPr lang="en-US" sz="1100" b="0" baseline="0">
              <a:effectLst/>
              <a:latin typeface="+mn-lt"/>
              <a:ea typeface="+mn-ea"/>
              <a:cs typeface="+mn-cs"/>
            </a:rPr>
            <a:t> as seen in Chart 5</a:t>
          </a:r>
          <a:endParaRPr lang="en-US" sz="1100" b="1">
            <a:effectLst/>
            <a:latin typeface="+mn-lt"/>
            <a:ea typeface="+mn-ea"/>
            <a:cs typeface="+mn-cs"/>
          </a:endParaRPr>
        </a:p>
      </xdr:txBody>
    </xdr:sp>
    <xdr:clientData/>
  </xdr:twoCellAnchor>
  <xdr:twoCellAnchor>
    <xdr:from>
      <xdr:col>7</xdr:col>
      <xdr:colOff>495300</xdr:colOff>
      <xdr:row>110</xdr:row>
      <xdr:rowOff>107950</xdr:rowOff>
    </xdr:from>
    <xdr:to>
      <xdr:col>8</xdr:col>
      <xdr:colOff>463550</xdr:colOff>
      <xdr:row>110</xdr:row>
      <xdr:rowOff>107952</xdr:rowOff>
    </xdr:to>
    <xdr:cxnSp macro="">
      <xdr:nvCxnSpPr>
        <xdr:cNvPr id="105" name="Straight Connector 104">
          <a:extLst>
            <a:ext uri="{FF2B5EF4-FFF2-40B4-BE49-F238E27FC236}">
              <a16:creationId xmlns:a16="http://schemas.microsoft.com/office/drawing/2014/main" id="{4DB7D504-B29D-4BA6-9762-FF2DD0A1BE98}"/>
            </a:ext>
          </a:extLst>
        </xdr:cNvPr>
        <xdr:cNvCxnSpPr/>
      </xdr:nvCxnSpPr>
      <xdr:spPr>
        <a:xfrm flipV="1">
          <a:off x="4762500" y="21164550"/>
          <a:ext cx="577850" cy="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469900</xdr:colOff>
      <xdr:row>129</xdr:row>
      <xdr:rowOff>101600</xdr:rowOff>
    </xdr:from>
    <xdr:to>
      <xdr:col>17</xdr:col>
      <xdr:colOff>527050</xdr:colOff>
      <xdr:row>135</xdr:row>
      <xdr:rowOff>146050</xdr:rowOff>
    </xdr:to>
    <xdr:sp macro="" textlink="">
      <xdr:nvSpPr>
        <xdr:cNvPr id="53" name="TextBox 52">
          <a:extLst>
            <a:ext uri="{FF2B5EF4-FFF2-40B4-BE49-F238E27FC236}">
              <a16:creationId xmlns:a16="http://schemas.microsoft.com/office/drawing/2014/main" id="{3F73651C-6B45-4DB7-8684-D27F5E2AEB24}"/>
            </a:ext>
          </a:extLst>
        </xdr:cNvPr>
        <xdr:cNvSpPr txBox="1"/>
      </xdr:nvSpPr>
      <xdr:spPr>
        <a:xfrm>
          <a:off x="469900" y="24657050"/>
          <a:ext cx="10420350" cy="11493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CONCLUSION:</a:t>
          </a:r>
        </a:p>
        <a:p>
          <a:r>
            <a:rPr lang="en-US" sz="1100">
              <a:effectLst/>
              <a:latin typeface="+mn-lt"/>
              <a:ea typeface="+mn-ea"/>
              <a:cs typeface="+mn-cs"/>
            </a:rPr>
            <a:t>The department achieved </a:t>
          </a:r>
          <a:r>
            <a:rPr lang="en-US" sz="1100" b="1">
              <a:effectLst/>
              <a:latin typeface="+mn-lt"/>
              <a:ea typeface="+mn-ea"/>
              <a:cs typeface="+mn-cs"/>
            </a:rPr>
            <a:t>substantial revenue growth in 2024</a:t>
          </a:r>
          <a:r>
            <a:rPr lang="en-US" sz="1100">
              <a:effectLst/>
              <a:latin typeface="+mn-lt"/>
              <a:ea typeface="+mn-ea"/>
              <a:cs typeface="+mn-cs"/>
            </a:rPr>
            <a:t>, supported by more orders and higher-value purchases. However, the large gap between enquiries and conversions highlights a need for efficiency improvements.</a:t>
          </a:r>
        </a:p>
        <a:p>
          <a:endParaRPr lang="en-US" sz="1100" b="1">
            <a:effectLst/>
            <a:latin typeface="+mn-lt"/>
            <a:ea typeface="+mn-ea"/>
            <a:cs typeface="+mn-cs"/>
          </a:endParaRPr>
        </a:p>
        <a:p>
          <a:r>
            <a:rPr lang="en-US" sz="1100" b="1">
              <a:effectLst/>
              <a:latin typeface="+mn-lt"/>
              <a:ea typeface="+mn-ea"/>
              <a:cs typeface="+mn-cs"/>
            </a:rPr>
            <a:t>Overall, the data confirms;</a:t>
          </a:r>
          <a:r>
            <a:rPr lang="en-US" sz="1100" b="0" baseline="0">
              <a:effectLst/>
              <a:latin typeface="+mn-lt"/>
              <a:ea typeface="+mn-ea"/>
              <a:cs typeface="+mn-cs"/>
            </a:rPr>
            <a:t> s</a:t>
          </a:r>
          <a:r>
            <a:rPr lang="en-US" sz="1100">
              <a:effectLst/>
              <a:latin typeface="+mn-lt"/>
              <a:ea typeface="+mn-ea"/>
              <a:cs typeface="+mn-cs"/>
            </a:rPr>
            <a:t>trong customer engagement,</a:t>
          </a:r>
          <a:r>
            <a:rPr lang="en-US" sz="1100" baseline="0">
              <a:effectLst/>
              <a:latin typeface="+mn-lt"/>
              <a:ea typeface="+mn-ea"/>
              <a:cs typeface="+mn-cs"/>
            </a:rPr>
            <a:t> i</a:t>
          </a:r>
          <a:r>
            <a:rPr lang="en-US" sz="1100">
              <a:effectLst/>
              <a:latin typeface="+mn-lt"/>
              <a:ea typeface="+mn-ea"/>
              <a:cs typeface="+mn-cs"/>
            </a:rPr>
            <a:t>mproved sales strategies,</a:t>
          </a:r>
          <a:r>
            <a:rPr lang="en-US" sz="1100" baseline="0">
              <a:effectLst/>
              <a:latin typeface="+mn-lt"/>
              <a:ea typeface="+mn-ea"/>
              <a:cs typeface="+mn-cs"/>
            </a:rPr>
            <a:t> s</a:t>
          </a:r>
          <a:r>
            <a:rPr lang="en-US" sz="1100">
              <a:effectLst/>
              <a:latin typeface="+mn-lt"/>
              <a:ea typeface="+mn-ea"/>
              <a:cs typeface="+mn-cs"/>
            </a:rPr>
            <a:t>easonal demand peaks in the second half of the year.</a:t>
          </a:r>
        </a:p>
        <a:p>
          <a:endParaRPr lang="en-US" sz="1100">
            <a:effectLst/>
            <a:latin typeface="+mn-lt"/>
            <a:ea typeface="+mn-ea"/>
            <a:cs typeface="+mn-cs"/>
          </a:endParaRPr>
        </a:p>
      </xdr:txBody>
    </xdr:sp>
    <xdr:clientData/>
  </xdr:twoCellAnchor>
  <xdr:twoCellAnchor>
    <xdr:from>
      <xdr:col>2</xdr:col>
      <xdr:colOff>222250</xdr:colOff>
      <xdr:row>137</xdr:row>
      <xdr:rowOff>152400</xdr:rowOff>
    </xdr:from>
    <xdr:to>
      <xdr:col>17</xdr:col>
      <xdr:colOff>539750</xdr:colOff>
      <xdr:row>139</xdr:row>
      <xdr:rowOff>133350</xdr:rowOff>
    </xdr:to>
    <xdr:sp macro="" textlink="">
      <xdr:nvSpPr>
        <xdr:cNvPr id="55" name="TextBox 54">
          <a:extLst>
            <a:ext uri="{FF2B5EF4-FFF2-40B4-BE49-F238E27FC236}">
              <a16:creationId xmlns:a16="http://schemas.microsoft.com/office/drawing/2014/main" id="{C888B55D-96BA-4668-8212-AD905E8635DA}"/>
            </a:ext>
          </a:extLst>
        </xdr:cNvPr>
        <xdr:cNvSpPr txBox="1"/>
      </xdr:nvSpPr>
      <xdr:spPr>
        <a:xfrm>
          <a:off x="1441450" y="26181050"/>
          <a:ext cx="9461500" cy="349250"/>
        </a:xfrm>
        <a:prstGeom prst="rect">
          <a:avLst/>
        </a:prstGeom>
        <a:solidFill>
          <a:srgbClr val="FFFFFF">
            <a:alpha val="49020"/>
          </a:srgbClr>
        </a:solidFill>
        <a:ln w="9525" cmpd="sng">
          <a:solidFill>
            <a:sysClr val="windowText" lastClr="000000"/>
          </a:solidFill>
        </a:ln>
        <a:effectLst/>
      </xdr:spPr>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Note: </a:t>
          </a: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Real growth adjusted using NBS annual inflation rate (Jan. 2023 and Dec. 2024).  </a:t>
          </a:r>
          <a:r>
            <a:rPr kumimoji="0" lang="en-US" sz="1100" b="1"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Source:</a:t>
          </a:r>
          <a:r>
            <a:rPr kumimoji="0" lang="en-US" sz="1100" b="0" i="0" u="none" strike="noStrike" kern="0" cap="none" spc="0" normalizeH="0" baseline="0" noProof="0">
              <a:ln>
                <a:noFill/>
              </a:ln>
              <a:solidFill>
                <a:sysClr val="windowText" lastClr="000000"/>
              </a:solidFill>
              <a:effectLst/>
              <a:uLnTx/>
              <a:uFillTx/>
              <a:latin typeface="+mn-lt"/>
              <a:ea typeface="Tahoma" panose="020B0604030504040204" pitchFamily="34" charset="0"/>
              <a:cs typeface="Tahoma" panose="020B0604030504040204" pitchFamily="34" charset="0"/>
            </a:rPr>
            <a:t> Customer Relations Monthly Sales Report (Jan. 2023 - Dec. 2024)</a:t>
          </a:r>
          <a:endParaRPr lang="en-US" sz="1100" b="1">
            <a:effectLst/>
            <a:latin typeface="+mn-lt"/>
            <a:ea typeface="+mn-ea"/>
            <a:cs typeface="+mn-cs"/>
          </a:endParaRPr>
        </a:p>
      </xdr:txBody>
    </xdr:sp>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9EE7CC1-54E7-4EF4-8F04-1177B7610320}" sourceName="Month">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2BB9375-0891-42C3-8556-FD046A8CA528}" sourceName="Month">
  <extLst>
    <x:ext xmlns:x15="http://schemas.microsoft.com/office/spreadsheetml/2010/11/main" uri="{2F2917AC-EB37-4324-AD4E-5DD8C200BD13}">
      <x15:tableSlicerCache tableId="7"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C8724D6F-7991-4232-AAD2-927DAD905B84}" cache="Slicer_Month" caption="Month" rowHeight="241300"/>
  <slicer name="Month 1" xr10:uid="{8C4C306C-A408-4EEE-8D7D-9EA6B55EFAE1}" cache="Slicer_Month1"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92B204-42BC-409B-8F18-8DEA9C4B24C7}" name="Table1" displayName="Table1" ref="A1:G13" totalsRowShown="0" headerRowDxfId="30" headerRowBorderDxfId="29" tableBorderDxfId="28">
  <autoFilter ref="A1:G13" xr:uid="{0892B204-42BC-409B-8F18-8DEA9C4B24C7}"/>
  <tableColumns count="7">
    <tableColumn id="1" xr3:uid="{6A151537-4020-42C4-BAE1-EEA4634ED493}" name="MONTH" dataDxfId="27"/>
    <tableColumn id="2" xr3:uid="{8BFBA3BA-1A71-42AE-AF41-676F25992108}" name="SALES VALUE (2023)"/>
    <tableColumn id="3" xr3:uid="{23EE063E-9BB7-48A0-935C-713193DD1438}" name="SALES VALUE (2024)" dataDxfId="26"/>
    <tableColumn id="4" xr3:uid="{1318C4F4-D124-4283-B078-5BE68FE8DDF3}" name="NO. OF SALES (2023)" dataDxfId="25"/>
    <tableColumn id="5" xr3:uid="{95723196-DC28-4F5A-97E4-CC2BEF5C2358}" name="NO. OF SALES (2024)" dataDxfId="24"/>
    <tableColumn id="6" xr3:uid="{24347E56-2568-415E-91EE-E04567203140}" name="ENQUIRIES (2023)"/>
    <tableColumn id="7" xr3:uid="{08890457-B09E-4831-BFFD-77F3E409A45F}" name="ENQUIRIES (2024)" dataDxfId="2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431EB04-47C2-4869-81A4-47E46A5A33B6}" name="Table6" displayName="Table6" ref="B34:F46" totalsRowShown="0" headerRowDxfId="17" headerRowBorderDxfId="16" tableBorderDxfId="15" totalsRowBorderDxfId="14">
  <autoFilter ref="B34:F46" xr:uid="{9431EB04-47C2-4869-81A4-47E46A5A33B6}"/>
  <tableColumns count="5">
    <tableColumn id="1" xr3:uid="{395FD418-F9A7-46AC-8DC5-E6899CD9A5BC}" name="Month" dataDxfId="13"/>
    <tableColumn id="2" xr3:uid="{C9A371F5-06F0-42BF-BD46-D5D03BBA7CB6}" name="Sales No. 2023" dataDxfId="12"/>
    <tableColumn id="3" xr3:uid="{4B9442F3-3916-4473-A526-741ADEC4AE65}" name="Sales No. 2024" dataDxfId="11"/>
    <tableColumn id="4" xr3:uid="{8BF45E39-971E-4230-9C16-8345941706C1}" name="Variance" dataDxfId="10">
      <calculatedColumnFormula>D35-C35</calculatedColumnFormula>
    </tableColumn>
    <tableColumn id="5" xr3:uid="{866BA280-EC3B-4BBD-A1BA-D6245BBF3605}" name="Variance%" dataDxfId="9" dataCellStyle="Per cent">
      <calculatedColumnFormula>(D35-C35)/C35</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7812D9-E61B-455E-9D8F-503BA27F19A0}" name="Table7" displayName="Table7" ref="B19:F31" totalsRowShown="0" headerRowDxfId="8" headerRowBorderDxfId="7" tableBorderDxfId="6" totalsRowBorderDxfId="5">
  <autoFilter ref="B19:F31" xr:uid="{667812D9-E61B-455E-9D8F-503BA27F19A0}"/>
  <tableColumns count="5">
    <tableColumn id="1" xr3:uid="{C16D53DA-9916-4499-8F8C-C5135AA27C5B}" name="Month" dataDxfId="4"/>
    <tableColumn id="2" xr3:uid="{C61661F3-AFDA-45D5-905F-9B178DA6FB40}" name="2023" dataDxfId="3"/>
    <tableColumn id="3" xr3:uid="{CF9FB7EA-9B78-4BDC-B57A-D057719A899C}" name="2024" dataDxfId="2"/>
    <tableColumn id="4" xr3:uid="{27A9F8F7-5C01-4CD8-B87C-BFC805E35449}" name="Variance" dataDxfId="1">
      <calculatedColumnFormula>D20-C20</calculatedColumnFormula>
    </tableColumn>
    <tableColumn id="5" xr3:uid="{8AC4EECD-98AA-4869-A370-26862AE74122}" name="Variance%" dataDxfId="0" dataCellStyle="Per cent">
      <calculatedColumnFormula>(D20-C20)/C20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0"/>
  <sheetViews>
    <sheetView zoomScale="85" zoomScaleNormal="85" workbookViewId="0">
      <pane ySplit="1" topLeftCell="A2" activePane="bottomLeft" state="frozen"/>
      <selection pane="bottomLeft"/>
    </sheetView>
  </sheetViews>
  <sheetFormatPr defaultColWidth="9.1796875" defaultRowHeight="15.5" x14ac:dyDescent="0.35"/>
  <cols>
    <col min="1" max="1" width="12.81640625" style="30" customWidth="1"/>
    <col min="2" max="2" width="23.453125" style="30" bestFit="1" customWidth="1"/>
    <col min="3" max="3" width="23.453125" style="23" customWidth="1"/>
    <col min="4" max="4" width="23.1796875" style="23" bestFit="1" customWidth="1"/>
    <col min="5" max="5" width="22.7265625" style="30" bestFit="1" customWidth="1"/>
    <col min="6" max="6" width="31.54296875" style="23" bestFit="1" customWidth="1"/>
    <col min="7" max="7" width="36.1796875" style="23" bestFit="1" customWidth="1"/>
    <col min="8" max="8" width="17.453125" style="1" bestFit="1" customWidth="1"/>
    <col min="9" max="9" width="18.453125" style="1" bestFit="1" customWidth="1"/>
    <col min="10" max="10" width="14.54296875" style="1" bestFit="1" customWidth="1"/>
    <col min="11" max="12" width="18.453125" style="1" bestFit="1" customWidth="1"/>
    <col min="13" max="13" width="16" style="1" bestFit="1" customWidth="1"/>
    <col min="14" max="14" width="18.26953125" style="1" bestFit="1" customWidth="1"/>
    <col min="15" max="16384" width="9.1796875" style="1"/>
  </cols>
  <sheetData>
    <row r="1" spans="1:7" ht="18.5" x14ac:dyDescent="0.45">
      <c r="A1" s="18" t="s">
        <v>0</v>
      </c>
      <c r="B1" s="19" t="s">
        <v>1</v>
      </c>
      <c r="C1" s="18" t="s">
        <v>21</v>
      </c>
      <c r="D1" s="18" t="s">
        <v>3</v>
      </c>
      <c r="E1" s="18" t="s">
        <v>2</v>
      </c>
      <c r="F1" s="18" t="s">
        <v>4</v>
      </c>
      <c r="G1" s="18" t="s">
        <v>5</v>
      </c>
    </row>
    <row r="2" spans="1:7" ht="21" x14ac:dyDescent="0.5">
      <c r="A2" s="132" t="s">
        <v>19</v>
      </c>
      <c r="B2" s="133"/>
      <c r="C2" s="133"/>
      <c r="D2" s="133"/>
      <c r="E2" s="133"/>
      <c r="F2" s="133"/>
      <c r="G2" s="134"/>
    </row>
    <row r="3" spans="1:7" x14ac:dyDescent="0.35">
      <c r="A3" s="22" t="s">
        <v>6</v>
      </c>
      <c r="B3" s="2">
        <v>886036</v>
      </c>
      <c r="C3" s="9">
        <v>100</v>
      </c>
      <c r="D3" s="9">
        <v>98</v>
      </c>
      <c r="E3" s="2">
        <v>41700</v>
      </c>
      <c r="F3" s="9">
        <v>23</v>
      </c>
      <c r="G3" s="9">
        <v>30</v>
      </c>
    </row>
    <row r="4" spans="1:7" x14ac:dyDescent="0.35">
      <c r="A4" s="22" t="s">
        <v>7</v>
      </c>
      <c r="B4" s="2">
        <v>827454</v>
      </c>
      <c r="C4" s="9">
        <v>78</v>
      </c>
      <c r="D4" s="9">
        <v>79</v>
      </c>
      <c r="E4" s="2">
        <v>48600</v>
      </c>
      <c r="F4" s="9">
        <v>20</v>
      </c>
      <c r="G4" s="9">
        <v>36</v>
      </c>
    </row>
    <row r="5" spans="1:7" x14ac:dyDescent="0.35">
      <c r="A5" s="22" t="s">
        <v>8</v>
      </c>
      <c r="B5" s="2">
        <v>1090767</v>
      </c>
      <c r="C5" s="9">
        <v>91</v>
      </c>
      <c r="D5" s="9">
        <v>90</v>
      </c>
      <c r="E5" s="2">
        <v>65100</v>
      </c>
      <c r="F5" s="9">
        <v>11</v>
      </c>
      <c r="G5" s="9">
        <v>10</v>
      </c>
    </row>
    <row r="6" spans="1:7" x14ac:dyDescent="0.35">
      <c r="A6" s="22" t="s">
        <v>9</v>
      </c>
      <c r="B6" s="2">
        <v>1269956</v>
      </c>
      <c r="C6" s="9">
        <v>88</v>
      </c>
      <c r="D6" s="9">
        <v>87</v>
      </c>
      <c r="E6" s="2">
        <v>62800</v>
      </c>
      <c r="F6" s="11">
        <v>7</v>
      </c>
      <c r="G6" s="11">
        <v>9</v>
      </c>
    </row>
    <row r="7" spans="1:7" x14ac:dyDescent="0.35">
      <c r="A7" s="22" t="s">
        <v>10</v>
      </c>
      <c r="B7" s="2">
        <v>997062</v>
      </c>
      <c r="C7" s="9">
        <v>102</v>
      </c>
      <c r="D7" s="10">
        <v>101</v>
      </c>
      <c r="E7" s="3">
        <v>71100</v>
      </c>
      <c r="F7" s="15">
        <v>10</v>
      </c>
      <c r="G7" s="24">
        <v>12</v>
      </c>
    </row>
    <row r="8" spans="1:7" x14ac:dyDescent="0.35">
      <c r="A8" s="22" t="s">
        <v>11</v>
      </c>
      <c r="B8" s="46">
        <v>1054276</v>
      </c>
      <c r="C8" s="11">
        <v>68</v>
      </c>
      <c r="D8" s="11">
        <v>68</v>
      </c>
      <c r="E8" s="4">
        <v>69700</v>
      </c>
      <c r="F8" s="16">
        <v>10</v>
      </c>
      <c r="G8" s="16">
        <v>12</v>
      </c>
    </row>
    <row r="9" spans="1:7" x14ac:dyDescent="0.35">
      <c r="A9" s="22" t="s">
        <v>12</v>
      </c>
      <c r="B9" s="25">
        <v>1372755</v>
      </c>
      <c r="C9" s="11">
        <v>92</v>
      </c>
      <c r="D9" s="12">
        <v>74</v>
      </c>
      <c r="E9" s="5">
        <v>78400</v>
      </c>
      <c r="F9" s="17">
        <v>2</v>
      </c>
      <c r="G9" s="12">
        <v>11</v>
      </c>
    </row>
    <row r="10" spans="1:7" x14ac:dyDescent="0.35">
      <c r="A10" s="22" t="s">
        <v>13</v>
      </c>
      <c r="B10" s="26">
        <v>777571</v>
      </c>
      <c r="C10" s="11">
        <v>54</v>
      </c>
      <c r="D10" s="12">
        <v>46</v>
      </c>
      <c r="E10" s="6">
        <v>46000</v>
      </c>
      <c r="F10" s="12">
        <v>3</v>
      </c>
      <c r="G10" s="12">
        <v>18</v>
      </c>
    </row>
    <row r="11" spans="1:7" x14ac:dyDescent="0.35">
      <c r="A11" s="22" t="s">
        <v>14</v>
      </c>
      <c r="B11" s="27">
        <v>1256997</v>
      </c>
      <c r="C11" s="11">
        <v>55</v>
      </c>
      <c r="D11" s="12">
        <v>44</v>
      </c>
      <c r="E11" s="7">
        <v>47800</v>
      </c>
      <c r="F11" s="12">
        <v>1</v>
      </c>
      <c r="G11" s="12">
        <v>25</v>
      </c>
    </row>
    <row r="12" spans="1:7" x14ac:dyDescent="0.35">
      <c r="A12" s="22" t="s">
        <v>15</v>
      </c>
      <c r="B12" s="27">
        <v>1479371.1</v>
      </c>
      <c r="C12" s="11">
        <v>78</v>
      </c>
      <c r="D12" s="13">
        <v>67</v>
      </c>
      <c r="E12" s="7">
        <v>71500</v>
      </c>
      <c r="F12" s="13">
        <v>2</v>
      </c>
      <c r="G12" s="28">
        <v>17</v>
      </c>
    </row>
    <row r="13" spans="1:7" x14ac:dyDescent="0.35">
      <c r="A13" s="22" t="s">
        <v>16</v>
      </c>
      <c r="B13" s="29">
        <v>846437.4</v>
      </c>
      <c r="C13" s="11">
        <v>68</v>
      </c>
      <c r="D13" s="14">
        <v>55</v>
      </c>
      <c r="E13" s="8">
        <v>55000</v>
      </c>
      <c r="F13" s="14">
        <v>5</v>
      </c>
      <c r="G13" s="14">
        <v>89</v>
      </c>
    </row>
    <row r="14" spans="1:7" x14ac:dyDescent="0.35">
      <c r="A14" s="22" t="s">
        <v>17</v>
      </c>
      <c r="B14" s="29">
        <v>1590531.3</v>
      </c>
      <c r="C14" s="11">
        <v>146</v>
      </c>
      <c r="D14" s="14">
        <v>81</v>
      </c>
      <c r="E14" s="8">
        <v>90200</v>
      </c>
      <c r="F14" s="14">
        <v>15</v>
      </c>
      <c r="G14" s="14">
        <v>125</v>
      </c>
    </row>
    <row r="15" spans="1:7" s="31" customFormat="1" ht="23.5" x14ac:dyDescent="0.55000000000000004">
      <c r="A15" s="47" t="s">
        <v>18</v>
      </c>
      <c r="B15" s="20">
        <f t="shared" ref="B15:G15" si="0">SUM(B3:B14)</f>
        <v>13449213.800000001</v>
      </c>
      <c r="C15" s="21">
        <f t="shared" si="0"/>
        <v>1020</v>
      </c>
      <c r="D15" s="21">
        <f t="shared" si="0"/>
        <v>890</v>
      </c>
      <c r="E15" s="21">
        <f t="shared" si="0"/>
        <v>747900</v>
      </c>
      <c r="F15" s="21">
        <f t="shared" si="0"/>
        <v>109</v>
      </c>
      <c r="G15" s="21">
        <f t="shared" si="0"/>
        <v>394</v>
      </c>
    </row>
    <row r="16" spans="1:7" ht="21" x14ac:dyDescent="0.5">
      <c r="A16" s="132" t="s">
        <v>20</v>
      </c>
      <c r="B16" s="133"/>
      <c r="C16" s="133"/>
      <c r="D16" s="133"/>
      <c r="E16" s="133"/>
      <c r="F16" s="133"/>
      <c r="G16" s="134"/>
    </row>
    <row r="17" spans="1:7" x14ac:dyDescent="0.35">
      <c r="A17" s="22" t="s">
        <v>6</v>
      </c>
      <c r="B17" s="32">
        <v>2018804.5</v>
      </c>
      <c r="C17" s="39">
        <v>158</v>
      </c>
      <c r="D17" s="37">
        <v>95</v>
      </c>
      <c r="E17" s="32">
        <v>103800</v>
      </c>
      <c r="F17" s="37">
        <v>8</v>
      </c>
      <c r="G17" s="37">
        <v>112</v>
      </c>
    </row>
    <row r="18" spans="1:7" x14ac:dyDescent="0.35">
      <c r="A18" s="22" t="s">
        <v>7</v>
      </c>
      <c r="B18" s="32">
        <v>1313106</v>
      </c>
      <c r="C18" s="39">
        <v>123</v>
      </c>
      <c r="D18" s="37">
        <v>62</v>
      </c>
      <c r="E18" s="32">
        <v>78800</v>
      </c>
      <c r="F18" s="41">
        <v>3</v>
      </c>
      <c r="G18" s="37">
        <v>113</v>
      </c>
    </row>
    <row r="19" spans="1:7" x14ac:dyDescent="0.35">
      <c r="A19" s="22" t="s">
        <v>8</v>
      </c>
      <c r="B19" s="33">
        <v>1615588.25</v>
      </c>
      <c r="C19" s="39">
        <v>141</v>
      </c>
      <c r="D19" s="38">
        <v>63</v>
      </c>
      <c r="E19" s="33">
        <v>83400</v>
      </c>
      <c r="F19" s="38">
        <v>2</v>
      </c>
      <c r="G19" s="38">
        <v>103</v>
      </c>
    </row>
    <row r="20" spans="1:7" x14ac:dyDescent="0.35">
      <c r="A20" s="22" t="s">
        <v>9</v>
      </c>
      <c r="B20" s="34">
        <v>1474203.5</v>
      </c>
      <c r="C20" s="39">
        <v>105</v>
      </c>
      <c r="D20" s="39">
        <v>68</v>
      </c>
      <c r="E20" s="34">
        <v>84400</v>
      </c>
      <c r="F20" s="39">
        <v>0</v>
      </c>
      <c r="G20" s="39">
        <v>130</v>
      </c>
    </row>
    <row r="21" spans="1:7" x14ac:dyDescent="0.35">
      <c r="A21" s="22" t="s">
        <v>10</v>
      </c>
      <c r="B21" s="35">
        <v>2651528</v>
      </c>
      <c r="C21" s="40">
        <v>115</v>
      </c>
      <c r="D21" s="40">
        <v>72</v>
      </c>
      <c r="E21" s="35">
        <v>97400</v>
      </c>
      <c r="F21" s="40">
        <v>3</v>
      </c>
      <c r="G21" s="40">
        <v>137</v>
      </c>
    </row>
    <row r="22" spans="1:7" x14ac:dyDescent="0.35">
      <c r="A22" s="22" t="s">
        <v>11</v>
      </c>
      <c r="B22" s="36">
        <v>2119929</v>
      </c>
      <c r="C22" s="39">
        <v>116</v>
      </c>
      <c r="D22" s="39">
        <v>64</v>
      </c>
      <c r="E22" s="36">
        <v>95500</v>
      </c>
      <c r="F22" s="39">
        <v>3</v>
      </c>
      <c r="G22" s="39">
        <v>116</v>
      </c>
    </row>
    <row r="23" spans="1:7" x14ac:dyDescent="0.35">
      <c r="A23" s="22" t="s">
        <v>12</v>
      </c>
      <c r="B23" s="36">
        <v>3726910.5</v>
      </c>
      <c r="C23" s="39">
        <v>122</v>
      </c>
      <c r="D23" s="39">
        <v>71</v>
      </c>
      <c r="E23" s="36">
        <v>112000</v>
      </c>
      <c r="F23" s="39">
        <v>6</v>
      </c>
      <c r="G23" s="39">
        <v>143</v>
      </c>
    </row>
    <row r="24" spans="1:7" x14ac:dyDescent="0.35">
      <c r="A24" s="22" t="s">
        <v>13</v>
      </c>
      <c r="B24" s="36">
        <v>2693451.8</v>
      </c>
      <c r="C24" s="39">
        <v>115</v>
      </c>
      <c r="D24" s="39">
        <v>62</v>
      </c>
      <c r="E24" s="36">
        <v>110600</v>
      </c>
      <c r="F24" s="39">
        <v>7</v>
      </c>
      <c r="G24" s="39">
        <v>153</v>
      </c>
    </row>
    <row r="25" spans="1:7" x14ac:dyDescent="0.35">
      <c r="A25" s="22" t="s">
        <v>14</v>
      </c>
      <c r="B25" s="36">
        <v>3375536</v>
      </c>
      <c r="C25" s="39">
        <v>114</v>
      </c>
      <c r="D25" s="39">
        <v>63</v>
      </c>
      <c r="E25" s="36">
        <v>133700</v>
      </c>
      <c r="F25" s="39">
        <v>9</v>
      </c>
      <c r="G25" s="39">
        <v>146</v>
      </c>
    </row>
    <row r="26" spans="1:7" x14ac:dyDescent="0.35">
      <c r="A26" s="22" t="s">
        <v>15</v>
      </c>
      <c r="B26" s="36">
        <v>3282284</v>
      </c>
      <c r="C26" s="39">
        <v>92</v>
      </c>
      <c r="D26" s="39">
        <v>57</v>
      </c>
      <c r="E26" s="36">
        <v>112900</v>
      </c>
      <c r="F26" s="39">
        <v>7</v>
      </c>
      <c r="G26" s="39">
        <v>153</v>
      </c>
    </row>
    <row r="27" spans="1:7" x14ac:dyDescent="0.35">
      <c r="A27" s="22" t="s">
        <v>16</v>
      </c>
      <c r="B27" s="36">
        <v>4153873</v>
      </c>
      <c r="C27" s="39">
        <v>99</v>
      </c>
      <c r="D27" s="39">
        <v>52</v>
      </c>
      <c r="E27" s="36">
        <v>126400</v>
      </c>
      <c r="F27" s="39">
        <v>6</v>
      </c>
      <c r="G27" s="39">
        <v>166</v>
      </c>
    </row>
    <row r="28" spans="1:7" x14ac:dyDescent="0.35">
      <c r="A28" s="22" t="s">
        <v>17</v>
      </c>
      <c r="B28" s="36">
        <v>3686568.9</v>
      </c>
      <c r="C28" s="42">
        <v>123</v>
      </c>
      <c r="D28" s="39">
        <v>52</v>
      </c>
      <c r="E28" s="43">
        <v>124300</v>
      </c>
      <c r="F28" s="39">
        <v>2</v>
      </c>
      <c r="G28" s="39">
        <v>234</v>
      </c>
    </row>
    <row r="29" spans="1:7" ht="23.5" x14ac:dyDescent="0.55000000000000004">
      <c r="A29" s="47" t="s">
        <v>18</v>
      </c>
      <c r="B29" s="20">
        <f t="shared" ref="B29:G29" si="1">SUM(B17:B28)</f>
        <v>32111783.449999999</v>
      </c>
      <c r="C29" s="21">
        <f t="shared" si="1"/>
        <v>1423</v>
      </c>
      <c r="D29" s="21">
        <f t="shared" si="1"/>
        <v>781</v>
      </c>
      <c r="E29" s="21">
        <f t="shared" si="1"/>
        <v>1263200</v>
      </c>
      <c r="F29" s="21">
        <f t="shared" si="1"/>
        <v>56</v>
      </c>
      <c r="G29" s="21">
        <f t="shared" si="1"/>
        <v>1706</v>
      </c>
    </row>
    <row r="30" spans="1:7" x14ac:dyDescent="0.35">
      <c r="A30" s="23"/>
    </row>
    <row r="31" spans="1:7" x14ac:dyDescent="0.35">
      <c r="A31" s="23"/>
    </row>
    <row r="32" spans="1:7" x14ac:dyDescent="0.35">
      <c r="A32" s="23"/>
    </row>
    <row r="33" spans="1:1" x14ac:dyDescent="0.35">
      <c r="A33" s="23"/>
    </row>
    <row r="34" spans="1:1" x14ac:dyDescent="0.35">
      <c r="A34" s="23"/>
    </row>
    <row r="35" spans="1:1" x14ac:dyDescent="0.35">
      <c r="A35" s="23"/>
    </row>
    <row r="36" spans="1:1" x14ac:dyDescent="0.35">
      <c r="A36" s="23"/>
    </row>
    <row r="37" spans="1:1" x14ac:dyDescent="0.35">
      <c r="A37" s="23"/>
    </row>
    <row r="38" spans="1:1" x14ac:dyDescent="0.35">
      <c r="A38" s="23"/>
    </row>
    <row r="39" spans="1:1" x14ac:dyDescent="0.35">
      <c r="A39" s="23"/>
    </row>
    <row r="40" spans="1:1" x14ac:dyDescent="0.35">
      <c r="A40" s="23"/>
    </row>
  </sheetData>
  <mergeCells count="2">
    <mergeCell ref="A2:G2"/>
    <mergeCell ref="A16:G1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02537-F362-40C1-96C0-4A6D636104F9}">
  <dimension ref="A1:G13"/>
  <sheetViews>
    <sheetView workbookViewId="0">
      <selection activeCell="C17" sqref="C17"/>
    </sheetView>
  </sheetViews>
  <sheetFormatPr defaultRowHeight="14.5" x14ac:dyDescent="0.35"/>
  <cols>
    <col min="1" max="1" width="11.7265625" bestFit="1" customWidth="1"/>
    <col min="2" max="3" width="24" customWidth="1"/>
    <col min="4" max="5" width="24.36328125" customWidth="1"/>
    <col min="6" max="6" width="22.81640625" bestFit="1" customWidth="1"/>
    <col min="7" max="7" width="21.54296875" customWidth="1"/>
  </cols>
  <sheetData>
    <row r="1" spans="1:7" ht="18.5" x14ac:dyDescent="0.45">
      <c r="A1" s="88" t="s">
        <v>0</v>
      </c>
      <c r="B1" s="89" t="s">
        <v>28</v>
      </c>
      <c r="C1" s="89" t="s">
        <v>29</v>
      </c>
      <c r="D1" s="89" t="s">
        <v>30</v>
      </c>
      <c r="E1" s="89" t="s">
        <v>31</v>
      </c>
      <c r="F1" s="89" t="s">
        <v>32</v>
      </c>
      <c r="G1" s="90" t="s">
        <v>37</v>
      </c>
    </row>
    <row r="2" spans="1:7" ht="15.5" x14ac:dyDescent="0.35">
      <c r="A2" s="87" t="s">
        <v>6</v>
      </c>
      <c r="B2" s="2">
        <v>886036</v>
      </c>
      <c r="C2" s="32">
        <v>2018804.5</v>
      </c>
      <c r="D2" s="9">
        <v>100</v>
      </c>
      <c r="E2" s="39">
        <v>158</v>
      </c>
      <c r="F2" s="9">
        <v>30</v>
      </c>
      <c r="G2" s="38">
        <v>112</v>
      </c>
    </row>
    <row r="3" spans="1:7" ht="15.5" x14ac:dyDescent="0.35">
      <c r="A3" s="87" t="s">
        <v>7</v>
      </c>
      <c r="B3" s="2">
        <v>827454</v>
      </c>
      <c r="C3" s="32">
        <v>1313106</v>
      </c>
      <c r="D3" s="9">
        <v>78</v>
      </c>
      <c r="E3" s="39">
        <v>123</v>
      </c>
      <c r="F3" s="9">
        <v>36</v>
      </c>
      <c r="G3" s="38">
        <v>113</v>
      </c>
    </row>
    <row r="4" spans="1:7" ht="15.5" x14ac:dyDescent="0.35">
      <c r="A4" s="87" t="s">
        <v>8</v>
      </c>
      <c r="B4" s="2">
        <v>1090767</v>
      </c>
      <c r="C4" s="33">
        <v>1615588.25</v>
      </c>
      <c r="D4" s="9">
        <v>91</v>
      </c>
      <c r="E4" s="39">
        <v>141</v>
      </c>
      <c r="F4" s="9">
        <v>10</v>
      </c>
      <c r="G4" s="38">
        <v>103</v>
      </c>
    </row>
    <row r="5" spans="1:7" ht="15.5" x14ac:dyDescent="0.35">
      <c r="A5" s="87" t="s">
        <v>9</v>
      </c>
      <c r="B5" s="2">
        <v>1269956</v>
      </c>
      <c r="C5" s="34">
        <v>1474203.5</v>
      </c>
      <c r="D5" s="9">
        <v>88</v>
      </c>
      <c r="E5" s="39">
        <v>105</v>
      </c>
      <c r="F5" s="11">
        <v>9</v>
      </c>
      <c r="G5" s="40">
        <v>130</v>
      </c>
    </row>
    <row r="6" spans="1:7" ht="15.5" x14ac:dyDescent="0.35">
      <c r="A6" s="87" t="s">
        <v>10</v>
      </c>
      <c r="B6" s="2">
        <v>997062</v>
      </c>
      <c r="C6" s="35">
        <v>2651528</v>
      </c>
      <c r="D6" s="9">
        <v>102</v>
      </c>
      <c r="E6" s="40">
        <v>115</v>
      </c>
      <c r="F6" s="24">
        <v>12</v>
      </c>
      <c r="G6" s="40">
        <v>137</v>
      </c>
    </row>
    <row r="7" spans="1:7" ht="15.5" x14ac:dyDescent="0.35">
      <c r="A7" s="87" t="s">
        <v>11</v>
      </c>
      <c r="B7" s="46">
        <v>1054276</v>
      </c>
      <c r="C7" s="36">
        <v>2119929</v>
      </c>
      <c r="D7" s="11">
        <v>68</v>
      </c>
      <c r="E7" s="39">
        <v>116</v>
      </c>
      <c r="F7" s="16">
        <v>12</v>
      </c>
      <c r="G7" s="40">
        <v>116</v>
      </c>
    </row>
    <row r="8" spans="1:7" ht="15.5" x14ac:dyDescent="0.35">
      <c r="A8" s="87" t="s">
        <v>12</v>
      </c>
      <c r="B8" s="25">
        <v>1372755</v>
      </c>
      <c r="C8" s="36">
        <v>3726910.5</v>
      </c>
      <c r="D8" s="11">
        <v>92</v>
      </c>
      <c r="E8" s="39">
        <v>122</v>
      </c>
      <c r="F8" s="12">
        <v>11</v>
      </c>
      <c r="G8" s="40">
        <v>143</v>
      </c>
    </row>
    <row r="9" spans="1:7" ht="15.5" x14ac:dyDescent="0.35">
      <c r="A9" s="87" t="s">
        <v>13</v>
      </c>
      <c r="B9" s="26">
        <v>777571</v>
      </c>
      <c r="C9" s="36">
        <v>2693451.8</v>
      </c>
      <c r="D9" s="11">
        <v>54</v>
      </c>
      <c r="E9" s="39">
        <v>115</v>
      </c>
      <c r="F9" s="12">
        <v>18</v>
      </c>
      <c r="G9" s="40">
        <v>153</v>
      </c>
    </row>
    <row r="10" spans="1:7" ht="15.5" x14ac:dyDescent="0.35">
      <c r="A10" s="87" t="s">
        <v>14</v>
      </c>
      <c r="B10" s="27">
        <v>1256997</v>
      </c>
      <c r="C10" s="36">
        <v>3375536</v>
      </c>
      <c r="D10" s="11">
        <v>55</v>
      </c>
      <c r="E10" s="39">
        <v>114</v>
      </c>
      <c r="F10" s="12">
        <v>25</v>
      </c>
      <c r="G10" s="40">
        <v>146</v>
      </c>
    </row>
    <row r="11" spans="1:7" ht="15.5" x14ac:dyDescent="0.35">
      <c r="A11" s="87" t="s">
        <v>15</v>
      </c>
      <c r="B11" s="27">
        <v>1479371.1</v>
      </c>
      <c r="C11" s="36">
        <v>3282284</v>
      </c>
      <c r="D11" s="11">
        <v>78</v>
      </c>
      <c r="E11" s="39">
        <v>92</v>
      </c>
      <c r="F11" s="28">
        <v>17</v>
      </c>
      <c r="G11" s="40">
        <v>153</v>
      </c>
    </row>
    <row r="12" spans="1:7" ht="15.5" x14ac:dyDescent="0.35">
      <c r="A12" s="87" t="s">
        <v>16</v>
      </c>
      <c r="B12" s="29">
        <v>846437.4</v>
      </c>
      <c r="C12" s="36">
        <v>4153873</v>
      </c>
      <c r="D12" s="11">
        <v>68</v>
      </c>
      <c r="E12" s="39">
        <v>99</v>
      </c>
      <c r="F12" s="14">
        <v>89</v>
      </c>
      <c r="G12" s="40">
        <v>166</v>
      </c>
    </row>
    <row r="13" spans="1:7" ht="15.5" x14ac:dyDescent="0.35">
      <c r="A13" s="91" t="s">
        <v>17</v>
      </c>
      <c r="B13" s="92">
        <v>1590531.3</v>
      </c>
      <c r="C13" s="93">
        <v>3686568.9</v>
      </c>
      <c r="D13" s="94">
        <v>146</v>
      </c>
      <c r="E13" s="95">
        <v>123</v>
      </c>
      <c r="F13" s="96">
        <v>125</v>
      </c>
      <c r="G13" s="97">
        <v>234</v>
      </c>
    </row>
  </sheetData>
  <phoneticPr fontId="24"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6"/>
  <sheetViews>
    <sheetView topLeftCell="B1" workbookViewId="0">
      <selection activeCell="F6" sqref="F6"/>
    </sheetView>
  </sheetViews>
  <sheetFormatPr defaultRowHeight="14.5" x14ac:dyDescent="0.35"/>
  <cols>
    <col min="1" max="1" width="5" style="50" customWidth="1"/>
    <col min="2" max="2" width="21.453125" style="49" customWidth="1"/>
    <col min="3" max="3" width="17.26953125" style="49" customWidth="1"/>
    <col min="4" max="4" width="21.36328125" style="66" customWidth="1"/>
    <col min="5" max="5" width="13.6328125" style="49" customWidth="1"/>
    <col min="6" max="6" width="14" style="49" customWidth="1"/>
    <col min="7" max="7" width="27.453125" style="49" customWidth="1"/>
    <col min="8" max="8" width="19.1796875" style="49" bestFit="1" customWidth="1"/>
    <col min="9" max="9" width="14.81640625" style="49" customWidth="1"/>
    <col min="10" max="10" width="17.26953125" style="49" bestFit="1" customWidth="1"/>
    <col min="11" max="11" width="14.54296875" style="49" customWidth="1"/>
    <col min="12" max="15" width="16" style="49" bestFit="1" customWidth="1"/>
    <col min="16" max="17" width="9.1796875" style="49"/>
  </cols>
  <sheetData>
    <row r="1" spans="2:11" ht="18.75" customHeight="1" x14ac:dyDescent="0.35">
      <c r="B1" s="140" t="s">
        <v>22</v>
      </c>
      <c r="C1" s="140"/>
      <c r="D1" s="140"/>
      <c r="E1" s="140"/>
      <c r="F1" s="140"/>
      <c r="G1" s="140"/>
      <c r="H1" s="140"/>
      <c r="I1" s="140"/>
      <c r="J1" s="140"/>
    </row>
    <row r="2" spans="2:11" s="48" customFormat="1" ht="18" customHeight="1" x14ac:dyDescent="0.45">
      <c r="B2" s="141" t="s">
        <v>38</v>
      </c>
      <c r="C2" s="141"/>
      <c r="D2" s="141"/>
      <c r="E2" s="141"/>
      <c r="F2" s="86"/>
      <c r="H2" s="57"/>
      <c r="I2" s="51"/>
    </row>
    <row r="3" spans="2:11" s="44" customFormat="1" ht="18.75" customHeight="1" x14ac:dyDescent="0.4">
      <c r="B3" s="68" t="s">
        <v>25</v>
      </c>
      <c r="C3" s="68" t="s">
        <v>33</v>
      </c>
      <c r="D3" s="68" t="s">
        <v>34</v>
      </c>
      <c r="E3" s="68" t="s">
        <v>35</v>
      </c>
      <c r="F3" s="86"/>
      <c r="G3" s="98" t="s">
        <v>43</v>
      </c>
      <c r="H3" s="55">
        <v>21.82</v>
      </c>
    </row>
    <row r="4" spans="2:11" ht="18.75" customHeight="1" x14ac:dyDescent="0.45">
      <c r="B4" s="72">
        <f>SUM('Extracted&amp;Organized Data'!B2:B13)</f>
        <v>13449213.800000001</v>
      </c>
      <c r="C4" s="72">
        <f>SUM('Extracted&amp;Organized Data'!C2:C13)</f>
        <v>32111783.449999999</v>
      </c>
      <c r="D4" s="73">
        <f>C4-B4</f>
        <v>18662569.649999999</v>
      </c>
      <c r="E4" s="74">
        <f>(C4-B4)/B4</f>
        <v>1.3876327588754667</v>
      </c>
      <c r="F4" s="86"/>
      <c r="G4" s="98" t="s">
        <v>44</v>
      </c>
      <c r="H4" s="55">
        <v>34.799999999999997</v>
      </c>
      <c r="I4" s="84"/>
      <c r="J4" s="131"/>
      <c r="K4" s="52"/>
    </row>
    <row r="5" spans="2:11" ht="18.75" customHeight="1" x14ac:dyDescent="0.45">
      <c r="B5" s="131"/>
      <c r="C5" s="131"/>
      <c r="D5" s="131"/>
      <c r="E5" s="131"/>
      <c r="F5" s="86"/>
      <c r="G5" s="98" t="s">
        <v>45</v>
      </c>
      <c r="H5" s="54">
        <f>(H4-H3)</f>
        <v>12.979999999999997</v>
      </c>
      <c r="I5" s="84"/>
      <c r="J5" s="131"/>
      <c r="K5" s="53"/>
    </row>
    <row r="6" spans="2:11" ht="18.75" customHeight="1" x14ac:dyDescent="0.4">
      <c r="B6" s="141" t="s">
        <v>39</v>
      </c>
      <c r="C6" s="141"/>
      <c r="D6" s="141"/>
      <c r="E6" s="141"/>
      <c r="F6" s="86"/>
      <c r="G6" s="99" t="s">
        <v>24</v>
      </c>
      <c r="H6" s="56">
        <f>1+(H5/100)</f>
        <v>1.1297999999999999</v>
      </c>
      <c r="I6" s="131"/>
      <c r="J6" s="131"/>
    </row>
    <row r="7" spans="2:11" ht="15.75" customHeight="1" x14ac:dyDescent="0.4">
      <c r="B7" s="68" t="s">
        <v>36</v>
      </c>
      <c r="C7" s="68" t="s">
        <v>33</v>
      </c>
      <c r="D7" s="68" t="s">
        <v>34</v>
      </c>
      <c r="E7" s="68" t="s">
        <v>35</v>
      </c>
      <c r="F7" s="86"/>
      <c r="G7" s="131"/>
      <c r="H7" s="131"/>
      <c r="I7" s="51"/>
      <c r="J7" s="131"/>
    </row>
    <row r="8" spans="2:11" ht="15.75" customHeight="1" x14ac:dyDescent="0.4">
      <c r="B8" s="72">
        <f>B4*H6</f>
        <v>15194921.75124</v>
      </c>
      <c r="C8" s="72">
        <v>32111783.449999999</v>
      </c>
      <c r="D8" s="73">
        <f>C8-B8</f>
        <v>16916861.698759999</v>
      </c>
      <c r="E8" s="74">
        <f>(C8-B8)/B8</f>
        <v>1.1133233836745147</v>
      </c>
      <c r="F8" s="86"/>
      <c r="G8" s="138" t="s">
        <v>53</v>
      </c>
      <c r="H8" s="139"/>
      <c r="I8" s="51"/>
      <c r="J8" s="131"/>
    </row>
    <row r="9" spans="2:11" ht="18.75" customHeight="1" x14ac:dyDescent="0.45">
      <c r="B9" s="69"/>
      <c r="C9" s="67"/>
      <c r="D9" s="67"/>
      <c r="E9" s="58"/>
      <c r="F9" s="86"/>
      <c r="G9" s="22" t="s">
        <v>47</v>
      </c>
      <c r="H9" s="22" t="s">
        <v>48</v>
      </c>
      <c r="I9" s="51"/>
      <c r="J9" s="131"/>
    </row>
    <row r="10" spans="2:11" ht="15.75" customHeight="1" x14ac:dyDescent="0.4">
      <c r="B10" s="142" t="s">
        <v>46</v>
      </c>
      <c r="C10" s="143"/>
      <c r="D10" s="143"/>
      <c r="E10" s="144"/>
      <c r="F10" s="86"/>
      <c r="G10" s="22">
        <v>2023</v>
      </c>
      <c r="H10" s="100">
        <f>CORREL(C20:C31, C35:C46)</f>
        <v>0.49599794482166309</v>
      </c>
      <c r="I10" s="51"/>
      <c r="J10" s="131"/>
    </row>
    <row r="11" spans="2:11" ht="18.75" customHeight="1" x14ac:dyDescent="0.45">
      <c r="B11" s="22">
        <v>2023</v>
      </c>
      <c r="C11" s="22">
        <v>2024</v>
      </c>
      <c r="D11" s="68" t="s">
        <v>34</v>
      </c>
      <c r="E11" s="68" t="s">
        <v>35</v>
      </c>
      <c r="F11" s="86"/>
      <c r="G11" s="22">
        <v>2024</v>
      </c>
      <c r="H11" s="101">
        <f>CORREL(D35:D46,D20:D31)</f>
        <v>-0.41461725855159404</v>
      </c>
      <c r="I11" s="85"/>
      <c r="J11" s="131"/>
    </row>
    <row r="12" spans="2:11" ht="18.75" customHeight="1" x14ac:dyDescent="0.45">
      <c r="B12" s="45">
        <f>SUM('Extracted&amp;Organized Data'!D2:D13)</f>
        <v>1020</v>
      </c>
      <c r="C12" s="45">
        <f>SUM('Extracted&amp;Organized Data'!E2:E13)</f>
        <v>1423</v>
      </c>
      <c r="D12" s="45">
        <f>C12-B12</f>
        <v>403</v>
      </c>
      <c r="E12" s="74">
        <f>(C12-B12)/B12</f>
        <v>0.39509803921568626</v>
      </c>
      <c r="F12" s="86"/>
      <c r="G12" s="131"/>
      <c r="H12" s="131"/>
      <c r="I12" s="58"/>
      <c r="J12" s="131"/>
    </row>
    <row r="13" spans="2:11" ht="18.75" customHeight="1" x14ac:dyDescent="0.45">
      <c r="F13" s="86"/>
      <c r="I13" s="60"/>
    </row>
    <row r="14" spans="2:11" ht="15.75" customHeight="1" x14ac:dyDescent="0.45">
      <c r="B14" s="135" t="s">
        <v>40</v>
      </c>
      <c r="C14" s="135"/>
      <c r="D14" s="135"/>
      <c r="E14" s="135"/>
      <c r="F14" s="86"/>
      <c r="G14" s="70"/>
      <c r="H14" s="67"/>
      <c r="I14" s="60"/>
    </row>
    <row r="15" spans="2:11" ht="18.75" customHeight="1" x14ac:dyDescent="0.45">
      <c r="B15" s="22">
        <v>2023</v>
      </c>
      <c r="C15" s="22">
        <v>2024</v>
      </c>
      <c r="D15" s="22" t="s">
        <v>34</v>
      </c>
      <c r="E15" s="22" t="s">
        <v>35</v>
      </c>
      <c r="F15" s="86"/>
      <c r="G15" s="70"/>
      <c r="H15" s="71"/>
      <c r="I15" s="59"/>
    </row>
    <row r="16" spans="2:11" ht="15" customHeight="1" x14ac:dyDescent="0.4">
      <c r="B16" s="23">
        <f>SUM('Extracted&amp;Organized Data'!F2:F13)</f>
        <v>394</v>
      </c>
      <c r="C16" s="23">
        <f>SUM('Extracted&amp;Organized Data'!G2:G13)</f>
        <v>1706</v>
      </c>
      <c r="D16" s="23">
        <f>C16-B16</f>
        <v>1312</v>
      </c>
      <c r="E16" s="76">
        <f>(C16-B16)/B16</f>
        <v>3.3299492385786804</v>
      </c>
      <c r="F16" s="86"/>
    </row>
    <row r="17" spans="2:6" ht="15" customHeight="1" x14ac:dyDescent="0.45">
      <c r="B17" s="75"/>
      <c r="C17" s="52"/>
      <c r="D17" s="52"/>
      <c r="F17" s="86"/>
    </row>
    <row r="18" spans="2:6" ht="18.5" x14ac:dyDescent="0.35">
      <c r="B18" s="136" t="s">
        <v>50</v>
      </c>
      <c r="C18" s="137"/>
      <c r="D18" s="137"/>
      <c r="E18" s="137"/>
      <c r="F18" s="137"/>
    </row>
    <row r="19" spans="2:6" ht="15.5" customHeight="1" x14ac:dyDescent="0.35">
      <c r="B19" s="107" t="s">
        <v>23</v>
      </c>
      <c r="C19" s="108" t="s">
        <v>51</v>
      </c>
      <c r="D19" s="108" t="s">
        <v>52</v>
      </c>
      <c r="E19" s="108" t="s">
        <v>34</v>
      </c>
      <c r="F19" s="109" t="s">
        <v>42</v>
      </c>
    </row>
    <row r="20" spans="2:6" ht="15.5" x14ac:dyDescent="0.35">
      <c r="B20" s="105" t="s">
        <v>6</v>
      </c>
      <c r="C20" s="78">
        <v>886036</v>
      </c>
      <c r="D20" s="79">
        <v>2018804.5</v>
      </c>
      <c r="E20" s="83">
        <f>D20-C20</f>
        <v>1132768.5</v>
      </c>
      <c r="F20" s="106">
        <f>(D20-C20)/C20</f>
        <v>1.2784678049198903</v>
      </c>
    </row>
    <row r="21" spans="2:6" ht="15.5" x14ac:dyDescent="0.35">
      <c r="B21" s="105" t="s">
        <v>7</v>
      </c>
      <c r="C21" s="78">
        <v>827454</v>
      </c>
      <c r="D21" s="79">
        <v>1313106</v>
      </c>
      <c r="E21" s="83">
        <f t="shared" ref="E21:E31" si="0">D21-C21</f>
        <v>485652</v>
      </c>
      <c r="F21" s="106">
        <f t="shared" ref="F21:F31" si="1">(D21-C21)/C21</f>
        <v>0.58692326099094327</v>
      </c>
    </row>
    <row r="22" spans="2:6" ht="15.5" x14ac:dyDescent="0.35">
      <c r="B22" s="105" t="s">
        <v>8</v>
      </c>
      <c r="C22" s="78">
        <v>1090767</v>
      </c>
      <c r="D22" s="79">
        <v>1615588.25</v>
      </c>
      <c r="E22" s="83">
        <f t="shared" si="0"/>
        <v>524821.25</v>
      </c>
      <c r="F22" s="106">
        <f t="shared" si="1"/>
        <v>0.48114881546654786</v>
      </c>
    </row>
    <row r="23" spans="2:6" ht="15.5" x14ac:dyDescent="0.35">
      <c r="B23" s="105" t="s">
        <v>9</v>
      </c>
      <c r="C23" s="78">
        <v>1269956</v>
      </c>
      <c r="D23" s="80">
        <v>1474203.5</v>
      </c>
      <c r="E23" s="83">
        <f t="shared" si="0"/>
        <v>204247.5</v>
      </c>
      <c r="F23" s="106">
        <f t="shared" si="1"/>
        <v>0.16083037522559837</v>
      </c>
    </row>
    <row r="24" spans="2:6" ht="15.5" x14ac:dyDescent="0.35">
      <c r="B24" s="105" t="s">
        <v>10</v>
      </c>
      <c r="C24" s="78">
        <v>997062</v>
      </c>
      <c r="D24" s="80">
        <v>2651528</v>
      </c>
      <c r="E24" s="83">
        <f t="shared" si="0"/>
        <v>1654466</v>
      </c>
      <c r="F24" s="106">
        <f t="shared" si="1"/>
        <v>1.6593411442819002</v>
      </c>
    </row>
    <row r="25" spans="2:6" ht="15.5" x14ac:dyDescent="0.35">
      <c r="B25" s="105" t="s">
        <v>11</v>
      </c>
      <c r="C25" s="77">
        <v>1054276</v>
      </c>
      <c r="D25" s="80">
        <v>2119929</v>
      </c>
      <c r="E25" s="83">
        <f t="shared" si="0"/>
        <v>1065653</v>
      </c>
      <c r="F25" s="106">
        <f t="shared" si="1"/>
        <v>1.0107912918438815</v>
      </c>
    </row>
    <row r="26" spans="2:6" ht="15.5" x14ac:dyDescent="0.35">
      <c r="B26" s="105" t="s">
        <v>12</v>
      </c>
      <c r="C26" s="78">
        <v>1372755</v>
      </c>
      <c r="D26" s="80">
        <v>3726910.5</v>
      </c>
      <c r="E26" s="83">
        <f t="shared" si="0"/>
        <v>2354155.5</v>
      </c>
      <c r="F26" s="106">
        <f t="shared" si="1"/>
        <v>1.7149130762590556</v>
      </c>
    </row>
    <row r="27" spans="2:6" ht="15.5" x14ac:dyDescent="0.35">
      <c r="B27" s="105" t="s">
        <v>13</v>
      </c>
      <c r="C27" s="77">
        <v>777571</v>
      </c>
      <c r="D27" s="80">
        <v>2693451.8</v>
      </c>
      <c r="E27" s="83">
        <f t="shared" si="0"/>
        <v>1915880.7999999998</v>
      </c>
      <c r="F27" s="106">
        <f t="shared" si="1"/>
        <v>2.4639303677734894</v>
      </c>
    </row>
    <row r="28" spans="2:6" ht="15.5" x14ac:dyDescent="0.35">
      <c r="B28" s="105" t="s">
        <v>14</v>
      </c>
      <c r="C28" s="77">
        <v>1256997</v>
      </c>
      <c r="D28" s="80">
        <v>3375536</v>
      </c>
      <c r="E28" s="83">
        <f t="shared" si="0"/>
        <v>2118539</v>
      </c>
      <c r="F28" s="106">
        <f t="shared" si="1"/>
        <v>1.6853970216317142</v>
      </c>
    </row>
    <row r="29" spans="2:6" ht="15.5" x14ac:dyDescent="0.35">
      <c r="B29" s="105" t="s">
        <v>15</v>
      </c>
      <c r="C29" s="77">
        <v>1479371.1</v>
      </c>
      <c r="D29" s="80">
        <v>3282284</v>
      </c>
      <c r="E29" s="83">
        <f t="shared" si="0"/>
        <v>1802912.9</v>
      </c>
      <c r="F29" s="106">
        <f t="shared" si="1"/>
        <v>1.2187022580067974</v>
      </c>
    </row>
    <row r="30" spans="2:6" ht="15.5" x14ac:dyDescent="0.35">
      <c r="B30" s="105" t="s">
        <v>16</v>
      </c>
      <c r="C30" s="77">
        <v>846437.4</v>
      </c>
      <c r="D30" s="80">
        <v>4153873</v>
      </c>
      <c r="E30" s="83">
        <f t="shared" si="0"/>
        <v>3307435.6</v>
      </c>
      <c r="F30" s="106">
        <f t="shared" si="1"/>
        <v>3.907478095840283</v>
      </c>
    </row>
    <row r="31" spans="2:6" ht="15.5" x14ac:dyDescent="0.35">
      <c r="B31" s="110" t="s">
        <v>17</v>
      </c>
      <c r="C31" s="111">
        <v>1590531.3</v>
      </c>
      <c r="D31" s="112">
        <v>3686568.9</v>
      </c>
      <c r="E31" s="113">
        <f t="shared" si="0"/>
        <v>2096037.5999999999</v>
      </c>
      <c r="F31" s="114">
        <f t="shared" si="1"/>
        <v>1.3178222899480192</v>
      </c>
    </row>
    <row r="32" spans="2:6" x14ac:dyDescent="0.35">
      <c r="B32" s="61"/>
      <c r="C32" s="61"/>
      <c r="D32" s="61"/>
    </row>
    <row r="33" spans="2:11" ht="18.5" x14ac:dyDescent="0.35">
      <c r="B33" s="136" t="s">
        <v>41</v>
      </c>
      <c r="C33" s="137"/>
      <c r="D33" s="137"/>
      <c r="E33" s="137"/>
      <c r="F33" s="137"/>
    </row>
    <row r="34" spans="2:11" ht="15.5" x14ac:dyDescent="0.35">
      <c r="B34" s="107" t="s">
        <v>23</v>
      </c>
      <c r="C34" s="115" t="s">
        <v>26</v>
      </c>
      <c r="D34" s="115" t="s">
        <v>27</v>
      </c>
      <c r="E34" s="115" t="s">
        <v>34</v>
      </c>
      <c r="F34" s="119" t="s">
        <v>42</v>
      </c>
    </row>
    <row r="35" spans="2:11" ht="15.5" x14ac:dyDescent="0.35">
      <c r="B35" s="105" t="s">
        <v>6</v>
      </c>
      <c r="C35" s="81">
        <v>100</v>
      </c>
      <c r="D35" s="82">
        <v>158</v>
      </c>
      <c r="E35" s="1">
        <f>D35-C35</f>
        <v>58</v>
      </c>
      <c r="F35" s="106">
        <f>(D35-C35)/C35</f>
        <v>0.57999999999999996</v>
      </c>
    </row>
    <row r="36" spans="2:11" ht="15.5" x14ac:dyDescent="0.35">
      <c r="B36" s="105" t="s">
        <v>7</v>
      </c>
      <c r="C36" s="81">
        <v>78</v>
      </c>
      <c r="D36" s="82">
        <v>123</v>
      </c>
      <c r="E36" s="1">
        <f t="shared" ref="E36:E46" si="2">D36-C36</f>
        <v>45</v>
      </c>
      <c r="F36" s="106">
        <f t="shared" ref="F36:F46" si="3">(D36-C36)/C36</f>
        <v>0.57692307692307687</v>
      </c>
    </row>
    <row r="37" spans="2:11" ht="15.5" x14ac:dyDescent="0.35">
      <c r="B37" s="105" t="s">
        <v>8</v>
      </c>
      <c r="C37" s="81">
        <v>91</v>
      </c>
      <c r="D37" s="82">
        <v>141</v>
      </c>
      <c r="E37" s="1">
        <f t="shared" si="2"/>
        <v>50</v>
      </c>
      <c r="F37" s="106">
        <f t="shared" si="3"/>
        <v>0.5494505494505495</v>
      </c>
    </row>
    <row r="38" spans="2:11" ht="15.5" x14ac:dyDescent="0.35">
      <c r="B38" s="105" t="s">
        <v>9</v>
      </c>
      <c r="C38" s="81">
        <v>88</v>
      </c>
      <c r="D38" s="82">
        <v>105</v>
      </c>
      <c r="E38" s="1">
        <f t="shared" si="2"/>
        <v>17</v>
      </c>
      <c r="F38" s="106">
        <f t="shared" si="3"/>
        <v>0.19318181818181818</v>
      </c>
    </row>
    <row r="39" spans="2:11" ht="15.5" x14ac:dyDescent="0.35">
      <c r="B39" s="105" t="s">
        <v>10</v>
      </c>
      <c r="C39" s="81">
        <v>102</v>
      </c>
      <c r="D39" s="82">
        <v>115</v>
      </c>
      <c r="E39" s="1">
        <f t="shared" si="2"/>
        <v>13</v>
      </c>
      <c r="F39" s="106">
        <f t="shared" si="3"/>
        <v>0.12745098039215685</v>
      </c>
    </row>
    <row r="40" spans="2:11" ht="15.5" x14ac:dyDescent="0.35">
      <c r="B40" s="105" t="s">
        <v>11</v>
      </c>
      <c r="C40" s="81">
        <v>68</v>
      </c>
      <c r="D40" s="82">
        <v>116</v>
      </c>
      <c r="E40" s="1">
        <f t="shared" si="2"/>
        <v>48</v>
      </c>
      <c r="F40" s="106">
        <f t="shared" si="3"/>
        <v>0.70588235294117652</v>
      </c>
    </row>
    <row r="41" spans="2:11" ht="18.5" x14ac:dyDescent="0.45">
      <c r="B41" s="105" t="s">
        <v>12</v>
      </c>
      <c r="C41" s="81">
        <v>92</v>
      </c>
      <c r="D41" s="82">
        <v>122</v>
      </c>
      <c r="E41" s="1">
        <f t="shared" si="2"/>
        <v>30</v>
      </c>
      <c r="F41" s="106">
        <f t="shared" si="3"/>
        <v>0.32608695652173914</v>
      </c>
      <c r="J41" s="65"/>
      <c r="K41" s="65"/>
    </row>
    <row r="42" spans="2:11" ht="15.5" x14ac:dyDescent="0.35">
      <c r="B42" s="105" t="s">
        <v>13</v>
      </c>
      <c r="C42" s="81">
        <v>54</v>
      </c>
      <c r="D42" s="82">
        <v>115</v>
      </c>
      <c r="E42" s="1">
        <f t="shared" si="2"/>
        <v>61</v>
      </c>
      <c r="F42" s="106">
        <f t="shared" si="3"/>
        <v>1.1296296296296295</v>
      </c>
      <c r="J42" s="62"/>
    </row>
    <row r="43" spans="2:11" ht="15.5" x14ac:dyDescent="0.35">
      <c r="B43" s="105" t="s">
        <v>14</v>
      </c>
      <c r="C43" s="81">
        <v>55</v>
      </c>
      <c r="D43" s="82">
        <v>114</v>
      </c>
      <c r="E43" s="1">
        <f t="shared" si="2"/>
        <v>59</v>
      </c>
      <c r="F43" s="106">
        <f t="shared" si="3"/>
        <v>1.0727272727272728</v>
      </c>
      <c r="J43" s="63"/>
    </row>
    <row r="44" spans="2:11" ht="15.5" x14ac:dyDescent="0.35">
      <c r="B44" s="105" t="s">
        <v>15</v>
      </c>
      <c r="C44" s="81">
        <v>78</v>
      </c>
      <c r="D44" s="82">
        <v>92</v>
      </c>
      <c r="E44" s="1">
        <f t="shared" si="2"/>
        <v>14</v>
      </c>
      <c r="F44" s="106">
        <f t="shared" si="3"/>
        <v>0.17948717948717949</v>
      </c>
    </row>
    <row r="45" spans="2:11" ht="15.5" x14ac:dyDescent="0.35">
      <c r="B45" s="105" t="s">
        <v>16</v>
      </c>
      <c r="C45" s="81">
        <v>68</v>
      </c>
      <c r="D45" s="82">
        <v>99</v>
      </c>
      <c r="E45" s="1">
        <f t="shared" si="2"/>
        <v>31</v>
      </c>
      <c r="F45" s="106">
        <f t="shared" si="3"/>
        <v>0.45588235294117646</v>
      </c>
    </row>
    <row r="46" spans="2:11" ht="15.5" x14ac:dyDescent="0.35">
      <c r="B46" s="110" t="s">
        <v>17</v>
      </c>
      <c r="C46" s="116">
        <v>146</v>
      </c>
      <c r="D46" s="117">
        <v>123</v>
      </c>
      <c r="E46" s="118">
        <f t="shared" si="2"/>
        <v>-23</v>
      </c>
      <c r="F46" s="114">
        <f t="shared" si="3"/>
        <v>-0.15753424657534246</v>
      </c>
    </row>
    <row r="48" spans="2:11" ht="22.5" customHeight="1" x14ac:dyDescent="0.35">
      <c r="B48" s="120"/>
      <c r="C48" s="120"/>
      <c r="D48" s="120"/>
      <c r="E48" s="104"/>
      <c r="F48" s="104"/>
      <c r="J48" s="64"/>
    </row>
    <row r="49" spans="2:10" ht="15.5" x14ac:dyDescent="0.35">
      <c r="B49" s="121"/>
      <c r="C49" s="121"/>
      <c r="D49" s="121"/>
      <c r="J49" s="64"/>
    </row>
    <row r="50" spans="2:10" ht="15.5" x14ac:dyDescent="0.35">
      <c r="B50" s="122"/>
      <c r="C50" s="123"/>
      <c r="D50" s="124"/>
      <c r="J50" s="64"/>
    </row>
    <row r="51" spans="2:10" ht="15.5" x14ac:dyDescent="0.35">
      <c r="B51" s="122"/>
      <c r="C51" s="123"/>
      <c r="D51" s="124"/>
      <c r="J51" s="64"/>
    </row>
    <row r="52" spans="2:10" ht="15.5" x14ac:dyDescent="0.35">
      <c r="B52" s="122"/>
      <c r="C52" s="123"/>
      <c r="D52" s="124"/>
      <c r="J52" s="64"/>
    </row>
    <row r="53" spans="2:10" ht="15.5" x14ac:dyDescent="0.35">
      <c r="B53" s="122"/>
      <c r="C53" s="123"/>
      <c r="D53" s="124"/>
      <c r="J53" s="64"/>
    </row>
    <row r="54" spans="2:10" ht="15.5" x14ac:dyDescent="0.35">
      <c r="B54" s="122"/>
      <c r="C54" s="123"/>
      <c r="D54" s="124"/>
      <c r="J54" s="64"/>
    </row>
    <row r="55" spans="2:10" ht="15.5" x14ac:dyDescent="0.35">
      <c r="B55" s="122"/>
      <c r="C55" s="123"/>
      <c r="D55" s="125"/>
    </row>
    <row r="56" spans="2:10" ht="15.5" x14ac:dyDescent="0.35">
      <c r="B56" s="122"/>
      <c r="C56" s="123"/>
      <c r="D56" s="124"/>
    </row>
    <row r="57" spans="2:10" ht="15.5" x14ac:dyDescent="0.35">
      <c r="B57" s="122"/>
      <c r="C57" s="123"/>
      <c r="D57" s="125"/>
    </row>
    <row r="58" spans="2:10" ht="15.5" x14ac:dyDescent="0.35">
      <c r="B58" s="122"/>
      <c r="C58" s="123"/>
      <c r="D58" s="125"/>
    </row>
    <row r="59" spans="2:10" ht="15.5" x14ac:dyDescent="0.35">
      <c r="B59" s="122"/>
      <c r="C59" s="123"/>
      <c r="D59" s="125"/>
    </row>
    <row r="60" spans="2:10" ht="15.5" x14ac:dyDescent="0.35">
      <c r="B60" s="122"/>
      <c r="C60" s="123"/>
      <c r="D60" s="125"/>
    </row>
    <row r="61" spans="2:10" ht="15.5" x14ac:dyDescent="0.35">
      <c r="B61" s="122"/>
      <c r="C61" s="123"/>
      <c r="D61" s="125"/>
    </row>
    <row r="62" spans="2:10" x14ac:dyDescent="0.35">
      <c r="B62" s="126"/>
      <c r="C62" s="126"/>
      <c r="D62" s="126"/>
    </row>
    <row r="63" spans="2:10" ht="15.5" x14ac:dyDescent="0.35">
      <c r="B63" s="120"/>
      <c r="C63" s="120"/>
      <c r="D63" s="120"/>
    </row>
    <row r="64" spans="2:10" ht="15.5" x14ac:dyDescent="0.35">
      <c r="B64" s="121"/>
      <c r="C64" s="121"/>
      <c r="D64" s="121"/>
    </row>
    <row r="65" spans="2:4" ht="15.5" x14ac:dyDescent="0.35">
      <c r="B65" s="122"/>
      <c r="C65" s="127"/>
      <c r="D65" s="128"/>
    </row>
    <row r="66" spans="2:4" ht="15.5" x14ac:dyDescent="0.35">
      <c r="B66" s="122"/>
      <c r="C66" s="127"/>
      <c r="D66" s="128"/>
    </row>
    <row r="67" spans="2:4" ht="15.5" x14ac:dyDescent="0.35">
      <c r="B67" s="122"/>
      <c r="C67" s="127"/>
      <c r="D67" s="128"/>
    </row>
    <row r="68" spans="2:4" ht="15.5" x14ac:dyDescent="0.35">
      <c r="B68" s="122"/>
      <c r="C68" s="127"/>
      <c r="D68" s="129"/>
    </row>
    <row r="69" spans="2:4" ht="15.5" x14ac:dyDescent="0.35">
      <c r="B69" s="122"/>
      <c r="C69" s="127"/>
      <c r="D69" s="129"/>
    </row>
    <row r="70" spans="2:4" ht="15.5" x14ac:dyDescent="0.35">
      <c r="B70" s="122"/>
      <c r="C70" s="127"/>
      <c r="D70" s="129"/>
    </row>
    <row r="71" spans="2:4" ht="15.5" x14ac:dyDescent="0.35">
      <c r="B71" s="122"/>
      <c r="C71" s="127"/>
      <c r="D71" s="129"/>
    </row>
    <row r="72" spans="2:4" ht="15.5" x14ac:dyDescent="0.35">
      <c r="B72" s="122"/>
      <c r="C72" s="127"/>
      <c r="D72" s="129"/>
    </row>
    <row r="73" spans="2:4" ht="15.5" x14ac:dyDescent="0.35">
      <c r="B73" s="122"/>
      <c r="C73" s="127"/>
      <c r="D73" s="129"/>
    </row>
    <row r="74" spans="2:4" ht="15.5" x14ac:dyDescent="0.35">
      <c r="B74" s="122"/>
      <c r="C74" s="127"/>
      <c r="D74" s="129"/>
    </row>
    <row r="75" spans="2:4" ht="15.5" x14ac:dyDescent="0.35">
      <c r="B75" s="122"/>
      <c r="C75" s="127"/>
      <c r="D75" s="129"/>
    </row>
    <row r="76" spans="2:4" ht="15.5" x14ac:dyDescent="0.35">
      <c r="B76" s="122"/>
      <c r="C76" s="130"/>
      <c r="D76" s="129"/>
    </row>
  </sheetData>
  <mergeCells count="8">
    <mergeCell ref="B14:E14"/>
    <mergeCell ref="B18:F18"/>
    <mergeCell ref="B33:F33"/>
    <mergeCell ref="G8:H8"/>
    <mergeCell ref="B1:J1"/>
    <mergeCell ref="B2:E2"/>
    <mergeCell ref="B6:E6"/>
    <mergeCell ref="B10:E10"/>
  </mergeCells>
  <phoneticPr fontId="24" type="noConversion"/>
  <conditionalFormatting sqref="E20:E31">
    <cfRule type="expression" dxfId="22" priority="7">
      <formula>"(d20:d31&gt;c20:c31), (d20:d31&lt;c20:c31)"</formula>
    </cfRule>
  </conditionalFormatting>
  <conditionalFormatting sqref="E20:E31">
    <cfRule type="cellIs" dxfId="21" priority="5" operator="lessThan">
      <formula>0</formula>
    </cfRule>
    <cfRule type="cellIs" dxfId="20" priority="6" operator="greaterThan">
      <formula>0</formula>
    </cfRule>
  </conditionalFormatting>
  <conditionalFormatting sqref="E35:E46">
    <cfRule type="cellIs" dxfId="19" priority="3" operator="lessThan">
      <formula>0</formula>
    </cfRule>
    <cfRule type="cellIs" dxfId="18" priority="4" operator="greaterThan">
      <formula>0</formula>
    </cfRule>
  </conditionalFormatting>
  <pageMargins left="0.7" right="0.7" top="0.75" bottom="0.75" header="0.3" footer="0.3"/>
  <pageSetup orientation="portrait"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81"/>
  <sheetViews>
    <sheetView tabSelected="1" workbookViewId="0">
      <selection sqref="A1:V142"/>
    </sheetView>
  </sheetViews>
  <sheetFormatPr defaultRowHeight="14.5" x14ac:dyDescent="0.35"/>
  <sheetData>
    <row r="1" spans="1:22" s="102" customFormat="1" x14ac:dyDescent="0.35">
      <c r="A1" s="145" t="s">
        <v>49</v>
      </c>
      <c r="B1" s="145"/>
      <c r="C1" s="145"/>
      <c r="D1" s="145"/>
      <c r="E1" s="145"/>
      <c r="F1" s="145"/>
      <c r="G1" s="145"/>
      <c r="H1" s="145"/>
      <c r="I1" s="145"/>
      <c r="J1" s="145"/>
      <c r="K1" s="145"/>
      <c r="L1" s="145"/>
      <c r="M1" s="145"/>
      <c r="N1" s="145"/>
      <c r="O1" s="145"/>
      <c r="P1" s="145"/>
      <c r="Q1" s="145"/>
      <c r="R1" s="145"/>
      <c r="S1" s="145"/>
      <c r="T1" s="145"/>
      <c r="U1" s="145"/>
      <c r="V1" s="145"/>
    </row>
    <row r="2" spans="1:22" s="102" customFormat="1" x14ac:dyDescent="0.35">
      <c r="A2" s="145"/>
      <c r="B2" s="145"/>
      <c r="C2" s="145"/>
      <c r="D2" s="145"/>
      <c r="E2" s="145"/>
      <c r="F2" s="145"/>
      <c r="G2" s="145"/>
      <c r="H2" s="145"/>
      <c r="I2" s="145"/>
      <c r="J2" s="145"/>
      <c r="K2" s="145"/>
      <c r="L2" s="145"/>
      <c r="M2" s="145"/>
      <c r="N2" s="145"/>
      <c r="O2" s="145"/>
      <c r="P2" s="145"/>
      <c r="Q2" s="145"/>
      <c r="R2" s="145"/>
      <c r="S2" s="145"/>
      <c r="T2" s="145"/>
      <c r="U2" s="145"/>
      <c r="V2" s="145"/>
    </row>
    <row r="3" spans="1:22" s="102" customFormat="1" x14ac:dyDescent="0.35">
      <c r="A3" s="145"/>
      <c r="B3" s="145"/>
      <c r="C3" s="145"/>
      <c r="D3" s="145"/>
      <c r="E3" s="145"/>
      <c r="F3" s="145"/>
      <c r="G3" s="145"/>
      <c r="H3" s="145"/>
      <c r="I3" s="145"/>
      <c r="J3" s="145"/>
      <c r="K3" s="145"/>
      <c r="L3" s="145"/>
      <c r="M3" s="145"/>
      <c r="N3" s="145"/>
      <c r="O3" s="145"/>
      <c r="P3" s="145"/>
      <c r="Q3" s="145"/>
      <c r="R3" s="145"/>
      <c r="S3" s="145"/>
      <c r="T3" s="145"/>
      <c r="U3" s="145"/>
      <c r="V3" s="145"/>
    </row>
    <row r="4" spans="1:22" s="102" customFormat="1" x14ac:dyDescent="0.35">
      <c r="A4" s="145"/>
      <c r="B4" s="145"/>
      <c r="C4" s="145"/>
      <c r="D4" s="145"/>
      <c r="E4" s="145"/>
      <c r="F4" s="145"/>
      <c r="G4" s="145"/>
      <c r="H4" s="145"/>
      <c r="I4" s="145"/>
      <c r="J4" s="145"/>
      <c r="K4" s="145"/>
      <c r="L4" s="145"/>
      <c r="M4" s="145"/>
      <c r="N4" s="145"/>
      <c r="O4" s="145"/>
      <c r="P4" s="145"/>
      <c r="Q4" s="145"/>
      <c r="R4" s="145"/>
      <c r="S4" s="145"/>
      <c r="T4" s="145"/>
      <c r="U4" s="145"/>
      <c r="V4" s="145"/>
    </row>
    <row r="5" spans="1:22" ht="35.5" customHeight="1" x14ac:dyDescent="0.35">
      <c r="A5" s="145"/>
      <c r="B5" s="145"/>
      <c r="C5" s="145"/>
      <c r="D5" s="145"/>
      <c r="E5" s="145"/>
      <c r="F5" s="145"/>
      <c r="G5" s="145"/>
      <c r="H5" s="145"/>
      <c r="I5" s="145"/>
      <c r="J5" s="145"/>
      <c r="K5" s="145"/>
      <c r="L5" s="145"/>
      <c r="M5" s="145"/>
      <c r="N5" s="145"/>
      <c r="O5" s="145"/>
      <c r="P5" s="145"/>
      <c r="Q5" s="145"/>
      <c r="R5" s="145"/>
      <c r="S5" s="145"/>
      <c r="T5" s="145"/>
      <c r="U5" s="145"/>
      <c r="V5" s="145"/>
    </row>
    <row r="6" spans="1:22" s="102" customFormat="1" ht="35.5" customHeight="1" x14ac:dyDescent="0.35">
      <c r="A6" s="145"/>
      <c r="B6" s="145"/>
      <c r="C6" s="145"/>
      <c r="D6" s="145"/>
      <c r="E6" s="145"/>
      <c r="F6" s="145"/>
      <c r="G6" s="145"/>
      <c r="H6" s="145"/>
      <c r="I6" s="145"/>
      <c r="J6" s="145"/>
      <c r="K6" s="145"/>
      <c r="L6" s="145"/>
      <c r="M6" s="145"/>
      <c r="N6" s="145"/>
      <c r="O6" s="145"/>
      <c r="P6" s="145"/>
      <c r="Q6" s="145"/>
      <c r="R6" s="145"/>
      <c r="S6" s="145"/>
      <c r="T6" s="145"/>
      <c r="U6" s="145"/>
      <c r="V6" s="145"/>
    </row>
    <row r="7" spans="1:22" s="102" customFormat="1" ht="35.5" customHeight="1" x14ac:dyDescent="0.35">
      <c r="A7" s="145"/>
      <c r="B7" s="145"/>
      <c r="C7" s="145"/>
      <c r="D7" s="145"/>
      <c r="E7" s="145"/>
      <c r="F7" s="145"/>
      <c r="G7" s="145"/>
      <c r="H7" s="145"/>
      <c r="I7" s="145"/>
      <c r="J7" s="145"/>
      <c r="K7" s="145"/>
      <c r="L7" s="145"/>
      <c r="M7" s="145"/>
      <c r="N7" s="145"/>
      <c r="O7" s="145"/>
      <c r="P7" s="145"/>
      <c r="Q7" s="145"/>
      <c r="R7" s="145"/>
      <c r="S7" s="145"/>
      <c r="T7" s="145"/>
      <c r="U7" s="145"/>
      <c r="V7" s="145"/>
    </row>
    <row r="8" spans="1:22" x14ac:dyDescent="0.35">
      <c r="A8" s="145"/>
      <c r="B8" s="145"/>
      <c r="C8" s="145"/>
      <c r="D8" s="145"/>
      <c r="E8" s="145"/>
      <c r="F8" s="145"/>
      <c r="G8" s="145"/>
      <c r="H8" s="145"/>
      <c r="I8" s="145"/>
      <c r="J8" s="145"/>
      <c r="K8" s="145"/>
      <c r="L8" s="145"/>
      <c r="M8" s="145"/>
      <c r="N8" s="145"/>
      <c r="O8" s="145"/>
      <c r="P8" s="145"/>
      <c r="Q8" s="145"/>
      <c r="R8" s="145"/>
      <c r="S8" s="145"/>
      <c r="T8" s="145"/>
      <c r="U8" s="145"/>
      <c r="V8" s="145"/>
    </row>
    <row r="9" spans="1:22" s="102" customFormat="1" x14ac:dyDescent="0.35">
      <c r="A9" s="145"/>
      <c r="B9" s="145"/>
      <c r="C9" s="145"/>
      <c r="D9" s="145"/>
      <c r="E9" s="145"/>
      <c r="F9" s="145"/>
      <c r="G9" s="145"/>
      <c r="H9" s="145"/>
      <c r="I9" s="145"/>
      <c r="J9" s="145"/>
      <c r="K9" s="145"/>
      <c r="L9" s="145"/>
      <c r="M9" s="145"/>
      <c r="N9" s="145"/>
      <c r="O9" s="145"/>
      <c r="P9" s="145"/>
      <c r="Q9" s="145"/>
      <c r="R9" s="145"/>
      <c r="S9" s="145"/>
      <c r="T9" s="145"/>
      <c r="U9" s="145"/>
      <c r="V9" s="145"/>
    </row>
    <row r="10" spans="1:22" s="102" customFormat="1" x14ac:dyDescent="0.35">
      <c r="A10" s="145"/>
      <c r="B10" s="145"/>
      <c r="C10" s="145"/>
      <c r="D10" s="145"/>
      <c r="E10" s="145"/>
      <c r="F10" s="145"/>
      <c r="G10" s="145"/>
      <c r="H10" s="145"/>
      <c r="I10" s="145"/>
      <c r="J10" s="145"/>
      <c r="K10" s="145"/>
      <c r="L10" s="145"/>
      <c r="M10" s="145"/>
      <c r="N10" s="145"/>
      <c r="O10" s="145"/>
      <c r="P10" s="145"/>
      <c r="Q10" s="145"/>
      <c r="R10" s="145"/>
      <c r="S10" s="145"/>
      <c r="T10" s="145"/>
      <c r="U10" s="145"/>
      <c r="V10" s="145"/>
    </row>
    <row r="11" spans="1:22" s="102" customFormat="1" x14ac:dyDescent="0.35">
      <c r="A11" s="145"/>
      <c r="B11" s="145"/>
      <c r="C11" s="145"/>
      <c r="D11" s="145"/>
      <c r="E11" s="145"/>
      <c r="F11" s="145"/>
      <c r="G11" s="145"/>
      <c r="H11" s="145"/>
      <c r="I11" s="145"/>
      <c r="J11" s="145"/>
      <c r="K11" s="145"/>
      <c r="L11" s="145"/>
      <c r="M11" s="145"/>
      <c r="N11" s="145"/>
      <c r="O11" s="145"/>
      <c r="P11" s="145"/>
      <c r="Q11" s="145"/>
      <c r="R11" s="145"/>
      <c r="S11" s="145"/>
      <c r="T11" s="145"/>
      <c r="U11" s="145"/>
      <c r="V11" s="145"/>
    </row>
    <row r="12" spans="1:22" x14ac:dyDescent="0.35">
      <c r="A12" s="145"/>
      <c r="B12" s="145"/>
      <c r="C12" s="145"/>
      <c r="D12" s="145"/>
      <c r="E12" s="145"/>
      <c r="F12" s="145"/>
      <c r="G12" s="145"/>
      <c r="H12" s="145"/>
      <c r="I12" s="145"/>
      <c r="J12" s="145"/>
      <c r="K12" s="145"/>
      <c r="L12" s="145"/>
      <c r="M12" s="145"/>
      <c r="N12" s="145"/>
      <c r="O12" s="145"/>
      <c r="P12" s="145"/>
      <c r="Q12" s="145"/>
      <c r="R12" s="145"/>
      <c r="S12" s="145"/>
      <c r="T12" s="145"/>
      <c r="U12" s="145"/>
      <c r="V12" s="145"/>
    </row>
    <row r="13" spans="1:22" s="102" customFormat="1" x14ac:dyDescent="0.35">
      <c r="A13" s="145"/>
      <c r="B13" s="145"/>
      <c r="C13" s="145"/>
      <c r="D13" s="145"/>
      <c r="E13" s="145"/>
      <c r="F13" s="145"/>
      <c r="G13" s="145"/>
      <c r="H13" s="145"/>
      <c r="I13" s="145"/>
      <c r="J13" s="145"/>
      <c r="K13" s="145"/>
      <c r="L13" s="145"/>
      <c r="M13" s="145"/>
      <c r="N13" s="145"/>
      <c r="O13" s="145"/>
      <c r="P13" s="145"/>
      <c r="Q13" s="145"/>
      <c r="R13" s="145"/>
      <c r="S13" s="145"/>
      <c r="T13" s="145"/>
      <c r="U13" s="145"/>
      <c r="V13" s="145"/>
    </row>
    <row r="14" spans="1:22" s="102" customFormat="1" x14ac:dyDescent="0.35">
      <c r="A14" s="145"/>
      <c r="B14" s="145"/>
      <c r="C14" s="145"/>
      <c r="D14" s="145"/>
      <c r="E14" s="145"/>
      <c r="F14" s="145"/>
      <c r="G14" s="145"/>
      <c r="H14" s="145"/>
      <c r="I14" s="145"/>
      <c r="J14" s="145"/>
      <c r="K14" s="145"/>
      <c r="L14" s="145"/>
      <c r="M14" s="145"/>
      <c r="N14" s="145"/>
      <c r="O14" s="145"/>
      <c r="P14" s="145"/>
      <c r="Q14" s="145"/>
      <c r="R14" s="145"/>
      <c r="S14" s="145"/>
      <c r="T14" s="145"/>
      <c r="U14" s="145"/>
      <c r="V14" s="145"/>
    </row>
    <row r="15" spans="1:22" s="102" customFormat="1" x14ac:dyDescent="0.35">
      <c r="A15" s="145"/>
      <c r="B15" s="145"/>
      <c r="C15" s="145"/>
      <c r="D15" s="145"/>
      <c r="E15" s="145"/>
      <c r="F15" s="145"/>
      <c r="G15" s="145"/>
      <c r="H15" s="145"/>
      <c r="I15" s="145"/>
      <c r="J15" s="145"/>
      <c r="K15" s="145"/>
      <c r="L15" s="145"/>
      <c r="M15" s="145"/>
      <c r="N15" s="145"/>
      <c r="O15" s="145"/>
      <c r="P15" s="145"/>
      <c r="Q15" s="145"/>
      <c r="R15" s="145"/>
      <c r="S15" s="145"/>
      <c r="T15" s="145"/>
      <c r="U15" s="145"/>
      <c r="V15" s="145"/>
    </row>
    <row r="16" spans="1:22" s="102" customFormat="1" x14ac:dyDescent="0.35">
      <c r="A16" s="145"/>
      <c r="B16" s="145"/>
      <c r="C16" s="145"/>
      <c r="D16" s="145"/>
      <c r="E16" s="145"/>
      <c r="F16" s="145"/>
      <c r="G16" s="145"/>
      <c r="H16" s="145"/>
      <c r="I16" s="145"/>
      <c r="J16" s="145"/>
      <c r="K16" s="145"/>
      <c r="L16" s="145"/>
      <c r="M16" s="145"/>
      <c r="N16" s="145"/>
      <c r="O16" s="145"/>
      <c r="P16" s="145"/>
      <c r="Q16" s="145"/>
      <c r="R16" s="145"/>
      <c r="S16" s="145"/>
      <c r="T16" s="145"/>
      <c r="U16" s="145"/>
      <c r="V16" s="145"/>
    </row>
    <row r="17" spans="1:22" x14ac:dyDescent="0.35">
      <c r="A17" s="145"/>
      <c r="B17" s="145"/>
      <c r="C17" s="145"/>
      <c r="D17" s="145"/>
      <c r="E17" s="145"/>
      <c r="F17" s="145"/>
      <c r="G17" s="145"/>
      <c r="H17" s="145"/>
      <c r="I17" s="145"/>
      <c r="J17" s="145"/>
      <c r="K17" s="145"/>
      <c r="L17" s="145"/>
      <c r="M17" s="145"/>
      <c r="N17" s="145"/>
      <c r="O17" s="145"/>
      <c r="P17" s="145"/>
      <c r="Q17" s="145"/>
      <c r="R17" s="145"/>
      <c r="S17" s="145"/>
      <c r="T17" s="145"/>
      <c r="U17" s="145"/>
      <c r="V17" s="145"/>
    </row>
    <row r="18" spans="1:22" x14ac:dyDescent="0.35">
      <c r="A18" s="145"/>
      <c r="B18" s="145"/>
      <c r="C18" s="145"/>
      <c r="D18" s="145"/>
      <c r="E18" s="145"/>
      <c r="F18" s="145"/>
      <c r="G18" s="145"/>
      <c r="H18" s="145"/>
      <c r="I18" s="145"/>
      <c r="J18" s="145"/>
      <c r="K18" s="145"/>
      <c r="L18" s="145"/>
      <c r="M18" s="145"/>
      <c r="N18" s="145"/>
      <c r="O18" s="145"/>
      <c r="P18" s="145"/>
      <c r="Q18" s="145"/>
      <c r="R18" s="145"/>
      <c r="S18" s="145"/>
      <c r="T18" s="145"/>
      <c r="U18" s="145"/>
      <c r="V18" s="145"/>
    </row>
    <row r="19" spans="1:22" x14ac:dyDescent="0.35">
      <c r="A19" s="145"/>
      <c r="B19" s="145"/>
      <c r="C19" s="145"/>
      <c r="D19" s="145"/>
      <c r="E19" s="145"/>
      <c r="F19" s="145"/>
      <c r="G19" s="145"/>
      <c r="H19" s="145"/>
      <c r="I19" s="145"/>
      <c r="J19" s="145"/>
      <c r="K19" s="145"/>
      <c r="L19" s="145"/>
      <c r="M19" s="145"/>
      <c r="N19" s="145"/>
      <c r="O19" s="145"/>
      <c r="P19" s="145"/>
      <c r="Q19" s="145"/>
      <c r="R19" s="145"/>
      <c r="S19" s="145"/>
      <c r="T19" s="145"/>
      <c r="U19" s="145"/>
      <c r="V19" s="145"/>
    </row>
    <row r="20" spans="1:22" x14ac:dyDescent="0.35">
      <c r="A20" s="145"/>
      <c r="B20" s="145"/>
      <c r="C20" s="145"/>
      <c r="D20" s="145"/>
      <c r="E20" s="145"/>
      <c r="F20" s="145"/>
      <c r="G20" s="145"/>
      <c r="H20" s="145"/>
      <c r="I20" s="145"/>
      <c r="J20" s="145"/>
      <c r="K20" s="145"/>
      <c r="L20" s="145"/>
      <c r="M20" s="145"/>
      <c r="N20" s="145"/>
      <c r="O20" s="145"/>
      <c r="P20" s="145"/>
      <c r="Q20" s="145"/>
      <c r="R20" s="145"/>
      <c r="S20" s="145"/>
      <c r="T20" s="145"/>
      <c r="U20" s="145"/>
      <c r="V20" s="145"/>
    </row>
    <row r="21" spans="1:22" x14ac:dyDescent="0.35">
      <c r="A21" s="145"/>
      <c r="B21" s="145"/>
      <c r="C21" s="145"/>
      <c r="D21" s="145"/>
      <c r="E21" s="145"/>
      <c r="F21" s="145"/>
      <c r="G21" s="145"/>
      <c r="H21" s="145"/>
      <c r="I21" s="145"/>
      <c r="J21" s="145"/>
      <c r="K21" s="145"/>
      <c r="L21" s="145"/>
      <c r="M21" s="145"/>
      <c r="N21" s="145"/>
      <c r="O21" s="145"/>
      <c r="P21" s="145"/>
      <c r="Q21" s="145"/>
      <c r="R21" s="145"/>
      <c r="S21" s="145"/>
      <c r="T21" s="145"/>
      <c r="U21" s="145"/>
      <c r="V21" s="145"/>
    </row>
    <row r="22" spans="1:22" x14ac:dyDescent="0.35">
      <c r="A22" s="145"/>
      <c r="B22" s="145"/>
      <c r="C22" s="145"/>
      <c r="D22" s="145"/>
      <c r="E22" s="145"/>
      <c r="F22" s="145"/>
      <c r="G22" s="145"/>
      <c r="H22" s="145"/>
      <c r="I22" s="145"/>
      <c r="J22" s="145"/>
      <c r="K22" s="145"/>
      <c r="L22" s="145"/>
      <c r="M22" s="145"/>
      <c r="N22" s="145"/>
      <c r="O22" s="145"/>
      <c r="P22" s="145"/>
      <c r="Q22" s="145"/>
      <c r="R22" s="145"/>
      <c r="S22" s="145"/>
      <c r="T22" s="145"/>
      <c r="U22" s="145"/>
      <c r="V22" s="145"/>
    </row>
    <row r="23" spans="1:22" x14ac:dyDescent="0.35">
      <c r="A23" s="145"/>
      <c r="B23" s="145"/>
      <c r="C23" s="145"/>
      <c r="D23" s="145"/>
      <c r="E23" s="145"/>
      <c r="F23" s="145"/>
      <c r="G23" s="145"/>
      <c r="H23" s="145"/>
      <c r="I23" s="145"/>
      <c r="J23" s="145"/>
      <c r="K23" s="145"/>
      <c r="L23" s="145"/>
      <c r="M23" s="145"/>
      <c r="N23" s="145"/>
      <c r="O23" s="145"/>
      <c r="P23" s="145"/>
      <c r="Q23" s="145"/>
      <c r="R23" s="145"/>
      <c r="S23" s="145"/>
      <c r="T23" s="145"/>
      <c r="U23" s="145"/>
      <c r="V23" s="145"/>
    </row>
    <row r="24" spans="1:22" x14ac:dyDescent="0.35">
      <c r="A24" s="145"/>
      <c r="B24" s="145"/>
      <c r="C24" s="145"/>
      <c r="D24" s="145"/>
      <c r="E24" s="145"/>
      <c r="F24" s="145"/>
      <c r="G24" s="145"/>
      <c r="H24" s="145"/>
      <c r="I24" s="145"/>
      <c r="J24" s="145"/>
      <c r="K24" s="145"/>
      <c r="L24" s="145"/>
      <c r="M24" s="145"/>
      <c r="N24" s="145"/>
      <c r="O24" s="145"/>
      <c r="P24" s="145"/>
      <c r="Q24" s="145"/>
      <c r="R24" s="145"/>
      <c r="S24" s="145"/>
      <c r="T24" s="145"/>
      <c r="U24" s="145"/>
      <c r="V24" s="145"/>
    </row>
    <row r="25" spans="1:22" x14ac:dyDescent="0.35">
      <c r="A25" s="145"/>
      <c r="B25" s="145"/>
      <c r="C25" s="145"/>
      <c r="D25" s="145"/>
      <c r="E25" s="145"/>
      <c r="F25" s="145"/>
      <c r="G25" s="145"/>
      <c r="H25" s="145"/>
      <c r="I25" s="145"/>
      <c r="J25" s="145"/>
      <c r="K25" s="145"/>
      <c r="L25" s="145"/>
      <c r="M25" s="145"/>
      <c r="N25" s="145"/>
      <c r="O25" s="145"/>
      <c r="P25" s="145"/>
      <c r="Q25" s="145"/>
      <c r="R25" s="145"/>
      <c r="S25" s="145"/>
      <c r="T25" s="145"/>
      <c r="U25" s="145"/>
      <c r="V25" s="145"/>
    </row>
    <row r="26" spans="1:22" x14ac:dyDescent="0.35">
      <c r="A26" s="145"/>
      <c r="B26" s="145"/>
      <c r="C26" s="145"/>
      <c r="D26" s="145"/>
      <c r="E26" s="145"/>
      <c r="F26" s="145"/>
      <c r="G26" s="145"/>
      <c r="H26" s="145"/>
      <c r="I26" s="145"/>
      <c r="J26" s="145"/>
      <c r="K26" s="145"/>
      <c r="L26" s="145"/>
      <c r="M26" s="145"/>
      <c r="N26" s="145"/>
      <c r="O26" s="145"/>
      <c r="P26" s="145"/>
      <c r="Q26" s="145"/>
      <c r="R26" s="145"/>
      <c r="S26" s="145"/>
      <c r="T26" s="145"/>
      <c r="U26" s="145"/>
      <c r="V26" s="145"/>
    </row>
    <row r="27" spans="1:22" x14ac:dyDescent="0.35">
      <c r="A27" s="145"/>
      <c r="B27" s="145"/>
      <c r="C27" s="145"/>
      <c r="D27" s="145"/>
      <c r="E27" s="145"/>
      <c r="F27" s="145"/>
      <c r="G27" s="145"/>
      <c r="H27" s="145"/>
      <c r="I27" s="145"/>
      <c r="J27" s="145"/>
      <c r="K27" s="145"/>
      <c r="L27" s="145"/>
      <c r="M27" s="145"/>
      <c r="N27" s="145"/>
      <c r="O27" s="145"/>
      <c r="P27" s="145"/>
      <c r="Q27" s="145"/>
      <c r="R27" s="145"/>
      <c r="S27" s="145"/>
      <c r="T27" s="145"/>
      <c r="U27" s="145"/>
      <c r="V27" s="145"/>
    </row>
    <row r="28" spans="1:22" x14ac:dyDescent="0.35">
      <c r="A28" s="145"/>
      <c r="B28" s="145"/>
      <c r="C28" s="145"/>
      <c r="D28" s="145"/>
      <c r="E28" s="145"/>
      <c r="F28" s="145"/>
      <c r="G28" s="145"/>
      <c r="H28" s="145"/>
      <c r="I28" s="145"/>
      <c r="J28" s="145"/>
      <c r="K28" s="145"/>
      <c r="L28" s="145"/>
      <c r="M28" s="145"/>
      <c r="N28" s="145"/>
      <c r="O28" s="145"/>
      <c r="P28" s="145"/>
      <c r="Q28" s="145"/>
      <c r="R28" s="145"/>
      <c r="S28" s="145"/>
      <c r="T28" s="145"/>
      <c r="U28" s="145"/>
      <c r="V28" s="145"/>
    </row>
    <row r="29" spans="1:22" x14ac:dyDescent="0.35">
      <c r="A29" s="145"/>
      <c r="B29" s="145"/>
      <c r="C29" s="145"/>
      <c r="D29" s="145"/>
      <c r="E29" s="145"/>
      <c r="F29" s="145"/>
      <c r="G29" s="145"/>
      <c r="H29" s="145"/>
      <c r="I29" s="145"/>
      <c r="J29" s="145"/>
      <c r="K29" s="145"/>
      <c r="L29" s="145"/>
      <c r="M29" s="145"/>
      <c r="N29" s="145"/>
      <c r="O29" s="145"/>
      <c r="P29" s="145"/>
      <c r="Q29" s="145"/>
      <c r="R29" s="145"/>
      <c r="S29" s="145"/>
      <c r="T29" s="145"/>
      <c r="U29" s="145"/>
      <c r="V29" s="145"/>
    </row>
    <row r="30" spans="1:22" x14ac:dyDescent="0.35">
      <c r="A30" s="145"/>
      <c r="B30" s="145"/>
      <c r="C30" s="145"/>
      <c r="D30" s="145"/>
      <c r="E30" s="145"/>
      <c r="F30" s="145"/>
      <c r="G30" s="145"/>
      <c r="H30" s="145"/>
      <c r="I30" s="145"/>
      <c r="J30" s="145"/>
      <c r="K30" s="145"/>
      <c r="L30" s="145"/>
      <c r="M30" s="145"/>
      <c r="N30" s="145"/>
      <c r="O30" s="145"/>
      <c r="P30" s="145"/>
      <c r="Q30" s="145"/>
      <c r="R30" s="145"/>
      <c r="S30" s="145"/>
      <c r="T30" s="145"/>
      <c r="U30" s="145"/>
      <c r="V30" s="145"/>
    </row>
    <row r="31" spans="1:22" x14ac:dyDescent="0.35">
      <c r="A31" s="145"/>
      <c r="B31" s="145"/>
      <c r="C31" s="145"/>
      <c r="D31" s="145"/>
      <c r="E31" s="145"/>
      <c r="F31" s="145"/>
      <c r="G31" s="145"/>
      <c r="H31" s="145"/>
      <c r="I31" s="145"/>
      <c r="J31" s="145"/>
      <c r="K31" s="145"/>
      <c r="L31" s="145"/>
      <c r="M31" s="145"/>
      <c r="N31" s="145"/>
      <c r="O31" s="145"/>
      <c r="P31" s="145"/>
      <c r="Q31" s="145"/>
      <c r="R31" s="145"/>
      <c r="S31" s="145"/>
      <c r="T31" s="145"/>
      <c r="U31" s="145"/>
      <c r="V31" s="145"/>
    </row>
    <row r="32" spans="1:22" x14ac:dyDescent="0.35">
      <c r="A32" s="145"/>
      <c r="B32" s="145"/>
      <c r="C32" s="145"/>
      <c r="D32" s="145"/>
      <c r="E32" s="145"/>
      <c r="F32" s="145"/>
      <c r="G32" s="145"/>
      <c r="H32" s="145"/>
      <c r="I32" s="145"/>
      <c r="J32" s="145"/>
      <c r="K32" s="145"/>
      <c r="L32" s="145"/>
      <c r="M32" s="145"/>
      <c r="N32" s="145"/>
      <c r="O32" s="145"/>
      <c r="P32" s="145"/>
      <c r="Q32" s="145"/>
      <c r="R32" s="145"/>
      <c r="S32" s="145"/>
      <c r="T32" s="145"/>
      <c r="U32" s="145"/>
      <c r="V32" s="145"/>
    </row>
    <row r="33" spans="1:22" x14ac:dyDescent="0.35">
      <c r="A33" s="145"/>
      <c r="B33" s="145"/>
      <c r="C33" s="145"/>
      <c r="D33" s="145"/>
      <c r="E33" s="145"/>
      <c r="F33" s="145"/>
      <c r="G33" s="145"/>
      <c r="H33" s="145"/>
      <c r="I33" s="145"/>
      <c r="J33" s="145"/>
      <c r="K33" s="145"/>
      <c r="L33" s="145"/>
      <c r="M33" s="145"/>
      <c r="N33" s="145"/>
      <c r="O33" s="145"/>
      <c r="P33" s="145"/>
      <c r="Q33" s="145"/>
      <c r="R33" s="145"/>
      <c r="S33" s="145"/>
      <c r="T33" s="145"/>
      <c r="U33" s="145"/>
      <c r="V33" s="145"/>
    </row>
    <row r="34" spans="1:22" x14ac:dyDescent="0.35">
      <c r="A34" s="145"/>
      <c r="B34" s="145"/>
      <c r="C34" s="145"/>
      <c r="D34" s="145"/>
      <c r="E34" s="145"/>
      <c r="F34" s="145"/>
      <c r="G34" s="145"/>
      <c r="H34" s="145"/>
      <c r="I34" s="145"/>
      <c r="J34" s="145"/>
      <c r="K34" s="145"/>
      <c r="L34" s="145"/>
      <c r="M34" s="145"/>
      <c r="N34" s="145"/>
      <c r="O34" s="145"/>
      <c r="P34" s="145"/>
      <c r="Q34" s="145"/>
      <c r="R34" s="145"/>
      <c r="S34" s="145"/>
      <c r="T34" s="145"/>
      <c r="U34" s="145"/>
      <c r="V34" s="145"/>
    </row>
    <row r="35" spans="1:22" x14ac:dyDescent="0.35">
      <c r="A35" s="145"/>
      <c r="B35" s="145"/>
      <c r="C35" s="145"/>
      <c r="D35" s="145"/>
      <c r="E35" s="145"/>
      <c r="F35" s="145"/>
      <c r="G35" s="145"/>
      <c r="H35" s="145"/>
      <c r="I35" s="145"/>
      <c r="J35" s="145"/>
      <c r="K35" s="145"/>
      <c r="L35" s="145"/>
      <c r="M35" s="145"/>
      <c r="N35" s="145"/>
      <c r="O35" s="145"/>
      <c r="P35" s="145"/>
      <c r="Q35" s="145"/>
      <c r="R35" s="145"/>
      <c r="S35" s="145"/>
      <c r="T35" s="145"/>
      <c r="U35" s="145"/>
      <c r="V35" s="145"/>
    </row>
    <row r="36" spans="1:22" x14ac:dyDescent="0.35">
      <c r="A36" s="145"/>
      <c r="B36" s="145"/>
      <c r="C36" s="145"/>
      <c r="D36" s="145"/>
      <c r="E36" s="145"/>
      <c r="F36" s="145"/>
      <c r="G36" s="145"/>
      <c r="H36" s="145"/>
      <c r="I36" s="145"/>
      <c r="J36" s="145"/>
      <c r="K36" s="145"/>
      <c r="L36" s="145"/>
      <c r="M36" s="145"/>
      <c r="N36" s="145"/>
      <c r="O36" s="145"/>
      <c r="P36" s="145"/>
      <c r="Q36" s="145"/>
      <c r="R36" s="145"/>
      <c r="S36" s="145"/>
      <c r="T36" s="145"/>
      <c r="U36" s="145"/>
      <c r="V36" s="145"/>
    </row>
    <row r="37" spans="1:22" x14ac:dyDescent="0.35">
      <c r="A37" s="145"/>
      <c r="B37" s="145"/>
      <c r="C37" s="145"/>
      <c r="D37" s="145"/>
      <c r="E37" s="145"/>
      <c r="F37" s="145"/>
      <c r="G37" s="145"/>
      <c r="H37" s="145"/>
      <c r="I37" s="145"/>
      <c r="J37" s="145"/>
      <c r="K37" s="145"/>
      <c r="L37" s="145"/>
      <c r="M37" s="145"/>
      <c r="N37" s="145"/>
      <c r="O37" s="145"/>
      <c r="P37" s="145"/>
      <c r="Q37" s="145"/>
      <c r="R37" s="145"/>
      <c r="S37" s="145"/>
      <c r="T37" s="145"/>
      <c r="U37" s="145"/>
      <c r="V37" s="145"/>
    </row>
    <row r="38" spans="1:22" x14ac:dyDescent="0.35">
      <c r="A38" s="145"/>
      <c r="B38" s="145"/>
      <c r="C38" s="145"/>
      <c r="D38" s="145"/>
      <c r="E38" s="145"/>
      <c r="F38" s="145"/>
      <c r="G38" s="145"/>
      <c r="H38" s="145"/>
      <c r="I38" s="145"/>
      <c r="J38" s="145"/>
      <c r="K38" s="145"/>
      <c r="L38" s="145"/>
      <c r="M38" s="145"/>
      <c r="N38" s="145"/>
      <c r="O38" s="145"/>
      <c r="P38" s="145"/>
      <c r="Q38" s="145"/>
      <c r="R38" s="145"/>
      <c r="S38" s="145"/>
      <c r="T38" s="145"/>
      <c r="U38" s="145"/>
      <c r="V38" s="145"/>
    </row>
    <row r="39" spans="1:22" x14ac:dyDescent="0.35">
      <c r="A39" s="145"/>
      <c r="B39" s="145"/>
      <c r="C39" s="145"/>
      <c r="D39" s="145"/>
      <c r="E39" s="145"/>
      <c r="F39" s="145"/>
      <c r="G39" s="145"/>
      <c r="H39" s="145"/>
      <c r="I39" s="145"/>
      <c r="J39" s="145"/>
      <c r="K39" s="145"/>
      <c r="L39" s="145"/>
      <c r="M39" s="145"/>
      <c r="N39" s="145"/>
      <c r="O39" s="145"/>
      <c r="P39" s="145"/>
      <c r="Q39" s="145"/>
      <c r="R39" s="145"/>
      <c r="S39" s="145"/>
      <c r="T39" s="145"/>
      <c r="U39" s="145"/>
      <c r="V39" s="145"/>
    </row>
    <row r="40" spans="1:22" x14ac:dyDescent="0.35">
      <c r="A40" s="145"/>
      <c r="B40" s="145"/>
      <c r="C40" s="145"/>
      <c r="D40" s="145"/>
      <c r="E40" s="145"/>
      <c r="F40" s="145"/>
      <c r="G40" s="145"/>
      <c r="H40" s="145"/>
      <c r="I40" s="145"/>
      <c r="J40" s="145"/>
      <c r="K40" s="145"/>
      <c r="L40" s="145"/>
      <c r="M40" s="145"/>
      <c r="N40" s="145"/>
      <c r="O40" s="145"/>
      <c r="P40" s="145"/>
      <c r="Q40" s="145"/>
      <c r="R40" s="145"/>
      <c r="S40" s="145"/>
      <c r="T40" s="145"/>
      <c r="U40" s="145"/>
      <c r="V40" s="145"/>
    </row>
    <row r="41" spans="1:22" x14ac:dyDescent="0.35">
      <c r="A41" s="145"/>
      <c r="B41" s="145"/>
      <c r="C41" s="145"/>
      <c r="D41" s="145"/>
      <c r="E41" s="145"/>
      <c r="F41" s="145"/>
      <c r="G41" s="145"/>
      <c r="H41" s="145"/>
      <c r="I41" s="145"/>
      <c r="J41" s="145"/>
      <c r="K41" s="145"/>
      <c r="L41" s="145"/>
      <c r="M41" s="145"/>
      <c r="N41" s="145"/>
      <c r="O41" s="145"/>
      <c r="P41" s="145"/>
      <c r="Q41" s="145"/>
      <c r="R41" s="145"/>
      <c r="S41" s="145"/>
      <c r="T41" s="145"/>
      <c r="U41" s="145"/>
      <c r="V41" s="145"/>
    </row>
    <row r="42" spans="1:22" x14ac:dyDescent="0.35">
      <c r="A42" s="145"/>
      <c r="B42" s="145"/>
      <c r="C42" s="145"/>
      <c r="D42" s="145"/>
      <c r="E42" s="145"/>
      <c r="F42" s="145"/>
      <c r="G42" s="145"/>
      <c r="H42" s="145"/>
      <c r="I42" s="145"/>
      <c r="J42" s="145"/>
      <c r="K42" s="145"/>
      <c r="L42" s="145"/>
      <c r="M42" s="145"/>
      <c r="N42" s="145"/>
      <c r="O42" s="145"/>
      <c r="P42" s="145"/>
      <c r="Q42" s="145"/>
      <c r="R42" s="145"/>
      <c r="S42" s="145"/>
      <c r="T42" s="145"/>
      <c r="U42" s="145"/>
      <c r="V42" s="145"/>
    </row>
    <row r="43" spans="1:22" x14ac:dyDescent="0.35">
      <c r="A43" s="145"/>
      <c r="B43" s="145"/>
      <c r="C43" s="145"/>
      <c r="D43" s="145"/>
      <c r="E43" s="145"/>
      <c r="F43" s="145"/>
      <c r="G43" s="145"/>
      <c r="H43" s="145"/>
      <c r="I43" s="145"/>
      <c r="J43" s="145"/>
      <c r="K43" s="145"/>
      <c r="L43" s="145"/>
      <c r="M43" s="145"/>
      <c r="N43" s="145"/>
      <c r="O43" s="145"/>
      <c r="P43" s="145"/>
      <c r="Q43" s="145"/>
      <c r="R43" s="145"/>
      <c r="S43" s="145"/>
      <c r="T43" s="145"/>
      <c r="U43" s="145"/>
      <c r="V43" s="145"/>
    </row>
    <row r="44" spans="1:22" x14ac:dyDescent="0.35">
      <c r="A44" s="145"/>
      <c r="B44" s="145"/>
      <c r="C44" s="145"/>
      <c r="D44" s="145"/>
      <c r="E44" s="145"/>
      <c r="F44" s="145"/>
      <c r="G44" s="145"/>
      <c r="H44" s="145"/>
      <c r="I44" s="145"/>
      <c r="J44" s="145"/>
      <c r="K44" s="145"/>
      <c r="L44" s="145"/>
      <c r="M44" s="145"/>
      <c r="N44" s="145"/>
      <c r="O44" s="145"/>
      <c r="P44" s="145"/>
      <c r="Q44" s="145"/>
      <c r="R44" s="145"/>
      <c r="S44" s="145"/>
      <c r="T44" s="145"/>
      <c r="U44" s="145"/>
      <c r="V44" s="145"/>
    </row>
    <row r="45" spans="1:22" x14ac:dyDescent="0.35">
      <c r="A45" s="145"/>
      <c r="B45" s="145"/>
      <c r="C45" s="145"/>
      <c r="D45" s="145"/>
      <c r="E45" s="145"/>
      <c r="F45" s="145"/>
      <c r="G45" s="145"/>
      <c r="H45" s="145"/>
      <c r="I45" s="145"/>
      <c r="J45" s="145"/>
      <c r="K45" s="145"/>
      <c r="L45" s="145"/>
      <c r="M45" s="145"/>
      <c r="N45" s="145"/>
      <c r="O45" s="145"/>
      <c r="P45" s="145"/>
      <c r="Q45" s="145"/>
      <c r="R45" s="145"/>
      <c r="S45" s="145"/>
      <c r="T45" s="145"/>
      <c r="U45" s="145"/>
      <c r="V45" s="145"/>
    </row>
    <row r="46" spans="1:22" x14ac:dyDescent="0.35">
      <c r="A46" s="145"/>
      <c r="B46" s="145"/>
      <c r="C46" s="145"/>
      <c r="D46" s="145"/>
      <c r="E46" s="145"/>
      <c r="F46" s="145"/>
      <c r="G46" s="145"/>
      <c r="H46" s="145"/>
      <c r="I46" s="145"/>
      <c r="J46" s="145"/>
      <c r="K46" s="145"/>
      <c r="L46" s="145"/>
      <c r="M46" s="145"/>
      <c r="N46" s="145"/>
      <c r="O46" s="145"/>
      <c r="P46" s="145"/>
      <c r="Q46" s="145"/>
      <c r="R46" s="145"/>
      <c r="S46" s="145"/>
      <c r="T46" s="145"/>
      <c r="U46" s="145"/>
      <c r="V46" s="145"/>
    </row>
    <row r="47" spans="1:22" x14ac:dyDescent="0.35">
      <c r="A47" s="145"/>
      <c r="B47" s="145"/>
      <c r="C47" s="145"/>
      <c r="D47" s="145"/>
      <c r="E47" s="145"/>
      <c r="F47" s="145"/>
      <c r="G47" s="145"/>
      <c r="H47" s="145"/>
      <c r="I47" s="145"/>
      <c r="J47" s="145"/>
      <c r="K47" s="145"/>
      <c r="L47" s="145"/>
      <c r="M47" s="145"/>
      <c r="N47" s="145"/>
      <c r="O47" s="145"/>
      <c r="P47" s="145"/>
      <c r="Q47" s="145"/>
      <c r="R47" s="145"/>
      <c r="S47" s="145"/>
      <c r="T47" s="145"/>
      <c r="U47" s="145"/>
      <c r="V47" s="145"/>
    </row>
    <row r="48" spans="1:22" x14ac:dyDescent="0.35">
      <c r="A48" s="145"/>
      <c r="B48" s="145"/>
      <c r="C48" s="145"/>
      <c r="D48" s="145"/>
      <c r="E48" s="145"/>
      <c r="F48" s="145"/>
      <c r="G48" s="145"/>
      <c r="H48" s="145"/>
      <c r="I48" s="145"/>
      <c r="J48" s="145"/>
      <c r="K48" s="145"/>
      <c r="L48" s="145"/>
      <c r="M48" s="145"/>
      <c r="N48" s="145"/>
      <c r="O48" s="145"/>
      <c r="P48" s="145"/>
      <c r="Q48" s="145"/>
      <c r="R48" s="145"/>
      <c r="S48" s="145"/>
      <c r="T48" s="145"/>
      <c r="U48" s="145"/>
      <c r="V48" s="145"/>
    </row>
    <row r="49" spans="1:22" x14ac:dyDescent="0.35">
      <c r="A49" s="145"/>
      <c r="B49" s="145"/>
      <c r="C49" s="145"/>
      <c r="D49" s="145"/>
      <c r="E49" s="145"/>
      <c r="F49" s="145"/>
      <c r="G49" s="145"/>
      <c r="H49" s="145"/>
      <c r="I49" s="145"/>
      <c r="J49" s="145"/>
      <c r="K49" s="145"/>
      <c r="L49" s="145"/>
      <c r="M49" s="145"/>
      <c r="N49" s="145"/>
      <c r="O49" s="145"/>
      <c r="P49" s="145"/>
      <c r="Q49" s="145"/>
      <c r="R49" s="145"/>
      <c r="S49" s="145"/>
      <c r="T49" s="145"/>
      <c r="U49" s="145"/>
      <c r="V49" s="145"/>
    </row>
    <row r="50" spans="1:22" x14ac:dyDescent="0.35">
      <c r="A50" s="145"/>
      <c r="B50" s="145"/>
      <c r="C50" s="145"/>
      <c r="D50" s="145"/>
      <c r="E50" s="145"/>
      <c r="F50" s="145"/>
      <c r="G50" s="145"/>
      <c r="H50" s="145"/>
      <c r="I50" s="145"/>
      <c r="J50" s="145"/>
      <c r="K50" s="145"/>
      <c r="L50" s="145"/>
      <c r="M50" s="145"/>
      <c r="N50" s="145"/>
      <c r="O50" s="145"/>
      <c r="P50" s="145"/>
      <c r="Q50" s="145"/>
      <c r="R50" s="145"/>
      <c r="S50" s="145"/>
      <c r="T50" s="145"/>
      <c r="U50" s="145"/>
      <c r="V50" s="145"/>
    </row>
    <row r="51" spans="1:22" x14ac:dyDescent="0.35">
      <c r="A51" s="145"/>
      <c r="B51" s="145"/>
      <c r="C51" s="145"/>
      <c r="D51" s="145"/>
      <c r="E51" s="145"/>
      <c r="F51" s="145"/>
      <c r="G51" s="145"/>
      <c r="H51" s="145"/>
      <c r="I51" s="145"/>
      <c r="J51" s="145"/>
      <c r="K51" s="145"/>
      <c r="L51" s="145"/>
      <c r="M51" s="145"/>
      <c r="N51" s="145"/>
      <c r="O51" s="145"/>
      <c r="P51" s="145"/>
      <c r="Q51" s="145"/>
      <c r="R51" s="145"/>
      <c r="S51" s="145"/>
      <c r="T51" s="145"/>
      <c r="U51" s="145"/>
      <c r="V51" s="145"/>
    </row>
    <row r="52" spans="1:22" x14ac:dyDescent="0.35">
      <c r="A52" s="145"/>
      <c r="B52" s="145"/>
      <c r="C52" s="145"/>
      <c r="D52" s="145"/>
      <c r="E52" s="145"/>
      <c r="F52" s="145"/>
      <c r="G52" s="145"/>
      <c r="H52" s="145"/>
      <c r="I52" s="145"/>
      <c r="J52" s="145"/>
      <c r="K52" s="145"/>
      <c r="L52" s="145"/>
      <c r="M52" s="145"/>
      <c r="N52" s="145"/>
      <c r="O52" s="145"/>
      <c r="P52" s="145"/>
      <c r="Q52" s="145"/>
      <c r="R52" s="145"/>
      <c r="S52" s="145"/>
      <c r="T52" s="145"/>
      <c r="U52" s="145"/>
      <c r="V52" s="145"/>
    </row>
    <row r="53" spans="1:22" x14ac:dyDescent="0.35">
      <c r="A53" s="145"/>
      <c r="B53" s="145"/>
      <c r="C53" s="145"/>
      <c r="D53" s="145"/>
      <c r="E53" s="145"/>
      <c r="F53" s="145"/>
      <c r="G53" s="145"/>
      <c r="H53" s="145"/>
      <c r="I53" s="145"/>
      <c r="J53" s="145"/>
      <c r="K53" s="145"/>
      <c r="L53" s="145"/>
      <c r="M53" s="145"/>
      <c r="N53" s="145"/>
      <c r="O53" s="145"/>
      <c r="P53" s="145"/>
      <c r="Q53" s="145"/>
      <c r="R53" s="145"/>
      <c r="S53" s="145"/>
      <c r="T53" s="145"/>
      <c r="U53" s="145"/>
      <c r="V53" s="145"/>
    </row>
    <row r="54" spans="1:22" x14ac:dyDescent="0.35">
      <c r="A54" s="145"/>
      <c r="B54" s="145"/>
      <c r="C54" s="145"/>
      <c r="D54" s="145"/>
      <c r="E54" s="145"/>
      <c r="F54" s="145"/>
      <c r="G54" s="145"/>
      <c r="H54" s="145"/>
      <c r="I54" s="145"/>
      <c r="J54" s="145"/>
      <c r="K54" s="145"/>
      <c r="L54" s="145"/>
      <c r="M54" s="145"/>
      <c r="N54" s="145"/>
      <c r="O54" s="145"/>
      <c r="P54" s="145"/>
      <c r="Q54" s="145"/>
      <c r="R54" s="145"/>
      <c r="S54" s="145"/>
      <c r="T54" s="145"/>
      <c r="U54" s="145"/>
      <c r="V54" s="145"/>
    </row>
    <row r="55" spans="1:22" x14ac:dyDescent="0.35">
      <c r="A55" s="145"/>
      <c r="B55" s="145"/>
      <c r="C55" s="145"/>
      <c r="D55" s="145"/>
      <c r="E55" s="145"/>
      <c r="F55" s="145"/>
      <c r="G55" s="145"/>
      <c r="H55" s="145"/>
      <c r="I55" s="145"/>
      <c r="J55" s="145"/>
      <c r="K55" s="145"/>
      <c r="L55" s="145"/>
      <c r="M55" s="145"/>
      <c r="N55" s="145"/>
      <c r="O55" s="145"/>
      <c r="P55" s="145"/>
      <c r="Q55" s="145"/>
      <c r="R55" s="145"/>
      <c r="S55" s="145"/>
      <c r="T55" s="145"/>
      <c r="U55" s="145"/>
      <c r="V55" s="145"/>
    </row>
    <row r="56" spans="1:22" x14ac:dyDescent="0.35">
      <c r="A56" s="145"/>
      <c r="B56" s="145"/>
      <c r="C56" s="145"/>
      <c r="D56" s="145"/>
      <c r="E56" s="145"/>
      <c r="F56" s="145"/>
      <c r="G56" s="145"/>
      <c r="H56" s="145"/>
      <c r="I56" s="145"/>
      <c r="J56" s="145"/>
      <c r="K56" s="145"/>
      <c r="L56" s="145"/>
      <c r="M56" s="145"/>
      <c r="N56" s="145"/>
      <c r="O56" s="145"/>
      <c r="P56" s="145"/>
      <c r="Q56" s="145"/>
      <c r="R56" s="145"/>
      <c r="S56" s="145"/>
      <c r="T56" s="145"/>
      <c r="U56" s="145"/>
      <c r="V56" s="145"/>
    </row>
    <row r="57" spans="1:22" x14ac:dyDescent="0.35">
      <c r="A57" s="145"/>
      <c r="B57" s="145"/>
      <c r="C57" s="145"/>
      <c r="D57" s="145"/>
      <c r="E57" s="145"/>
      <c r="F57" s="145"/>
      <c r="G57" s="145"/>
      <c r="H57" s="145"/>
      <c r="I57" s="145"/>
      <c r="J57" s="145"/>
      <c r="K57" s="145"/>
      <c r="L57" s="145"/>
      <c r="M57" s="145"/>
      <c r="N57" s="145"/>
      <c r="O57" s="145"/>
      <c r="P57" s="145"/>
      <c r="Q57" s="145"/>
      <c r="R57" s="145"/>
      <c r="S57" s="145"/>
      <c r="T57" s="145"/>
      <c r="U57" s="145"/>
      <c r="V57" s="145"/>
    </row>
    <row r="58" spans="1:22" x14ac:dyDescent="0.35">
      <c r="A58" s="145"/>
      <c r="B58" s="145"/>
      <c r="C58" s="145"/>
      <c r="D58" s="145"/>
      <c r="E58" s="145"/>
      <c r="F58" s="145"/>
      <c r="G58" s="145"/>
      <c r="H58" s="145"/>
      <c r="I58" s="145"/>
      <c r="J58" s="145"/>
      <c r="K58" s="145"/>
      <c r="L58" s="145"/>
      <c r="M58" s="145"/>
      <c r="N58" s="145"/>
      <c r="O58" s="145"/>
      <c r="P58" s="145"/>
      <c r="Q58" s="145"/>
      <c r="R58" s="145"/>
      <c r="S58" s="145"/>
      <c r="T58" s="145"/>
      <c r="U58" s="145"/>
      <c r="V58" s="145"/>
    </row>
    <row r="59" spans="1:22" x14ac:dyDescent="0.35">
      <c r="A59" s="145"/>
      <c r="B59" s="145"/>
      <c r="C59" s="145"/>
      <c r="D59" s="145"/>
      <c r="E59" s="145"/>
      <c r="F59" s="145"/>
      <c r="G59" s="145"/>
      <c r="H59" s="145"/>
      <c r="I59" s="145"/>
      <c r="J59" s="145"/>
      <c r="K59" s="145"/>
      <c r="L59" s="145"/>
      <c r="M59" s="145"/>
      <c r="N59" s="145"/>
      <c r="O59" s="145"/>
      <c r="P59" s="145"/>
      <c r="Q59" s="145"/>
      <c r="R59" s="145"/>
      <c r="S59" s="145"/>
      <c r="T59" s="145"/>
      <c r="U59" s="145"/>
      <c r="V59" s="145"/>
    </row>
    <row r="60" spans="1:22" x14ac:dyDescent="0.35">
      <c r="A60" s="145"/>
      <c r="B60" s="145"/>
      <c r="C60" s="145"/>
      <c r="D60" s="145"/>
      <c r="E60" s="145"/>
      <c r="F60" s="145"/>
      <c r="G60" s="145"/>
      <c r="H60" s="145"/>
      <c r="I60" s="145"/>
      <c r="J60" s="145"/>
      <c r="K60" s="145"/>
      <c r="L60" s="145"/>
      <c r="M60" s="145"/>
      <c r="N60" s="145"/>
      <c r="O60" s="145"/>
      <c r="P60" s="145"/>
      <c r="Q60" s="145"/>
      <c r="R60" s="145"/>
      <c r="S60" s="145"/>
      <c r="T60" s="145"/>
      <c r="U60" s="145"/>
      <c r="V60" s="145"/>
    </row>
    <row r="61" spans="1:22" x14ac:dyDescent="0.35">
      <c r="A61" s="145"/>
      <c r="B61" s="145"/>
      <c r="C61" s="145"/>
      <c r="D61" s="145"/>
      <c r="E61" s="145"/>
      <c r="F61" s="145"/>
      <c r="G61" s="145"/>
      <c r="H61" s="145"/>
      <c r="I61" s="145"/>
      <c r="J61" s="145"/>
      <c r="K61" s="145"/>
      <c r="L61" s="145"/>
      <c r="M61" s="145"/>
      <c r="N61" s="145"/>
      <c r="O61" s="145"/>
      <c r="P61" s="145"/>
      <c r="Q61" s="145"/>
      <c r="R61" s="145"/>
      <c r="S61" s="145"/>
      <c r="T61" s="145"/>
      <c r="U61" s="145"/>
      <c r="V61" s="145"/>
    </row>
    <row r="62" spans="1:22" x14ac:dyDescent="0.35">
      <c r="A62" s="145"/>
      <c r="B62" s="145"/>
      <c r="C62" s="145"/>
      <c r="D62" s="145"/>
      <c r="E62" s="145"/>
      <c r="F62" s="145"/>
      <c r="G62" s="145"/>
      <c r="H62" s="145"/>
      <c r="I62" s="145"/>
      <c r="J62" s="145"/>
      <c r="K62" s="145"/>
      <c r="L62" s="145"/>
      <c r="M62" s="145"/>
      <c r="N62" s="145"/>
      <c r="O62" s="145"/>
      <c r="P62" s="145"/>
      <c r="Q62" s="145"/>
      <c r="R62" s="145"/>
      <c r="S62" s="145"/>
      <c r="T62" s="145"/>
      <c r="U62" s="145"/>
      <c r="V62" s="145"/>
    </row>
    <row r="63" spans="1:22" x14ac:dyDescent="0.35">
      <c r="A63" s="145"/>
      <c r="B63" s="145"/>
      <c r="C63" s="145"/>
      <c r="D63" s="145"/>
      <c r="E63" s="145"/>
      <c r="F63" s="145"/>
      <c r="G63" s="145"/>
      <c r="H63" s="145"/>
      <c r="I63" s="145"/>
      <c r="J63" s="145"/>
      <c r="K63" s="145"/>
      <c r="L63" s="145"/>
      <c r="M63" s="145"/>
      <c r="N63" s="145"/>
      <c r="O63" s="145"/>
      <c r="P63" s="145"/>
      <c r="Q63" s="145"/>
      <c r="R63" s="145"/>
      <c r="S63" s="145"/>
      <c r="T63" s="145"/>
      <c r="U63" s="145"/>
      <c r="V63" s="145"/>
    </row>
    <row r="64" spans="1:22" x14ac:dyDescent="0.35">
      <c r="A64" s="145"/>
      <c r="B64" s="145"/>
      <c r="C64" s="145"/>
      <c r="D64" s="145"/>
      <c r="E64" s="145"/>
      <c r="F64" s="145"/>
      <c r="G64" s="145"/>
      <c r="H64" s="145"/>
      <c r="I64" s="145"/>
      <c r="J64" s="145"/>
      <c r="K64" s="145"/>
      <c r="L64" s="145"/>
      <c r="M64" s="145"/>
      <c r="N64" s="145"/>
      <c r="O64" s="145"/>
      <c r="P64" s="145"/>
      <c r="Q64" s="145"/>
      <c r="R64" s="145"/>
      <c r="S64" s="145"/>
      <c r="T64" s="145"/>
      <c r="U64" s="145"/>
      <c r="V64" s="145"/>
    </row>
    <row r="65" spans="1:22" x14ac:dyDescent="0.35">
      <c r="A65" s="145"/>
      <c r="B65" s="145"/>
      <c r="C65" s="145"/>
      <c r="D65" s="145"/>
      <c r="E65" s="145"/>
      <c r="F65" s="145"/>
      <c r="G65" s="145"/>
      <c r="H65" s="145"/>
      <c r="I65" s="145"/>
      <c r="J65" s="145"/>
      <c r="K65" s="145"/>
      <c r="L65" s="145"/>
      <c r="M65" s="145"/>
      <c r="N65" s="145"/>
      <c r="O65" s="145"/>
      <c r="P65" s="145"/>
      <c r="Q65" s="145"/>
      <c r="R65" s="145"/>
      <c r="S65" s="145"/>
      <c r="T65" s="145"/>
      <c r="U65" s="145"/>
      <c r="V65" s="145"/>
    </row>
    <row r="66" spans="1:22" x14ac:dyDescent="0.35">
      <c r="A66" s="145"/>
      <c r="B66" s="145"/>
      <c r="C66" s="145"/>
      <c r="D66" s="145"/>
      <c r="E66" s="145"/>
      <c r="F66" s="145"/>
      <c r="G66" s="145"/>
      <c r="H66" s="145"/>
      <c r="I66" s="145"/>
      <c r="J66" s="145"/>
      <c r="K66" s="145"/>
      <c r="L66" s="145"/>
      <c r="M66" s="145"/>
      <c r="N66" s="145"/>
      <c r="O66" s="145"/>
      <c r="P66" s="145"/>
      <c r="Q66" s="145"/>
      <c r="R66" s="145"/>
      <c r="S66" s="145"/>
      <c r="T66" s="145"/>
      <c r="U66" s="145"/>
      <c r="V66" s="145"/>
    </row>
    <row r="67" spans="1:22" x14ac:dyDescent="0.35">
      <c r="A67" s="145"/>
      <c r="B67" s="145"/>
      <c r="C67" s="145"/>
      <c r="D67" s="145"/>
      <c r="E67" s="145"/>
      <c r="F67" s="145"/>
      <c r="G67" s="145"/>
      <c r="H67" s="145"/>
      <c r="I67" s="145"/>
      <c r="J67" s="145"/>
      <c r="K67" s="145"/>
      <c r="L67" s="145"/>
      <c r="M67" s="145"/>
      <c r="N67" s="145"/>
      <c r="O67" s="145"/>
      <c r="P67" s="145"/>
      <c r="Q67" s="145"/>
      <c r="R67" s="145"/>
      <c r="S67" s="145"/>
      <c r="T67" s="145"/>
      <c r="U67" s="145"/>
      <c r="V67" s="145"/>
    </row>
    <row r="68" spans="1:22" x14ac:dyDescent="0.35">
      <c r="A68" s="145"/>
      <c r="B68" s="145"/>
      <c r="C68" s="145"/>
      <c r="D68" s="145"/>
      <c r="E68" s="145"/>
      <c r="F68" s="145"/>
      <c r="G68" s="145"/>
      <c r="H68" s="145"/>
      <c r="I68" s="145"/>
      <c r="J68" s="145"/>
      <c r="K68" s="145"/>
      <c r="L68" s="145"/>
      <c r="M68" s="145"/>
      <c r="N68" s="145"/>
      <c r="O68" s="145"/>
      <c r="P68" s="145"/>
      <c r="Q68" s="145"/>
      <c r="R68" s="145"/>
      <c r="S68" s="145"/>
      <c r="T68" s="145"/>
      <c r="U68" s="145"/>
      <c r="V68" s="145"/>
    </row>
    <row r="69" spans="1:22" x14ac:dyDescent="0.35">
      <c r="A69" s="145"/>
      <c r="B69" s="145"/>
      <c r="C69" s="145"/>
      <c r="D69" s="145"/>
      <c r="E69" s="145"/>
      <c r="F69" s="145"/>
      <c r="G69" s="145"/>
      <c r="H69" s="145"/>
      <c r="I69" s="145"/>
      <c r="J69" s="145"/>
      <c r="K69" s="145"/>
      <c r="L69" s="145"/>
      <c r="M69" s="145"/>
      <c r="N69" s="145"/>
      <c r="O69" s="145"/>
      <c r="P69" s="145"/>
      <c r="Q69" s="145"/>
      <c r="R69" s="145"/>
      <c r="S69" s="145"/>
      <c r="T69" s="145"/>
      <c r="U69" s="145"/>
      <c r="V69" s="145"/>
    </row>
    <row r="70" spans="1:22" x14ac:dyDescent="0.35">
      <c r="A70" s="145"/>
      <c r="B70" s="145"/>
      <c r="C70" s="145"/>
      <c r="D70" s="145"/>
      <c r="E70" s="145"/>
      <c r="F70" s="145"/>
      <c r="G70" s="145"/>
      <c r="H70" s="145"/>
      <c r="I70" s="145"/>
      <c r="J70" s="145"/>
      <c r="K70" s="145"/>
      <c r="L70" s="145"/>
      <c r="M70" s="145"/>
      <c r="N70" s="145"/>
      <c r="O70" s="145"/>
      <c r="P70" s="145"/>
      <c r="Q70" s="145"/>
      <c r="R70" s="145"/>
      <c r="S70" s="145"/>
      <c r="T70" s="145"/>
      <c r="U70" s="145"/>
      <c r="V70" s="145"/>
    </row>
    <row r="71" spans="1:22" x14ac:dyDescent="0.35">
      <c r="A71" s="145"/>
      <c r="B71" s="145"/>
      <c r="C71" s="145"/>
      <c r="D71" s="145"/>
      <c r="E71" s="145"/>
      <c r="F71" s="145"/>
      <c r="G71" s="145"/>
      <c r="H71" s="145"/>
      <c r="I71" s="145"/>
      <c r="J71" s="145"/>
      <c r="K71" s="145"/>
      <c r="L71" s="145"/>
      <c r="M71" s="145"/>
      <c r="N71" s="145"/>
      <c r="O71" s="145"/>
      <c r="P71" s="145"/>
      <c r="Q71" s="145"/>
      <c r="R71" s="145"/>
      <c r="S71" s="145"/>
      <c r="T71" s="145"/>
      <c r="U71" s="145"/>
      <c r="V71" s="145"/>
    </row>
    <row r="72" spans="1:22" x14ac:dyDescent="0.35">
      <c r="A72" s="145"/>
      <c r="B72" s="145"/>
      <c r="C72" s="145"/>
      <c r="D72" s="145"/>
      <c r="E72" s="145"/>
      <c r="F72" s="145"/>
      <c r="G72" s="145"/>
      <c r="H72" s="145"/>
      <c r="I72" s="145"/>
      <c r="J72" s="145"/>
      <c r="K72" s="145"/>
      <c r="L72" s="145"/>
      <c r="M72" s="145"/>
      <c r="N72" s="145"/>
      <c r="O72" s="145"/>
      <c r="P72" s="145"/>
      <c r="Q72" s="145"/>
      <c r="R72" s="145"/>
      <c r="S72" s="145"/>
      <c r="T72" s="145"/>
      <c r="U72" s="145"/>
      <c r="V72" s="145"/>
    </row>
    <row r="73" spans="1:22" x14ac:dyDescent="0.35">
      <c r="A73" s="145"/>
      <c r="B73" s="145"/>
      <c r="C73" s="145"/>
      <c r="D73" s="145"/>
      <c r="E73" s="145"/>
      <c r="F73" s="145"/>
      <c r="G73" s="145"/>
      <c r="H73" s="145"/>
      <c r="I73" s="145"/>
      <c r="J73" s="145"/>
      <c r="K73" s="145"/>
      <c r="L73" s="145"/>
      <c r="M73" s="145"/>
      <c r="N73" s="145"/>
      <c r="O73" s="145"/>
      <c r="P73" s="145"/>
      <c r="Q73" s="145"/>
      <c r="R73" s="145"/>
      <c r="S73" s="145"/>
      <c r="T73" s="145"/>
      <c r="U73" s="145"/>
      <c r="V73" s="145"/>
    </row>
    <row r="74" spans="1:22" x14ac:dyDescent="0.35">
      <c r="A74" s="145"/>
      <c r="B74" s="145"/>
      <c r="C74" s="145"/>
      <c r="D74" s="145"/>
      <c r="E74" s="145"/>
      <c r="F74" s="145"/>
      <c r="G74" s="145"/>
      <c r="H74" s="145"/>
      <c r="I74" s="145"/>
      <c r="J74" s="145"/>
      <c r="K74" s="145"/>
      <c r="L74" s="145"/>
      <c r="M74" s="145"/>
      <c r="N74" s="145"/>
      <c r="O74" s="145"/>
      <c r="P74" s="145"/>
      <c r="Q74" s="145"/>
      <c r="R74" s="145"/>
      <c r="S74" s="145"/>
      <c r="T74" s="145"/>
      <c r="U74" s="145"/>
      <c r="V74" s="145"/>
    </row>
    <row r="75" spans="1:22" x14ac:dyDescent="0.35">
      <c r="A75" s="145"/>
      <c r="B75" s="145"/>
      <c r="C75" s="145"/>
      <c r="D75" s="145"/>
      <c r="E75" s="145"/>
      <c r="F75" s="145"/>
      <c r="G75" s="145"/>
      <c r="H75" s="145"/>
      <c r="I75" s="145"/>
      <c r="J75" s="145"/>
      <c r="K75" s="145"/>
      <c r="L75" s="145"/>
      <c r="M75" s="145"/>
      <c r="N75" s="145"/>
      <c r="O75" s="145"/>
      <c r="P75" s="145"/>
      <c r="Q75" s="145"/>
      <c r="R75" s="145"/>
      <c r="S75" s="145"/>
      <c r="T75" s="145"/>
      <c r="U75" s="145"/>
      <c r="V75" s="145"/>
    </row>
    <row r="76" spans="1:22" x14ac:dyDescent="0.35">
      <c r="A76" s="145"/>
      <c r="B76" s="145"/>
      <c r="C76" s="145"/>
      <c r="D76" s="145"/>
      <c r="E76" s="145"/>
      <c r="F76" s="145"/>
      <c r="G76" s="145"/>
      <c r="H76" s="145"/>
      <c r="I76" s="145"/>
      <c r="J76" s="145"/>
      <c r="K76" s="145"/>
      <c r="L76" s="145"/>
      <c r="M76" s="145"/>
      <c r="N76" s="145"/>
      <c r="O76" s="145"/>
      <c r="P76" s="145"/>
      <c r="Q76" s="145"/>
      <c r="R76" s="145"/>
      <c r="S76" s="145"/>
      <c r="T76" s="145"/>
      <c r="U76" s="145"/>
      <c r="V76" s="145"/>
    </row>
    <row r="77" spans="1:22" x14ac:dyDescent="0.35">
      <c r="A77" s="145"/>
      <c r="B77" s="145"/>
      <c r="C77" s="145"/>
      <c r="D77" s="145"/>
      <c r="E77" s="145"/>
      <c r="F77" s="145"/>
      <c r="G77" s="145"/>
      <c r="H77" s="145"/>
      <c r="I77" s="145"/>
      <c r="J77" s="145"/>
      <c r="K77" s="145"/>
      <c r="L77" s="145"/>
      <c r="M77" s="145"/>
      <c r="N77" s="145"/>
      <c r="O77" s="145"/>
      <c r="P77" s="145"/>
      <c r="Q77" s="145"/>
      <c r="R77" s="145"/>
      <c r="S77" s="145"/>
      <c r="T77" s="145"/>
      <c r="U77" s="145"/>
      <c r="V77" s="145"/>
    </row>
    <row r="78" spans="1:22" x14ac:dyDescent="0.35">
      <c r="A78" s="145"/>
      <c r="B78" s="145"/>
      <c r="C78" s="145"/>
      <c r="D78" s="145"/>
      <c r="E78" s="145"/>
      <c r="F78" s="145"/>
      <c r="G78" s="145"/>
      <c r="H78" s="145"/>
      <c r="I78" s="145"/>
      <c r="J78" s="145"/>
      <c r="K78" s="145"/>
      <c r="L78" s="145"/>
      <c r="M78" s="145"/>
      <c r="N78" s="145"/>
      <c r="O78" s="145"/>
      <c r="P78" s="145"/>
      <c r="Q78" s="145"/>
      <c r="R78" s="145"/>
      <c r="S78" s="145"/>
      <c r="T78" s="145"/>
      <c r="U78" s="145"/>
      <c r="V78" s="145"/>
    </row>
    <row r="79" spans="1:22" x14ac:dyDescent="0.35">
      <c r="A79" s="145"/>
      <c r="B79" s="145"/>
      <c r="C79" s="145"/>
      <c r="D79" s="145"/>
      <c r="E79" s="145"/>
      <c r="F79" s="145"/>
      <c r="G79" s="145"/>
      <c r="H79" s="145"/>
      <c r="I79" s="145"/>
      <c r="J79" s="145"/>
      <c r="K79" s="145"/>
      <c r="L79" s="145"/>
      <c r="M79" s="145"/>
      <c r="N79" s="145"/>
      <c r="O79" s="145"/>
      <c r="P79" s="145"/>
      <c r="Q79" s="145"/>
      <c r="R79" s="145"/>
      <c r="S79" s="145"/>
      <c r="T79" s="145"/>
      <c r="U79" s="145"/>
      <c r="V79" s="145"/>
    </row>
    <row r="80" spans="1:22" x14ac:dyDescent="0.35">
      <c r="A80" s="145"/>
      <c r="B80" s="145"/>
      <c r="C80" s="145"/>
      <c r="D80" s="145"/>
      <c r="E80" s="145"/>
      <c r="F80" s="145"/>
      <c r="G80" s="145"/>
      <c r="H80" s="145"/>
      <c r="I80" s="145"/>
      <c r="J80" s="145"/>
      <c r="K80" s="145"/>
      <c r="L80" s="145"/>
      <c r="M80" s="145"/>
      <c r="N80" s="145"/>
      <c r="O80" s="145"/>
      <c r="P80" s="145"/>
      <c r="Q80" s="145"/>
      <c r="R80" s="145"/>
      <c r="S80" s="145"/>
      <c r="T80" s="145"/>
      <c r="U80" s="145"/>
      <c r="V80" s="145"/>
    </row>
    <row r="81" spans="1:22" x14ac:dyDescent="0.35">
      <c r="A81" s="145"/>
      <c r="B81" s="145"/>
      <c r="C81" s="145"/>
      <c r="D81" s="145"/>
      <c r="E81" s="145"/>
      <c r="F81" s="145"/>
      <c r="G81" s="145"/>
      <c r="H81" s="145"/>
      <c r="I81" s="145"/>
      <c r="J81" s="145"/>
      <c r="K81" s="145"/>
      <c r="L81" s="145"/>
      <c r="M81" s="145"/>
      <c r="N81" s="145"/>
      <c r="O81" s="145"/>
      <c r="P81" s="145"/>
      <c r="Q81" s="145"/>
      <c r="R81" s="145"/>
      <c r="S81" s="145"/>
      <c r="T81" s="145"/>
      <c r="U81" s="145"/>
      <c r="V81" s="145"/>
    </row>
    <row r="82" spans="1:22" x14ac:dyDescent="0.35">
      <c r="A82" s="145"/>
      <c r="B82" s="145"/>
      <c r="C82" s="145"/>
      <c r="D82" s="145"/>
      <c r="E82" s="145"/>
      <c r="F82" s="145"/>
      <c r="G82" s="145"/>
      <c r="H82" s="145"/>
      <c r="I82" s="145"/>
      <c r="J82" s="145"/>
      <c r="K82" s="145"/>
      <c r="L82" s="145"/>
      <c r="M82" s="145"/>
      <c r="N82" s="145"/>
      <c r="O82" s="145"/>
      <c r="P82" s="145"/>
      <c r="Q82" s="145"/>
      <c r="R82" s="145"/>
      <c r="S82" s="145"/>
      <c r="T82" s="145"/>
      <c r="U82" s="145"/>
      <c r="V82" s="145"/>
    </row>
    <row r="83" spans="1:22" x14ac:dyDescent="0.35">
      <c r="A83" s="145"/>
      <c r="B83" s="145"/>
      <c r="C83" s="145"/>
      <c r="D83" s="145"/>
      <c r="E83" s="145"/>
      <c r="F83" s="145"/>
      <c r="G83" s="145"/>
      <c r="H83" s="145"/>
      <c r="I83" s="145"/>
      <c r="J83" s="145"/>
      <c r="K83" s="145"/>
      <c r="L83" s="145"/>
      <c r="M83" s="145"/>
      <c r="N83" s="145"/>
      <c r="O83" s="145"/>
      <c r="P83" s="145"/>
      <c r="Q83" s="145"/>
      <c r="R83" s="145"/>
      <c r="S83" s="145"/>
      <c r="T83" s="145"/>
      <c r="U83" s="145"/>
      <c r="V83" s="145"/>
    </row>
    <row r="84" spans="1:22" x14ac:dyDescent="0.35">
      <c r="A84" s="145"/>
      <c r="B84" s="145"/>
      <c r="C84" s="145"/>
      <c r="D84" s="145"/>
      <c r="E84" s="145"/>
      <c r="F84" s="145"/>
      <c r="G84" s="145"/>
      <c r="H84" s="145"/>
      <c r="I84" s="145"/>
      <c r="J84" s="145"/>
      <c r="K84" s="145"/>
      <c r="L84" s="145"/>
      <c r="M84" s="145"/>
      <c r="N84" s="145"/>
      <c r="O84" s="145"/>
      <c r="P84" s="145"/>
      <c r="Q84" s="145"/>
      <c r="R84" s="145"/>
      <c r="S84" s="145"/>
      <c r="T84" s="145"/>
      <c r="U84" s="145"/>
      <c r="V84" s="145"/>
    </row>
    <row r="85" spans="1:22" x14ac:dyDescent="0.35">
      <c r="A85" s="145"/>
      <c r="B85" s="145"/>
      <c r="C85" s="145"/>
      <c r="D85" s="145"/>
      <c r="E85" s="145"/>
      <c r="F85" s="145"/>
      <c r="G85" s="145"/>
      <c r="H85" s="145"/>
      <c r="I85" s="145"/>
      <c r="J85" s="145"/>
      <c r="K85" s="145"/>
      <c r="L85" s="145"/>
      <c r="M85" s="145"/>
      <c r="N85" s="145"/>
      <c r="O85" s="145"/>
      <c r="P85" s="145"/>
      <c r="Q85" s="145"/>
      <c r="R85" s="145"/>
      <c r="S85" s="145"/>
      <c r="T85" s="145"/>
      <c r="U85" s="145"/>
      <c r="V85" s="145"/>
    </row>
    <row r="86" spans="1:22" x14ac:dyDescent="0.35">
      <c r="A86" s="145"/>
      <c r="B86" s="145"/>
      <c r="C86" s="145"/>
      <c r="D86" s="145"/>
      <c r="E86" s="145"/>
      <c r="F86" s="145"/>
      <c r="G86" s="145"/>
      <c r="H86" s="145"/>
      <c r="I86" s="145"/>
      <c r="J86" s="145"/>
      <c r="K86" s="145"/>
      <c r="L86" s="145"/>
      <c r="M86" s="145"/>
      <c r="N86" s="145"/>
      <c r="O86" s="145"/>
      <c r="P86" s="145"/>
      <c r="Q86" s="145"/>
      <c r="R86" s="145"/>
      <c r="S86" s="145"/>
      <c r="T86" s="145"/>
      <c r="U86" s="145"/>
      <c r="V86" s="145"/>
    </row>
    <row r="87" spans="1:22" x14ac:dyDescent="0.35">
      <c r="A87" s="145"/>
      <c r="B87" s="145"/>
      <c r="C87" s="145"/>
      <c r="D87" s="145"/>
      <c r="E87" s="145"/>
      <c r="F87" s="145"/>
      <c r="G87" s="145"/>
      <c r="H87" s="145"/>
      <c r="I87" s="145"/>
      <c r="J87" s="145"/>
      <c r="K87" s="145"/>
      <c r="L87" s="145"/>
      <c r="M87" s="145"/>
      <c r="N87" s="145"/>
      <c r="O87" s="145"/>
      <c r="P87" s="145"/>
      <c r="Q87" s="145"/>
      <c r="R87" s="145"/>
      <c r="S87" s="145"/>
      <c r="T87" s="145"/>
      <c r="U87" s="145"/>
      <c r="V87" s="145"/>
    </row>
    <row r="88" spans="1:22" x14ac:dyDescent="0.35">
      <c r="A88" s="145"/>
      <c r="B88" s="145"/>
      <c r="C88" s="145"/>
      <c r="D88" s="145"/>
      <c r="E88" s="145"/>
      <c r="F88" s="145"/>
      <c r="G88" s="145"/>
      <c r="H88" s="145"/>
      <c r="I88" s="145"/>
      <c r="J88" s="145"/>
      <c r="K88" s="145"/>
      <c r="L88" s="145"/>
      <c r="M88" s="145"/>
      <c r="N88" s="145"/>
      <c r="O88" s="145"/>
      <c r="P88" s="145"/>
      <c r="Q88" s="145"/>
      <c r="R88" s="145"/>
      <c r="S88" s="145"/>
      <c r="T88" s="145"/>
      <c r="U88" s="145"/>
      <c r="V88" s="145"/>
    </row>
    <row r="89" spans="1:22" x14ac:dyDescent="0.35">
      <c r="A89" s="145"/>
      <c r="B89" s="145"/>
      <c r="C89" s="145"/>
      <c r="D89" s="145"/>
      <c r="E89" s="145"/>
      <c r="F89" s="145"/>
      <c r="G89" s="145"/>
      <c r="H89" s="145"/>
      <c r="I89" s="145"/>
      <c r="J89" s="145"/>
      <c r="K89" s="145"/>
      <c r="L89" s="145"/>
      <c r="M89" s="145"/>
      <c r="N89" s="145"/>
      <c r="O89" s="145"/>
      <c r="P89" s="145"/>
      <c r="Q89" s="145"/>
      <c r="R89" s="145"/>
      <c r="S89" s="145"/>
      <c r="T89" s="145"/>
      <c r="U89" s="145"/>
      <c r="V89" s="145"/>
    </row>
    <row r="90" spans="1:22" x14ac:dyDescent="0.35">
      <c r="A90" s="145"/>
      <c r="B90" s="145"/>
      <c r="C90" s="145"/>
      <c r="D90" s="145"/>
      <c r="E90" s="145"/>
      <c r="F90" s="145"/>
      <c r="G90" s="145"/>
      <c r="H90" s="145"/>
      <c r="I90" s="145"/>
      <c r="J90" s="145"/>
      <c r="K90" s="145"/>
      <c r="L90" s="145"/>
      <c r="M90" s="145"/>
      <c r="N90" s="145"/>
      <c r="O90" s="145"/>
      <c r="P90" s="145"/>
      <c r="Q90" s="145"/>
      <c r="R90" s="145"/>
      <c r="S90" s="145"/>
      <c r="T90" s="145"/>
      <c r="U90" s="145"/>
      <c r="V90" s="145"/>
    </row>
    <row r="91" spans="1:22" x14ac:dyDescent="0.35">
      <c r="A91" s="145"/>
      <c r="B91" s="145"/>
      <c r="C91" s="145"/>
      <c r="D91" s="145"/>
      <c r="E91" s="145"/>
      <c r="F91" s="145"/>
      <c r="G91" s="145"/>
      <c r="H91" s="145"/>
      <c r="I91" s="145"/>
      <c r="J91" s="145"/>
      <c r="K91" s="145"/>
      <c r="L91" s="145"/>
      <c r="M91" s="145"/>
      <c r="N91" s="145"/>
      <c r="O91" s="145"/>
      <c r="P91" s="145"/>
      <c r="Q91" s="145"/>
      <c r="R91" s="145"/>
      <c r="S91" s="145"/>
      <c r="T91" s="145"/>
      <c r="U91" s="145"/>
      <c r="V91" s="145"/>
    </row>
    <row r="92" spans="1:22" x14ac:dyDescent="0.35">
      <c r="A92" s="145"/>
      <c r="B92" s="145"/>
      <c r="C92" s="145"/>
      <c r="D92" s="145"/>
      <c r="E92" s="145"/>
      <c r="F92" s="145"/>
      <c r="G92" s="145"/>
      <c r="H92" s="145"/>
      <c r="I92" s="145"/>
      <c r="J92" s="145"/>
      <c r="K92" s="145"/>
      <c r="L92" s="145"/>
      <c r="M92" s="145"/>
      <c r="N92" s="145"/>
      <c r="O92" s="145"/>
      <c r="P92" s="145"/>
      <c r="Q92" s="145"/>
      <c r="R92" s="145"/>
      <c r="S92" s="145"/>
      <c r="T92" s="145"/>
      <c r="U92" s="145"/>
      <c r="V92" s="145"/>
    </row>
    <row r="93" spans="1:22" x14ac:dyDescent="0.35">
      <c r="A93" s="145"/>
      <c r="B93" s="145"/>
      <c r="C93" s="145"/>
      <c r="D93" s="145"/>
      <c r="E93" s="145"/>
      <c r="F93" s="145"/>
      <c r="G93" s="145"/>
      <c r="H93" s="145"/>
      <c r="I93" s="145"/>
      <c r="J93" s="145"/>
      <c r="K93" s="145"/>
      <c r="L93" s="145"/>
      <c r="M93" s="145"/>
      <c r="N93" s="145"/>
      <c r="O93" s="145"/>
      <c r="P93" s="145"/>
      <c r="Q93" s="145"/>
      <c r="R93" s="145"/>
      <c r="S93" s="145"/>
      <c r="T93" s="145"/>
      <c r="U93" s="145"/>
      <c r="V93" s="145"/>
    </row>
    <row r="94" spans="1:22" x14ac:dyDescent="0.35">
      <c r="A94" s="145"/>
      <c r="B94" s="145"/>
      <c r="C94" s="145"/>
      <c r="D94" s="145"/>
      <c r="E94" s="145"/>
      <c r="F94" s="145"/>
      <c r="G94" s="145"/>
      <c r="H94" s="145"/>
      <c r="I94" s="145"/>
      <c r="J94" s="145"/>
      <c r="K94" s="145"/>
      <c r="L94" s="145"/>
      <c r="M94" s="145"/>
      <c r="N94" s="145"/>
      <c r="O94" s="145"/>
      <c r="P94" s="145"/>
      <c r="Q94" s="145"/>
      <c r="R94" s="145"/>
      <c r="S94" s="145"/>
      <c r="T94" s="145"/>
      <c r="U94" s="145"/>
      <c r="V94" s="145"/>
    </row>
    <row r="95" spans="1:22" x14ac:dyDescent="0.35">
      <c r="A95" s="145"/>
      <c r="B95" s="145"/>
      <c r="C95" s="145"/>
      <c r="D95" s="145"/>
      <c r="E95" s="145"/>
      <c r="F95" s="145"/>
      <c r="G95" s="145"/>
      <c r="H95" s="145"/>
      <c r="I95" s="145"/>
      <c r="J95" s="145"/>
      <c r="K95" s="145"/>
      <c r="L95" s="145"/>
      <c r="M95" s="145"/>
      <c r="N95" s="145"/>
      <c r="O95" s="145"/>
      <c r="P95" s="145"/>
      <c r="Q95" s="145"/>
      <c r="R95" s="145"/>
      <c r="S95" s="145"/>
      <c r="T95" s="145"/>
      <c r="U95" s="145"/>
      <c r="V95" s="145"/>
    </row>
    <row r="96" spans="1:22" x14ac:dyDescent="0.35">
      <c r="A96" s="145"/>
      <c r="B96" s="145"/>
      <c r="C96" s="145"/>
      <c r="D96" s="145"/>
      <c r="E96" s="145"/>
      <c r="F96" s="145"/>
      <c r="G96" s="145"/>
      <c r="H96" s="145"/>
      <c r="I96" s="145"/>
      <c r="J96" s="145"/>
      <c r="K96" s="145"/>
      <c r="L96" s="145"/>
      <c r="M96" s="145"/>
      <c r="N96" s="145"/>
      <c r="O96" s="145"/>
      <c r="P96" s="145"/>
      <c r="Q96" s="145"/>
      <c r="R96" s="145"/>
      <c r="S96" s="145"/>
      <c r="T96" s="145"/>
      <c r="U96" s="145"/>
      <c r="V96" s="145"/>
    </row>
    <row r="97" spans="1:22" x14ac:dyDescent="0.35">
      <c r="A97" s="145"/>
      <c r="B97" s="145"/>
      <c r="C97" s="145"/>
      <c r="D97" s="145"/>
      <c r="E97" s="145"/>
      <c r="F97" s="145"/>
      <c r="G97" s="145"/>
      <c r="H97" s="145"/>
      <c r="I97" s="145"/>
      <c r="J97" s="145"/>
      <c r="K97" s="145"/>
      <c r="L97" s="145"/>
      <c r="M97" s="145"/>
      <c r="N97" s="145"/>
      <c r="O97" s="145"/>
      <c r="P97" s="145"/>
      <c r="Q97" s="145"/>
      <c r="R97" s="145"/>
      <c r="S97" s="145"/>
      <c r="T97" s="145"/>
      <c r="U97" s="145"/>
      <c r="V97" s="145"/>
    </row>
    <row r="98" spans="1:22" x14ac:dyDescent="0.35">
      <c r="A98" s="145"/>
      <c r="B98" s="145"/>
      <c r="C98" s="145"/>
      <c r="D98" s="145"/>
      <c r="E98" s="145"/>
      <c r="F98" s="145"/>
      <c r="G98" s="145"/>
      <c r="H98" s="145"/>
      <c r="I98" s="145"/>
      <c r="J98" s="145"/>
      <c r="K98" s="145"/>
      <c r="L98" s="145"/>
      <c r="M98" s="145"/>
      <c r="N98" s="145"/>
      <c r="O98" s="145"/>
      <c r="P98" s="145"/>
      <c r="Q98" s="145"/>
      <c r="R98" s="145"/>
      <c r="S98" s="145"/>
      <c r="T98" s="145"/>
      <c r="U98" s="145"/>
      <c r="V98" s="145"/>
    </row>
    <row r="99" spans="1:22" x14ac:dyDescent="0.35">
      <c r="A99" s="145"/>
      <c r="B99" s="145"/>
      <c r="C99" s="145"/>
      <c r="D99" s="145"/>
      <c r="E99" s="145"/>
      <c r="F99" s="145"/>
      <c r="G99" s="145"/>
      <c r="H99" s="145"/>
      <c r="I99" s="145"/>
      <c r="J99" s="145"/>
      <c r="K99" s="145"/>
      <c r="L99" s="145"/>
      <c r="M99" s="145"/>
      <c r="N99" s="145"/>
      <c r="O99" s="145"/>
      <c r="P99" s="145"/>
      <c r="Q99" s="145"/>
      <c r="R99" s="145"/>
      <c r="S99" s="145"/>
      <c r="T99" s="145"/>
      <c r="U99" s="145"/>
      <c r="V99" s="145"/>
    </row>
    <row r="100" spans="1:22" x14ac:dyDescent="0.35">
      <c r="A100" s="145"/>
      <c r="B100" s="145"/>
      <c r="C100" s="145"/>
      <c r="D100" s="145"/>
      <c r="E100" s="145"/>
      <c r="F100" s="145"/>
      <c r="G100" s="145"/>
      <c r="H100" s="145"/>
      <c r="I100" s="145"/>
      <c r="J100" s="145"/>
      <c r="K100" s="145"/>
      <c r="L100" s="145"/>
      <c r="M100" s="145"/>
      <c r="N100" s="145"/>
      <c r="O100" s="145"/>
      <c r="P100" s="145"/>
      <c r="Q100" s="145"/>
      <c r="R100" s="145"/>
      <c r="S100" s="145"/>
      <c r="T100" s="145"/>
      <c r="U100" s="145"/>
      <c r="V100" s="145"/>
    </row>
    <row r="101" spans="1:22" x14ac:dyDescent="0.35">
      <c r="A101" s="145"/>
      <c r="B101" s="145"/>
      <c r="C101" s="145"/>
      <c r="D101" s="145"/>
      <c r="E101" s="145"/>
      <c r="F101" s="145"/>
      <c r="G101" s="145"/>
      <c r="H101" s="145"/>
      <c r="I101" s="145"/>
      <c r="J101" s="145"/>
      <c r="K101" s="145"/>
      <c r="L101" s="145"/>
      <c r="M101" s="145"/>
      <c r="N101" s="145"/>
      <c r="O101" s="145"/>
      <c r="P101" s="145"/>
      <c r="Q101" s="145"/>
      <c r="R101" s="145"/>
      <c r="S101" s="145"/>
      <c r="T101" s="145"/>
      <c r="U101" s="145"/>
      <c r="V101" s="145"/>
    </row>
    <row r="102" spans="1:22" x14ac:dyDescent="0.35">
      <c r="A102" s="145"/>
      <c r="B102" s="145"/>
      <c r="C102" s="145"/>
      <c r="D102" s="145"/>
      <c r="E102" s="145"/>
      <c r="F102" s="145"/>
      <c r="G102" s="145"/>
      <c r="H102" s="145"/>
      <c r="I102" s="145"/>
      <c r="J102" s="145"/>
      <c r="K102" s="145"/>
      <c r="L102" s="145"/>
      <c r="M102" s="145"/>
      <c r="N102" s="145"/>
      <c r="O102" s="145"/>
      <c r="P102" s="145"/>
      <c r="Q102" s="145"/>
      <c r="R102" s="145"/>
      <c r="S102" s="145"/>
      <c r="T102" s="145"/>
      <c r="U102" s="145"/>
      <c r="V102" s="145"/>
    </row>
    <row r="103" spans="1:22" x14ac:dyDescent="0.35">
      <c r="A103" s="145"/>
      <c r="B103" s="145"/>
      <c r="C103" s="145"/>
      <c r="D103" s="145"/>
      <c r="E103" s="145"/>
      <c r="F103" s="145"/>
      <c r="G103" s="145"/>
      <c r="H103" s="145"/>
      <c r="I103" s="145"/>
      <c r="J103" s="145"/>
      <c r="K103" s="145"/>
      <c r="L103" s="145"/>
      <c r="M103" s="145"/>
      <c r="N103" s="145"/>
      <c r="O103" s="145"/>
      <c r="P103" s="145"/>
      <c r="Q103" s="145"/>
      <c r="R103" s="145"/>
      <c r="S103" s="145"/>
      <c r="T103" s="145"/>
      <c r="U103" s="145"/>
      <c r="V103" s="145"/>
    </row>
    <row r="104" spans="1:22" x14ac:dyDescent="0.35">
      <c r="A104" s="145"/>
      <c r="B104" s="145"/>
      <c r="C104" s="145"/>
      <c r="D104" s="145"/>
      <c r="E104" s="145"/>
      <c r="F104" s="145"/>
      <c r="G104" s="145"/>
      <c r="H104" s="145"/>
      <c r="I104" s="145"/>
      <c r="J104" s="145"/>
      <c r="K104" s="145"/>
      <c r="L104" s="145"/>
      <c r="M104" s="145"/>
      <c r="N104" s="145"/>
      <c r="O104" s="145"/>
      <c r="P104" s="145"/>
      <c r="Q104" s="145"/>
      <c r="R104" s="145"/>
      <c r="S104" s="145"/>
      <c r="T104" s="145"/>
      <c r="U104" s="145"/>
      <c r="V104" s="145"/>
    </row>
    <row r="105" spans="1:22" x14ac:dyDescent="0.35">
      <c r="A105" s="145"/>
      <c r="B105" s="145"/>
      <c r="C105" s="145"/>
      <c r="D105" s="145"/>
      <c r="E105" s="145"/>
      <c r="F105" s="145"/>
      <c r="G105" s="145"/>
      <c r="H105" s="145"/>
      <c r="I105" s="145"/>
      <c r="J105" s="145"/>
      <c r="K105" s="145"/>
      <c r="L105" s="145"/>
      <c r="M105" s="145"/>
      <c r="N105" s="145"/>
      <c r="O105" s="145"/>
      <c r="P105" s="145"/>
      <c r="Q105" s="145"/>
      <c r="R105" s="145"/>
      <c r="S105" s="145"/>
      <c r="T105" s="145"/>
      <c r="U105" s="145"/>
      <c r="V105" s="145"/>
    </row>
    <row r="106" spans="1:22" x14ac:dyDescent="0.35">
      <c r="A106" s="145"/>
      <c r="B106" s="145"/>
      <c r="C106" s="145"/>
      <c r="D106" s="145"/>
      <c r="E106" s="145"/>
      <c r="F106" s="145"/>
      <c r="G106" s="145"/>
      <c r="H106" s="145"/>
      <c r="I106" s="145"/>
      <c r="J106" s="145"/>
      <c r="K106" s="145"/>
      <c r="L106" s="145"/>
      <c r="M106" s="145"/>
      <c r="N106" s="145"/>
      <c r="O106" s="145"/>
      <c r="P106" s="145"/>
      <c r="Q106" s="145"/>
      <c r="R106" s="145"/>
      <c r="S106" s="145"/>
      <c r="T106" s="145"/>
      <c r="U106" s="145"/>
      <c r="V106" s="145"/>
    </row>
    <row r="107" spans="1:22" x14ac:dyDescent="0.35">
      <c r="A107" s="145"/>
      <c r="B107" s="145"/>
      <c r="C107" s="145"/>
      <c r="D107" s="145"/>
      <c r="E107" s="145"/>
      <c r="F107" s="145"/>
      <c r="G107" s="145"/>
      <c r="H107" s="145"/>
      <c r="I107" s="145"/>
      <c r="J107" s="145"/>
      <c r="K107" s="145"/>
      <c r="L107" s="145"/>
      <c r="M107" s="145"/>
      <c r="N107" s="145"/>
      <c r="O107" s="145"/>
      <c r="P107" s="145"/>
      <c r="Q107" s="145"/>
      <c r="R107" s="145"/>
      <c r="S107" s="145"/>
      <c r="T107" s="145"/>
      <c r="U107" s="145"/>
      <c r="V107" s="145"/>
    </row>
    <row r="108" spans="1:22" x14ac:dyDescent="0.35">
      <c r="A108" s="145"/>
      <c r="B108" s="145"/>
      <c r="C108" s="145"/>
      <c r="D108" s="145"/>
      <c r="E108" s="145"/>
      <c r="F108" s="145"/>
      <c r="G108" s="145"/>
      <c r="H108" s="145"/>
      <c r="I108" s="145"/>
      <c r="J108" s="145"/>
      <c r="K108" s="145"/>
      <c r="L108" s="145"/>
      <c r="M108" s="145"/>
      <c r="N108" s="145"/>
      <c r="O108" s="145"/>
      <c r="P108" s="145"/>
      <c r="Q108" s="145"/>
      <c r="R108" s="145"/>
      <c r="S108" s="145"/>
      <c r="T108" s="145"/>
      <c r="U108" s="145"/>
      <c r="V108" s="145"/>
    </row>
    <row r="109" spans="1:22" x14ac:dyDescent="0.35">
      <c r="A109" s="145"/>
      <c r="B109" s="145"/>
      <c r="C109" s="145"/>
      <c r="D109" s="145"/>
      <c r="E109" s="145"/>
      <c r="F109" s="145"/>
      <c r="G109" s="145"/>
      <c r="H109" s="145"/>
      <c r="I109" s="145"/>
      <c r="J109" s="145"/>
      <c r="K109" s="145"/>
      <c r="L109" s="145"/>
      <c r="M109" s="145"/>
      <c r="N109" s="145"/>
      <c r="O109" s="145"/>
      <c r="P109" s="145"/>
      <c r="Q109" s="145"/>
      <c r="R109" s="145"/>
      <c r="S109" s="145"/>
      <c r="T109" s="145"/>
      <c r="U109" s="145"/>
      <c r="V109" s="145"/>
    </row>
    <row r="110" spans="1:22" x14ac:dyDescent="0.35">
      <c r="A110" s="145"/>
      <c r="B110" s="145"/>
      <c r="C110" s="145"/>
      <c r="D110" s="145"/>
      <c r="E110" s="145"/>
      <c r="F110" s="145"/>
      <c r="G110" s="145"/>
      <c r="H110" s="145"/>
      <c r="I110" s="145"/>
      <c r="J110" s="145"/>
      <c r="K110" s="145"/>
      <c r="L110" s="145"/>
      <c r="M110" s="145"/>
      <c r="N110" s="145"/>
      <c r="O110" s="145"/>
      <c r="P110" s="145"/>
      <c r="Q110" s="145"/>
      <c r="R110" s="145"/>
      <c r="S110" s="145"/>
      <c r="T110" s="145"/>
      <c r="U110" s="145"/>
      <c r="V110" s="145"/>
    </row>
    <row r="111" spans="1:22" x14ac:dyDescent="0.35">
      <c r="A111" s="145"/>
      <c r="B111" s="145"/>
      <c r="C111" s="145"/>
      <c r="D111" s="145"/>
      <c r="E111" s="145"/>
      <c r="F111" s="145"/>
      <c r="G111" s="145"/>
      <c r="H111" s="145"/>
      <c r="I111" s="145"/>
      <c r="J111" s="145"/>
      <c r="K111" s="145"/>
      <c r="L111" s="145"/>
      <c r="M111" s="145"/>
      <c r="N111" s="145"/>
      <c r="O111" s="145"/>
      <c r="P111" s="145"/>
      <c r="Q111" s="145"/>
      <c r="R111" s="145"/>
      <c r="S111" s="145"/>
      <c r="T111" s="145"/>
      <c r="U111" s="145"/>
      <c r="V111" s="145"/>
    </row>
    <row r="112" spans="1:22" x14ac:dyDescent="0.35">
      <c r="A112" s="145"/>
      <c r="B112" s="145"/>
      <c r="C112" s="145"/>
      <c r="D112" s="145"/>
      <c r="E112" s="145"/>
      <c r="F112" s="145"/>
      <c r="G112" s="145"/>
      <c r="H112" s="145"/>
      <c r="I112" s="145"/>
      <c r="J112" s="145"/>
      <c r="K112" s="145"/>
      <c r="L112" s="145"/>
      <c r="M112" s="145"/>
      <c r="N112" s="145"/>
      <c r="O112" s="145"/>
      <c r="P112" s="145"/>
      <c r="Q112" s="145"/>
      <c r="R112" s="145"/>
      <c r="S112" s="145"/>
      <c r="T112" s="145"/>
      <c r="U112" s="145"/>
      <c r="V112" s="145"/>
    </row>
    <row r="113" spans="1:22" x14ac:dyDescent="0.35">
      <c r="A113" s="145"/>
      <c r="B113" s="145"/>
      <c r="C113" s="145"/>
      <c r="D113" s="145"/>
      <c r="E113" s="145"/>
      <c r="F113" s="145"/>
      <c r="G113" s="145"/>
      <c r="H113" s="145"/>
      <c r="I113" s="145"/>
      <c r="J113" s="145"/>
      <c r="K113" s="145"/>
      <c r="L113" s="145"/>
      <c r="M113" s="145"/>
      <c r="N113" s="145"/>
      <c r="O113" s="145"/>
      <c r="P113" s="145"/>
      <c r="Q113" s="145"/>
      <c r="R113" s="145"/>
      <c r="S113" s="145"/>
      <c r="T113" s="145"/>
      <c r="U113" s="145"/>
      <c r="V113" s="145"/>
    </row>
    <row r="114" spans="1:22" x14ac:dyDescent="0.35">
      <c r="A114" s="145"/>
      <c r="B114" s="145"/>
      <c r="C114" s="145"/>
      <c r="D114" s="145"/>
      <c r="E114" s="145"/>
      <c r="F114" s="145"/>
      <c r="G114" s="145"/>
      <c r="H114" s="145"/>
      <c r="I114" s="145"/>
      <c r="J114" s="145"/>
      <c r="K114" s="145"/>
      <c r="L114" s="145"/>
      <c r="M114" s="145"/>
      <c r="N114" s="145"/>
      <c r="O114" s="145"/>
      <c r="P114" s="145"/>
      <c r="Q114" s="145"/>
      <c r="R114" s="145"/>
      <c r="S114" s="145"/>
      <c r="T114" s="145"/>
      <c r="U114" s="145"/>
      <c r="V114" s="145"/>
    </row>
    <row r="115" spans="1:22" x14ac:dyDescent="0.35">
      <c r="A115" s="145"/>
      <c r="B115" s="145"/>
      <c r="C115" s="145"/>
      <c r="D115" s="145"/>
      <c r="E115" s="145"/>
      <c r="F115" s="145"/>
      <c r="G115" s="145"/>
      <c r="H115" s="145"/>
      <c r="I115" s="145"/>
      <c r="J115" s="145"/>
      <c r="K115" s="145"/>
      <c r="L115" s="145"/>
      <c r="M115" s="145"/>
      <c r="N115" s="145"/>
      <c r="O115" s="145"/>
      <c r="P115" s="145"/>
      <c r="Q115" s="145"/>
      <c r="R115" s="145"/>
      <c r="S115" s="145"/>
      <c r="T115" s="145"/>
      <c r="U115" s="145"/>
      <c r="V115" s="145"/>
    </row>
    <row r="116" spans="1:22" x14ac:dyDescent="0.35">
      <c r="A116" s="145"/>
      <c r="B116" s="145"/>
      <c r="C116" s="145"/>
      <c r="D116" s="145"/>
      <c r="E116" s="145"/>
      <c r="F116" s="145"/>
      <c r="G116" s="145"/>
      <c r="H116" s="145"/>
      <c r="I116" s="145"/>
      <c r="J116" s="145"/>
      <c r="K116" s="145"/>
      <c r="L116" s="145"/>
      <c r="M116" s="145"/>
      <c r="N116" s="145"/>
      <c r="O116" s="145"/>
      <c r="P116" s="145"/>
      <c r="Q116" s="145"/>
      <c r="R116" s="145"/>
      <c r="S116" s="145"/>
      <c r="T116" s="145"/>
      <c r="U116" s="145"/>
      <c r="V116" s="145"/>
    </row>
    <row r="117" spans="1:22" x14ac:dyDescent="0.35">
      <c r="A117" s="145"/>
      <c r="B117" s="145"/>
      <c r="C117" s="145"/>
      <c r="D117" s="145"/>
      <c r="E117" s="145"/>
      <c r="F117" s="145"/>
      <c r="G117" s="145"/>
      <c r="H117" s="145"/>
      <c r="I117" s="145"/>
      <c r="J117" s="145"/>
      <c r="K117" s="145"/>
      <c r="L117" s="145"/>
      <c r="M117" s="145"/>
      <c r="N117" s="145"/>
      <c r="O117" s="145"/>
      <c r="P117" s="145"/>
      <c r="Q117" s="145"/>
      <c r="R117" s="145"/>
      <c r="S117" s="145"/>
      <c r="T117" s="145"/>
      <c r="U117" s="145"/>
      <c r="V117" s="145"/>
    </row>
    <row r="118" spans="1:22" x14ac:dyDescent="0.35">
      <c r="A118" s="145"/>
      <c r="B118" s="145"/>
      <c r="C118" s="145"/>
      <c r="D118" s="145"/>
      <c r="E118" s="145"/>
      <c r="F118" s="145"/>
      <c r="G118" s="145"/>
      <c r="H118" s="145"/>
      <c r="I118" s="145"/>
      <c r="J118" s="145"/>
      <c r="K118" s="145"/>
      <c r="L118" s="145"/>
      <c r="M118" s="145"/>
      <c r="N118" s="145"/>
      <c r="O118" s="145"/>
      <c r="P118" s="145"/>
      <c r="Q118" s="145"/>
      <c r="R118" s="145"/>
      <c r="S118" s="145"/>
      <c r="T118" s="145"/>
      <c r="U118" s="145"/>
      <c r="V118" s="145"/>
    </row>
    <row r="119" spans="1:22" x14ac:dyDescent="0.35">
      <c r="A119" s="145"/>
      <c r="B119" s="145"/>
      <c r="C119" s="145"/>
      <c r="D119" s="145"/>
      <c r="E119" s="145"/>
      <c r="F119" s="145"/>
      <c r="G119" s="145"/>
      <c r="H119" s="145"/>
      <c r="I119" s="145"/>
      <c r="J119" s="145"/>
      <c r="K119" s="145"/>
      <c r="L119" s="145"/>
      <c r="M119" s="145"/>
      <c r="N119" s="145"/>
      <c r="O119" s="145"/>
      <c r="P119" s="145"/>
      <c r="Q119" s="145"/>
      <c r="R119" s="145"/>
      <c r="S119" s="145"/>
      <c r="T119" s="145"/>
      <c r="U119" s="145"/>
      <c r="V119" s="145"/>
    </row>
    <row r="120" spans="1:22" x14ac:dyDescent="0.35">
      <c r="A120" s="145"/>
      <c r="B120" s="145"/>
      <c r="C120" s="145"/>
      <c r="D120" s="145"/>
      <c r="E120" s="145"/>
      <c r="F120" s="145"/>
      <c r="G120" s="145"/>
      <c r="H120" s="145"/>
      <c r="I120" s="145"/>
      <c r="J120" s="145"/>
      <c r="K120" s="145"/>
      <c r="L120" s="145"/>
      <c r="M120" s="145"/>
      <c r="N120" s="145"/>
      <c r="O120" s="145"/>
      <c r="P120" s="145"/>
      <c r="Q120" s="145"/>
      <c r="R120" s="145"/>
      <c r="S120" s="145"/>
      <c r="T120" s="145"/>
      <c r="U120" s="145"/>
      <c r="V120" s="145"/>
    </row>
    <row r="121" spans="1:22" x14ac:dyDescent="0.35">
      <c r="A121" s="145"/>
      <c r="B121" s="145"/>
      <c r="C121" s="145"/>
      <c r="D121" s="145"/>
      <c r="E121" s="145"/>
      <c r="F121" s="145"/>
      <c r="G121" s="145"/>
      <c r="H121" s="145"/>
      <c r="I121" s="145"/>
      <c r="J121" s="145"/>
      <c r="K121" s="145"/>
      <c r="L121" s="145"/>
      <c r="M121" s="145"/>
      <c r="N121" s="145"/>
      <c r="O121" s="145"/>
      <c r="P121" s="145"/>
      <c r="Q121" s="145"/>
      <c r="R121" s="145"/>
      <c r="S121" s="145"/>
      <c r="T121" s="145"/>
      <c r="U121" s="145"/>
      <c r="V121" s="145"/>
    </row>
    <row r="122" spans="1:22" x14ac:dyDescent="0.35">
      <c r="A122" s="145"/>
      <c r="B122" s="145"/>
      <c r="C122" s="145"/>
      <c r="D122" s="145"/>
      <c r="E122" s="145"/>
      <c r="F122" s="145"/>
      <c r="G122" s="145"/>
      <c r="H122" s="145"/>
      <c r="I122" s="145"/>
      <c r="J122" s="145"/>
      <c r="K122" s="145"/>
      <c r="L122" s="145"/>
      <c r="M122" s="145"/>
      <c r="N122" s="145"/>
      <c r="O122" s="145"/>
      <c r="P122" s="145"/>
      <c r="Q122" s="145"/>
      <c r="R122" s="145"/>
      <c r="S122" s="145"/>
      <c r="T122" s="145"/>
      <c r="U122" s="145"/>
      <c r="V122" s="145"/>
    </row>
    <row r="123" spans="1:22" x14ac:dyDescent="0.35">
      <c r="A123" s="145"/>
      <c r="B123" s="145"/>
      <c r="C123" s="145"/>
      <c r="D123" s="145"/>
      <c r="E123" s="145"/>
      <c r="F123" s="145"/>
      <c r="G123" s="145"/>
      <c r="H123" s="145"/>
      <c r="I123" s="145"/>
      <c r="J123" s="145"/>
      <c r="K123" s="145"/>
      <c r="L123" s="145"/>
      <c r="M123" s="145"/>
      <c r="N123" s="145"/>
      <c r="O123" s="145"/>
      <c r="P123" s="145"/>
      <c r="Q123" s="145"/>
      <c r="R123" s="145"/>
      <c r="S123" s="145"/>
      <c r="T123" s="145"/>
      <c r="U123" s="145"/>
      <c r="V123" s="145"/>
    </row>
    <row r="124" spans="1:22" x14ac:dyDescent="0.35">
      <c r="A124" s="145"/>
      <c r="B124" s="145"/>
      <c r="C124" s="145"/>
      <c r="D124" s="145"/>
      <c r="E124" s="145"/>
      <c r="F124" s="145"/>
      <c r="G124" s="145"/>
      <c r="H124" s="145"/>
      <c r="I124" s="145"/>
      <c r="J124" s="145"/>
      <c r="K124" s="145"/>
      <c r="L124" s="145"/>
      <c r="M124" s="145"/>
      <c r="N124" s="145"/>
      <c r="O124" s="145"/>
      <c r="P124" s="145"/>
      <c r="Q124" s="145"/>
      <c r="R124" s="145"/>
      <c r="S124" s="145"/>
      <c r="T124" s="145"/>
      <c r="U124" s="145"/>
      <c r="V124" s="145"/>
    </row>
    <row r="125" spans="1:22" x14ac:dyDescent="0.35">
      <c r="A125" s="145"/>
      <c r="B125" s="145"/>
      <c r="C125" s="145"/>
      <c r="D125" s="145"/>
      <c r="E125" s="145"/>
      <c r="F125" s="145"/>
      <c r="G125" s="145"/>
      <c r="H125" s="145"/>
      <c r="I125" s="145"/>
      <c r="J125" s="145"/>
      <c r="K125" s="145"/>
      <c r="L125" s="145"/>
      <c r="M125" s="145"/>
      <c r="N125" s="145"/>
      <c r="O125" s="145"/>
      <c r="P125" s="145"/>
      <c r="Q125" s="145"/>
      <c r="R125" s="145"/>
      <c r="S125" s="145"/>
      <c r="T125" s="145"/>
      <c r="U125" s="145"/>
      <c r="V125" s="145"/>
    </row>
    <row r="126" spans="1:22" x14ac:dyDescent="0.35">
      <c r="A126" s="145"/>
      <c r="B126" s="145"/>
      <c r="C126" s="145"/>
      <c r="D126" s="145"/>
      <c r="E126" s="145"/>
      <c r="F126" s="145"/>
      <c r="G126" s="145"/>
      <c r="H126" s="145"/>
      <c r="I126" s="145"/>
      <c r="J126" s="145"/>
      <c r="K126" s="145"/>
      <c r="L126" s="145"/>
      <c r="M126" s="145"/>
      <c r="N126" s="145"/>
      <c r="O126" s="145"/>
      <c r="P126" s="145"/>
      <c r="Q126" s="145"/>
      <c r="R126" s="145"/>
      <c r="S126" s="145"/>
      <c r="T126" s="145"/>
      <c r="U126" s="145"/>
      <c r="V126" s="145"/>
    </row>
    <row r="127" spans="1:22" x14ac:dyDescent="0.35">
      <c r="A127" s="145"/>
      <c r="B127" s="145"/>
      <c r="C127" s="145"/>
      <c r="D127" s="145"/>
      <c r="E127" s="145"/>
      <c r="F127" s="145"/>
      <c r="G127" s="145"/>
      <c r="H127" s="145"/>
      <c r="I127" s="145"/>
      <c r="J127" s="145"/>
      <c r="K127" s="145"/>
      <c r="L127" s="145"/>
      <c r="M127" s="145"/>
      <c r="N127" s="145"/>
      <c r="O127" s="145"/>
      <c r="P127" s="145"/>
      <c r="Q127" s="145"/>
      <c r="R127" s="145"/>
      <c r="S127" s="145"/>
      <c r="T127" s="145"/>
      <c r="U127" s="145"/>
      <c r="V127" s="145"/>
    </row>
    <row r="128" spans="1:22" x14ac:dyDescent="0.35">
      <c r="A128" s="145"/>
      <c r="B128" s="145"/>
      <c r="C128" s="145"/>
      <c r="D128" s="145"/>
      <c r="E128" s="145"/>
      <c r="F128" s="145"/>
      <c r="G128" s="145"/>
      <c r="H128" s="145"/>
      <c r="I128" s="145"/>
      <c r="J128" s="145"/>
      <c r="K128" s="145"/>
      <c r="L128" s="145"/>
      <c r="M128" s="145"/>
      <c r="N128" s="145"/>
      <c r="O128" s="145"/>
      <c r="P128" s="145"/>
      <c r="Q128" s="145"/>
      <c r="R128" s="145"/>
      <c r="S128" s="145"/>
      <c r="T128" s="145"/>
      <c r="U128" s="145"/>
      <c r="V128" s="145"/>
    </row>
    <row r="129" spans="1:22" x14ac:dyDescent="0.35">
      <c r="A129" s="145"/>
      <c r="B129" s="145"/>
      <c r="C129" s="145"/>
      <c r="D129" s="145"/>
      <c r="E129" s="145"/>
      <c r="F129" s="145"/>
      <c r="G129" s="145"/>
      <c r="H129" s="145"/>
      <c r="I129" s="145"/>
      <c r="J129" s="145"/>
      <c r="K129" s="145"/>
      <c r="L129" s="145"/>
      <c r="M129" s="145"/>
      <c r="N129" s="145"/>
      <c r="O129" s="145"/>
      <c r="P129" s="145"/>
      <c r="Q129" s="145"/>
      <c r="R129" s="145"/>
      <c r="S129" s="145"/>
      <c r="T129" s="145"/>
      <c r="U129" s="145"/>
      <c r="V129" s="145"/>
    </row>
    <row r="130" spans="1:22" x14ac:dyDescent="0.35">
      <c r="A130" s="145"/>
      <c r="B130" s="145"/>
      <c r="C130" s="145"/>
      <c r="D130" s="145"/>
      <c r="E130" s="145"/>
      <c r="F130" s="145"/>
      <c r="G130" s="145"/>
      <c r="H130" s="145"/>
      <c r="I130" s="145"/>
      <c r="J130" s="145"/>
      <c r="K130" s="145"/>
      <c r="L130" s="145"/>
      <c r="M130" s="145"/>
      <c r="N130" s="145"/>
      <c r="O130" s="145"/>
      <c r="P130" s="145"/>
      <c r="Q130" s="145"/>
      <c r="R130" s="145"/>
      <c r="S130" s="145"/>
      <c r="T130" s="145"/>
      <c r="U130" s="145"/>
      <c r="V130" s="145"/>
    </row>
    <row r="131" spans="1:22" x14ac:dyDescent="0.35">
      <c r="A131" s="145"/>
      <c r="B131" s="145"/>
      <c r="C131" s="145"/>
      <c r="D131" s="145"/>
      <c r="E131" s="145"/>
      <c r="F131" s="145"/>
      <c r="G131" s="145"/>
      <c r="H131" s="145"/>
      <c r="I131" s="145"/>
      <c r="J131" s="145"/>
      <c r="K131" s="145"/>
      <c r="L131" s="145"/>
      <c r="M131" s="145"/>
      <c r="N131" s="145"/>
      <c r="O131" s="145"/>
      <c r="P131" s="145"/>
      <c r="Q131" s="145"/>
      <c r="R131" s="145"/>
      <c r="S131" s="145"/>
      <c r="T131" s="145"/>
      <c r="U131" s="145"/>
      <c r="V131" s="145"/>
    </row>
    <row r="132" spans="1:22" x14ac:dyDescent="0.35">
      <c r="A132" s="145"/>
      <c r="B132" s="145"/>
      <c r="C132" s="145"/>
      <c r="D132" s="145"/>
      <c r="E132" s="145"/>
      <c r="F132" s="145"/>
      <c r="G132" s="145"/>
      <c r="H132" s="145"/>
      <c r="I132" s="145"/>
      <c r="J132" s="145"/>
      <c r="K132" s="145"/>
      <c r="L132" s="145"/>
      <c r="M132" s="145"/>
      <c r="N132" s="145"/>
      <c r="O132" s="145"/>
      <c r="P132" s="145"/>
      <c r="Q132" s="145"/>
      <c r="R132" s="145"/>
      <c r="S132" s="145"/>
      <c r="T132" s="145"/>
      <c r="U132" s="145"/>
      <c r="V132" s="145"/>
    </row>
    <row r="133" spans="1:22" x14ac:dyDescent="0.35">
      <c r="A133" s="145"/>
      <c r="B133" s="145"/>
      <c r="C133" s="145"/>
      <c r="D133" s="145"/>
      <c r="E133" s="145"/>
      <c r="F133" s="145"/>
      <c r="G133" s="145"/>
      <c r="H133" s="145"/>
      <c r="I133" s="145"/>
      <c r="J133" s="145"/>
      <c r="K133" s="145"/>
      <c r="L133" s="145"/>
      <c r="M133" s="145"/>
      <c r="N133" s="145"/>
      <c r="O133" s="145"/>
      <c r="P133" s="145"/>
      <c r="Q133" s="145"/>
      <c r="R133" s="145"/>
      <c r="S133" s="145"/>
      <c r="T133" s="145"/>
      <c r="U133" s="145"/>
      <c r="V133" s="145"/>
    </row>
    <row r="134" spans="1:22" x14ac:dyDescent="0.35">
      <c r="A134" s="145"/>
      <c r="B134" s="145"/>
      <c r="C134" s="145"/>
      <c r="D134" s="145"/>
      <c r="E134" s="145"/>
      <c r="F134" s="145"/>
      <c r="G134" s="145"/>
      <c r="H134" s="145"/>
      <c r="I134" s="145"/>
      <c r="J134" s="145"/>
      <c r="K134" s="145"/>
      <c r="L134" s="145"/>
      <c r="M134" s="145"/>
      <c r="N134" s="145"/>
      <c r="O134" s="145"/>
      <c r="P134" s="145"/>
      <c r="Q134" s="145"/>
      <c r="R134" s="145"/>
      <c r="S134" s="145"/>
      <c r="T134" s="145"/>
      <c r="U134" s="145"/>
      <c r="V134" s="145"/>
    </row>
    <row r="135" spans="1:22" x14ac:dyDescent="0.35">
      <c r="A135" s="145"/>
      <c r="B135" s="145"/>
      <c r="C135" s="145"/>
      <c r="D135" s="145"/>
      <c r="E135" s="145"/>
      <c r="F135" s="145"/>
      <c r="G135" s="145"/>
      <c r="H135" s="145"/>
      <c r="I135" s="145"/>
      <c r="J135" s="145"/>
      <c r="K135" s="145"/>
      <c r="L135" s="145"/>
      <c r="M135" s="145"/>
      <c r="N135" s="145"/>
      <c r="O135" s="145"/>
      <c r="P135" s="145"/>
      <c r="Q135" s="145"/>
      <c r="R135" s="145"/>
      <c r="S135" s="145"/>
      <c r="T135" s="145"/>
      <c r="U135" s="145"/>
      <c r="V135" s="145"/>
    </row>
    <row r="136" spans="1:22" x14ac:dyDescent="0.35">
      <c r="A136" s="145"/>
      <c r="B136" s="145"/>
      <c r="C136" s="145"/>
      <c r="D136" s="145"/>
      <c r="E136" s="145"/>
      <c r="F136" s="145"/>
      <c r="G136" s="145"/>
      <c r="H136" s="145"/>
      <c r="I136" s="145"/>
      <c r="J136" s="145"/>
      <c r="K136" s="145"/>
      <c r="L136" s="145"/>
      <c r="M136" s="145"/>
      <c r="N136" s="145"/>
      <c r="O136" s="145"/>
      <c r="P136" s="145"/>
      <c r="Q136" s="145"/>
      <c r="R136" s="145"/>
      <c r="S136" s="145"/>
      <c r="T136" s="145"/>
      <c r="U136" s="145"/>
      <c r="V136" s="145"/>
    </row>
    <row r="137" spans="1:22" x14ac:dyDescent="0.35">
      <c r="A137" s="145"/>
      <c r="B137" s="145"/>
      <c r="C137" s="145"/>
      <c r="D137" s="145"/>
      <c r="E137" s="145"/>
      <c r="F137" s="145"/>
      <c r="G137" s="145"/>
      <c r="H137" s="145"/>
      <c r="I137" s="145"/>
      <c r="J137" s="145"/>
      <c r="K137" s="145"/>
      <c r="L137" s="145"/>
      <c r="M137" s="145"/>
      <c r="N137" s="145"/>
      <c r="O137" s="145"/>
      <c r="P137" s="145"/>
      <c r="Q137" s="145"/>
      <c r="R137" s="145"/>
      <c r="S137" s="145"/>
      <c r="T137" s="145"/>
      <c r="U137" s="145"/>
      <c r="V137" s="145"/>
    </row>
    <row r="138" spans="1:22" x14ac:dyDescent="0.35">
      <c r="A138" s="145"/>
      <c r="B138" s="145"/>
      <c r="C138" s="145"/>
      <c r="D138" s="145"/>
      <c r="E138" s="145"/>
      <c r="F138" s="145"/>
      <c r="G138" s="145"/>
      <c r="H138" s="145"/>
      <c r="I138" s="145"/>
      <c r="J138" s="145"/>
      <c r="K138" s="145"/>
      <c r="L138" s="145"/>
      <c r="M138" s="145"/>
      <c r="N138" s="145"/>
      <c r="O138" s="145"/>
      <c r="P138" s="145"/>
      <c r="Q138" s="145"/>
      <c r="R138" s="145"/>
      <c r="S138" s="145"/>
      <c r="T138" s="145"/>
      <c r="U138" s="145"/>
      <c r="V138" s="145"/>
    </row>
    <row r="139" spans="1:22" x14ac:dyDescent="0.35">
      <c r="A139" s="145"/>
      <c r="B139" s="145"/>
      <c r="C139" s="145"/>
      <c r="D139" s="145"/>
      <c r="E139" s="145"/>
      <c r="F139" s="145"/>
      <c r="G139" s="145"/>
      <c r="H139" s="145"/>
      <c r="I139" s="145"/>
      <c r="J139" s="145"/>
      <c r="K139" s="145"/>
      <c r="L139" s="145"/>
      <c r="M139" s="145"/>
      <c r="N139" s="145"/>
      <c r="O139" s="145"/>
      <c r="P139" s="145"/>
      <c r="Q139" s="145"/>
      <c r="R139" s="145"/>
      <c r="S139" s="145"/>
      <c r="T139" s="145"/>
      <c r="U139" s="145"/>
      <c r="V139" s="145"/>
    </row>
    <row r="140" spans="1:22" x14ac:dyDescent="0.35">
      <c r="A140" s="145"/>
      <c r="B140" s="145"/>
      <c r="C140" s="145"/>
      <c r="D140" s="145"/>
      <c r="E140" s="145"/>
      <c r="F140" s="145"/>
      <c r="G140" s="145"/>
      <c r="H140" s="145"/>
      <c r="I140" s="145"/>
      <c r="J140" s="145"/>
      <c r="K140" s="145"/>
      <c r="L140" s="145"/>
      <c r="M140" s="145"/>
      <c r="N140" s="145"/>
      <c r="O140" s="145"/>
      <c r="P140" s="145"/>
      <c r="Q140" s="145"/>
      <c r="R140" s="145"/>
      <c r="S140" s="145"/>
      <c r="T140" s="145"/>
      <c r="U140" s="145"/>
      <c r="V140" s="145"/>
    </row>
    <row r="141" spans="1:22" x14ac:dyDescent="0.35">
      <c r="A141" s="145"/>
      <c r="B141" s="145"/>
      <c r="C141" s="145"/>
      <c r="D141" s="145"/>
      <c r="E141" s="145"/>
      <c r="F141" s="145"/>
      <c r="G141" s="145"/>
      <c r="H141" s="145"/>
      <c r="I141" s="145"/>
      <c r="J141" s="145"/>
      <c r="K141" s="145"/>
      <c r="L141" s="145"/>
      <c r="M141" s="145"/>
      <c r="N141" s="145"/>
      <c r="O141" s="145"/>
      <c r="P141" s="145"/>
      <c r="Q141" s="145"/>
      <c r="R141" s="145"/>
      <c r="S141" s="145"/>
      <c r="T141" s="145"/>
      <c r="U141" s="145"/>
      <c r="V141" s="145"/>
    </row>
    <row r="142" spans="1:22" x14ac:dyDescent="0.35">
      <c r="A142" s="145"/>
      <c r="B142" s="145"/>
      <c r="C142" s="145"/>
      <c r="D142" s="145"/>
      <c r="E142" s="145"/>
      <c r="F142" s="145"/>
      <c r="G142" s="145"/>
      <c r="H142" s="145"/>
      <c r="I142" s="145"/>
      <c r="J142" s="145"/>
      <c r="K142" s="145"/>
      <c r="L142" s="145"/>
      <c r="M142" s="145"/>
      <c r="N142" s="145"/>
      <c r="O142" s="145"/>
      <c r="P142" s="145"/>
      <c r="Q142" s="145"/>
      <c r="R142" s="145"/>
      <c r="S142" s="145"/>
      <c r="T142" s="145"/>
      <c r="U142" s="145"/>
      <c r="V142" s="145"/>
    </row>
    <row r="143" spans="1:22" x14ac:dyDescent="0.35">
      <c r="A143" s="103"/>
      <c r="B143" s="103"/>
      <c r="C143" s="103"/>
      <c r="D143" s="103"/>
      <c r="E143" s="103"/>
      <c r="F143" s="103"/>
      <c r="G143" s="103"/>
      <c r="H143" s="103"/>
      <c r="I143" s="103"/>
      <c r="J143" s="103"/>
      <c r="K143" s="103"/>
      <c r="L143" s="103"/>
      <c r="M143" s="103"/>
      <c r="N143" s="103"/>
      <c r="O143" s="103"/>
      <c r="P143" s="103"/>
      <c r="Q143" s="103"/>
      <c r="R143" s="103"/>
      <c r="S143" s="103"/>
      <c r="T143" s="103"/>
      <c r="U143" s="103"/>
      <c r="V143" s="103"/>
    </row>
    <row r="144" spans="1:22" x14ac:dyDescent="0.35">
      <c r="A144" s="103"/>
      <c r="B144" s="103"/>
      <c r="C144" s="103"/>
      <c r="D144" s="103"/>
      <c r="E144" s="103"/>
      <c r="F144" s="103"/>
      <c r="G144" s="103"/>
      <c r="H144" s="103"/>
      <c r="I144" s="103"/>
      <c r="J144" s="103"/>
      <c r="K144" s="103"/>
      <c r="L144" s="103"/>
      <c r="M144" s="103"/>
      <c r="N144" s="103"/>
      <c r="O144" s="103"/>
      <c r="P144" s="103"/>
      <c r="Q144" s="103"/>
      <c r="R144" s="103"/>
      <c r="S144" s="103"/>
      <c r="T144" s="103"/>
      <c r="U144" s="103"/>
      <c r="V144" s="103"/>
    </row>
    <row r="145" spans="1:22" x14ac:dyDescent="0.35">
      <c r="A145" s="103"/>
      <c r="B145" s="103"/>
      <c r="C145" s="103"/>
      <c r="D145" s="103"/>
      <c r="E145" s="103"/>
      <c r="F145" s="103"/>
      <c r="G145" s="103"/>
      <c r="H145" s="103"/>
      <c r="I145" s="103"/>
      <c r="J145" s="103"/>
      <c r="K145" s="103"/>
      <c r="L145" s="103"/>
      <c r="M145" s="103"/>
      <c r="N145" s="103"/>
      <c r="O145" s="103"/>
      <c r="P145" s="103"/>
      <c r="Q145" s="103"/>
      <c r="R145" s="103"/>
      <c r="S145" s="103"/>
      <c r="T145" s="103"/>
      <c r="U145" s="103"/>
      <c r="V145" s="103"/>
    </row>
    <row r="146" spans="1:22" x14ac:dyDescent="0.35">
      <c r="A146" s="103"/>
      <c r="B146" s="103"/>
      <c r="C146" s="103"/>
      <c r="D146" s="103"/>
      <c r="E146" s="103"/>
      <c r="F146" s="103"/>
      <c r="G146" s="103"/>
      <c r="H146" s="103"/>
      <c r="I146" s="103"/>
      <c r="J146" s="103"/>
      <c r="K146" s="103"/>
      <c r="L146" s="103"/>
      <c r="M146" s="103"/>
      <c r="N146" s="103"/>
      <c r="O146" s="103"/>
      <c r="P146" s="103"/>
      <c r="Q146" s="103"/>
      <c r="R146" s="103"/>
      <c r="S146" s="103"/>
      <c r="T146" s="103"/>
      <c r="U146" s="103"/>
      <c r="V146" s="103"/>
    </row>
    <row r="147" spans="1:22" x14ac:dyDescent="0.35">
      <c r="A147" s="103"/>
      <c r="B147" s="103"/>
      <c r="C147" s="103"/>
      <c r="D147" s="103"/>
      <c r="E147" s="103"/>
      <c r="F147" s="103"/>
      <c r="G147" s="103"/>
      <c r="H147" s="103"/>
      <c r="I147" s="103"/>
      <c r="J147" s="103"/>
      <c r="K147" s="103"/>
      <c r="L147" s="103"/>
      <c r="M147" s="103"/>
      <c r="N147" s="103"/>
      <c r="O147" s="103"/>
      <c r="P147" s="103"/>
      <c r="Q147" s="103"/>
      <c r="R147" s="103"/>
      <c r="S147" s="103"/>
      <c r="T147" s="103"/>
      <c r="U147" s="103"/>
      <c r="V147" s="103"/>
    </row>
    <row r="148" spans="1:22" x14ac:dyDescent="0.35">
      <c r="A148" s="103"/>
      <c r="B148" s="103"/>
      <c r="C148" s="103"/>
      <c r="D148" s="103"/>
      <c r="E148" s="103"/>
      <c r="F148" s="103"/>
      <c r="G148" s="103"/>
      <c r="H148" s="103"/>
      <c r="I148" s="103"/>
      <c r="J148" s="103"/>
      <c r="K148" s="103"/>
      <c r="L148" s="103"/>
      <c r="M148" s="103"/>
      <c r="N148" s="103"/>
      <c r="O148" s="103"/>
      <c r="P148" s="103"/>
      <c r="Q148" s="103"/>
      <c r="R148" s="103"/>
      <c r="S148" s="103"/>
      <c r="T148" s="103"/>
      <c r="U148" s="103"/>
      <c r="V148" s="103"/>
    </row>
    <row r="149" spans="1:22" x14ac:dyDescent="0.35">
      <c r="A149" s="103"/>
      <c r="B149" s="103"/>
      <c r="C149" s="103"/>
      <c r="D149" s="103"/>
      <c r="E149" s="103"/>
      <c r="F149" s="103"/>
      <c r="G149" s="103"/>
      <c r="H149" s="103"/>
      <c r="I149" s="103"/>
      <c r="J149" s="103"/>
      <c r="K149" s="103"/>
      <c r="L149" s="103"/>
      <c r="M149" s="103"/>
      <c r="N149" s="103"/>
      <c r="O149" s="103"/>
      <c r="P149" s="103"/>
      <c r="Q149" s="103"/>
      <c r="R149" s="103"/>
      <c r="S149" s="103"/>
      <c r="T149" s="103"/>
      <c r="U149" s="103"/>
      <c r="V149" s="103"/>
    </row>
    <row r="150" spans="1:22" x14ac:dyDescent="0.35">
      <c r="A150" s="103"/>
      <c r="B150" s="103"/>
      <c r="C150" s="103"/>
      <c r="D150" s="103"/>
      <c r="E150" s="103"/>
      <c r="F150" s="103"/>
      <c r="G150" s="103"/>
      <c r="H150" s="103"/>
      <c r="I150" s="103"/>
      <c r="J150" s="103"/>
      <c r="K150" s="103"/>
      <c r="L150" s="103"/>
      <c r="M150" s="103"/>
      <c r="N150" s="103"/>
      <c r="O150" s="103"/>
      <c r="P150" s="103"/>
      <c r="Q150" s="103"/>
      <c r="R150" s="103"/>
      <c r="S150" s="103"/>
      <c r="T150" s="103"/>
      <c r="U150" s="103"/>
      <c r="V150" s="103"/>
    </row>
    <row r="151" spans="1:22" x14ac:dyDescent="0.35">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row>
    <row r="152" spans="1:22" x14ac:dyDescent="0.35">
      <c r="A152" s="103"/>
      <c r="B152" s="103"/>
      <c r="C152" s="103"/>
      <c r="D152" s="103"/>
      <c r="E152" s="103"/>
      <c r="F152" s="103"/>
      <c r="G152" s="103"/>
      <c r="H152" s="103"/>
      <c r="I152" s="103"/>
      <c r="J152" s="103"/>
      <c r="K152" s="103"/>
      <c r="L152" s="103"/>
      <c r="M152" s="103"/>
      <c r="N152" s="103"/>
      <c r="O152" s="103"/>
      <c r="P152" s="103"/>
      <c r="Q152" s="103"/>
      <c r="R152" s="103"/>
      <c r="S152" s="103"/>
      <c r="T152" s="103"/>
      <c r="U152" s="103"/>
      <c r="V152" s="103"/>
    </row>
    <row r="153" spans="1:22" x14ac:dyDescent="0.35">
      <c r="A153" s="103"/>
      <c r="B153" s="103"/>
      <c r="C153" s="103"/>
      <c r="D153" s="103"/>
      <c r="E153" s="103"/>
      <c r="F153" s="103"/>
      <c r="G153" s="103"/>
      <c r="H153" s="103"/>
      <c r="I153" s="103"/>
      <c r="J153" s="103"/>
      <c r="K153" s="103"/>
      <c r="L153" s="103"/>
      <c r="M153" s="103"/>
      <c r="N153" s="103"/>
      <c r="O153" s="103"/>
      <c r="P153" s="103"/>
      <c r="Q153" s="103"/>
      <c r="R153" s="103"/>
      <c r="S153" s="103"/>
      <c r="T153" s="103"/>
      <c r="U153" s="103"/>
      <c r="V153" s="103"/>
    </row>
    <row r="154" spans="1:22" x14ac:dyDescent="0.35">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row>
    <row r="155" spans="1:22" x14ac:dyDescent="0.35">
      <c r="A155" s="103"/>
      <c r="B155" s="103"/>
      <c r="C155" s="103"/>
      <c r="D155" s="103"/>
      <c r="E155" s="103"/>
      <c r="F155" s="103"/>
      <c r="G155" s="103"/>
      <c r="H155" s="103"/>
      <c r="I155" s="103"/>
      <c r="J155" s="103"/>
      <c r="K155" s="103"/>
      <c r="L155" s="103"/>
      <c r="M155" s="103"/>
      <c r="N155" s="103"/>
      <c r="O155" s="103"/>
      <c r="P155" s="103"/>
      <c r="Q155" s="103"/>
      <c r="R155" s="103"/>
      <c r="S155" s="103"/>
      <c r="T155" s="103"/>
      <c r="U155" s="103"/>
      <c r="V155" s="103"/>
    </row>
    <row r="156" spans="1:22" x14ac:dyDescent="0.35">
      <c r="A156" s="103"/>
      <c r="B156" s="103"/>
      <c r="C156" s="103"/>
      <c r="D156" s="103"/>
      <c r="E156" s="103"/>
      <c r="F156" s="103"/>
      <c r="G156" s="103"/>
      <c r="H156" s="103"/>
      <c r="I156" s="103"/>
      <c r="J156" s="103"/>
      <c r="K156" s="103"/>
      <c r="L156" s="103"/>
      <c r="M156" s="103"/>
      <c r="N156" s="103"/>
      <c r="O156" s="103"/>
      <c r="P156" s="103"/>
      <c r="Q156" s="103"/>
      <c r="R156" s="103"/>
      <c r="S156" s="103"/>
      <c r="T156" s="103"/>
      <c r="U156" s="103"/>
      <c r="V156" s="103"/>
    </row>
    <row r="157" spans="1:22" x14ac:dyDescent="0.35">
      <c r="A157" s="103"/>
      <c r="B157" s="103"/>
      <c r="C157" s="103"/>
      <c r="D157" s="103"/>
      <c r="E157" s="103"/>
      <c r="F157" s="103"/>
      <c r="G157" s="103"/>
      <c r="H157" s="103"/>
      <c r="I157" s="103"/>
      <c r="J157" s="103"/>
      <c r="K157" s="103"/>
      <c r="L157" s="103"/>
      <c r="M157" s="103"/>
      <c r="N157" s="103"/>
      <c r="O157" s="103"/>
      <c r="P157" s="103"/>
      <c r="Q157" s="103"/>
      <c r="R157" s="103"/>
      <c r="S157" s="103"/>
      <c r="T157" s="103"/>
      <c r="U157" s="103"/>
      <c r="V157" s="103"/>
    </row>
    <row r="158" spans="1:22" x14ac:dyDescent="0.35">
      <c r="A158" s="103"/>
      <c r="B158" s="103"/>
      <c r="C158" s="103"/>
      <c r="D158" s="103"/>
      <c r="E158" s="103"/>
      <c r="F158" s="103"/>
      <c r="G158" s="103"/>
      <c r="H158" s="103"/>
      <c r="I158" s="103"/>
      <c r="J158" s="103"/>
      <c r="K158" s="103"/>
      <c r="L158" s="103"/>
      <c r="M158" s="103"/>
      <c r="N158" s="103"/>
      <c r="O158" s="103"/>
      <c r="P158" s="103"/>
      <c r="Q158" s="103"/>
      <c r="R158" s="103"/>
      <c r="S158" s="103"/>
      <c r="T158" s="103"/>
      <c r="U158" s="103"/>
      <c r="V158" s="103"/>
    </row>
    <row r="159" spans="1:22" x14ac:dyDescent="0.35">
      <c r="A159" s="103"/>
      <c r="B159" s="103"/>
      <c r="C159" s="103"/>
      <c r="D159" s="103"/>
      <c r="E159" s="103"/>
      <c r="F159" s="103"/>
      <c r="G159" s="103"/>
      <c r="H159" s="103"/>
      <c r="I159" s="103"/>
      <c r="J159" s="103"/>
      <c r="K159" s="103"/>
      <c r="L159" s="103"/>
      <c r="M159" s="103"/>
      <c r="N159" s="103"/>
      <c r="O159" s="103"/>
      <c r="P159" s="103"/>
      <c r="Q159" s="103"/>
      <c r="R159" s="103"/>
      <c r="S159" s="103"/>
      <c r="T159" s="103"/>
      <c r="U159" s="103"/>
      <c r="V159" s="103"/>
    </row>
    <row r="160" spans="1:22" x14ac:dyDescent="0.35">
      <c r="A160" s="103"/>
      <c r="B160" s="103"/>
      <c r="C160" s="103"/>
      <c r="D160" s="103"/>
      <c r="E160" s="103"/>
      <c r="F160" s="103"/>
      <c r="G160" s="103"/>
      <c r="H160" s="103"/>
      <c r="I160" s="103"/>
      <c r="J160" s="103"/>
      <c r="K160" s="103"/>
      <c r="L160" s="103"/>
      <c r="M160" s="103"/>
      <c r="N160" s="103"/>
      <c r="O160" s="103"/>
      <c r="P160" s="103"/>
      <c r="Q160" s="103"/>
      <c r="R160" s="103"/>
      <c r="S160" s="103"/>
      <c r="T160" s="103"/>
      <c r="U160" s="103"/>
      <c r="V160" s="103"/>
    </row>
    <row r="161" spans="1:22" x14ac:dyDescent="0.35">
      <c r="A161" s="103"/>
      <c r="B161" s="103"/>
      <c r="C161" s="103"/>
      <c r="D161" s="103"/>
      <c r="E161" s="103"/>
      <c r="F161" s="103"/>
      <c r="G161" s="103"/>
      <c r="H161" s="103"/>
      <c r="I161" s="103"/>
      <c r="J161" s="103"/>
      <c r="K161" s="103"/>
      <c r="L161" s="103"/>
      <c r="M161" s="103"/>
      <c r="N161" s="103"/>
      <c r="O161" s="103"/>
      <c r="P161" s="103"/>
      <c r="Q161" s="103"/>
      <c r="R161" s="103"/>
      <c r="S161" s="103"/>
      <c r="T161" s="103"/>
      <c r="U161" s="103"/>
      <c r="V161" s="103"/>
    </row>
    <row r="162" spans="1:22" x14ac:dyDescent="0.35">
      <c r="A162" s="103"/>
      <c r="B162" s="103"/>
      <c r="C162" s="103"/>
      <c r="D162" s="103"/>
      <c r="E162" s="103"/>
      <c r="F162" s="103"/>
      <c r="G162" s="103"/>
      <c r="H162" s="103"/>
      <c r="I162" s="103"/>
      <c r="J162" s="103"/>
      <c r="K162" s="103"/>
      <c r="L162" s="103"/>
      <c r="M162" s="103"/>
      <c r="N162" s="103"/>
      <c r="O162" s="103"/>
      <c r="P162" s="103"/>
      <c r="Q162" s="103"/>
      <c r="R162" s="103"/>
      <c r="S162" s="103"/>
      <c r="T162" s="103"/>
      <c r="U162" s="103"/>
      <c r="V162" s="103"/>
    </row>
    <row r="163" spans="1:22" x14ac:dyDescent="0.35">
      <c r="A163" s="103"/>
      <c r="B163" s="103"/>
      <c r="C163" s="103"/>
      <c r="D163" s="103"/>
      <c r="E163" s="103"/>
      <c r="F163" s="103"/>
      <c r="G163" s="103"/>
      <c r="H163" s="103"/>
      <c r="I163" s="103"/>
      <c r="J163" s="103"/>
      <c r="K163" s="103"/>
      <c r="L163" s="103"/>
      <c r="M163" s="103"/>
      <c r="N163" s="103"/>
      <c r="O163" s="103"/>
      <c r="P163" s="103"/>
      <c r="Q163" s="103"/>
      <c r="R163" s="103"/>
      <c r="S163" s="103"/>
      <c r="T163" s="103"/>
      <c r="U163" s="103"/>
      <c r="V163" s="103"/>
    </row>
    <row r="164" spans="1:22" x14ac:dyDescent="0.35">
      <c r="A164" s="103"/>
      <c r="B164" s="103"/>
      <c r="C164" s="103"/>
      <c r="D164" s="103"/>
      <c r="E164" s="103"/>
      <c r="F164" s="103"/>
      <c r="G164" s="103"/>
      <c r="H164" s="103"/>
      <c r="I164" s="103"/>
      <c r="J164" s="103"/>
      <c r="K164" s="103"/>
      <c r="L164" s="103"/>
      <c r="M164" s="103"/>
      <c r="N164" s="103"/>
      <c r="O164" s="103"/>
      <c r="P164" s="103"/>
      <c r="Q164" s="103"/>
      <c r="R164" s="103"/>
      <c r="S164" s="103"/>
      <c r="T164" s="103"/>
      <c r="U164" s="103"/>
      <c r="V164" s="103"/>
    </row>
    <row r="165" spans="1:22" x14ac:dyDescent="0.35">
      <c r="A165" s="103"/>
      <c r="B165" s="103"/>
      <c r="C165" s="103"/>
      <c r="D165" s="103"/>
      <c r="E165" s="103"/>
      <c r="F165" s="103"/>
      <c r="G165" s="103"/>
      <c r="H165" s="103"/>
      <c r="I165" s="103"/>
      <c r="J165" s="103"/>
      <c r="K165" s="103"/>
      <c r="L165" s="103"/>
      <c r="M165" s="103"/>
      <c r="N165" s="103"/>
      <c r="O165" s="103"/>
      <c r="P165" s="103"/>
      <c r="Q165" s="103"/>
      <c r="R165" s="103"/>
      <c r="S165" s="103"/>
      <c r="T165" s="103"/>
      <c r="U165" s="103"/>
      <c r="V165" s="103"/>
    </row>
    <row r="166" spans="1:22" x14ac:dyDescent="0.35">
      <c r="A166" s="103"/>
      <c r="B166" s="103"/>
      <c r="C166" s="103"/>
      <c r="D166" s="103"/>
      <c r="E166" s="103"/>
      <c r="F166" s="103"/>
      <c r="G166" s="103"/>
      <c r="H166" s="103"/>
      <c r="I166" s="103"/>
      <c r="J166" s="103"/>
      <c r="K166" s="103"/>
      <c r="L166" s="103"/>
      <c r="M166" s="103"/>
      <c r="N166" s="103"/>
      <c r="O166" s="103"/>
      <c r="P166" s="103"/>
      <c r="Q166" s="103"/>
      <c r="R166" s="103"/>
      <c r="S166" s="103"/>
      <c r="T166" s="103"/>
      <c r="U166" s="103"/>
      <c r="V166" s="103"/>
    </row>
    <row r="167" spans="1:22" x14ac:dyDescent="0.35">
      <c r="A167" s="103"/>
      <c r="B167" s="103"/>
      <c r="C167" s="103"/>
      <c r="D167" s="103"/>
      <c r="E167" s="103"/>
      <c r="F167" s="103"/>
      <c r="G167" s="103"/>
      <c r="H167" s="103"/>
      <c r="I167" s="103"/>
      <c r="J167" s="103"/>
      <c r="K167" s="103"/>
      <c r="L167" s="103"/>
      <c r="M167" s="103"/>
      <c r="N167" s="103"/>
      <c r="O167" s="103"/>
      <c r="P167" s="103"/>
      <c r="Q167" s="103"/>
      <c r="R167" s="103"/>
      <c r="S167" s="103"/>
      <c r="T167" s="103"/>
      <c r="U167" s="103"/>
      <c r="V167" s="103"/>
    </row>
    <row r="168" spans="1:22" x14ac:dyDescent="0.35">
      <c r="A168" s="103"/>
      <c r="B168" s="103"/>
      <c r="C168" s="103"/>
      <c r="D168" s="103"/>
      <c r="E168" s="103"/>
      <c r="F168" s="103"/>
      <c r="G168" s="103"/>
      <c r="H168" s="103"/>
      <c r="I168" s="103"/>
      <c r="J168" s="103"/>
      <c r="K168" s="103"/>
      <c r="L168" s="103"/>
      <c r="M168" s="103"/>
      <c r="N168" s="103"/>
      <c r="O168" s="103"/>
      <c r="P168" s="103"/>
      <c r="Q168" s="103"/>
      <c r="R168" s="103"/>
      <c r="S168" s="103"/>
      <c r="T168" s="103"/>
      <c r="U168" s="103"/>
      <c r="V168" s="103"/>
    </row>
    <row r="169" spans="1:22" x14ac:dyDescent="0.35">
      <c r="A169" s="103"/>
      <c r="B169" s="103"/>
      <c r="C169" s="103"/>
      <c r="D169" s="103"/>
      <c r="E169" s="103"/>
      <c r="F169" s="103"/>
      <c r="G169" s="103"/>
      <c r="H169" s="103"/>
      <c r="I169" s="103"/>
      <c r="J169" s="103"/>
      <c r="K169" s="103"/>
      <c r="L169" s="103"/>
      <c r="M169" s="103"/>
      <c r="N169" s="103"/>
      <c r="O169" s="103"/>
      <c r="P169" s="103"/>
      <c r="Q169" s="103"/>
      <c r="R169" s="103"/>
      <c r="S169" s="103"/>
      <c r="T169" s="103"/>
      <c r="U169" s="103"/>
      <c r="V169" s="103"/>
    </row>
    <row r="170" spans="1:22" x14ac:dyDescent="0.35">
      <c r="A170" s="103"/>
      <c r="B170" s="103"/>
      <c r="C170" s="103"/>
      <c r="D170" s="103"/>
      <c r="E170" s="103"/>
      <c r="F170" s="103"/>
      <c r="G170" s="103"/>
      <c r="H170" s="103"/>
      <c r="I170" s="103"/>
      <c r="J170" s="103"/>
      <c r="K170" s="103"/>
      <c r="L170" s="103"/>
      <c r="M170" s="103"/>
      <c r="N170" s="103"/>
      <c r="O170" s="103"/>
      <c r="P170" s="103"/>
      <c r="Q170" s="103"/>
      <c r="R170" s="103"/>
      <c r="S170" s="103"/>
      <c r="T170" s="103"/>
      <c r="U170" s="103"/>
      <c r="V170" s="103"/>
    </row>
    <row r="171" spans="1:22" x14ac:dyDescent="0.35">
      <c r="A171" s="103"/>
      <c r="B171" s="103"/>
      <c r="C171" s="103"/>
      <c r="D171" s="103"/>
      <c r="E171" s="103"/>
      <c r="F171" s="103"/>
      <c r="G171" s="103"/>
      <c r="H171" s="103"/>
      <c r="I171" s="103"/>
      <c r="J171" s="103"/>
      <c r="K171" s="103"/>
      <c r="L171" s="103"/>
      <c r="M171" s="103"/>
      <c r="N171" s="103"/>
      <c r="O171" s="103"/>
      <c r="P171" s="103"/>
      <c r="Q171" s="103"/>
      <c r="R171" s="103"/>
      <c r="S171" s="103"/>
      <c r="T171" s="103"/>
      <c r="U171" s="103"/>
      <c r="V171" s="103"/>
    </row>
    <row r="172" spans="1:22" x14ac:dyDescent="0.35">
      <c r="A172" s="103"/>
      <c r="B172" s="103"/>
      <c r="C172" s="103"/>
      <c r="D172" s="103"/>
      <c r="E172" s="103"/>
      <c r="F172" s="103"/>
      <c r="G172" s="103"/>
      <c r="H172" s="103"/>
      <c r="I172" s="103"/>
      <c r="J172" s="103"/>
      <c r="K172" s="103"/>
      <c r="L172" s="103"/>
      <c r="M172" s="103"/>
      <c r="N172" s="103"/>
      <c r="O172" s="103"/>
      <c r="P172" s="103"/>
      <c r="Q172" s="103"/>
      <c r="R172" s="103"/>
      <c r="S172" s="103"/>
      <c r="T172" s="103"/>
      <c r="U172" s="103"/>
      <c r="V172" s="103"/>
    </row>
    <row r="173" spans="1:22" x14ac:dyDescent="0.35">
      <c r="A173" s="103"/>
      <c r="B173" s="103"/>
      <c r="C173" s="103"/>
      <c r="D173" s="103"/>
      <c r="E173" s="103"/>
      <c r="F173" s="103"/>
      <c r="G173" s="103"/>
      <c r="H173" s="103"/>
      <c r="I173" s="103"/>
      <c r="J173" s="103"/>
      <c r="K173" s="103"/>
      <c r="L173" s="103"/>
      <c r="M173" s="103"/>
      <c r="N173" s="103"/>
      <c r="O173" s="103"/>
      <c r="P173" s="103"/>
      <c r="Q173" s="103"/>
      <c r="R173" s="103"/>
      <c r="S173" s="103"/>
      <c r="T173" s="103"/>
      <c r="U173" s="103"/>
      <c r="V173" s="103"/>
    </row>
    <row r="174" spans="1:22" x14ac:dyDescent="0.35">
      <c r="A174" s="103"/>
      <c r="B174" s="103"/>
      <c r="C174" s="103"/>
      <c r="D174" s="103"/>
      <c r="E174" s="103"/>
      <c r="F174" s="103"/>
      <c r="G174" s="103"/>
      <c r="H174" s="103"/>
      <c r="I174" s="103"/>
      <c r="J174" s="103"/>
      <c r="K174" s="103"/>
      <c r="L174" s="103"/>
      <c r="M174" s="103"/>
      <c r="N174" s="103"/>
      <c r="O174" s="103"/>
      <c r="P174" s="103"/>
      <c r="Q174" s="103"/>
      <c r="R174" s="103"/>
      <c r="S174" s="103"/>
      <c r="T174" s="103"/>
      <c r="U174" s="103"/>
      <c r="V174" s="103"/>
    </row>
    <row r="175" spans="1:22" x14ac:dyDescent="0.35">
      <c r="A175" s="103"/>
      <c r="B175" s="103"/>
      <c r="C175" s="103"/>
      <c r="D175" s="103"/>
      <c r="E175" s="103"/>
      <c r="F175" s="103"/>
      <c r="G175" s="103"/>
      <c r="H175" s="103"/>
      <c r="I175" s="103"/>
      <c r="J175" s="103"/>
      <c r="K175" s="103"/>
      <c r="L175" s="103"/>
      <c r="M175" s="103"/>
      <c r="N175" s="103"/>
      <c r="O175" s="103"/>
      <c r="P175" s="103"/>
      <c r="Q175" s="103"/>
      <c r="R175" s="103"/>
      <c r="S175" s="103"/>
      <c r="T175" s="103"/>
      <c r="U175" s="103"/>
      <c r="V175" s="103"/>
    </row>
    <row r="176" spans="1:22" x14ac:dyDescent="0.35">
      <c r="A176" s="103"/>
      <c r="B176" s="103"/>
      <c r="C176" s="103"/>
      <c r="D176" s="103"/>
      <c r="E176" s="103"/>
      <c r="F176" s="103"/>
      <c r="G176" s="103"/>
      <c r="H176" s="103"/>
      <c r="I176" s="103"/>
      <c r="J176" s="103"/>
      <c r="K176" s="103"/>
      <c r="L176" s="103"/>
      <c r="M176" s="103"/>
      <c r="N176" s="103"/>
      <c r="O176" s="103"/>
      <c r="P176" s="103"/>
      <c r="Q176" s="103"/>
      <c r="R176" s="103"/>
      <c r="S176" s="103"/>
      <c r="T176" s="103"/>
      <c r="U176" s="103"/>
      <c r="V176" s="103"/>
    </row>
    <row r="177" spans="1:22" x14ac:dyDescent="0.35">
      <c r="A177" s="103"/>
      <c r="B177" s="103"/>
      <c r="C177" s="103"/>
      <c r="D177" s="103"/>
      <c r="E177" s="103"/>
      <c r="F177" s="103"/>
      <c r="G177" s="103"/>
      <c r="H177" s="103"/>
      <c r="I177" s="103"/>
      <c r="J177" s="103"/>
      <c r="K177" s="103"/>
      <c r="L177" s="103"/>
      <c r="M177" s="103"/>
      <c r="N177" s="103"/>
      <c r="O177" s="103"/>
      <c r="P177" s="103"/>
      <c r="Q177" s="103"/>
      <c r="R177" s="103"/>
      <c r="S177" s="103"/>
      <c r="T177" s="103"/>
      <c r="U177" s="103"/>
      <c r="V177" s="103"/>
    </row>
    <row r="178" spans="1:22" x14ac:dyDescent="0.35">
      <c r="A178" s="103"/>
      <c r="B178" s="103"/>
      <c r="C178" s="103"/>
      <c r="D178" s="103"/>
      <c r="E178" s="103"/>
      <c r="F178" s="103"/>
      <c r="G178" s="103"/>
      <c r="H178" s="103"/>
      <c r="I178" s="103"/>
      <c r="J178" s="103"/>
      <c r="K178" s="103"/>
      <c r="L178" s="103"/>
      <c r="M178" s="103"/>
      <c r="N178" s="103"/>
      <c r="O178" s="103"/>
      <c r="P178" s="103"/>
      <c r="Q178" s="103"/>
      <c r="R178" s="103"/>
      <c r="S178" s="103"/>
      <c r="T178" s="103"/>
      <c r="U178" s="103"/>
      <c r="V178" s="103"/>
    </row>
    <row r="179" spans="1:22" x14ac:dyDescent="0.35">
      <c r="A179" s="103"/>
      <c r="B179" s="103"/>
      <c r="C179" s="103"/>
      <c r="D179" s="103"/>
      <c r="E179" s="103"/>
      <c r="F179" s="103"/>
      <c r="G179" s="103"/>
      <c r="H179" s="103"/>
      <c r="I179" s="103"/>
      <c r="J179" s="103"/>
      <c r="K179" s="103"/>
      <c r="L179" s="103"/>
      <c r="M179" s="103"/>
      <c r="N179" s="103"/>
      <c r="O179" s="103"/>
      <c r="P179" s="103"/>
      <c r="Q179" s="103"/>
      <c r="R179" s="103"/>
      <c r="S179" s="103"/>
      <c r="T179" s="103"/>
      <c r="U179" s="103"/>
      <c r="V179" s="103"/>
    </row>
    <row r="180" spans="1:22" x14ac:dyDescent="0.35">
      <c r="A180" s="103"/>
      <c r="B180" s="103"/>
      <c r="C180" s="103"/>
      <c r="D180" s="103"/>
      <c r="E180" s="103"/>
      <c r="F180" s="103"/>
      <c r="G180" s="103"/>
      <c r="H180" s="103"/>
      <c r="I180" s="103"/>
      <c r="J180" s="103"/>
      <c r="K180" s="103"/>
      <c r="L180" s="103"/>
      <c r="M180" s="103"/>
      <c r="N180" s="103"/>
      <c r="O180" s="103"/>
      <c r="P180" s="103"/>
      <c r="Q180" s="103"/>
      <c r="R180" s="103"/>
      <c r="S180" s="103"/>
      <c r="T180" s="103"/>
      <c r="U180" s="103"/>
      <c r="V180" s="103"/>
    </row>
    <row r="181" spans="1:22" x14ac:dyDescent="0.35">
      <c r="A181" s="103"/>
      <c r="B181" s="103"/>
      <c r="C181" s="103"/>
      <c r="D181" s="103"/>
      <c r="E181" s="103"/>
      <c r="F181" s="103"/>
      <c r="G181" s="103"/>
      <c r="H181" s="103"/>
      <c r="I181" s="103"/>
      <c r="J181" s="103"/>
      <c r="K181" s="103"/>
      <c r="L181" s="103"/>
      <c r="M181" s="103"/>
      <c r="N181" s="103"/>
      <c r="O181" s="103"/>
      <c r="P181" s="103"/>
      <c r="Q181" s="103"/>
      <c r="R181" s="103"/>
      <c r="S181" s="103"/>
      <c r="T181" s="103"/>
      <c r="U181" s="103"/>
      <c r="V181" s="103"/>
    </row>
  </sheetData>
  <mergeCells count="1">
    <mergeCell ref="A1:V14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Sales Data</vt:lpstr>
      <vt:lpstr>Extracted&amp;Organized Data</vt:lpstr>
      <vt:lpstr>Data Analysis</vt:lpstr>
      <vt:lpstr>Interpretation &amp; 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CHIDINMA</dc:creator>
  <cp:lastModifiedBy>Chidinma Udeh</cp:lastModifiedBy>
  <cp:lastPrinted>2025-08-18T21:13:37Z</cp:lastPrinted>
  <dcterms:created xsi:type="dcterms:W3CDTF">2024-11-30T14:15:39Z</dcterms:created>
  <dcterms:modified xsi:type="dcterms:W3CDTF">2025-08-21T14:17:13Z</dcterms:modified>
</cp:coreProperties>
</file>