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Statistic Arbitrage\Live\"/>
    </mc:Choice>
  </mc:AlternateContent>
  <xr:revisionPtr revIDLastSave="0" documentId="13_ncr:1_{88BAA542-3172-4585-9CB9-0D6ABD8FD6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_ETH_Deribit-Bybit-Bit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G14" i="1" s="1"/>
  <c r="H14" i="1" s="1"/>
  <c r="F15" i="1"/>
  <c r="G15" i="1"/>
  <c r="H15" i="1" s="1"/>
  <c r="F16" i="1"/>
  <c r="G16" i="1"/>
  <c r="H16" i="1" s="1"/>
  <c r="I15" i="1" l="1"/>
  <c r="I16" i="1"/>
  <c r="I14" i="1"/>
  <c r="F2" i="1"/>
  <c r="G2" i="1" s="1"/>
  <c r="F3" i="1"/>
  <c r="G3" i="1" s="1"/>
  <c r="F4" i="1"/>
  <c r="G4" i="1" s="1"/>
  <c r="H4" i="1" s="1"/>
  <c r="F5" i="1"/>
  <c r="G5" i="1" s="1"/>
  <c r="F6" i="1"/>
  <c r="G6" i="1" s="1"/>
  <c r="H6" i="1" s="1"/>
  <c r="F7" i="1"/>
  <c r="G7" i="1" s="1"/>
  <c r="F8" i="1"/>
  <c r="G8" i="1" s="1"/>
  <c r="H8" i="1" s="1"/>
  <c r="F9" i="1"/>
  <c r="G9" i="1" s="1"/>
  <c r="F10" i="1"/>
  <c r="G10" i="1" s="1"/>
  <c r="H10" i="1" s="1"/>
  <c r="F11" i="1"/>
  <c r="G11" i="1" s="1"/>
  <c r="F12" i="1"/>
  <c r="G12" i="1" s="1"/>
  <c r="F13" i="1"/>
  <c r="G13" i="1" s="1"/>
  <c r="H11" i="1" l="1"/>
  <c r="H7" i="1"/>
  <c r="H5" i="1"/>
  <c r="I5" i="1" s="1"/>
  <c r="H3" i="1"/>
  <c r="H12" i="1"/>
  <c r="I6" i="1"/>
  <c r="I7" i="1"/>
  <c r="I8" i="1"/>
  <c r="I3" i="1"/>
  <c r="I4" i="1"/>
  <c r="H9" i="1"/>
  <c r="I9" i="1" s="1"/>
  <c r="H13" i="1"/>
  <c r="I11" i="1" l="1"/>
  <c r="I13" i="1"/>
  <c r="I12" i="1"/>
  <c r="I10" i="1"/>
</calcChain>
</file>

<file path=xl/sharedStrings.xml><?xml version="1.0" encoding="utf-8"?>
<sst xmlns="http://schemas.openxmlformats.org/spreadsheetml/2006/main" count="10" uniqueCount="10">
  <si>
    <t>timestamp</t>
  </si>
  <si>
    <t>Bybit</t>
  </si>
  <si>
    <t>Bitget</t>
  </si>
  <si>
    <t>side</t>
  </si>
  <si>
    <t>fee</t>
  </si>
  <si>
    <t>Spread</t>
    <phoneticPr fontId="18" type="noConversion"/>
  </si>
  <si>
    <t>adj spread</t>
    <phoneticPr fontId="18" type="noConversion"/>
  </si>
  <si>
    <t>pnl</t>
    <phoneticPr fontId="18" type="noConversion"/>
  </si>
  <si>
    <t>cumu pnl</t>
    <phoneticPr fontId="18" type="noConversion"/>
  </si>
  <si>
    <t>size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</si>
</sst>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"/>
  <sheetViews>
    <sheetView tabSelected="1" workbookViewId="0">
      <selection activeCell="N12" sqref="N12"/>
    </sheetView>
  </sheetViews>
  <sheetFormatPr defaultRowHeight="16.2" x14ac:dyDescent="0.3"/>
  <cols>
    <col min="1" max="1" width="14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s="2">
        <v>0.01</v>
      </c>
    </row>
    <row r="2" spans="1:12" x14ac:dyDescent="0.3">
      <c r="A2" s="1">
        <v>45148.822812500002</v>
      </c>
      <c r="B2">
        <v>0</v>
      </c>
      <c r="C2">
        <v>0.63387000000000004</v>
      </c>
      <c r="D2">
        <v>1</v>
      </c>
      <c r="E2">
        <v>-1.141002E-2</v>
      </c>
      <c r="F2">
        <f>B2-C2</f>
        <v>-0.63387000000000004</v>
      </c>
      <c r="G2">
        <f>F2*$L$1</f>
        <v>-6.3387000000000009E-3</v>
      </c>
    </row>
    <row r="3" spans="1:12" x14ac:dyDescent="0.3">
      <c r="A3" s="1">
        <v>45148.823229166665</v>
      </c>
      <c r="B3">
        <v>0.63300000000000001</v>
      </c>
      <c r="C3">
        <v>0.63361999999999996</v>
      </c>
      <c r="D3">
        <v>-1</v>
      </c>
      <c r="E3">
        <v>-7.6034400000000004E-3</v>
      </c>
      <c r="F3">
        <f t="shared" ref="F3:F13" si="0">B3-C3</f>
        <v>-6.1999999999995392E-4</v>
      </c>
      <c r="G3">
        <f t="shared" ref="G3:G11" si="1">F3*$L$1</f>
        <v>-6.1999999999995391E-6</v>
      </c>
      <c r="H3">
        <f>(G3-G2)*D2+E2</f>
        <v>-5.0775199999999986E-3</v>
      </c>
      <c r="I3">
        <f>SUM($H$2:H3)</f>
        <v>-5.0775199999999986E-3</v>
      </c>
    </row>
    <row r="4" spans="1:12" x14ac:dyDescent="0.3">
      <c r="A4" s="1">
        <v>45148.88658564815</v>
      </c>
      <c r="B4">
        <v>0.63300000000000001</v>
      </c>
      <c r="C4">
        <v>0.63331999999999999</v>
      </c>
      <c r="D4">
        <v>1</v>
      </c>
      <c r="E4">
        <v>-7.5998400000000001E-3</v>
      </c>
      <c r="F4">
        <f t="shared" si="0"/>
        <v>-3.1999999999998696E-4</v>
      </c>
      <c r="G4">
        <f t="shared" si="1"/>
        <v>-3.1999999999998698E-6</v>
      </c>
      <c r="H4">
        <f t="shared" ref="H4:H13" si="2">(G4-G3)*D3+E3</f>
        <v>-7.6064399999999999E-3</v>
      </c>
      <c r="I4">
        <f>SUM($H$2:H4)</f>
        <v>-1.2683959999999998E-2</v>
      </c>
    </row>
    <row r="5" spans="1:12" x14ac:dyDescent="0.3">
      <c r="A5" s="1">
        <v>45148.901388888888</v>
      </c>
      <c r="B5">
        <v>0</v>
      </c>
      <c r="C5">
        <v>0.63422999999999996</v>
      </c>
      <c r="D5">
        <v>-1</v>
      </c>
      <c r="E5">
        <v>-7.6107600000000003E-3</v>
      </c>
      <c r="F5">
        <f t="shared" si="0"/>
        <v>-0.63422999999999996</v>
      </c>
      <c r="G5">
        <f t="shared" si="1"/>
        <v>-6.3422999999999995E-3</v>
      </c>
      <c r="H5">
        <f t="shared" si="2"/>
        <v>-1.393894E-2</v>
      </c>
      <c r="I5">
        <f>SUM($H$2:H5)</f>
        <v>-2.6622899999999998E-2</v>
      </c>
    </row>
    <row r="6" spans="1:12" x14ac:dyDescent="0.3">
      <c r="A6" s="1">
        <v>45148.902581018519</v>
      </c>
      <c r="B6">
        <v>0</v>
      </c>
      <c r="C6">
        <v>0.63412000000000002</v>
      </c>
      <c r="D6">
        <v>1</v>
      </c>
      <c r="E6">
        <v>-7.6094400000000003E-3</v>
      </c>
      <c r="F6">
        <f t="shared" si="0"/>
        <v>-0.63412000000000002</v>
      </c>
      <c r="G6">
        <f t="shared" si="1"/>
        <v>-6.3412E-3</v>
      </c>
      <c r="H6">
        <f t="shared" si="2"/>
        <v>-7.6118599999999998E-3</v>
      </c>
      <c r="I6">
        <f>SUM($H$2:H6)</f>
        <v>-3.4234759999999996E-2</v>
      </c>
    </row>
    <row r="7" spans="1:12" x14ac:dyDescent="0.3">
      <c r="A7" s="1">
        <v>45148.912326388891</v>
      </c>
      <c r="B7">
        <v>0</v>
      </c>
      <c r="C7">
        <v>0.63382000000000005</v>
      </c>
      <c r="D7">
        <v>-1</v>
      </c>
      <c r="E7">
        <v>-7.60584E-3</v>
      </c>
      <c r="F7">
        <f t="shared" si="0"/>
        <v>-0.63382000000000005</v>
      </c>
      <c r="G7">
        <f t="shared" si="1"/>
        <v>-6.3382000000000004E-3</v>
      </c>
      <c r="H7">
        <f t="shared" si="2"/>
        <v>-7.6064400000000008E-3</v>
      </c>
      <c r="I7">
        <f>SUM($H$2:H7)</f>
        <v>-4.1841199999999995E-2</v>
      </c>
    </row>
    <row r="8" spans="1:12" x14ac:dyDescent="0.3">
      <c r="A8" s="1">
        <v>45149.211458333331</v>
      </c>
      <c r="B8">
        <v>0</v>
      </c>
      <c r="C8">
        <v>0.63766999999999996</v>
      </c>
      <c r="D8">
        <v>1</v>
      </c>
      <c r="E8">
        <v>-7.6520399999999997E-3</v>
      </c>
      <c r="F8">
        <f t="shared" si="0"/>
        <v>-0.63766999999999996</v>
      </c>
      <c r="G8">
        <f t="shared" si="1"/>
        <v>-6.3766999999999999E-3</v>
      </c>
      <c r="H8">
        <f t="shared" si="2"/>
        <v>-7.5673400000000005E-3</v>
      </c>
      <c r="I8">
        <f>SUM($H$2:H8)</f>
        <v>-4.9408539999999994E-2</v>
      </c>
    </row>
    <row r="9" spans="1:12" x14ac:dyDescent="0.3">
      <c r="A9" s="1">
        <v>45149.229039351849</v>
      </c>
      <c r="B9">
        <v>0.63539999999999996</v>
      </c>
      <c r="C9">
        <v>0.63590999999999998</v>
      </c>
      <c r="D9">
        <v>-1</v>
      </c>
      <c r="E9">
        <v>-7.6309200000000002E-3</v>
      </c>
      <c r="F9">
        <f t="shared" si="0"/>
        <v>-5.1000000000001044E-4</v>
      </c>
      <c r="G9">
        <f t="shared" si="1"/>
        <v>-5.1000000000001045E-6</v>
      </c>
      <c r="H9">
        <f t="shared" si="2"/>
        <v>-1.2804399999999999E-3</v>
      </c>
      <c r="I9">
        <f>SUM($H$2:H9)</f>
        <v>-5.0688979999999995E-2</v>
      </c>
    </row>
    <row r="10" spans="1:12" x14ac:dyDescent="0.3">
      <c r="A10" s="1">
        <v>45149.236539351848</v>
      </c>
      <c r="B10">
        <v>0.63516059999999996</v>
      </c>
      <c r="C10">
        <v>0.63551000000000002</v>
      </c>
      <c r="D10">
        <v>1</v>
      </c>
      <c r="E10">
        <v>-7.6261200000000001E-3</v>
      </c>
      <c r="F10">
        <f t="shared" si="0"/>
        <v>-3.4940000000005522E-4</v>
      </c>
      <c r="G10">
        <f t="shared" si="1"/>
        <v>-3.4940000000005522E-6</v>
      </c>
      <c r="H10">
        <f t="shared" si="2"/>
        <v>-7.6325259999999997E-3</v>
      </c>
      <c r="I10">
        <f>SUM($H$2:H10)</f>
        <v>-5.8321505999999995E-2</v>
      </c>
    </row>
    <row r="11" spans="1:12" x14ac:dyDescent="0.3">
      <c r="A11" s="1">
        <v>45149.238333333335</v>
      </c>
      <c r="B11">
        <v>0.63529999999999998</v>
      </c>
      <c r="C11">
        <v>0.63582000000000005</v>
      </c>
      <c r="D11">
        <v>-1</v>
      </c>
      <c r="E11">
        <v>-7.6298399999999997E-3</v>
      </c>
      <c r="F11">
        <f t="shared" si="0"/>
        <v>-5.2000000000007596E-4</v>
      </c>
      <c r="G11">
        <f t="shared" si="1"/>
        <v>-5.20000000000076E-6</v>
      </c>
      <c r="H11">
        <f t="shared" si="2"/>
        <v>-7.6278260000000007E-3</v>
      </c>
      <c r="I11">
        <f>SUM($H$2:H11)</f>
        <v>-6.5949331999999999E-2</v>
      </c>
    </row>
    <row r="12" spans="1:12" x14ac:dyDescent="0.3">
      <c r="A12" s="1">
        <v>45149.2500462963</v>
      </c>
      <c r="B12">
        <v>0</v>
      </c>
      <c r="C12">
        <v>0.63592000000000004</v>
      </c>
      <c r="D12">
        <v>1</v>
      </c>
      <c r="E12">
        <v>-2.2897440000000002E-2</v>
      </c>
      <c r="F12">
        <f t="shared" si="0"/>
        <v>-0.63592000000000004</v>
      </c>
      <c r="G12">
        <f t="shared" ref="G12:G13" si="3">F12*$L$1</f>
        <v>-6.3592000000000006E-3</v>
      </c>
      <c r="H12">
        <f t="shared" si="2"/>
        <v>-1.2758399999999994E-3</v>
      </c>
      <c r="I12">
        <f>SUM($H$2:H12)</f>
        <v>-6.7225172E-2</v>
      </c>
    </row>
    <row r="13" spans="1:12" x14ac:dyDescent="0.3">
      <c r="A13" s="1">
        <v>45149.277951388889</v>
      </c>
      <c r="B13">
        <v>0.63229999999999997</v>
      </c>
      <c r="C13">
        <v>0.63292000000000004</v>
      </c>
      <c r="D13">
        <v>1</v>
      </c>
      <c r="E13">
        <v>-7.59504E-3</v>
      </c>
      <c r="F13">
        <f t="shared" si="0"/>
        <v>-6.2000000000006494E-4</v>
      </c>
      <c r="G13">
        <f t="shared" si="3"/>
        <v>-6.2000000000006496E-6</v>
      </c>
      <c r="H13">
        <f t="shared" si="2"/>
        <v>-1.6544440000000001E-2</v>
      </c>
      <c r="I13">
        <f>SUM($H$2:H13)</f>
        <v>-8.3769611999999993E-2</v>
      </c>
    </row>
    <row r="14" spans="1:12" x14ac:dyDescent="0.3">
      <c r="A14" s="1">
        <v>45149.291215277779</v>
      </c>
      <c r="B14">
        <v>0.63339999999999996</v>
      </c>
      <c r="C14">
        <v>0.63412999999999997</v>
      </c>
      <c r="D14">
        <v>-1</v>
      </c>
      <c r="E14">
        <v>-7.6095599999999996E-3</v>
      </c>
      <c r="F14">
        <f t="shared" ref="F14:F16" si="4">B14-C14</f>
        <v>-7.3000000000000842E-4</v>
      </c>
      <c r="G14">
        <f t="shared" ref="G14:G16" si="5">F14*$L$1</f>
        <v>-7.3000000000000843E-6</v>
      </c>
      <c r="H14">
        <f t="shared" ref="H14:H16" si="6">(G14-G13)*D13+E13</f>
        <v>-7.5961399999999995E-3</v>
      </c>
      <c r="I14">
        <f>SUM($H$2:H14)</f>
        <v>-9.1365751999999995E-2</v>
      </c>
    </row>
    <row r="15" spans="1:12" x14ac:dyDescent="0.3">
      <c r="A15" s="1">
        <v>45149.331956018519</v>
      </c>
      <c r="B15">
        <v>0.63149999999999995</v>
      </c>
      <c r="C15">
        <v>0.63202000000000003</v>
      </c>
      <c r="D15">
        <v>1</v>
      </c>
      <c r="E15">
        <v>-7.5842399999999999E-3</v>
      </c>
      <c r="F15">
        <f t="shared" si="4"/>
        <v>-5.2000000000007596E-4</v>
      </c>
      <c r="G15">
        <f t="shared" si="5"/>
        <v>-5.20000000000076E-6</v>
      </c>
      <c r="H15">
        <f t="shared" si="6"/>
        <v>-7.6116599999999993E-3</v>
      </c>
      <c r="I15">
        <f>SUM($H$2:H15)</f>
        <v>-9.8977411999999987E-2</v>
      </c>
    </row>
    <row r="16" spans="1:12" x14ac:dyDescent="0.3">
      <c r="A16" s="1">
        <v>45149.337002314816</v>
      </c>
      <c r="B16">
        <v>0.63029999999999997</v>
      </c>
      <c r="C16">
        <v>0.63100999999999996</v>
      </c>
      <c r="D16">
        <v>-1</v>
      </c>
      <c r="E16">
        <v>-7.5721199999999999E-3</v>
      </c>
      <c r="F16">
        <f t="shared" si="4"/>
        <v>-7.0999999999998842E-4</v>
      </c>
      <c r="G16">
        <f t="shared" si="5"/>
        <v>-7.0999999999998846E-6</v>
      </c>
      <c r="H16">
        <f t="shared" si="6"/>
        <v>-7.586139999999999E-3</v>
      </c>
      <c r="I16">
        <f>SUM($H$2:H16)</f>
        <v>-0.10656355199999999</v>
      </c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</sheetData>
  <phoneticPr fontId="18" type="noConversion"/>
  <conditionalFormatting sqref="E1:E1048576">
    <cfRule type="cellIs" dxfId="1" priority="1" operator="lessThan">
      <formula>-0.01</formula>
    </cfRule>
  </conditionalFormatting>
  <conditionalFormatting sqref="H1:H92"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Result_ETH_Deribit-Bybit-Bitget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kenkot</dc:creator>
  <cp:lastModifiedBy>kenkot</cp:lastModifiedBy>
  <dcterms:created xsi:type="dcterms:W3CDTF">2023-08-08T15:13:35Z</dcterms:created>
  <dcterms:modified xsi:type="dcterms:W3CDTF">2023-08-11T08:27:01Z</dcterms:modified>
</cp:coreProperties>
</file>