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10485" activeTab="2"/>
  </bookViews>
  <sheets>
    <sheet name="PIVOT" sheetId="3" r:id="rId1"/>
    <sheet name="Schedule" sheetId="1" r:id="rId2"/>
    <sheet name="Md Generator" sheetId="4" r:id="rId3"/>
  </sheets>
  <definedNames>
    <definedName name="_xlnm._FilterDatabase" localSheetId="1" hidden="1">Schedule!$A$2:$H$52</definedName>
  </definedName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B50" i="4" l="1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2" i="4" s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50" i="4"/>
  <c r="A50" i="4"/>
  <c r="C49" i="4"/>
  <c r="A49" i="4"/>
  <c r="C48" i="4"/>
  <c r="A48" i="4"/>
  <c r="C47" i="4"/>
  <c r="A47" i="4"/>
  <c r="C46" i="4"/>
  <c r="A46" i="4"/>
  <c r="C45" i="4"/>
  <c r="A45" i="4"/>
  <c r="C44" i="4"/>
  <c r="A44" i="4"/>
  <c r="C43" i="4"/>
  <c r="A43" i="4"/>
  <c r="C42" i="4"/>
  <c r="A42" i="4"/>
  <c r="C41" i="4"/>
  <c r="A41" i="4"/>
  <c r="C40" i="4"/>
  <c r="A40" i="4"/>
  <c r="C39" i="4"/>
  <c r="A39" i="4"/>
  <c r="C38" i="4"/>
  <c r="A38" i="4"/>
  <c r="C37" i="4"/>
  <c r="A37" i="4"/>
  <c r="C36" i="4"/>
  <c r="A36" i="4"/>
  <c r="C35" i="4"/>
  <c r="A35" i="4"/>
  <c r="C34" i="4"/>
  <c r="A34" i="4"/>
  <c r="C33" i="4"/>
  <c r="A33" i="4"/>
  <c r="C32" i="4"/>
  <c r="A32" i="4"/>
  <c r="C31" i="4"/>
  <c r="A31" i="4"/>
  <c r="C30" i="4"/>
  <c r="A30" i="4"/>
  <c r="C29" i="4"/>
  <c r="A29" i="4"/>
  <c r="C28" i="4"/>
  <c r="A28" i="4"/>
  <c r="C27" i="4"/>
  <c r="A27" i="4"/>
  <c r="C26" i="4"/>
  <c r="A26" i="4"/>
  <c r="C25" i="4"/>
  <c r="A25" i="4"/>
  <c r="C24" i="4"/>
  <c r="A24" i="4"/>
  <c r="C23" i="4"/>
  <c r="A23" i="4"/>
  <c r="C22" i="4"/>
  <c r="A22" i="4"/>
  <c r="C21" i="4"/>
  <c r="A21" i="4"/>
  <c r="C20" i="4"/>
  <c r="A20" i="4"/>
  <c r="C19" i="4"/>
  <c r="A19" i="4"/>
  <c r="C18" i="4"/>
  <c r="A18" i="4"/>
  <c r="C17" i="4"/>
  <c r="A17" i="4"/>
  <c r="C16" i="4"/>
  <c r="A16" i="4"/>
  <c r="C15" i="4"/>
  <c r="A15" i="4"/>
  <c r="C14" i="4"/>
  <c r="A14" i="4"/>
  <c r="C13" i="4"/>
  <c r="A13" i="4"/>
  <c r="C12" i="4"/>
  <c r="A12" i="4"/>
  <c r="C11" i="4"/>
  <c r="A11" i="4"/>
  <c r="C10" i="4"/>
  <c r="A10" i="4"/>
  <c r="C9" i="4"/>
  <c r="A9" i="4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E45" i="1" l="1"/>
  <c r="E46" i="1" s="1"/>
  <c r="F44" i="1"/>
  <c r="E33" i="1"/>
  <c r="E34" i="1" s="1"/>
  <c r="F32" i="1"/>
  <c r="E20" i="1"/>
  <c r="F20" i="1" s="1"/>
  <c r="F19" i="1"/>
  <c r="F3" i="1"/>
  <c r="E4" i="1"/>
  <c r="E5" i="1" s="1"/>
  <c r="E6" i="1" s="1"/>
  <c r="E7" i="1" s="1"/>
  <c r="E47" i="1" l="1"/>
  <c r="F46" i="1"/>
  <c r="F5" i="1"/>
  <c r="F6" i="1"/>
  <c r="E8" i="1"/>
  <c r="F7" i="1"/>
  <c r="F4" i="1"/>
  <c r="F45" i="1"/>
  <c r="F34" i="1"/>
  <c r="E35" i="1"/>
  <c r="F33" i="1"/>
  <c r="E21" i="1"/>
  <c r="F47" i="1" l="1"/>
  <c r="E48" i="1"/>
  <c r="E9" i="1"/>
  <c r="F8" i="1"/>
  <c r="F21" i="1"/>
  <c r="E22" i="1"/>
  <c r="E36" i="1"/>
  <c r="F35" i="1"/>
  <c r="E49" i="1" l="1"/>
  <c r="F48" i="1"/>
  <c r="E10" i="1"/>
  <c r="F9" i="1"/>
  <c r="F22" i="1"/>
  <c r="E23" i="1"/>
  <c r="E37" i="1"/>
  <c r="F36" i="1"/>
  <c r="E50" i="1" l="1"/>
  <c r="F49" i="1"/>
  <c r="E11" i="1"/>
  <c r="F10" i="1"/>
  <c r="E24" i="1"/>
  <c r="F24" i="1" s="1"/>
  <c r="F23" i="1"/>
  <c r="E38" i="1"/>
  <c r="F37" i="1"/>
  <c r="E51" i="1" l="1"/>
  <c r="F51" i="1" s="1"/>
  <c r="F50" i="1"/>
  <c r="E12" i="1"/>
  <c r="F11" i="1"/>
  <c r="E25" i="1"/>
  <c r="F25" i="1" s="1"/>
  <c r="F38" i="1"/>
  <c r="E39" i="1"/>
  <c r="E13" i="1" l="1"/>
  <c r="F12" i="1"/>
  <c r="E26" i="1"/>
  <c r="F26" i="1" s="1"/>
  <c r="E40" i="1"/>
  <c r="F40" i="1" s="1"/>
  <c r="F39" i="1"/>
  <c r="E27" i="1" l="1"/>
  <c r="F27" i="1" s="1"/>
  <c r="E14" i="1"/>
  <c r="F13" i="1"/>
  <c r="E28" i="1" l="1"/>
  <c r="F28" i="1" s="1"/>
  <c r="E15" i="1"/>
  <c r="F15" i="1" s="1"/>
  <c r="F14" i="1"/>
</calcChain>
</file>

<file path=xl/sharedStrings.xml><?xml version="1.0" encoding="utf-8"?>
<sst xmlns="http://schemas.openxmlformats.org/spreadsheetml/2006/main" count="194" uniqueCount="63">
  <si>
    <t>Introductions</t>
  </si>
  <si>
    <t>Item</t>
  </si>
  <si>
    <t>Start Time</t>
  </si>
  <si>
    <t>Getting Started</t>
  </si>
  <si>
    <t>Data Stuctures</t>
  </si>
  <si>
    <t>Data Import/Export</t>
  </si>
  <si>
    <t>Visualization</t>
  </si>
  <si>
    <t>Data Analysis</t>
  </si>
  <si>
    <t>Duration (hours)</t>
  </si>
  <si>
    <t>End Time</t>
  </si>
  <si>
    <t>Break</t>
  </si>
  <si>
    <t>Lunch</t>
  </si>
  <si>
    <t>Capstone Work</t>
  </si>
  <si>
    <t>Advanced Visualization</t>
  </si>
  <si>
    <t>Online Resources</t>
  </si>
  <si>
    <t>Presenter</t>
  </si>
  <si>
    <t>ALL</t>
  </si>
  <si>
    <t>Day</t>
  </si>
  <si>
    <t>Detail</t>
  </si>
  <si>
    <t>•Advanced Environment, RStudio setup 
•Basics review and more
•Saving and sourcing scripts
•Installing and using packages</t>
  </si>
  <si>
    <t>•Data structures
•Vectors, lists
•Working with data frames</t>
  </si>
  <si>
    <t>•Reading/writing data
•Reading to/from CSV, hadley's readr and readxl packages
•Reading to/from sqlite with RODBC or DBI</t>
  </si>
  <si>
    <t>•Basic data analysis in R
•Linear regression
•Fit a distribution</t>
  </si>
  <si>
    <t>•Histograms/kernel density plots
•Basic visualization</t>
  </si>
  <si>
    <t>•Advanced visualization with ggplot2</t>
  </si>
  <si>
    <t>•Overview of online resources: StackOverflow, r-bloggers</t>
  </si>
  <si>
    <t>N/A</t>
  </si>
  <si>
    <t>Rmarkdown</t>
  </si>
  <si>
    <t>•Augment R scripts with Rmarkdown
knitr
Roxygen
Good documentation</t>
  </si>
  <si>
    <t>dplyr</t>
  </si>
  <si>
    <t>•dplyr to select, summarize and transform data</t>
  </si>
  <si>
    <t>Day 1 Review (Lecture)</t>
  </si>
  <si>
    <t>Day 1 Review (Practical)</t>
  </si>
  <si>
    <t>GLMs</t>
  </si>
  <si>
    <t>Decision Trees and Other Predictive Models</t>
  </si>
  <si>
    <t>•Complete capstone 
•Generate actuarial report document in Word or PDF (or HTML)</t>
  </si>
  <si>
    <t>Presentations</t>
  </si>
  <si>
    <t>•Complete actuarial report 
•Present to larger group</t>
  </si>
  <si>
    <t>•Present to larger group
•(if time) Sample presentations from other R groups around the country</t>
  </si>
  <si>
    <t>ChainLadder pacakge</t>
  </si>
  <si>
    <t>Distributions and Simulation</t>
  </si>
  <si>
    <t>p, q, d, r functions
What packages give which distributions (stats, actuar, MASS, etc.)
Simulation overview</t>
  </si>
  <si>
    <t>Start with brief introductions as a group
Split into groups by captstone topic for further discussion, Q&amp;A and specific instruction</t>
  </si>
  <si>
    <t>Breakout session for capstone groups to meet together and receive specific instruction related to their topic.  Time will include lecture and one-on-one components</t>
  </si>
  <si>
    <t>Review (Lecture)</t>
  </si>
  <si>
    <t>Review (Practical)</t>
  </si>
  <si>
    <t>Dan</t>
  </si>
  <si>
    <t>Brian</t>
  </si>
  <si>
    <t>Adam</t>
  </si>
  <si>
    <t>Review or Lecture?</t>
  </si>
  <si>
    <t>Lecture</t>
  </si>
  <si>
    <t>Review</t>
  </si>
  <si>
    <t>Row Labels</t>
  </si>
  <si>
    <t>Grand Total</t>
  </si>
  <si>
    <t>Column Labels</t>
  </si>
  <si>
    <t>Sum of Duration (hours)</t>
  </si>
  <si>
    <t>Hours by Type by Instructor</t>
  </si>
  <si>
    <t>Hours by Day by Instructor</t>
  </si>
  <si>
    <t>Capstone Intro,
Q&amp;A,
Review if needed</t>
  </si>
  <si>
    <t>When</t>
  </si>
  <si>
    <t>What</t>
  </si>
  <si>
    <t>Who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</si>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</sst>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9" fontId="0" fillId="0" borderId="0" xfId="0" applyNumberFormat="1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39" fontId="0" fillId="0" borderId="1" xfId="0" applyNumberFormat="1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 wrapText="1"/>
    </xf>
    <xf numFmtId="20" fontId="0" fillId="4" borderId="1" xfId="0" applyNumberFormat="1" applyFill="1" applyBorder="1" applyAlignment="1">
      <alignment horizontal="left" vertical="top" wrapText="1"/>
    </xf>
    <xf numFmtId="20" fontId="0" fillId="5" borderId="1" xfId="0" applyNumberFormat="1" applyFill="1" applyBorder="1" applyAlignment="1">
      <alignment horizontal="left" vertical="top" wrapText="1"/>
    </xf>
    <xf numFmtId="20" fontId="0" fillId="3" borderId="1" xfId="0" applyNumberFormat="1" applyFill="1" applyBorder="1" applyAlignment="1">
      <alignment horizontal="left" vertical="top" wrapText="1"/>
    </xf>
    <xf numFmtId="20" fontId="0" fillId="6" borderId="1" xfId="0" applyNumberFormat="1" applyFill="1" applyBorder="1" applyAlignment="1">
      <alignment horizontal="left" vertical="top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. Rich" refreshedDate="42961.473420023147" createdVersion="4" refreshedVersion="4" minRefreshableVersion="3" recordCount="49">
  <cacheSource type="worksheet">
    <worksheetSource ref="A2:H51" sheet="Schedule"/>
  </cacheSource>
  <cacheFields count="8">
    <cacheField name="Day" numFmtId="0">
      <sharedItems containsBlank="1" containsMixedTypes="1" containsNumber="1" containsInteger="1" minValue="1" maxValue="4" count="6">
        <n v="1"/>
        <m/>
        <s v="Day"/>
        <n v="2"/>
        <n v="3"/>
        <n v="4"/>
      </sharedItems>
    </cacheField>
    <cacheField name="Item" numFmtId="0">
      <sharedItems containsBlank="1"/>
    </cacheField>
    <cacheField name="Detail" numFmtId="0">
      <sharedItems containsBlank="1"/>
    </cacheField>
    <cacheField name="Duration (hours)" numFmtId="0">
      <sharedItems containsBlank="1" containsMixedTypes="1" containsNumber="1" minValue="0.25" maxValue="2"/>
    </cacheField>
    <cacheField name="Start Time" numFmtId="0">
      <sharedItems containsDate="1" containsBlank="1" containsMixedTypes="1" minDate="1899-12-30T08:30:00" maxDate="1899-12-30T16:45:00"/>
    </cacheField>
    <cacheField name="End Time" numFmtId="0">
      <sharedItems containsDate="1" containsBlank="1" containsMixedTypes="1" minDate="1899-12-30T08:45:00" maxDate="1899-12-30T17:00:00"/>
    </cacheField>
    <cacheField name="Review or Lecture?" numFmtId="0">
      <sharedItems containsBlank="1" count="5">
        <s v="N/A"/>
        <s v="Lecture"/>
        <m/>
        <s v="Review or Lecture?"/>
        <s v="Review"/>
      </sharedItems>
    </cacheField>
    <cacheField name="Presenter" numFmtId="0">
      <sharedItems containsBlank="1" count="7">
        <s v="ALL"/>
        <s v="Dan"/>
        <s v="Adam"/>
        <s v="N/A"/>
        <s v="Brian"/>
        <m/>
        <s v="Presen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s v="Introductions"/>
    <m/>
    <n v="0.25"/>
    <d v="1899-12-30T08:30:00"/>
    <d v="1899-12-30T08:45:00"/>
    <x v="0"/>
    <x v="0"/>
  </r>
  <r>
    <x v="0"/>
    <s v="Getting Started"/>
    <s v="•Advanced Environment, RStudio setup _x000a_•Basics review and more_x000a_•Saving and sourcing scripts_x000a_•Installing and using packages"/>
    <n v="0.75"/>
    <d v="1899-12-30T08:45:00"/>
    <d v="1899-12-30T09:30:00"/>
    <x v="1"/>
    <x v="1"/>
  </r>
  <r>
    <x v="0"/>
    <s v="Data Stuctures"/>
    <s v="•Data structures_x000a_•Vectors, lists_x000a_•Working with data frames"/>
    <n v="0.75"/>
    <d v="1899-12-30T09:30:00"/>
    <d v="1899-12-30T10:15:00"/>
    <x v="1"/>
    <x v="2"/>
  </r>
  <r>
    <x v="0"/>
    <s v="Break"/>
    <m/>
    <n v="0.25"/>
    <d v="1899-12-30T10:15:00"/>
    <d v="1899-12-30T10:30:00"/>
    <x v="0"/>
    <x v="3"/>
  </r>
  <r>
    <x v="0"/>
    <s v="Data Import/Export"/>
    <s v="•Reading/writing data_x000a_•Reading to/from CSV, hadley's readr and readxl packages_x000a_•Reading to/from sqlite with RODBC or DBI"/>
    <n v="0.75"/>
    <d v="1899-12-30T10:30:00"/>
    <d v="1899-12-30T11:15:00"/>
    <x v="1"/>
    <x v="1"/>
  </r>
  <r>
    <x v="0"/>
    <s v="Visualization"/>
    <s v="•Histograms/kernel density plots_x000a_•Basic visualization"/>
    <n v="0.75"/>
    <d v="1899-12-30T11:15:00"/>
    <d v="1899-12-30T12:00:00"/>
    <x v="1"/>
    <x v="2"/>
  </r>
  <r>
    <x v="0"/>
    <s v="Lunch"/>
    <m/>
    <n v="1"/>
    <d v="1899-12-30T12:00:00"/>
    <d v="1899-12-30T13:00:00"/>
    <x v="0"/>
    <x v="3"/>
  </r>
  <r>
    <x v="0"/>
    <s v="Data Analysis"/>
    <s v="•Basic data analysis in R_x000a_•Linear regression_x000a_•Fit a distribution"/>
    <n v="0.75"/>
    <d v="1899-12-30T13:00:00"/>
    <d v="1899-12-30T13:45:00"/>
    <x v="1"/>
    <x v="4"/>
  </r>
  <r>
    <x v="0"/>
    <s v="Advanced Visualization"/>
    <s v="•Advanced visualization with ggplot2"/>
    <n v="0.75"/>
    <d v="1899-12-30T13:45:00"/>
    <d v="1899-12-30T14:30:00"/>
    <x v="1"/>
    <x v="4"/>
  </r>
  <r>
    <x v="0"/>
    <s v="Break"/>
    <m/>
    <n v="0.25"/>
    <d v="1899-12-30T14:30:00"/>
    <d v="1899-12-30T14:45:00"/>
    <x v="0"/>
    <x v="3"/>
  </r>
  <r>
    <x v="0"/>
    <s v="Distributions and Simulation"/>
    <s v="p, q, d, r functions_x000a_What packages give which distributions (stats, actuar, MASS, etc.)_x000a_Simulation overview"/>
    <n v="0.75"/>
    <d v="1899-12-30T14:45:00"/>
    <d v="1899-12-30T15:30:00"/>
    <x v="1"/>
    <x v="1"/>
  </r>
  <r>
    <x v="0"/>
    <s v="Capstone Intro,_x000a_Q&amp;A,_x000a_Review if needed"/>
    <s v="Start with brief introductions as a group_x000a_Split into groups by captstone topic for further discussion, Q&amp;A and specific instruction"/>
    <n v="1.25"/>
    <d v="1899-12-30T15:30:00"/>
    <d v="1899-12-30T16:45:00"/>
    <x v="0"/>
    <x v="0"/>
  </r>
  <r>
    <x v="0"/>
    <s v="Online Resources"/>
    <s v="•Overview of online resources: StackOverflow, r-bloggers"/>
    <n v="0.25"/>
    <d v="1899-12-30T16:45:00"/>
    <d v="1899-12-30T17:00:00"/>
    <x v="1"/>
    <x v="2"/>
  </r>
  <r>
    <x v="1"/>
    <m/>
    <m/>
    <m/>
    <m/>
    <m/>
    <x v="2"/>
    <x v="5"/>
  </r>
  <r>
    <x v="1"/>
    <m/>
    <m/>
    <m/>
    <m/>
    <m/>
    <x v="2"/>
    <x v="5"/>
  </r>
  <r>
    <x v="2"/>
    <s v="Item"/>
    <s v="Detail"/>
    <s v="Duration (hours)"/>
    <s v="Start Time"/>
    <s v="End Time"/>
    <x v="3"/>
    <x v="6"/>
  </r>
  <r>
    <x v="3"/>
    <s v="Day 1 Review (Lecture)"/>
    <m/>
    <n v="0.75"/>
    <d v="1899-12-30T08:30:00"/>
    <d v="1899-12-30T09:15:00"/>
    <x v="4"/>
    <x v="2"/>
  </r>
  <r>
    <x v="3"/>
    <s v="Day 1 Review (Practical)"/>
    <m/>
    <n v="0.75"/>
    <d v="1899-12-30T09:15:00"/>
    <d v="1899-12-30T10:00:00"/>
    <x v="4"/>
    <x v="2"/>
  </r>
  <r>
    <x v="3"/>
    <s v="Break"/>
    <m/>
    <n v="0.25"/>
    <d v="1899-12-30T10:00:00"/>
    <d v="1899-12-30T10:15:00"/>
    <x v="0"/>
    <x v="3"/>
  </r>
  <r>
    <x v="3"/>
    <s v="ChainLadder pacakge"/>
    <m/>
    <n v="0.75"/>
    <d v="1899-12-30T10:15:00"/>
    <d v="1899-12-30T11:00:00"/>
    <x v="1"/>
    <x v="1"/>
  </r>
  <r>
    <x v="3"/>
    <s v="dplyr"/>
    <s v="•dplyr to select, summarize and transform data"/>
    <n v="1"/>
    <d v="1899-12-30T11:00:00"/>
    <d v="1899-12-30T12:00:00"/>
    <x v="1"/>
    <x v="4"/>
  </r>
  <r>
    <x v="3"/>
    <s v="Rmarkdown"/>
    <s v="•Augment R scripts with Rmarkdown_x000a_knitr_x000a_Roxygen_x000a_Good documentation"/>
    <n v="0.75"/>
    <d v="1899-12-30T12:00:00"/>
    <d v="1899-12-30T12:45:00"/>
    <x v="1"/>
    <x v="2"/>
  </r>
  <r>
    <x v="3"/>
    <s v="Lunch"/>
    <m/>
    <n v="1"/>
    <d v="1899-12-30T12:45:00"/>
    <d v="1899-12-30T13:45:00"/>
    <x v="0"/>
    <x v="3"/>
  </r>
  <r>
    <x v="3"/>
    <s v="Capstone Work"/>
    <s v="Breakout session for capstone groups to meet together and receive specific instruction related to their topic.  Time will include lecture and one-on-one components"/>
    <n v="1.5"/>
    <d v="1899-12-30T13:45:00"/>
    <d v="1899-12-30T15:15:00"/>
    <x v="0"/>
    <x v="0"/>
  </r>
  <r>
    <x v="3"/>
    <s v="Break"/>
    <m/>
    <n v="0.25"/>
    <d v="1899-12-30T15:15:00"/>
    <d v="1899-12-30T15:30:00"/>
    <x v="0"/>
    <x v="3"/>
  </r>
  <r>
    <x v="3"/>
    <s v="Capstone Work"/>
    <s v="Breakout session for capstone groups to meet together and receive specific instruction related to their topic.  Time will include lecture and one-on-one components"/>
    <n v="1.5"/>
    <d v="1899-12-30T15:30:00"/>
    <d v="1899-12-30T17:00:00"/>
    <x v="0"/>
    <x v="0"/>
  </r>
  <r>
    <x v="1"/>
    <m/>
    <m/>
    <m/>
    <m/>
    <m/>
    <x v="2"/>
    <x v="5"/>
  </r>
  <r>
    <x v="1"/>
    <m/>
    <m/>
    <m/>
    <m/>
    <m/>
    <x v="2"/>
    <x v="5"/>
  </r>
  <r>
    <x v="2"/>
    <s v="Item"/>
    <s v="Detail"/>
    <s v="Duration (hours)"/>
    <s v="Start Time"/>
    <s v="End Time"/>
    <x v="3"/>
    <x v="6"/>
  </r>
  <r>
    <x v="4"/>
    <s v="Review (Lecture)"/>
    <m/>
    <n v="0.75"/>
    <d v="1899-12-30T08:30:00"/>
    <d v="1899-12-30T09:15:00"/>
    <x v="4"/>
    <x v="1"/>
  </r>
  <r>
    <x v="4"/>
    <s v="Review (Practical)"/>
    <m/>
    <n v="0.75"/>
    <d v="1899-12-30T09:15:00"/>
    <d v="1899-12-30T10:00:00"/>
    <x v="4"/>
    <x v="1"/>
  </r>
  <r>
    <x v="4"/>
    <s v="Break"/>
    <m/>
    <n v="0.25"/>
    <d v="1899-12-30T10:00:00"/>
    <d v="1899-12-30T10:15:00"/>
    <x v="0"/>
    <x v="3"/>
  </r>
  <r>
    <x v="4"/>
    <s v="GLMs"/>
    <m/>
    <n v="1"/>
    <d v="1899-12-30T10:15:00"/>
    <d v="1899-12-30T11:15:00"/>
    <x v="1"/>
    <x v="4"/>
  </r>
  <r>
    <x v="4"/>
    <s v="Decision Trees and Other Predictive Models"/>
    <m/>
    <n v="1"/>
    <d v="1899-12-30T11:15:00"/>
    <d v="1899-12-30T12:15:00"/>
    <x v="1"/>
    <x v="2"/>
  </r>
  <r>
    <x v="4"/>
    <s v="Lunch"/>
    <m/>
    <n v="1"/>
    <d v="1899-12-30T12:15:00"/>
    <d v="1899-12-30T13:15:00"/>
    <x v="0"/>
    <x v="3"/>
  </r>
  <r>
    <x v="4"/>
    <s v="Capstone Work"/>
    <s v="Breakout session for capstone groups to meet together and receive specific instruction related to their topic.  Time will include lecture and one-on-one components"/>
    <n v="1.5"/>
    <d v="1899-12-30T13:15:00"/>
    <d v="1899-12-30T14:45:00"/>
    <x v="0"/>
    <x v="0"/>
  </r>
  <r>
    <x v="4"/>
    <s v="Break"/>
    <m/>
    <n v="0.25"/>
    <d v="1899-12-30T14:45:00"/>
    <d v="1899-12-30T15:00:00"/>
    <x v="0"/>
    <x v="3"/>
  </r>
  <r>
    <x v="4"/>
    <s v="Capstone Work"/>
    <s v="Breakout session for capstone groups to meet together and receive specific instruction related to their topic.  Time will include lecture and one-on-one components"/>
    <n v="2"/>
    <d v="1899-12-30T15:00:00"/>
    <d v="1899-12-30T17:00:00"/>
    <x v="0"/>
    <x v="0"/>
  </r>
  <r>
    <x v="1"/>
    <m/>
    <m/>
    <m/>
    <m/>
    <m/>
    <x v="2"/>
    <x v="5"/>
  </r>
  <r>
    <x v="1"/>
    <m/>
    <m/>
    <m/>
    <m/>
    <m/>
    <x v="2"/>
    <x v="5"/>
  </r>
  <r>
    <x v="2"/>
    <s v="Item"/>
    <s v="Detail"/>
    <s v="Duration (hours)"/>
    <s v="Start Time"/>
    <s v="End Time"/>
    <x v="3"/>
    <x v="6"/>
  </r>
  <r>
    <x v="5"/>
    <s v="Review (Lecture)"/>
    <m/>
    <n v="0.75"/>
    <d v="1899-12-30T08:30:00"/>
    <d v="1899-12-30T09:15:00"/>
    <x v="4"/>
    <x v="4"/>
  </r>
  <r>
    <x v="5"/>
    <s v="Review (Practical)"/>
    <m/>
    <n v="0.75"/>
    <d v="1899-12-30T09:15:00"/>
    <d v="1899-12-30T10:00:00"/>
    <x v="4"/>
    <x v="4"/>
  </r>
  <r>
    <x v="5"/>
    <s v="Break"/>
    <m/>
    <n v="0.25"/>
    <d v="1899-12-30T10:00:00"/>
    <d v="1899-12-30T10:15:00"/>
    <x v="0"/>
    <x v="3"/>
  </r>
  <r>
    <x v="5"/>
    <s v="Capstone Work"/>
    <s v="•Complete capstone _x000a_•Generate actuarial report document in Word or PDF (or HTML)"/>
    <n v="2"/>
    <d v="1899-12-30T10:15:00"/>
    <d v="1899-12-30T12:15:00"/>
    <x v="0"/>
    <x v="0"/>
  </r>
  <r>
    <x v="5"/>
    <s v="Lunch"/>
    <m/>
    <n v="1"/>
    <d v="1899-12-30T12:15:00"/>
    <d v="1899-12-30T13:15:00"/>
    <x v="0"/>
    <x v="3"/>
  </r>
  <r>
    <x v="5"/>
    <s v="Presentations"/>
    <s v="•Complete actuarial report _x000a_•Present to larger group"/>
    <n v="1.5"/>
    <d v="1899-12-30T13:15:00"/>
    <d v="1899-12-30T14:45:00"/>
    <x v="0"/>
    <x v="0"/>
  </r>
  <r>
    <x v="5"/>
    <s v="Break"/>
    <m/>
    <n v="0.25"/>
    <d v="1899-12-30T14:45:00"/>
    <d v="1899-12-30T15:00:00"/>
    <x v="0"/>
    <x v="3"/>
  </r>
  <r>
    <x v="5"/>
    <s v="Presentations"/>
    <s v="•Present to larger group_x000a_•(if time) Sample presentations from other R groups around the country"/>
    <n v="2"/>
    <d v="1899-12-30T15:00:00"/>
    <d v="1899-12-30T17:00: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:F20" firstHeaderRow="1" firstDataRow="2" firstDataCol="1"/>
  <pivotFields count="8">
    <pivotField axis="axisCol" showAll="0">
      <items count="7">
        <item x="0"/>
        <item x="3"/>
        <item x="4"/>
        <item x="5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2"/>
        <item h="1" x="0"/>
        <item x="4"/>
        <item x="1"/>
        <item h="1" x="3"/>
        <item h="1" x="6"/>
        <item h="1" x="5"/>
        <item t="default"/>
      </items>
    </pivotField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Duration (hours)" fld="3" baseField="7" baseItem="5" numFmtId="3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1" firstDataRow="2" firstDataCol="1"/>
  <pivotFields count="8">
    <pivotField showAll="0"/>
    <pivotField showAll="0"/>
    <pivotField showAll="0"/>
    <pivotField dataField="1" showAll="0"/>
    <pivotField showAll="0"/>
    <pivotField showAll="0"/>
    <pivotField axis="axisCol" showAll="0">
      <items count="6">
        <item x="1"/>
        <item h="1" x="0"/>
        <item x="4"/>
        <item h="1" x="2"/>
        <item h="1" x="3"/>
        <item t="default"/>
      </items>
    </pivotField>
    <pivotField axis="axisRow" showAll="0">
      <items count="8">
        <item x="2"/>
        <item x="0"/>
        <item x="4"/>
        <item x="1"/>
        <item x="3"/>
        <item x="6"/>
        <item x="5"/>
        <item t="default"/>
      </items>
    </pivotField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Sum of Duration (hours)" fld="3" baseField="7" baseItem="5" numFmtId="3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75" zoomScaleNormal="75" workbookViewId="0"/>
  </sheetViews>
  <sheetFormatPr defaultRowHeight="15" x14ac:dyDescent="0.25"/>
  <cols>
    <col min="1" max="1" width="22.5703125" customWidth="1"/>
    <col min="2" max="2" width="17.140625" customWidth="1"/>
    <col min="3" max="3" width="7.7109375" customWidth="1"/>
    <col min="4" max="4" width="11.42578125" customWidth="1"/>
    <col min="5" max="5" width="5.85546875" customWidth="1"/>
    <col min="6" max="6" width="11.42578125" customWidth="1"/>
    <col min="7" max="7" width="7.28515625" customWidth="1"/>
    <col min="8" max="8" width="11.28515625" bestFit="1" customWidth="1"/>
  </cols>
  <sheetData>
    <row r="1" spans="1:6" x14ac:dyDescent="0.25">
      <c r="A1" t="s">
        <v>56</v>
      </c>
    </row>
    <row r="3" spans="1:6" x14ac:dyDescent="0.25">
      <c r="A3" s="2" t="s">
        <v>55</v>
      </c>
      <c r="B3" s="2" t="s">
        <v>54</v>
      </c>
    </row>
    <row r="4" spans="1:6" x14ac:dyDescent="0.25">
      <c r="A4" s="2" t="s">
        <v>52</v>
      </c>
      <c r="B4" t="s">
        <v>50</v>
      </c>
      <c r="C4" t="s">
        <v>51</v>
      </c>
      <c r="D4" t="s">
        <v>53</v>
      </c>
    </row>
    <row r="5" spans="1:6" x14ac:dyDescent="0.25">
      <c r="A5" s="3" t="s">
        <v>48</v>
      </c>
      <c r="B5" s="4">
        <v>3.5</v>
      </c>
      <c r="C5" s="4">
        <v>1.5</v>
      </c>
      <c r="D5" s="4">
        <v>5</v>
      </c>
    </row>
    <row r="6" spans="1:6" x14ac:dyDescent="0.25">
      <c r="A6" s="3" t="s">
        <v>47</v>
      </c>
      <c r="B6" s="4">
        <v>3.5</v>
      </c>
      <c r="C6" s="4">
        <v>1.5</v>
      </c>
      <c r="D6" s="4">
        <v>5</v>
      </c>
    </row>
    <row r="7" spans="1:6" x14ac:dyDescent="0.25">
      <c r="A7" s="3" t="s">
        <v>46</v>
      </c>
      <c r="B7" s="4">
        <v>3</v>
      </c>
      <c r="C7" s="4">
        <v>1.5</v>
      </c>
      <c r="D7" s="4">
        <v>4.5</v>
      </c>
    </row>
    <row r="8" spans="1:6" x14ac:dyDescent="0.25">
      <c r="A8" s="3" t="s">
        <v>53</v>
      </c>
      <c r="B8" s="4">
        <v>10</v>
      </c>
      <c r="C8" s="4">
        <v>4.5</v>
      </c>
      <c r="D8" s="4">
        <v>14.5</v>
      </c>
    </row>
    <row r="13" spans="1:6" x14ac:dyDescent="0.25">
      <c r="A13" t="s">
        <v>57</v>
      </c>
    </row>
    <row r="15" spans="1:6" x14ac:dyDescent="0.25">
      <c r="A15" s="2" t="s">
        <v>55</v>
      </c>
      <c r="B15" s="2" t="s">
        <v>54</v>
      </c>
    </row>
    <row r="16" spans="1:6" x14ac:dyDescent="0.25">
      <c r="A16" s="2" t="s">
        <v>52</v>
      </c>
      <c r="B16">
        <v>1</v>
      </c>
      <c r="C16">
        <v>2</v>
      </c>
      <c r="D16">
        <v>3</v>
      </c>
      <c r="E16">
        <v>4</v>
      </c>
      <c r="F16" t="s">
        <v>53</v>
      </c>
    </row>
    <row r="17" spans="1:6" x14ac:dyDescent="0.25">
      <c r="A17" s="3" t="s">
        <v>48</v>
      </c>
      <c r="B17" s="4">
        <v>1.75</v>
      </c>
      <c r="C17" s="4">
        <v>2.25</v>
      </c>
      <c r="D17" s="4">
        <v>1</v>
      </c>
      <c r="E17" s="4"/>
      <c r="F17" s="4">
        <v>5</v>
      </c>
    </row>
    <row r="18" spans="1:6" x14ac:dyDescent="0.25">
      <c r="A18" s="3" t="s">
        <v>47</v>
      </c>
      <c r="B18" s="4">
        <v>1.5</v>
      </c>
      <c r="C18" s="4">
        <v>1</v>
      </c>
      <c r="D18" s="4">
        <v>1</v>
      </c>
      <c r="E18" s="4">
        <v>1.5</v>
      </c>
      <c r="F18" s="4">
        <v>5</v>
      </c>
    </row>
    <row r="19" spans="1:6" x14ac:dyDescent="0.25">
      <c r="A19" s="3" t="s">
        <v>46</v>
      </c>
      <c r="B19" s="4">
        <v>2.25</v>
      </c>
      <c r="C19" s="4">
        <v>0.75</v>
      </c>
      <c r="D19" s="4">
        <v>1.5</v>
      </c>
      <c r="E19" s="4"/>
      <c r="F19" s="4">
        <v>4.5</v>
      </c>
    </row>
    <row r="20" spans="1:6" x14ac:dyDescent="0.25">
      <c r="A20" s="3" t="s">
        <v>53</v>
      </c>
      <c r="B20" s="4">
        <v>5.5</v>
      </c>
      <c r="C20" s="4">
        <v>4</v>
      </c>
      <c r="D20" s="4">
        <v>3.5</v>
      </c>
      <c r="E20" s="4">
        <v>1.5</v>
      </c>
      <c r="F20" s="4">
        <v>14.5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75" zoomScaleNormal="75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2.7109375" customWidth="1"/>
    <col min="2" max="2" width="30.7109375" customWidth="1"/>
    <col min="3" max="3" width="75.7109375" customWidth="1"/>
    <col min="4" max="6" width="12.7109375" customWidth="1"/>
    <col min="7" max="7" width="20.7109375" customWidth="1"/>
    <col min="8" max="8" width="20.7109375" style="1" customWidth="1" collapsed="1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ht="30" x14ac:dyDescent="0.25">
      <c r="A2" s="6" t="s">
        <v>17</v>
      </c>
      <c r="B2" s="6" t="s">
        <v>1</v>
      </c>
      <c r="C2" s="6" t="s">
        <v>18</v>
      </c>
      <c r="D2" s="6" t="s">
        <v>8</v>
      </c>
      <c r="E2" s="6" t="s">
        <v>2</v>
      </c>
      <c r="F2" s="6" t="s">
        <v>9</v>
      </c>
      <c r="G2" s="6" t="s">
        <v>49</v>
      </c>
      <c r="H2" s="6" t="s">
        <v>15</v>
      </c>
    </row>
    <row r="3" spans="1:8" x14ac:dyDescent="0.25">
      <c r="A3" s="7">
        <v>1</v>
      </c>
      <c r="B3" s="7" t="s">
        <v>0</v>
      </c>
      <c r="C3" s="7"/>
      <c r="D3" s="8">
        <v>0.25</v>
      </c>
      <c r="E3" s="9">
        <v>0.35416666666666669</v>
      </c>
      <c r="F3" s="9">
        <f t="shared" ref="F3:F4" si="0">E3+D3/24</f>
        <v>0.36458333333333337</v>
      </c>
      <c r="G3" s="9" t="s">
        <v>26</v>
      </c>
      <c r="H3" s="9" t="s">
        <v>16</v>
      </c>
    </row>
    <row r="4" spans="1:8" ht="60" x14ac:dyDescent="0.25">
      <c r="A4" s="7">
        <v>1</v>
      </c>
      <c r="B4" s="7" t="s">
        <v>3</v>
      </c>
      <c r="C4" s="7" t="s">
        <v>19</v>
      </c>
      <c r="D4" s="8">
        <v>0.75</v>
      </c>
      <c r="E4" s="9">
        <f t="shared" ref="E4" si="1">D3/24+E3</f>
        <v>0.36458333333333337</v>
      </c>
      <c r="F4" s="9">
        <f t="shared" si="0"/>
        <v>0.39583333333333337</v>
      </c>
      <c r="G4" s="9" t="s">
        <v>50</v>
      </c>
      <c r="H4" s="10" t="s">
        <v>46</v>
      </c>
    </row>
    <row r="5" spans="1:8" ht="45" x14ac:dyDescent="0.25">
      <c r="A5" s="7">
        <v>1</v>
      </c>
      <c r="B5" s="7" t="s">
        <v>4</v>
      </c>
      <c r="C5" s="7" t="s">
        <v>20</v>
      </c>
      <c r="D5" s="8">
        <v>0.75</v>
      </c>
      <c r="E5" s="9">
        <f t="shared" ref="E5:E15" si="2">D4/24+E4</f>
        <v>0.39583333333333337</v>
      </c>
      <c r="F5" s="9">
        <f t="shared" ref="F5:F15" si="3">E5+D5/24</f>
        <v>0.42708333333333337</v>
      </c>
      <c r="G5" s="9" t="s">
        <v>50</v>
      </c>
      <c r="H5" s="11" t="s">
        <v>48</v>
      </c>
    </row>
    <row r="6" spans="1:8" x14ac:dyDescent="0.25">
      <c r="A6" s="7">
        <v>1</v>
      </c>
      <c r="B6" s="7" t="s">
        <v>10</v>
      </c>
      <c r="C6" s="7"/>
      <c r="D6" s="8">
        <v>0.25</v>
      </c>
      <c r="E6" s="9">
        <f t="shared" si="2"/>
        <v>0.42708333333333337</v>
      </c>
      <c r="F6" s="9">
        <f t="shared" si="3"/>
        <v>0.43750000000000006</v>
      </c>
      <c r="G6" s="9" t="s">
        <v>26</v>
      </c>
      <c r="H6" s="12" t="s">
        <v>26</v>
      </c>
    </row>
    <row r="7" spans="1:8" ht="45" x14ac:dyDescent="0.25">
      <c r="A7" s="7">
        <v>1</v>
      </c>
      <c r="B7" s="7" t="s">
        <v>5</v>
      </c>
      <c r="C7" s="7" t="s">
        <v>21</v>
      </c>
      <c r="D7" s="8">
        <v>0.75</v>
      </c>
      <c r="E7" s="9">
        <f t="shared" si="2"/>
        <v>0.43750000000000006</v>
      </c>
      <c r="F7" s="9">
        <f t="shared" si="3"/>
        <v>0.46875000000000006</v>
      </c>
      <c r="G7" s="9" t="s">
        <v>50</v>
      </c>
      <c r="H7" s="10" t="s">
        <v>46</v>
      </c>
    </row>
    <row r="8" spans="1:8" ht="30" x14ac:dyDescent="0.25">
      <c r="A8" s="7">
        <v>1</v>
      </c>
      <c r="B8" s="7" t="s">
        <v>6</v>
      </c>
      <c r="C8" s="7" t="s">
        <v>23</v>
      </c>
      <c r="D8" s="8">
        <v>0.75</v>
      </c>
      <c r="E8" s="9">
        <f t="shared" si="2"/>
        <v>0.46875000000000006</v>
      </c>
      <c r="F8" s="9">
        <f t="shared" si="3"/>
        <v>0.5</v>
      </c>
      <c r="G8" s="9" t="s">
        <v>50</v>
      </c>
      <c r="H8" s="11" t="s">
        <v>48</v>
      </c>
    </row>
    <row r="9" spans="1:8" x14ac:dyDescent="0.25">
      <c r="A9" s="7">
        <v>1</v>
      </c>
      <c r="B9" s="7" t="s">
        <v>11</v>
      </c>
      <c r="C9" s="7"/>
      <c r="D9" s="8">
        <v>1</v>
      </c>
      <c r="E9" s="9">
        <f t="shared" si="2"/>
        <v>0.5</v>
      </c>
      <c r="F9" s="9">
        <f t="shared" si="3"/>
        <v>0.54166666666666663</v>
      </c>
      <c r="G9" s="9" t="s">
        <v>26</v>
      </c>
      <c r="H9" s="12" t="s">
        <v>26</v>
      </c>
    </row>
    <row r="10" spans="1:8" ht="45" x14ac:dyDescent="0.25">
      <c r="A10" s="7">
        <v>1</v>
      </c>
      <c r="B10" s="7" t="s">
        <v>7</v>
      </c>
      <c r="C10" s="7" t="s">
        <v>22</v>
      </c>
      <c r="D10" s="8">
        <v>0.75</v>
      </c>
      <c r="E10" s="9">
        <f t="shared" si="2"/>
        <v>0.54166666666666663</v>
      </c>
      <c r="F10" s="9">
        <f t="shared" si="3"/>
        <v>0.57291666666666663</v>
      </c>
      <c r="G10" s="9" t="s">
        <v>50</v>
      </c>
      <c r="H10" s="13" t="s">
        <v>47</v>
      </c>
    </row>
    <row r="11" spans="1:8" x14ac:dyDescent="0.25">
      <c r="A11" s="7">
        <v>1</v>
      </c>
      <c r="B11" s="7" t="s">
        <v>13</v>
      </c>
      <c r="C11" s="7" t="s">
        <v>24</v>
      </c>
      <c r="D11" s="8">
        <v>0.75</v>
      </c>
      <c r="E11" s="9">
        <f t="shared" si="2"/>
        <v>0.57291666666666663</v>
      </c>
      <c r="F11" s="9">
        <f t="shared" si="3"/>
        <v>0.60416666666666663</v>
      </c>
      <c r="G11" s="9" t="s">
        <v>50</v>
      </c>
      <c r="H11" s="13" t="s">
        <v>47</v>
      </c>
    </row>
    <row r="12" spans="1:8" x14ac:dyDescent="0.25">
      <c r="A12" s="7">
        <v>1</v>
      </c>
      <c r="B12" s="7" t="s">
        <v>10</v>
      </c>
      <c r="C12" s="7"/>
      <c r="D12" s="8">
        <v>0.25</v>
      </c>
      <c r="E12" s="9">
        <f t="shared" si="2"/>
        <v>0.60416666666666663</v>
      </c>
      <c r="F12" s="9">
        <f t="shared" si="3"/>
        <v>0.61458333333333326</v>
      </c>
      <c r="G12" s="9" t="s">
        <v>26</v>
      </c>
      <c r="H12" s="12" t="s">
        <v>26</v>
      </c>
    </row>
    <row r="13" spans="1:8" ht="45" x14ac:dyDescent="0.25">
      <c r="A13" s="7">
        <v>1</v>
      </c>
      <c r="B13" s="7" t="s">
        <v>40</v>
      </c>
      <c r="C13" s="7" t="s">
        <v>41</v>
      </c>
      <c r="D13" s="8">
        <v>0.75</v>
      </c>
      <c r="E13" s="9">
        <f t="shared" si="2"/>
        <v>0.61458333333333326</v>
      </c>
      <c r="F13" s="9">
        <f t="shared" si="3"/>
        <v>0.64583333333333326</v>
      </c>
      <c r="G13" s="9" t="s">
        <v>50</v>
      </c>
      <c r="H13" s="10" t="s">
        <v>46</v>
      </c>
    </row>
    <row r="14" spans="1:8" ht="45" x14ac:dyDescent="0.25">
      <c r="A14" s="7">
        <v>1</v>
      </c>
      <c r="B14" s="7" t="s">
        <v>58</v>
      </c>
      <c r="C14" s="7" t="s">
        <v>42</v>
      </c>
      <c r="D14" s="8">
        <v>1.25</v>
      </c>
      <c r="E14" s="9">
        <f t="shared" si="2"/>
        <v>0.64583333333333326</v>
      </c>
      <c r="F14" s="9">
        <f t="shared" si="3"/>
        <v>0.69791666666666663</v>
      </c>
      <c r="G14" s="9" t="s">
        <v>26</v>
      </c>
      <c r="H14" s="9" t="s">
        <v>16</v>
      </c>
    </row>
    <row r="15" spans="1:8" x14ac:dyDescent="0.25">
      <c r="A15" s="7">
        <v>1</v>
      </c>
      <c r="B15" s="7" t="s">
        <v>14</v>
      </c>
      <c r="C15" s="7" t="s">
        <v>25</v>
      </c>
      <c r="D15" s="8">
        <v>0.25</v>
      </c>
      <c r="E15" s="9">
        <f t="shared" si="2"/>
        <v>0.69791666666666663</v>
      </c>
      <c r="F15" s="9">
        <f t="shared" si="3"/>
        <v>0.70833333333333326</v>
      </c>
      <c r="G15" s="9" t="s">
        <v>50</v>
      </c>
      <c r="H15" s="11" t="s">
        <v>48</v>
      </c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ht="30" x14ac:dyDescent="0.25">
      <c r="A18" s="6" t="s">
        <v>17</v>
      </c>
      <c r="B18" s="6" t="s">
        <v>1</v>
      </c>
      <c r="C18" s="6" t="s">
        <v>18</v>
      </c>
      <c r="D18" s="6" t="s">
        <v>8</v>
      </c>
      <c r="E18" s="6" t="s">
        <v>2</v>
      </c>
      <c r="F18" s="6" t="s">
        <v>9</v>
      </c>
      <c r="G18" s="6" t="s">
        <v>49</v>
      </c>
      <c r="H18" s="6" t="s">
        <v>15</v>
      </c>
    </row>
    <row r="19" spans="1:8" x14ac:dyDescent="0.25">
      <c r="A19" s="7">
        <v>2</v>
      </c>
      <c r="B19" s="7" t="s">
        <v>31</v>
      </c>
      <c r="C19" s="7"/>
      <c r="D19" s="8">
        <v>0.75</v>
      </c>
      <c r="E19" s="9">
        <v>0.35416666666666669</v>
      </c>
      <c r="F19" s="9">
        <f t="shared" ref="F19:F23" si="4">E19+D19/24</f>
        <v>0.38541666666666669</v>
      </c>
      <c r="G19" s="9" t="s">
        <v>51</v>
      </c>
      <c r="H19" s="11" t="s">
        <v>48</v>
      </c>
    </row>
    <row r="20" spans="1:8" x14ac:dyDescent="0.25">
      <c r="A20" s="7">
        <v>2</v>
      </c>
      <c r="B20" s="7" t="s">
        <v>32</v>
      </c>
      <c r="C20" s="7"/>
      <c r="D20" s="8">
        <v>0.75</v>
      </c>
      <c r="E20" s="9">
        <f t="shared" ref="E20:E23" si="5">D19/24+E19</f>
        <v>0.38541666666666669</v>
      </c>
      <c r="F20" s="9">
        <f t="shared" si="4"/>
        <v>0.41666666666666669</v>
      </c>
      <c r="G20" s="9" t="s">
        <v>51</v>
      </c>
      <c r="H20" s="11" t="s">
        <v>48</v>
      </c>
    </row>
    <row r="21" spans="1:8" x14ac:dyDescent="0.25">
      <c r="A21" s="7">
        <v>2</v>
      </c>
      <c r="B21" s="7" t="s">
        <v>10</v>
      </c>
      <c r="C21" s="7"/>
      <c r="D21" s="8">
        <v>0.25</v>
      </c>
      <c r="E21" s="9">
        <f t="shared" si="5"/>
        <v>0.41666666666666669</v>
      </c>
      <c r="F21" s="9">
        <f t="shared" si="4"/>
        <v>0.42708333333333337</v>
      </c>
      <c r="G21" s="9" t="s">
        <v>26</v>
      </c>
      <c r="H21" s="12" t="s">
        <v>26</v>
      </c>
    </row>
    <row r="22" spans="1:8" x14ac:dyDescent="0.25">
      <c r="A22" s="7">
        <v>2</v>
      </c>
      <c r="B22" s="7" t="s">
        <v>39</v>
      </c>
      <c r="C22" s="7"/>
      <c r="D22" s="8">
        <v>0.75</v>
      </c>
      <c r="E22" s="9">
        <f t="shared" si="5"/>
        <v>0.42708333333333337</v>
      </c>
      <c r="F22" s="9">
        <f t="shared" si="4"/>
        <v>0.45833333333333337</v>
      </c>
      <c r="G22" s="9" t="s">
        <v>50</v>
      </c>
      <c r="H22" s="10" t="s">
        <v>46</v>
      </c>
    </row>
    <row r="23" spans="1:8" x14ac:dyDescent="0.25">
      <c r="A23" s="7">
        <v>2</v>
      </c>
      <c r="B23" s="7" t="s">
        <v>29</v>
      </c>
      <c r="C23" s="7" t="s">
        <v>30</v>
      </c>
      <c r="D23" s="8">
        <v>1</v>
      </c>
      <c r="E23" s="9">
        <f t="shared" si="5"/>
        <v>0.45833333333333337</v>
      </c>
      <c r="F23" s="9">
        <f t="shared" si="4"/>
        <v>0.5</v>
      </c>
      <c r="G23" s="9" t="s">
        <v>50</v>
      </c>
      <c r="H23" s="13" t="s">
        <v>47</v>
      </c>
    </row>
    <row r="24" spans="1:8" ht="60" x14ac:dyDescent="0.25">
      <c r="A24" s="7">
        <v>2</v>
      </c>
      <c r="B24" s="7" t="s">
        <v>27</v>
      </c>
      <c r="C24" s="7" t="s">
        <v>28</v>
      </c>
      <c r="D24" s="8">
        <v>0.75</v>
      </c>
      <c r="E24" s="9">
        <f t="shared" ref="E24:E28" si="6">D23/24+E23</f>
        <v>0.5</v>
      </c>
      <c r="F24" s="9">
        <f t="shared" ref="F24:F28" si="7">E24+D24/24</f>
        <v>0.53125</v>
      </c>
      <c r="G24" s="9" t="s">
        <v>50</v>
      </c>
      <c r="H24" s="11" t="s">
        <v>48</v>
      </c>
    </row>
    <row r="25" spans="1:8" x14ac:dyDescent="0.25">
      <c r="A25" s="7">
        <v>2</v>
      </c>
      <c r="B25" s="7" t="s">
        <v>11</v>
      </c>
      <c r="C25" s="7"/>
      <c r="D25" s="8">
        <v>1</v>
      </c>
      <c r="E25" s="9">
        <f t="shared" si="6"/>
        <v>0.53125</v>
      </c>
      <c r="F25" s="9">
        <f t="shared" si="7"/>
        <v>0.57291666666666663</v>
      </c>
      <c r="G25" s="9" t="s">
        <v>26</v>
      </c>
      <c r="H25" s="12" t="s">
        <v>26</v>
      </c>
    </row>
    <row r="26" spans="1:8" ht="45" x14ac:dyDescent="0.25">
      <c r="A26" s="7">
        <v>2</v>
      </c>
      <c r="B26" s="7" t="s">
        <v>12</v>
      </c>
      <c r="C26" s="7" t="s">
        <v>43</v>
      </c>
      <c r="D26" s="8">
        <v>1.5</v>
      </c>
      <c r="E26" s="9">
        <f t="shared" si="6"/>
        <v>0.57291666666666663</v>
      </c>
      <c r="F26" s="9">
        <f t="shared" si="7"/>
        <v>0.63541666666666663</v>
      </c>
      <c r="G26" s="9" t="s">
        <v>26</v>
      </c>
      <c r="H26" s="9" t="s">
        <v>16</v>
      </c>
    </row>
    <row r="27" spans="1:8" x14ac:dyDescent="0.25">
      <c r="A27" s="7">
        <v>2</v>
      </c>
      <c r="B27" s="7" t="s">
        <v>10</v>
      </c>
      <c r="C27" s="7"/>
      <c r="D27" s="8">
        <v>0.25</v>
      </c>
      <c r="E27" s="9">
        <f t="shared" si="6"/>
        <v>0.63541666666666663</v>
      </c>
      <c r="F27" s="9">
        <f t="shared" si="7"/>
        <v>0.64583333333333326</v>
      </c>
      <c r="G27" s="9" t="s">
        <v>26</v>
      </c>
      <c r="H27" s="12" t="s">
        <v>26</v>
      </c>
    </row>
    <row r="28" spans="1:8" ht="45" x14ac:dyDescent="0.25">
      <c r="A28" s="7">
        <v>2</v>
      </c>
      <c r="B28" s="7" t="s">
        <v>12</v>
      </c>
      <c r="C28" s="7" t="s">
        <v>43</v>
      </c>
      <c r="D28" s="8">
        <v>1.5</v>
      </c>
      <c r="E28" s="9">
        <f t="shared" si="6"/>
        <v>0.64583333333333326</v>
      </c>
      <c r="F28" s="9">
        <f t="shared" si="7"/>
        <v>0.70833333333333326</v>
      </c>
      <c r="G28" s="9" t="s">
        <v>26</v>
      </c>
      <c r="H28" s="9" t="s">
        <v>16</v>
      </c>
    </row>
    <row r="29" spans="1:8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ht="30" x14ac:dyDescent="0.25">
      <c r="A31" s="6" t="s">
        <v>17</v>
      </c>
      <c r="B31" s="6" t="s">
        <v>1</v>
      </c>
      <c r="C31" s="6" t="s">
        <v>18</v>
      </c>
      <c r="D31" s="6" t="s">
        <v>8</v>
      </c>
      <c r="E31" s="6" t="s">
        <v>2</v>
      </c>
      <c r="F31" s="6" t="s">
        <v>9</v>
      </c>
      <c r="G31" s="6" t="s">
        <v>49</v>
      </c>
      <c r="H31" s="6" t="s">
        <v>15</v>
      </c>
    </row>
    <row r="32" spans="1:8" x14ac:dyDescent="0.25">
      <c r="A32" s="7">
        <v>3</v>
      </c>
      <c r="B32" s="7" t="s">
        <v>44</v>
      </c>
      <c r="C32" s="7"/>
      <c r="D32" s="8">
        <v>0.75</v>
      </c>
      <c r="E32" s="9">
        <v>0.35416666666666669</v>
      </c>
      <c r="F32" s="9">
        <f t="shared" ref="F32:F40" si="8">E32+D32/24</f>
        <v>0.38541666666666669</v>
      </c>
      <c r="G32" s="9" t="s">
        <v>51</v>
      </c>
      <c r="H32" s="10" t="s">
        <v>46</v>
      </c>
    </row>
    <row r="33" spans="1:8" x14ac:dyDescent="0.25">
      <c r="A33" s="7">
        <v>3</v>
      </c>
      <c r="B33" s="7" t="s">
        <v>45</v>
      </c>
      <c r="C33" s="7"/>
      <c r="D33" s="8">
        <v>0.75</v>
      </c>
      <c r="E33" s="9">
        <f t="shared" ref="E33:E40" si="9">D32/24+E32</f>
        <v>0.38541666666666669</v>
      </c>
      <c r="F33" s="9">
        <f t="shared" si="8"/>
        <v>0.41666666666666669</v>
      </c>
      <c r="G33" s="9" t="s">
        <v>51</v>
      </c>
      <c r="H33" s="10" t="s">
        <v>46</v>
      </c>
    </row>
    <row r="34" spans="1:8" x14ac:dyDescent="0.25">
      <c r="A34" s="7">
        <v>3</v>
      </c>
      <c r="B34" s="7" t="s">
        <v>10</v>
      </c>
      <c r="C34" s="7"/>
      <c r="D34" s="8">
        <v>0.25</v>
      </c>
      <c r="E34" s="9">
        <f t="shared" si="9"/>
        <v>0.41666666666666669</v>
      </c>
      <c r="F34" s="9">
        <f t="shared" si="8"/>
        <v>0.42708333333333337</v>
      </c>
      <c r="G34" s="9" t="s">
        <v>26</v>
      </c>
      <c r="H34" s="12" t="s">
        <v>26</v>
      </c>
    </row>
    <row r="35" spans="1:8" x14ac:dyDescent="0.25">
      <c r="A35" s="7">
        <v>3</v>
      </c>
      <c r="B35" s="7" t="s">
        <v>33</v>
      </c>
      <c r="C35" s="7"/>
      <c r="D35" s="8">
        <v>1</v>
      </c>
      <c r="E35" s="9">
        <f t="shared" si="9"/>
        <v>0.42708333333333337</v>
      </c>
      <c r="F35" s="9">
        <f t="shared" si="8"/>
        <v>0.46875000000000006</v>
      </c>
      <c r="G35" s="9" t="s">
        <v>50</v>
      </c>
      <c r="H35" s="13" t="s">
        <v>47</v>
      </c>
    </row>
    <row r="36" spans="1:8" ht="30" x14ac:dyDescent="0.25">
      <c r="A36" s="7">
        <v>3</v>
      </c>
      <c r="B36" s="7" t="s">
        <v>34</v>
      </c>
      <c r="C36" s="7"/>
      <c r="D36" s="8">
        <v>1</v>
      </c>
      <c r="E36" s="9">
        <f t="shared" si="9"/>
        <v>0.46875000000000006</v>
      </c>
      <c r="F36" s="9">
        <f t="shared" si="8"/>
        <v>0.51041666666666674</v>
      </c>
      <c r="G36" s="9" t="s">
        <v>50</v>
      </c>
      <c r="H36" s="11" t="s">
        <v>48</v>
      </c>
    </row>
    <row r="37" spans="1:8" x14ac:dyDescent="0.25">
      <c r="A37" s="7">
        <v>3</v>
      </c>
      <c r="B37" s="7" t="s">
        <v>11</v>
      </c>
      <c r="C37" s="7"/>
      <c r="D37" s="8">
        <v>1</v>
      </c>
      <c r="E37" s="9">
        <f t="shared" si="9"/>
        <v>0.51041666666666674</v>
      </c>
      <c r="F37" s="9">
        <f t="shared" si="8"/>
        <v>0.55208333333333337</v>
      </c>
      <c r="G37" s="9" t="s">
        <v>26</v>
      </c>
      <c r="H37" s="12" t="s">
        <v>26</v>
      </c>
    </row>
    <row r="38" spans="1:8" ht="45" x14ac:dyDescent="0.25">
      <c r="A38" s="7">
        <v>3</v>
      </c>
      <c r="B38" s="7" t="s">
        <v>12</v>
      </c>
      <c r="C38" s="7" t="s">
        <v>43</v>
      </c>
      <c r="D38" s="8">
        <v>1.5</v>
      </c>
      <c r="E38" s="9">
        <f t="shared" si="9"/>
        <v>0.55208333333333337</v>
      </c>
      <c r="F38" s="9">
        <f t="shared" si="8"/>
        <v>0.61458333333333337</v>
      </c>
      <c r="G38" s="9" t="s">
        <v>26</v>
      </c>
      <c r="H38" s="9" t="s">
        <v>16</v>
      </c>
    </row>
    <row r="39" spans="1:8" x14ac:dyDescent="0.25">
      <c r="A39" s="7">
        <v>3</v>
      </c>
      <c r="B39" s="7" t="s">
        <v>10</v>
      </c>
      <c r="C39" s="7"/>
      <c r="D39" s="8">
        <v>0.25</v>
      </c>
      <c r="E39" s="9">
        <f t="shared" si="9"/>
        <v>0.61458333333333337</v>
      </c>
      <c r="F39" s="9">
        <f t="shared" si="8"/>
        <v>0.625</v>
      </c>
      <c r="G39" s="9" t="s">
        <v>26</v>
      </c>
      <c r="H39" s="12" t="s">
        <v>26</v>
      </c>
    </row>
    <row r="40" spans="1:8" ht="45" x14ac:dyDescent="0.25">
      <c r="A40" s="7">
        <v>3</v>
      </c>
      <c r="B40" s="7" t="s">
        <v>12</v>
      </c>
      <c r="C40" s="7" t="s">
        <v>43</v>
      </c>
      <c r="D40" s="8">
        <v>2</v>
      </c>
      <c r="E40" s="9">
        <f t="shared" si="9"/>
        <v>0.625</v>
      </c>
      <c r="F40" s="9">
        <f t="shared" si="8"/>
        <v>0.70833333333333337</v>
      </c>
      <c r="G40" s="9" t="s">
        <v>26</v>
      </c>
      <c r="H40" s="9" t="s">
        <v>16</v>
      </c>
    </row>
    <row r="41" spans="1:8" x14ac:dyDescent="0.25">
      <c r="A41" s="5"/>
      <c r="B41" s="5"/>
      <c r="C41" s="5"/>
      <c r="D41" s="5"/>
      <c r="E41" s="5"/>
      <c r="F41" s="5"/>
      <c r="G41" s="5"/>
      <c r="H41" s="5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  <row r="43" spans="1:8" ht="30" x14ac:dyDescent="0.25">
      <c r="A43" s="6" t="s">
        <v>17</v>
      </c>
      <c r="B43" s="6" t="s">
        <v>1</v>
      </c>
      <c r="C43" s="6" t="s">
        <v>18</v>
      </c>
      <c r="D43" s="6" t="s">
        <v>8</v>
      </c>
      <c r="E43" s="6" t="s">
        <v>2</v>
      </c>
      <c r="F43" s="6" t="s">
        <v>9</v>
      </c>
      <c r="G43" s="6" t="s">
        <v>49</v>
      </c>
      <c r="H43" s="6" t="s">
        <v>15</v>
      </c>
    </row>
    <row r="44" spans="1:8" x14ac:dyDescent="0.25">
      <c r="A44" s="7">
        <v>4</v>
      </c>
      <c r="B44" s="7" t="s">
        <v>44</v>
      </c>
      <c r="C44" s="7"/>
      <c r="D44" s="8">
        <v>0.75</v>
      </c>
      <c r="E44" s="9">
        <v>0.35416666666666669</v>
      </c>
      <c r="F44" s="9">
        <f t="shared" ref="F44:F45" si="10">E44+D44/24</f>
        <v>0.38541666666666669</v>
      </c>
      <c r="G44" s="9" t="s">
        <v>51</v>
      </c>
      <c r="H44" s="13" t="s">
        <v>47</v>
      </c>
    </row>
    <row r="45" spans="1:8" x14ac:dyDescent="0.25">
      <c r="A45" s="7">
        <v>4</v>
      </c>
      <c r="B45" s="7" t="s">
        <v>45</v>
      </c>
      <c r="C45" s="7"/>
      <c r="D45" s="8">
        <v>0.75</v>
      </c>
      <c r="E45" s="9">
        <f t="shared" ref="E45" si="11">D44/24+E44</f>
        <v>0.38541666666666669</v>
      </c>
      <c r="F45" s="9">
        <f t="shared" si="10"/>
        <v>0.41666666666666669</v>
      </c>
      <c r="G45" s="9" t="s">
        <v>51</v>
      </c>
      <c r="H45" s="13" t="s">
        <v>47</v>
      </c>
    </row>
    <row r="46" spans="1:8" x14ac:dyDescent="0.25">
      <c r="A46" s="7">
        <v>4</v>
      </c>
      <c r="B46" s="7" t="s">
        <v>10</v>
      </c>
      <c r="C46" s="7"/>
      <c r="D46" s="8">
        <v>0.25</v>
      </c>
      <c r="E46" s="9">
        <f t="shared" ref="E46:E51" si="12">D45/24+E45</f>
        <v>0.41666666666666669</v>
      </c>
      <c r="F46" s="9">
        <f t="shared" ref="F46:F51" si="13">E46+D46/24</f>
        <v>0.42708333333333337</v>
      </c>
      <c r="G46" s="9" t="s">
        <v>26</v>
      </c>
      <c r="H46" s="12" t="s">
        <v>26</v>
      </c>
    </row>
    <row r="47" spans="1:8" ht="30" x14ac:dyDescent="0.25">
      <c r="A47" s="7">
        <v>4</v>
      </c>
      <c r="B47" s="7" t="s">
        <v>12</v>
      </c>
      <c r="C47" s="7" t="s">
        <v>35</v>
      </c>
      <c r="D47" s="8">
        <v>2</v>
      </c>
      <c r="E47" s="9">
        <f t="shared" si="12"/>
        <v>0.42708333333333337</v>
      </c>
      <c r="F47" s="9">
        <f t="shared" si="13"/>
        <v>0.51041666666666674</v>
      </c>
      <c r="G47" s="9" t="s">
        <v>26</v>
      </c>
      <c r="H47" s="9" t="s">
        <v>16</v>
      </c>
    </row>
    <row r="48" spans="1:8" x14ac:dyDescent="0.25">
      <c r="A48" s="7">
        <v>4</v>
      </c>
      <c r="B48" s="7" t="s">
        <v>11</v>
      </c>
      <c r="C48" s="7"/>
      <c r="D48" s="8">
        <v>1</v>
      </c>
      <c r="E48" s="9">
        <f t="shared" si="12"/>
        <v>0.51041666666666674</v>
      </c>
      <c r="F48" s="9">
        <f t="shared" si="13"/>
        <v>0.55208333333333337</v>
      </c>
      <c r="G48" s="9" t="s">
        <v>26</v>
      </c>
      <c r="H48" s="12" t="s">
        <v>26</v>
      </c>
    </row>
    <row r="49" spans="1:8" ht="30" x14ac:dyDescent="0.25">
      <c r="A49" s="7">
        <v>4</v>
      </c>
      <c r="B49" s="7" t="s">
        <v>36</v>
      </c>
      <c r="C49" s="7" t="s">
        <v>37</v>
      </c>
      <c r="D49" s="8">
        <v>1.5</v>
      </c>
      <c r="E49" s="9">
        <f t="shared" si="12"/>
        <v>0.55208333333333337</v>
      </c>
      <c r="F49" s="9">
        <f t="shared" si="13"/>
        <v>0.61458333333333337</v>
      </c>
      <c r="G49" s="9" t="s">
        <v>26</v>
      </c>
      <c r="H49" s="9" t="s">
        <v>16</v>
      </c>
    </row>
    <row r="50" spans="1:8" x14ac:dyDescent="0.25">
      <c r="A50" s="7">
        <v>4</v>
      </c>
      <c r="B50" s="7" t="s">
        <v>10</v>
      </c>
      <c r="C50" s="7"/>
      <c r="D50" s="8">
        <v>0.25</v>
      </c>
      <c r="E50" s="9">
        <f t="shared" si="12"/>
        <v>0.61458333333333337</v>
      </c>
      <c r="F50" s="9">
        <f t="shared" si="13"/>
        <v>0.625</v>
      </c>
      <c r="G50" s="9" t="s">
        <v>26</v>
      </c>
      <c r="H50" s="12" t="s">
        <v>26</v>
      </c>
    </row>
    <row r="51" spans="1:8" ht="30" x14ac:dyDescent="0.25">
      <c r="A51" s="7">
        <v>4</v>
      </c>
      <c r="B51" s="7" t="s">
        <v>36</v>
      </c>
      <c r="C51" s="7" t="s">
        <v>38</v>
      </c>
      <c r="D51" s="8">
        <v>2</v>
      </c>
      <c r="E51" s="9">
        <f t="shared" si="12"/>
        <v>0.625</v>
      </c>
      <c r="F51" s="9">
        <f t="shared" si="13"/>
        <v>0.70833333333333337</v>
      </c>
      <c r="G51" s="9" t="s">
        <v>26</v>
      </c>
      <c r="H51" s="9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75" zoomScaleNormal="75" workbookViewId="0">
      <selection activeCell="E2" sqref="E2:E50"/>
    </sheetView>
  </sheetViews>
  <sheetFormatPr defaultRowHeight="15" x14ac:dyDescent="0.25"/>
  <cols>
    <col min="1" max="1" width="11.7109375" bestFit="1" customWidth="1"/>
    <col min="2" max="2" width="41.42578125" bestFit="1" customWidth="1"/>
    <col min="3" max="3" width="10.28515625" bestFit="1" customWidth="1"/>
  </cols>
  <sheetData>
    <row r="1" spans="1:5" x14ac:dyDescent="0.25">
      <c r="A1" t="s">
        <v>59</v>
      </c>
      <c r="B1" t="s">
        <v>60</v>
      </c>
      <c r="C1" t="s">
        <v>61</v>
      </c>
      <c r="E1" t="s">
        <v>62</v>
      </c>
    </row>
    <row r="2" spans="1:5" x14ac:dyDescent="0.25">
      <c r="A2" t="str">
        <f>"Day "&amp;Schedule!A3&amp;" "&amp;IF(Schedule!E3&lt;13/24,"AM","PM")</f>
        <v>Day 1 AM</v>
      </c>
      <c r="B2" t="str">
        <f>IF(Schedule!B3="","",SUBSTITUTE(Schedule!B3,CHAR(10), " "))</f>
        <v>Introductions</v>
      </c>
      <c r="C2" s="14" t="str">
        <f>Schedule!H3</f>
        <v>ALL</v>
      </c>
      <c r="E2" t="str">
        <f>IF(B2="","",CONCATENATE(A2," | ",B2," | ",,C2))</f>
        <v>Day 1 AM | Introductions | ALL</v>
      </c>
    </row>
    <row r="3" spans="1:5" x14ac:dyDescent="0.25">
      <c r="A3" t="str">
        <f>"Day "&amp;Schedule!A4&amp;" "&amp;IF(Schedule!E4&lt;13/24,"AM","PM")</f>
        <v>Day 1 AM</v>
      </c>
      <c r="B3" t="str">
        <f>IF(Schedule!B4="","",SUBSTITUTE(Schedule!B4,CHAR(10), " "))</f>
        <v>Getting Started</v>
      </c>
      <c r="C3" s="14" t="str">
        <f>Schedule!H4</f>
        <v>Dan</v>
      </c>
      <c r="E3" t="str">
        <f t="shared" ref="E3:E50" si="0">IF(B3="","",CONCATENATE(A3," | ",B3," | ",,C3))</f>
        <v>Day 1 AM | Getting Started | Dan</v>
      </c>
    </row>
    <row r="4" spans="1:5" x14ac:dyDescent="0.25">
      <c r="A4" t="str">
        <f>"Day "&amp;Schedule!A5&amp;" "&amp;IF(Schedule!E5&lt;13/24,"AM","PM")</f>
        <v>Day 1 AM</v>
      </c>
      <c r="B4" t="str">
        <f>IF(Schedule!B5="","",SUBSTITUTE(Schedule!B5,CHAR(10), " "))</f>
        <v>Data Stuctures</v>
      </c>
      <c r="C4" s="14" t="str">
        <f>Schedule!H5</f>
        <v>Adam</v>
      </c>
      <c r="E4" t="str">
        <f t="shared" si="0"/>
        <v>Day 1 AM | Data Stuctures | Adam</v>
      </c>
    </row>
    <row r="5" spans="1:5" x14ac:dyDescent="0.25">
      <c r="A5" t="str">
        <f>"Day "&amp;Schedule!A6&amp;" "&amp;IF(Schedule!E6&lt;13/24,"AM","PM")</f>
        <v>Day 1 AM</v>
      </c>
      <c r="B5" t="str">
        <f>IF(Schedule!B6="","",SUBSTITUTE(Schedule!B6,CHAR(10), " "))</f>
        <v>Break</v>
      </c>
      <c r="C5" s="14" t="str">
        <f>Schedule!H6</f>
        <v>N/A</v>
      </c>
      <c r="E5" t="str">
        <f t="shared" si="0"/>
        <v>Day 1 AM | Break | N/A</v>
      </c>
    </row>
    <row r="6" spans="1:5" x14ac:dyDescent="0.25">
      <c r="A6" t="str">
        <f>"Day "&amp;Schedule!A7&amp;" "&amp;IF(Schedule!E7&lt;13/24,"AM","PM")</f>
        <v>Day 1 AM</v>
      </c>
      <c r="B6" t="str">
        <f>IF(Schedule!B7="","",SUBSTITUTE(Schedule!B7,CHAR(10), " "))</f>
        <v>Data Import/Export</v>
      </c>
      <c r="C6" s="14" t="str">
        <f>Schedule!H7</f>
        <v>Dan</v>
      </c>
      <c r="E6" t="str">
        <f t="shared" si="0"/>
        <v>Day 1 AM | Data Import/Export | Dan</v>
      </c>
    </row>
    <row r="7" spans="1:5" x14ac:dyDescent="0.25">
      <c r="A7" t="str">
        <f>"Day "&amp;Schedule!A8&amp;" "&amp;IF(Schedule!E8&lt;13/24,"AM","PM")</f>
        <v>Day 1 AM</v>
      </c>
      <c r="B7" t="str">
        <f>IF(Schedule!B8="","",SUBSTITUTE(Schedule!B8,CHAR(10), " "))</f>
        <v>Visualization</v>
      </c>
      <c r="C7" s="14" t="str">
        <f>Schedule!H8</f>
        <v>Adam</v>
      </c>
      <c r="E7" t="str">
        <f t="shared" si="0"/>
        <v>Day 1 AM | Visualization | Adam</v>
      </c>
    </row>
    <row r="8" spans="1:5" x14ac:dyDescent="0.25">
      <c r="A8" t="str">
        <f>"Day "&amp;Schedule!A9&amp;" "&amp;IF(Schedule!E9&lt;13/24,"AM","PM")</f>
        <v>Day 1 AM</v>
      </c>
      <c r="B8" t="str">
        <f>IF(Schedule!B9="","",SUBSTITUTE(Schedule!B9,CHAR(10), " "))</f>
        <v>Lunch</v>
      </c>
      <c r="C8" s="14" t="str">
        <f>Schedule!H9</f>
        <v>N/A</v>
      </c>
      <c r="E8" t="str">
        <f t="shared" si="0"/>
        <v>Day 1 AM | Lunch | N/A</v>
      </c>
    </row>
    <row r="9" spans="1:5" x14ac:dyDescent="0.25">
      <c r="A9" t="str">
        <f>"Day "&amp;Schedule!A10&amp;" "&amp;IF(Schedule!E10&lt;13/24,"AM","PM")</f>
        <v>Day 1 PM</v>
      </c>
      <c r="B9" t="str">
        <f>IF(Schedule!B10="","",SUBSTITUTE(Schedule!B10,CHAR(10), " "))</f>
        <v>Data Analysis</v>
      </c>
      <c r="C9" s="14" t="str">
        <f>Schedule!H10</f>
        <v>Brian</v>
      </c>
      <c r="E9" t="str">
        <f t="shared" si="0"/>
        <v>Day 1 PM | Data Analysis | Brian</v>
      </c>
    </row>
    <row r="10" spans="1:5" x14ac:dyDescent="0.25">
      <c r="A10" t="str">
        <f>"Day "&amp;Schedule!A11&amp;" "&amp;IF(Schedule!E11&lt;13/24,"AM","PM")</f>
        <v>Day 1 PM</v>
      </c>
      <c r="B10" t="str">
        <f>IF(Schedule!B11="","",SUBSTITUTE(Schedule!B11,CHAR(10), " "))</f>
        <v>Advanced Visualization</v>
      </c>
      <c r="C10" s="14" t="str">
        <f>Schedule!H11</f>
        <v>Brian</v>
      </c>
      <c r="E10" t="str">
        <f t="shared" si="0"/>
        <v>Day 1 PM | Advanced Visualization | Brian</v>
      </c>
    </row>
    <row r="11" spans="1:5" x14ac:dyDescent="0.25">
      <c r="A11" t="str">
        <f>"Day "&amp;Schedule!A12&amp;" "&amp;IF(Schedule!E12&lt;13/24,"AM","PM")</f>
        <v>Day 1 PM</v>
      </c>
      <c r="B11" t="str">
        <f>IF(Schedule!B12="","",SUBSTITUTE(Schedule!B12,CHAR(10), " "))</f>
        <v>Break</v>
      </c>
      <c r="C11" s="14" t="str">
        <f>Schedule!H12</f>
        <v>N/A</v>
      </c>
      <c r="E11" t="str">
        <f t="shared" si="0"/>
        <v>Day 1 PM | Break | N/A</v>
      </c>
    </row>
    <row r="12" spans="1:5" x14ac:dyDescent="0.25">
      <c r="A12" t="str">
        <f>"Day "&amp;Schedule!A13&amp;" "&amp;IF(Schedule!E13&lt;13/24,"AM","PM")</f>
        <v>Day 1 PM</v>
      </c>
      <c r="B12" t="str">
        <f>IF(Schedule!B13="","",SUBSTITUTE(Schedule!B13,CHAR(10), " "))</f>
        <v>Distributions and Simulation</v>
      </c>
      <c r="C12" s="14" t="str">
        <f>Schedule!H13</f>
        <v>Dan</v>
      </c>
      <c r="E12" t="str">
        <f t="shared" si="0"/>
        <v>Day 1 PM | Distributions and Simulation | Dan</v>
      </c>
    </row>
    <row r="13" spans="1:5" x14ac:dyDescent="0.25">
      <c r="A13" t="str">
        <f>"Day "&amp;Schedule!A14&amp;" "&amp;IF(Schedule!E14&lt;13/24,"AM","PM")</f>
        <v>Day 1 PM</v>
      </c>
      <c r="B13" t="str">
        <f>IF(Schedule!B14="","",SUBSTITUTE(Schedule!B14,CHAR(10), " "))</f>
        <v>Capstone Intro, Q&amp;A, Review if needed</v>
      </c>
      <c r="C13" s="14" t="str">
        <f>Schedule!H14</f>
        <v>ALL</v>
      </c>
      <c r="E13" t="str">
        <f t="shared" si="0"/>
        <v>Day 1 PM | Capstone Intro, Q&amp;A, Review if needed | ALL</v>
      </c>
    </row>
    <row r="14" spans="1:5" x14ac:dyDescent="0.25">
      <c r="A14" t="str">
        <f>"Day "&amp;Schedule!A15&amp;" "&amp;IF(Schedule!E15&lt;13/24,"AM","PM")</f>
        <v>Day 1 PM</v>
      </c>
      <c r="B14" t="str">
        <f>IF(Schedule!B15="","",SUBSTITUTE(Schedule!B15,CHAR(10), " "))</f>
        <v>Online Resources</v>
      </c>
      <c r="C14" s="14" t="str">
        <f>Schedule!H15</f>
        <v>Adam</v>
      </c>
      <c r="E14" t="str">
        <f t="shared" si="0"/>
        <v>Day 1 PM | Online Resources | Adam</v>
      </c>
    </row>
    <row r="15" spans="1:5" x14ac:dyDescent="0.25">
      <c r="A15" t="str">
        <f>"Day "&amp;Schedule!A16&amp;" "&amp;IF(Schedule!E16&lt;13/24,"AM","PM")</f>
        <v>Day  AM</v>
      </c>
      <c r="B15" t="str">
        <f>IF(Schedule!B16="","",SUBSTITUTE(Schedule!B16,CHAR(10), " "))</f>
        <v/>
      </c>
      <c r="C15" s="14">
        <f>Schedule!H16</f>
        <v>0</v>
      </c>
      <c r="E15" t="str">
        <f t="shared" si="0"/>
        <v/>
      </c>
    </row>
    <row r="16" spans="1:5" x14ac:dyDescent="0.25">
      <c r="A16" t="str">
        <f>"Day "&amp;Schedule!A17&amp;" "&amp;IF(Schedule!E17&lt;13/24,"AM","PM")</f>
        <v>Day  AM</v>
      </c>
      <c r="B16" t="str">
        <f>IF(Schedule!B17="","",SUBSTITUTE(Schedule!B17,CHAR(10), " "))</f>
        <v/>
      </c>
      <c r="C16" s="14">
        <f>Schedule!H17</f>
        <v>0</v>
      </c>
      <c r="E16" t="str">
        <f t="shared" si="0"/>
        <v/>
      </c>
    </row>
    <row r="17" spans="1:5" x14ac:dyDescent="0.25">
      <c r="A17" t="str">
        <f>"Day "&amp;Schedule!A18&amp;" "&amp;IF(Schedule!E18&lt;13/24,"AM","PM")</f>
        <v>Day Day PM</v>
      </c>
      <c r="B17" t="str">
        <f>IF(Schedule!B18="","",SUBSTITUTE(Schedule!B18,CHAR(10), " "))</f>
        <v>Item</v>
      </c>
      <c r="C17" s="14" t="str">
        <f>Schedule!H18</f>
        <v>Presenter</v>
      </c>
      <c r="E17" t="str">
        <f t="shared" si="0"/>
        <v>Day Day PM | Item | Presenter</v>
      </c>
    </row>
    <row r="18" spans="1:5" x14ac:dyDescent="0.25">
      <c r="A18" t="str">
        <f>"Day "&amp;Schedule!A19&amp;" "&amp;IF(Schedule!E19&lt;13/24,"AM","PM")</f>
        <v>Day 2 AM</v>
      </c>
      <c r="B18" t="str">
        <f>IF(Schedule!B19="","",SUBSTITUTE(Schedule!B19,CHAR(10), " "))</f>
        <v>Day 1 Review (Lecture)</v>
      </c>
      <c r="C18" s="14" t="str">
        <f>Schedule!H19</f>
        <v>Adam</v>
      </c>
      <c r="E18" t="str">
        <f t="shared" si="0"/>
        <v>Day 2 AM | Day 1 Review (Lecture) | Adam</v>
      </c>
    </row>
    <row r="19" spans="1:5" x14ac:dyDescent="0.25">
      <c r="A19" t="str">
        <f>"Day "&amp;Schedule!A20&amp;" "&amp;IF(Schedule!E20&lt;13/24,"AM","PM")</f>
        <v>Day 2 AM</v>
      </c>
      <c r="B19" t="str">
        <f>IF(Schedule!B20="","",SUBSTITUTE(Schedule!B20,CHAR(10), " "))</f>
        <v>Day 1 Review (Practical)</v>
      </c>
      <c r="C19" s="14" t="str">
        <f>Schedule!H20</f>
        <v>Adam</v>
      </c>
      <c r="E19" t="str">
        <f t="shared" si="0"/>
        <v>Day 2 AM | Day 1 Review (Practical) | Adam</v>
      </c>
    </row>
    <row r="20" spans="1:5" x14ac:dyDescent="0.25">
      <c r="A20" t="str">
        <f>"Day "&amp;Schedule!A21&amp;" "&amp;IF(Schedule!E21&lt;13/24,"AM","PM")</f>
        <v>Day 2 AM</v>
      </c>
      <c r="B20" t="str">
        <f>IF(Schedule!B21="","",SUBSTITUTE(Schedule!B21,CHAR(10), " "))</f>
        <v>Break</v>
      </c>
      <c r="C20" s="14" t="str">
        <f>Schedule!H21</f>
        <v>N/A</v>
      </c>
      <c r="E20" t="str">
        <f t="shared" si="0"/>
        <v>Day 2 AM | Break | N/A</v>
      </c>
    </row>
    <row r="21" spans="1:5" x14ac:dyDescent="0.25">
      <c r="A21" t="str">
        <f>"Day "&amp;Schedule!A22&amp;" "&amp;IF(Schedule!E22&lt;13/24,"AM","PM")</f>
        <v>Day 2 AM</v>
      </c>
      <c r="B21" t="str">
        <f>IF(Schedule!B22="","",SUBSTITUTE(Schedule!B22,CHAR(10), " "))</f>
        <v>ChainLadder pacakge</v>
      </c>
      <c r="C21" s="14" t="str">
        <f>Schedule!H22</f>
        <v>Dan</v>
      </c>
      <c r="E21" t="str">
        <f t="shared" si="0"/>
        <v>Day 2 AM | ChainLadder pacakge | Dan</v>
      </c>
    </row>
    <row r="22" spans="1:5" x14ac:dyDescent="0.25">
      <c r="A22" t="str">
        <f>"Day "&amp;Schedule!A23&amp;" "&amp;IF(Schedule!E23&lt;13/24,"AM","PM")</f>
        <v>Day 2 AM</v>
      </c>
      <c r="B22" t="str">
        <f>IF(Schedule!B23="","",SUBSTITUTE(Schedule!B23,CHAR(10), " "))</f>
        <v>dplyr</v>
      </c>
      <c r="C22" s="14" t="str">
        <f>Schedule!H23</f>
        <v>Brian</v>
      </c>
      <c r="E22" t="str">
        <f t="shared" si="0"/>
        <v>Day 2 AM | dplyr | Brian</v>
      </c>
    </row>
    <row r="23" spans="1:5" x14ac:dyDescent="0.25">
      <c r="A23" t="str">
        <f>"Day "&amp;Schedule!A24&amp;" "&amp;IF(Schedule!E24&lt;13/24,"AM","PM")</f>
        <v>Day 2 AM</v>
      </c>
      <c r="B23" t="str">
        <f>IF(Schedule!B24="","",SUBSTITUTE(Schedule!B24,CHAR(10), " "))</f>
        <v>Rmarkdown</v>
      </c>
      <c r="C23" s="14" t="str">
        <f>Schedule!H24</f>
        <v>Adam</v>
      </c>
      <c r="E23" t="str">
        <f t="shared" si="0"/>
        <v>Day 2 AM | Rmarkdown | Adam</v>
      </c>
    </row>
    <row r="24" spans="1:5" x14ac:dyDescent="0.25">
      <c r="A24" t="str">
        <f>"Day "&amp;Schedule!A25&amp;" "&amp;IF(Schedule!E25&lt;13/24,"AM","PM")</f>
        <v>Day 2 AM</v>
      </c>
      <c r="B24" t="str">
        <f>IF(Schedule!B25="","",SUBSTITUTE(Schedule!B25,CHAR(10), " "))</f>
        <v>Lunch</v>
      </c>
      <c r="C24" s="14" t="str">
        <f>Schedule!H25</f>
        <v>N/A</v>
      </c>
      <c r="E24" t="str">
        <f t="shared" si="0"/>
        <v>Day 2 AM | Lunch | N/A</v>
      </c>
    </row>
    <row r="25" spans="1:5" x14ac:dyDescent="0.25">
      <c r="A25" t="str">
        <f>"Day "&amp;Schedule!A26&amp;" "&amp;IF(Schedule!E26&lt;13/24,"AM","PM")</f>
        <v>Day 2 PM</v>
      </c>
      <c r="B25" t="str">
        <f>IF(Schedule!B26="","",SUBSTITUTE(Schedule!B26,CHAR(10), " "))</f>
        <v>Capstone Work</v>
      </c>
      <c r="C25" s="14" t="str">
        <f>Schedule!H26</f>
        <v>ALL</v>
      </c>
      <c r="E25" t="str">
        <f t="shared" si="0"/>
        <v>Day 2 PM | Capstone Work | ALL</v>
      </c>
    </row>
    <row r="26" spans="1:5" x14ac:dyDescent="0.25">
      <c r="A26" t="str">
        <f>"Day "&amp;Schedule!A27&amp;" "&amp;IF(Schedule!E27&lt;13/24,"AM","PM")</f>
        <v>Day 2 PM</v>
      </c>
      <c r="B26" t="str">
        <f>IF(Schedule!B27="","",SUBSTITUTE(Schedule!B27,CHAR(10), " "))</f>
        <v>Break</v>
      </c>
      <c r="C26" s="14" t="str">
        <f>Schedule!H27</f>
        <v>N/A</v>
      </c>
      <c r="E26" t="str">
        <f t="shared" si="0"/>
        <v>Day 2 PM | Break | N/A</v>
      </c>
    </row>
    <row r="27" spans="1:5" x14ac:dyDescent="0.25">
      <c r="A27" t="str">
        <f>"Day "&amp;Schedule!A28&amp;" "&amp;IF(Schedule!E28&lt;13/24,"AM","PM")</f>
        <v>Day 2 PM</v>
      </c>
      <c r="B27" t="str">
        <f>IF(Schedule!B28="","",SUBSTITUTE(Schedule!B28,CHAR(10), " "))</f>
        <v>Capstone Work</v>
      </c>
      <c r="C27" s="14" t="str">
        <f>Schedule!H28</f>
        <v>ALL</v>
      </c>
      <c r="E27" t="str">
        <f t="shared" si="0"/>
        <v>Day 2 PM | Capstone Work | ALL</v>
      </c>
    </row>
    <row r="28" spans="1:5" x14ac:dyDescent="0.25">
      <c r="A28" t="str">
        <f>"Day "&amp;Schedule!A29&amp;" "&amp;IF(Schedule!E29&lt;13/24,"AM","PM")</f>
        <v>Day  AM</v>
      </c>
      <c r="B28" t="str">
        <f>IF(Schedule!B29="","",SUBSTITUTE(Schedule!B29,CHAR(10), " "))</f>
        <v/>
      </c>
      <c r="C28" s="14">
        <f>Schedule!H29</f>
        <v>0</v>
      </c>
      <c r="E28" t="str">
        <f t="shared" si="0"/>
        <v/>
      </c>
    </row>
    <row r="29" spans="1:5" x14ac:dyDescent="0.25">
      <c r="A29" t="str">
        <f>"Day "&amp;Schedule!A30&amp;" "&amp;IF(Schedule!E30&lt;13/24,"AM","PM")</f>
        <v>Day  AM</v>
      </c>
      <c r="B29" t="str">
        <f>IF(Schedule!B30="","",SUBSTITUTE(Schedule!B30,CHAR(10), " "))</f>
        <v/>
      </c>
      <c r="C29" s="14">
        <f>Schedule!H30</f>
        <v>0</v>
      </c>
      <c r="E29" t="str">
        <f t="shared" si="0"/>
        <v/>
      </c>
    </row>
    <row r="30" spans="1:5" x14ac:dyDescent="0.25">
      <c r="A30" t="str">
        <f>"Day "&amp;Schedule!A31&amp;" "&amp;IF(Schedule!E31&lt;13/24,"AM","PM")</f>
        <v>Day Day PM</v>
      </c>
      <c r="B30" t="str">
        <f>IF(Schedule!B31="","",SUBSTITUTE(Schedule!B31,CHAR(10), " "))</f>
        <v>Item</v>
      </c>
      <c r="C30" s="14" t="str">
        <f>Schedule!H31</f>
        <v>Presenter</v>
      </c>
      <c r="E30" t="str">
        <f t="shared" si="0"/>
        <v>Day Day PM | Item | Presenter</v>
      </c>
    </row>
    <row r="31" spans="1:5" x14ac:dyDescent="0.25">
      <c r="A31" t="str">
        <f>"Day "&amp;Schedule!A32&amp;" "&amp;IF(Schedule!E32&lt;13/24,"AM","PM")</f>
        <v>Day 3 AM</v>
      </c>
      <c r="B31" t="str">
        <f>IF(Schedule!B32="","",SUBSTITUTE(Schedule!B32,CHAR(10), " "))</f>
        <v>Review (Lecture)</v>
      </c>
      <c r="C31" s="14" t="str">
        <f>Schedule!H32</f>
        <v>Dan</v>
      </c>
      <c r="E31" t="str">
        <f t="shared" si="0"/>
        <v>Day 3 AM | Review (Lecture) | Dan</v>
      </c>
    </row>
    <row r="32" spans="1:5" x14ac:dyDescent="0.25">
      <c r="A32" t="str">
        <f>"Day "&amp;Schedule!A33&amp;" "&amp;IF(Schedule!E33&lt;13/24,"AM","PM")</f>
        <v>Day 3 AM</v>
      </c>
      <c r="B32" t="str">
        <f>IF(Schedule!B33="","",SUBSTITUTE(Schedule!B33,CHAR(10), " "))</f>
        <v>Review (Practical)</v>
      </c>
      <c r="C32" s="14" t="str">
        <f>Schedule!H33</f>
        <v>Dan</v>
      </c>
      <c r="E32" t="str">
        <f t="shared" si="0"/>
        <v>Day 3 AM | Review (Practical) | Dan</v>
      </c>
    </row>
    <row r="33" spans="1:5" x14ac:dyDescent="0.25">
      <c r="A33" t="str">
        <f>"Day "&amp;Schedule!A34&amp;" "&amp;IF(Schedule!E34&lt;13/24,"AM","PM")</f>
        <v>Day 3 AM</v>
      </c>
      <c r="B33" t="str">
        <f>IF(Schedule!B34="","",SUBSTITUTE(Schedule!B34,CHAR(10), " "))</f>
        <v>Break</v>
      </c>
      <c r="C33" s="14" t="str">
        <f>Schedule!H34</f>
        <v>N/A</v>
      </c>
      <c r="E33" t="str">
        <f t="shared" si="0"/>
        <v>Day 3 AM | Break | N/A</v>
      </c>
    </row>
    <row r="34" spans="1:5" x14ac:dyDescent="0.25">
      <c r="A34" t="str">
        <f>"Day "&amp;Schedule!A35&amp;" "&amp;IF(Schedule!E35&lt;13/24,"AM","PM")</f>
        <v>Day 3 AM</v>
      </c>
      <c r="B34" t="str">
        <f>IF(Schedule!B35="","",SUBSTITUTE(Schedule!B35,CHAR(10), " "))</f>
        <v>GLMs</v>
      </c>
      <c r="C34" s="14" t="str">
        <f>Schedule!H35</f>
        <v>Brian</v>
      </c>
      <c r="E34" t="str">
        <f t="shared" si="0"/>
        <v>Day 3 AM | GLMs | Brian</v>
      </c>
    </row>
    <row r="35" spans="1:5" x14ac:dyDescent="0.25">
      <c r="A35" t="str">
        <f>"Day "&amp;Schedule!A36&amp;" "&amp;IF(Schedule!E36&lt;13/24,"AM","PM")</f>
        <v>Day 3 AM</v>
      </c>
      <c r="B35" t="str">
        <f>IF(Schedule!B36="","",SUBSTITUTE(Schedule!B36,CHAR(10), " "))</f>
        <v>Decision Trees and Other Predictive Models</v>
      </c>
      <c r="C35" s="14" t="str">
        <f>Schedule!H36</f>
        <v>Adam</v>
      </c>
      <c r="E35" t="str">
        <f t="shared" si="0"/>
        <v>Day 3 AM | Decision Trees and Other Predictive Models | Adam</v>
      </c>
    </row>
    <row r="36" spans="1:5" x14ac:dyDescent="0.25">
      <c r="A36" t="str">
        <f>"Day "&amp;Schedule!A37&amp;" "&amp;IF(Schedule!E37&lt;13/24,"AM","PM")</f>
        <v>Day 3 AM</v>
      </c>
      <c r="B36" t="str">
        <f>IF(Schedule!B37="","",SUBSTITUTE(Schedule!B37,CHAR(10), " "))</f>
        <v>Lunch</v>
      </c>
      <c r="C36" s="14" t="str">
        <f>Schedule!H37</f>
        <v>N/A</v>
      </c>
      <c r="E36" t="str">
        <f t="shared" si="0"/>
        <v>Day 3 AM | Lunch | N/A</v>
      </c>
    </row>
    <row r="37" spans="1:5" x14ac:dyDescent="0.25">
      <c r="A37" t="str">
        <f>"Day "&amp;Schedule!A38&amp;" "&amp;IF(Schedule!E38&lt;13/24,"AM","PM")</f>
        <v>Day 3 PM</v>
      </c>
      <c r="B37" t="str">
        <f>IF(Schedule!B38="","",SUBSTITUTE(Schedule!B38,CHAR(10), " "))</f>
        <v>Capstone Work</v>
      </c>
      <c r="C37" s="14" t="str">
        <f>Schedule!H38</f>
        <v>ALL</v>
      </c>
      <c r="E37" t="str">
        <f t="shared" si="0"/>
        <v>Day 3 PM | Capstone Work | ALL</v>
      </c>
    </row>
    <row r="38" spans="1:5" x14ac:dyDescent="0.25">
      <c r="A38" t="str">
        <f>"Day "&amp;Schedule!A39&amp;" "&amp;IF(Schedule!E39&lt;13/24,"AM","PM")</f>
        <v>Day 3 PM</v>
      </c>
      <c r="B38" t="str">
        <f>IF(Schedule!B39="","",SUBSTITUTE(Schedule!B39,CHAR(10), " "))</f>
        <v>Break</v>
      </c>
      <c r="C38" s="14" t="str">
        <f>Schedule!H39</f>
        <v>N/A</v>
      </c>
      <c r="E38" t="str">
        <f t="shared" si="0"/>
        <v>Day 3 PM | Break | N/A</v>
      </c>
    </row>
    <row r="39" spans="1:5" x14ac:dyDescent="0.25">
      <c r="A39" t="str">
        <f>"Day "&amp;Schedule!A40&amp;" "&amp;IF(Schedule!E40&lt;13/24,"AM","PM")</f>
        <v>Day 3 PM</v>
      </c>
      <c r="B39" t="str">
        <f>IF(Schedule!B40="","",SUBSTITUTE(Schedule!B40,CHAR(10), " "))</f>
        <v>Capstone Work</v>
      </c>
      <c r="C39" s="14" t="str">
        <f>Schedule!H40</f>
        <v>ALL</v>
      </c>
      <c r="E39" t="str">
        <f t="shared" si="0"/>
        <v>Day 3 PM | Capstone Work | ALL</v>
      </c>
    </row>
    <row r="40" spans="1:5" x14ac:dyDescent="0.25">
      <c r="A40" t="str">
        <f>"Day "&amp;Schedule!A41&amp;" "&amp;IF(Schedule!E41&lt;13/24,"AM","PM")</f>
        <v>Day  AM</v>
      </c>
      <c r="B40" t="str">
        <f>IF(Schedule!B41="","",SUBSTITUTE(Schedule!B41,CHAR(10), " "))</f>
        <v/>
      </c>
      <c r="C40" s="14">
        <f>Schedule!H41</f>
        <v>0</v>
      </c>
      <c r="E40" t="str">
        <f t="shared" si="0"/>
        <v/>
      </c>
    </row>
    <row r="41" spans="1:5" x14ac:dyDescent="0.25">
      <c r="A41" t="str">
        <f>"Day "&amp;Schedule!A42&amp;" "&amp;IF(Schedule!E42&lt;13/24,"AM","PM")</f>
        <v>Day  AM</v>
      </c>
      <c r="B41" t="str">
        <f>IF(Schedule!B42="","",SUBSTITUTE(Schedule!B42,CHAR(10), " "))</f>
        <v/>
      </c>
      <c r="C41" s="14">
        <f>Schedule!H42</f>
        <v>0</v>
      </c>
      <c r="E41" t="str">
        <f t="shared" si="0"/>
        <v/>
      </c>
    </row>
    <row r="42" spans="1:5" x14ac:dyDescent="0.25">
      <c r="A42" t="str">
        <f>"Day "&amp;Schedule!A43&amp;" "&amp;IF(Schedule!E43&lt;13/24,"AM","PM")</f>
        <v>Day Day PM</v>
      </c>
      <c r="B42" t="str">
        <f>IF(Schedule!B43="","",SUBSTITUTE(Schedule!B43,CHAR(10), " "))</f>
        <v>Item</v>
      </c>
      <c r="C42" s="14" t="str">
        <f>Schedule!H43</f>
        <v>Presenter</v>
      </c>
      <c r="E42" t="str">
        <f t="shared" si="0"/>
        <v>Day Day PM | Item | Presenter</v>
      </c>
    </row>
    <row r="43" spans="1:5" x14ac:dyDescent="0.25">
      <c r="A43" t="str">
        <f>"Day "&amp;Schedule!A44&amp;" "&amp;IF(Schedule!E44&lt;13/24,"AM","PM")</f>
        <v>Day 4 AM</v>
      </c>
      <c r="B43" t="str">
        <f>IF(Schedule!B44="","",SUBSTITUTE(Schedule!B44,CHAR(10), " "))</f>
        <v>Review (Lecture)</v>
      </c>
      <c r="C43" s="14" t="str">
        <f>Schedule!H44</f>
        <v>Brian</v>
      </c>
      <c r="E43" t="str">
        <f t="shared" si="0"/>
        <v>Day 4 AM | Review (Lecture) | Brian</v>
      </c>
    </row>
    <row r="44" spans="1:5" x14ac:dyDescent="0.25">
      <c r="A44" t="str">
        <f>"Day "&amp;Schedule!A45&amp;" "&amp;IF(Schedule!E45&lt;13/24,"AM","PM")</f>
        <v>Day 4 AM</v>
      </c>
      <c r="B44" t="str">
        <f>IF(Schedule!B45="","",SUBSTITUTE(Schedule!B45,CHAR(10), " "))</f>
        <v>Review (Practical)</v>
      </c>
      <c r="C44" s="14" t="str">
        <f>Schedule!H45</f>
        <v>Brian</v>
      </c>
      <c r="E44" t="str">
        <f t="shared" si="0"/>
        <v>Day 4 AM | Review (Practical) | Brian</v>
      </c>
    </row>
    <row r="45" spans="1:5" x14ac:dyDescent="0.25">
      <c r="A45" t="str">
        <f>"Day "&amp;Schedule!A46&amp;" "&amp;IF(Schedule!E46&lt;13/24,"AM","PM")</f>
        <v>Day 4 AM</v>
      </c>
      <c r="B45" t="str">
        <f>IF(Schedule!B46="","",SUBSTITUTE(Schedule!B46,CHAR(10), " "))</f>
        <v>Break</v>
      </c>
      <c r="C45" s="14" t="str">
        <f>Schedule!H46</f>
        <v>N/A</v>
      </c>
      <c r="E45" t="str">
        <f t="shared" si="0"/>
        <v>Day 4 AM | Break | N/A</v>
      </c>
    </row>
    <row r="46" spans="1:5" x14ac:dyDescent="0.25">
      <c r="A46" t="str">
        <f>"Day "&amp;Schedule!A47&amp;" "&amp;IF(Schedule!E47&lt;13/24,"AM","PM")</f>
        <v>Day 4 AM</v>
      </c>
      <c r="B46" t="str">
        <f>IF(Schedule!B47="","",SUBSTITUTE(Schedule!B47,CHAR(10), " "))</f>
        <v>Capstone Work</v>
      </c>
      <c r="C46" s="14" t="str">
        <f>Schedule!H47</f>
        <v>ALL</v>
      </c>
      <c r="E46" t="str">
        <f t="shared" si="0"/>
        <v>Day 4 AM | Capstone Work | ALL</v>
      </c>
    </row>
    <row r="47" spans="1:5" x14ac:dyDescent="0.25">
      <c r="A47" t="str">
        <f>"Day "&amp;Schedule!A48&amp;" "&amp;IF(Schedule!E48&lt;13/24,"AM","PM")</f>
        <v>Day 4 AM</v>
      </c>
      <c r="B47" t="str">
        <f>IF(Schedule!B48="","",SUBSTITUTE(Schedule!B48,CHAR(10), " "))</f>
        <v>Lunch</v>
      </c>
      <c r="C47" s="14" t="str">
        <f>Schedule!H48</f>
        <v>N/A</v>
      </c>
      <c r="E47" t="str">
        <f t="shared" si="0"/>
        <v>Day 4 AM | Lunch | N/A</v>
      </c>
    </row>
    <row r="48" spans="1:5" x14ac:dyDescent="0.25">
      <c r="A48" t="str">
        <f>"Day "&amp;Schedule!A49&amp;" "&amp;IF(Schedule!E49&lt;13/24,"AM","PM")</f>
        <v>Day 4 PM</v>
      </c>
      <c r="B48" t="str">
        <f>IF(Schedule!B49="","",SUBSTITUTE(Schedule!B49,CHAR(10), " "))</f>
        <v>Presentations</v>
      </c>
      <c r="C48" s="14" t="str">
        <f>Schedule!H49</f>
        <v>ALL</v>
      </c>
      <c r="E48" t="str">
        <f t="shared" si="0"/>
        <v>Day 4 PM | Presentations | ALL</v>
      </c>
    </row>
    <row r="49" spans="1:5" x14ac:dyDescent="0.25">
      <c r="A49" t="str">
        <f>"Day "&amp;Schedule!A50&amp;" "&amp;IF(Schedule!E50&lt;13/24,"AM","PM")</f>
        <v>Day 4 PM</v>
      </c>
      <c r="B49" t="str">
        <f>IF(Schedule!B50="","",SUBSTITUTE(Schedule!B50,CHAR(10), " "))</f>
        <v>Break</v>
      </c>
      <c r="C49" s="14" t="str">
        <f>Schedule!H50</f>
        <v>N/A</v>
      </c>
      <c r="E49" t="str">
        <f t="shared" si="0"/>
        <v>Day 4 PM | Break | N/A</v>
      </c>
    </row>
    <row r="50" spans="1:5" x14ac:dyDescent="0.25">
      <c r="A50" t="str">
        <f>"Day "&amp;Schedule!A51&amp;" "&amp;IF(Schedule!E51&lt;13/24,"AM","PM")</f>
        <v>Day 4 PM</v>
      </c>
      <c r="B50" t="str">
        <f>IF(Schedule!B51="","",SUBSTITUTE(Schedule!B51,CHAR(10), " "))</f>
        <v>Presentations</v>
      </c>
      <c r="C50" s="14" t="str">
        <f>Schedule!H51</f>
        <v>ALL</v>
      </c>
      <c r="E50" t="str">
        <f t="shared" si="0"/>
        <v>Day 4 PM | Presentations | ALL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Schedule</vt:lpstr>
      <vt:lpstr>Md Generator</vt:lpstr>
    </vt:vector>
  </TitlesOfParts>
  <Company>Beazley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Adam L. Rich</cp:lastModifiedBy>
  <dcterms:created xsi:type="dcterms:W3CDTF">2017-06-09T20:45:41Z</dcterms:created>
  <dcterms:modified xsi:type="dcterms:W3CDTF">2017-08-14T15:29:47Z</dcterms:modified>
</cp:coreProperties>
</file>