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sdomhk-my.sharepoint.com/personal/hsiang_hung_wisdom-financial_com/Documents/my_drive/GitHub/chienhsiang-hung.github.io/assets/"/>
    </mc:Choice>
  </mc:AlternateContent>
  <xr:revisionPtr revIDLastSave="34" documentId="8_{9A4CE506-0640-4D97-ADF5-40776125B951}" xr6:coauthVersionLast="47" xr6:coauthVersionMax="47" xr10:uidLastSave="{AACCB92C-C3BC-4015-A812-19EDF0F6BF96}"/>
  <bookViews>
    <workbookView xWindow="-120" yWindow="-120" windowWidth="29040" windowHeight="15840" xr2:uid="{00000000-000D-0000-FFFF-FFFF00000000}"/>
  </bookViews>
  <sheets>
    <sheet name="TradeHistory" sheetId="2" r:id="rId1"/>
  </sheets>
  <definedNames>
    <definedName name="外部資料_1" localSheetId="0" hidden="1">TradeHistory!$A$1:$E$13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D3" i="2" s="1"/>
  <c r="C4" i="2"/>
  <c r="C5" i="2"/>
  <c r="C6" i="2"/>
  <c r="C7" i="2"/>
  <c r="C8" i="2"/>
  <c r="C9" i="2"/>
  <c r="C10" i="2"/>
  <c r="C11" i="2"/>
  <c r="C12" i="2"/>
  <c r="C1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D4" i="2" l="1"/>
  <c r="D5" i="2" s="1"/>
  <c r="D6" i="2" s="1"/>
  <c r="D7" i="2" s="1"/>
  <c r="D8" i="2" s="1"/>
  <c r="D9" i="2" s="1"/>
  <c r="D10" i="2" s="1"/>
  <c r="D11" i="2" s="1"/>
  <c r="D12" i="2" s="1"/>
  <c r="D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MyTrade" description="與活頁簿中 'MyTrade' 查詢的連接。" type="5" refreshedVersion="7" background="1" saveData="1">
    <dbPr connection="Provider=Microsoft.Mashup.OleDb.1;Data Source=$Workbook$;Location=MyTrade;Extended Properties=&quot;&quot;" command="SELECT * FROM [MyTrade]"/>
  </connection>
</connections>
</file>

<file path=xl/sharedStrings.xml><?xml version="1.0" encoding="utf-8"?>
<sst xmlns="http://schemas.openxmlformats.org/spreadsheetml/2006/main" count="6" uniqueCount="6">
  <si>
    <t>End Date</t>
  </si>
  <si>
    <t>Underlying Avg</t>
  </si>
  <si>
    <t>Underlying Avg.1</t>
  </si>
  <si>
    <t>Underlying Chg</t>
  </si>
  <si>
    <t>std_TWIDX</t>
  </si>
  <si>
    <t>std_AUM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</si>
</sst>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End Date" tableColumnId="1"/>
      <queryTableField id="4" name="Underlying Avg" tableColumnId="5"/>
      <queryTableField id="6" dataBound="0" tableColumnId="7"/>
      <queryTableField id="7" dataBound="0" tableColumnId="8"/>
      <queryTableField id="5" name="Underlying Avg.1" tableColumnId="6"/>
      <queryTableField id="8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yTrade" displayName="MyTrade" ref="A1:F13" tableType="queryTable" totalsRowShown="0">
  <autoFilter ref="A1:F13" xr:uid="{00000000-0009-0000-0100-000001000000}"/>
  <tableColumns count="6">
    <tableColumn id="1" xr3:uid="{00000000-0010-0000-0000-000001000000}" uniqueName="1" name="End Date" queryTableFieldId="1" dataDxfId="0"/>
    <tableColumn id="5" xr3:uid="{77931215-FF5D-44CB-B055-28B91CFACC54}" uniqueName="5" name="Underlying Avg" queryTableFieldId="4"/>
    <tableColumn id="7" xr3:uid="{F273E047-8D85-46F5-A911-350856B379CD}" uniqueName="7" name="Underlying Chg" queryTableFieldId="6" dataDxfId="1">
      <calculatedColumnFormula>(MyTrade[[#This Row],[Underlying Avg]]-B1)/B1</calculatedColumnFormula>
    </tableColumn>
    <tableColumn id="8" xr3:uid="{B61D45EF-149A-4EAA-9FDD-346B7607D2E6}" uniqueName="8" name="std_TWIDX" queryTableFieldId="7"/>
    <tableColumn id="6" xr3:uid="{C23BAFA2-30CE-4D46-AACA-4BCEFA8958FB}" uniqueName="6" name="Underlying Avg.1" queryTableFieldId="5"/>
    <tableColumn id="9" xr3:uid="{8111CFF0-B48F-4C0D-9551-0B566913985A}" uniqueName="9" name="std_AU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6" sqref="C6"/>
    </sheetView>
  </sheetViews>
  <sheetFormatPr defaultRowHeight="15.75" x14ac:dyDescent="0.25"/>
  <cols>
    <col min="1" max="1" width="10.625" bestFit="1" customWidth="1"/>
    <col min="2" max="2" width="16.125" bestFit="1" customWidth="1"/>
    <col min="3" max="3" width="16" bestFit="1" customWidth="1"/>
    <col min="4" max="4" width="12.25" bestFit="1" customWidth="1"/>
    <col min="5" max="5" width="17.625" bestFit="1" customWidth="1"/>
    <col min="6" max="6" width="11.875" bestFit="1" customWidth="1"/>
    <col min="7" max="7" width="17.125" bestFit="1" customWidth="1"/>
    <col min="8" max="8" width="12.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</row>
    <row r="2" spans="1:6" x14ac:dyDescent="0.25">
      <c r="A2" s="1">
        <v>44622</v>
      </c>
      <c r="B2">
        <v>17898.25</v>
      </c>
      <c r="C2" t="e">
        <f>(MyTrade[[#This Row],[Underlying Avg]]-B1)/B1</f>
        <v>#VALUE!</v>
      </c>
      <c r="D2">
        <v>1</v>
      </c>
      <c r="E2">
        <v>4.5500000000000002E-3</v>
      </c>
      <c r="F2">
        <v>1</v>
      </c>
    </row>
    <row r="3" spans="1:6" x14ac:dyDescent="0.25">
      <c r="A3" s="1">
        <v>44643</v>
      </c>
      <c r="B3">
        <v>17645.54</v>
      </c>
      <c r="C3">
        <f>(MyTrade[[#This Row],[Underlying Avg]]-B2)/B2</f>
        <v>-1.411925746930561E-2</v>
      </c>
      <c r="D3">
        <f>D2*(1+MyTrade[[#This Row],[Underlying Chg]])</f>
        <v>0.98588074253069435</v>
      </c>
      <c r="E3">
        <v>-4.246666666666666E-3</v>
      </c>
      <c r="F3">
        <f>F2*(1+MyTrade[[#This Row],[Underlying Avg.1]])</f>
        <v>0.99575333333333338</v>
      </c>
    </row>
    <row r="4" spans="1:6" x14ac:dyDescent="0.25">
      <c r="A4" s="1">
        <v>44649</v>
      </c>
      <c r="B4">
        <v>17520.009999999998</v>
      </c>
      <c r="C4">
        <f>(MyTrade[[#This Row],[Underlying Avg]]-B3)/B3</f>
        <v>-7.1139789431211775E-3</v>
      </c>
      <c r="D4">
        <f>D3*(1+MyTrade[[#This Row],[Underlying Chg]])</f>
        <v>0.97886720768790236</v>
      </c>
      <c r="E4">
        <v>5.5500000000000002E-3</v>
      </c>
      <c r="F4">
        <f>F3*(1+MyTrade[[#This Row],[Underlying Avg.1]])</f>
        <v>1.0012797643333333</v>
      </c>
    </row>
    <row r="5" spans="1:6" x14ac:dyDescent="0.25">
      <c r="A5" s="1">
        <v>44650</v>
      </c>
      <c r="B5">
        <v>17548.66</v>
      </c>
      <c r="C5">
        <f>(MyTrade[[#This Row],[Underlying Avg]]-B4)/B4</f>
        <v>1.6352730392278005E-3</v>
      </c>
      <c r="D5">
        <f>D4*(1+MyTrade[[#This Row],[Underlying Chg]])</f>
        <v>0.98046792284161854</v>
      </c>
      <c r="E5">
        <v>1.2583333333333333E-3</v>
      </c>
      <c r="F5">
        <f>F4*(1+MyTrade[[#This Row],[Underlying Avg.1]])</f>
        <v>1.0025397080367862</v>
      </c>
    </row>
    <row r="6" spans="1:6" x14ac:dyDescent="0.25">
      <c r="A6" s="1">
        <v>44652</v>
      </c>
      <c r="B6">
        <v>17693.47</v>
      </c>
      <c r="C6">
        <f>(MyTrade[[#This Row],[Underlying Avg]]-B5)/B5</f>
        <v>8.2519121118080421E-3</v>
      </c>
      <c r="D6">
        <f>D5*(1+MyTrade[[#This Row],[Underlying Chg]])</f>
        <v>0.9885586579693546</v>
      </c>
      <c r="E6">
        <v>-1.3693333333333333E-2</v>
      </c>
      <c r="F6">
        <f>F5*(1+MyTrade[[#This Row],[Underlying Avg.1]])</f>
        <v>0.98881159763473581</v>
      </c>
    </row>
    <row r="7" spans="1:6" x14ac:dyDescent="0.25">
      <c r="A7" s="1">
        <v>44664</v>
      </c>
      <c r="B7">
        <v>16990.91</v>
      </c>
      <c r="C7">
        <f>(MyTrade[[#This Row],[Underlying Avg]]-B6)/B6</f>
        <v>-3.9707304446216667E-2</v>
      </c>
      <c r="D7">
        <f>D6*(1+MyTrade[[#This Row],[Underlying Chg]])</f>
        <v>0.94930565837442216</v>
      </c>
      <c r="E7">
        <v>8.3058823529411768E-3</v>
      </c>
      <c r="F7">
        <f>F6*(1+MyTrade[[#This Row],[Underlying Avg.1]])</f>
        <v>0.99702455043391369</v>
      </c>
    </row>
    <row r="8" spans="1:6" x14ac:dyDescent="0.25">
      <c r="A8" s="1">
        <v>44671</v>
      </c>
      <c r="B8">
        <v>16993.400000000001</v>
      </c>
      <c r="C8">
        <f>(MyTrade[[#This Row],[Underlying Avg]]-B7)/B7</f>
        <v>1.4654894882037517E-4</v>
      </c>
      <c r="D8">
        <f>D7*(1+MyTrade[[#This Row],[Underlying Chg]])</f>
        <v>0.94944477812076622</v>
      </c>
      <c r="E8">
        <v>6.0000000000000001E-3</v>
      </c>
      <c r="F8">
        <f>F7*(1+MyTrade[[#This Row],[Underlying Avg.1]])</f>
        <v>1.0030066977365171</v>
      </c>
    </row>
    <row r="9" spans="1:6" x14ac:dyDescent="0.25">
      <c r="A9" s="1">
        <v>44677</v>
      </c>
      <c r="B9">
        <v>16632.845000000001</v>
      </c>
      <c r="C9">
        <f>(MyTrade[[#This Row],[Underlying Avg]]-B8)/B8</f>
        <v>-2.1217354973107221E-2</v>
      </c>
      <c r="D9">
        <f>D8*(1+MyTrade[[#This Row],[Underlying Chg]])</f>
        <v>0.92930007123601499</v>
      </c>
      <c r="E9">
        <v>-6.1647058823529298E-4</v>
      </c>
      <c r="F9">
        <f>F8*(1+MyTrade[[#This Row],[Underlying Avg.1]])</f>
        <v>1.0023883736075594</v>
      </c>
    </row>
    <row r="10" spans="1:6" x14ac:dyDescent="0.25">
      <c r="A10" s="1">
        <v>44678</v>
      </c>
      <c r="B10">
        <v>16644.79</v>
      </c>
      <c r="C10">
        <f>(MyTrade[[#This Row],[Underlying Avg]]-B9)/B9</f>
        <v>7.1815735672398247E-4</v>
      </c>
      <c r="D10">
        <f>D9*(1+MyTrade[[#This Row],[Underlying Chg]])</f>
        <v>0.9299674549187773</v>
      </c>
      <c r="E10">
        <v>7.4058823529411762E-3</v>
      </c>
      <c r="F10">
        <f>F9*(1+MyTrade[[#This Row],[Underlying Avg.1]])</f>
        <v>1.0098119439744531</v>
      </c>
    </row>
    <row r="11" spans="1:6" x14ac:dyDescent="0.25">
      <c r="A11" s="1">
        <v>44685</v>
      </c>
      <c r="B11">
        <v>16498.900000000001</v>
      </c>
      <c r="C11">
        <f>(MyTrade[[#This Row],[Underlying Avg]]-B10)/B10</f>
        <v>-8.7649048140588989E-3</v>
      </c>
      <c r="D11">
        <f>D10*(1+MyTrade[[#This Row],[Underlying Chg]])</f>
        <v>0.92181637869624167</v>
      </c>
      <c r="E11">
        <v>1.1164705882352941E-2</v>
      </c>
      <c r="F11">
        <f>F10*(1+MyTrade[[#This Row],[Underlying Avg.1]])</f>
        <v>1.0210861973254148</v>
      </c>
    </row>
    <row r="12" spans="1:6" x14ac:dyDescent="0.25">
      <c r="A12" s="1">
        <v>44691</v>
      </c>
      <c r="B12">
        <v>15948.353333333334</v>
      </c>
      <c r="C12">
        <f>(MyTrade[[#This Row],[Underlying Avg]]-B11)/B11</f>
        <v>-3.3368689225746387E-2</v>
      </c>
      <c r="D12">
        <f>D11*(1+MyTrade[[#This Row],[Underlying Chg]])</f>
        <v>0.89105657443232378</v>
      </c>
      <c r="E12">
        <v>-3.7509803921568635E-3</v>
      </c>
      <c r="F12">
        <f>F11*(1+MyTrade[[#This Row],[Underlying Avg.1]])</f>
        <v>1.0172561230205452</v>
      </c>
    </row>
    <row r="13" spans="1:6" x14ac:dyDescent="0.25">
      <c r="A13" s="1">
        <v>44692</v>
      </c>
      <c r="B13">
        <v>16061.7</v>
      </c>
      <c r="C13">
        <f>(MyTrade[[#This Row],[Underlying Avg]]-B12)/B12</f>
        <v>7.1071078184456044E-3</v>
      </c>
      <c r="D13">
        <f>D12*(1+MyTrade[[#This Row],[Underlying Chg]])</f>
        <v>0.89738940957914914</v>
      </c>
      <c r="E13">
        <v>1.1911764705882353E-2</v>
      </c>
      <c r="F13">
        <f>F12*(1+MyTrade[[#This Row],[Underlying Avg.1]])</f>
        <v>1.0293734386035842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1 7 5 3 1 f - 6 a e 9 - 4 b 1 7 - 9 3 1 7 - e 5 e d e 5 0 2 9 d 0 b "   x m l n s = " h t t p : / / s c h e m a s . m i c r o s o f t . c o m / D a t a M a s h u p " > A A A A A H Y F A A B Q S w M E F A A C A A g A 3 a C t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N 2 g r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o K 1 U e N 6 C g W 8 C A A A 6 B Q A A E w A c A E Z v c m 1 1 b G F z L 1 N l Y 3 R p b 2 4 x L m 0 g o h g A K K A U A A A A A A A A A A A A A A A A A A A A A A A A A A A A h V R N a 9 t A E L 0 b / B 8 W n W R Q X A K l h w Y f F C d p Q h O S 2 g 4 5 W C F s p K m z Z D U b d l f G r v G t 1 K V f 9 N S S F k I D g f b S U v p B o Y X 8 m t q J / 0 X X t u x E k U 1 1 k M T M 6 M 2 8 9 2 a l w N d M I C m P n v M L 2 U w 2 o w 6 o h I B s N C u S B k A K h I P O Z o i 5 / p 4 / 6 f 1 + b S L L D R 9 4 f k f I w 3 0 h D u 0 V x i F f F K g B t b K t 4 l 1 v W 4 F U 3 q p i F G u r E d b m d p g K R H h P C m 8 T Y U m y O p A 5 M g o S V y n Q Z I M i r U F o I M i 6 D r y w u R c M y r z F S D E E p Q j F g K w w p O i D N x z N i 0 f M N 7 h q W D m H Y M S 5 Q 7 S M I O e M J o 4 r 9 s o H Y F o U Y g a t 6 p q G s G D F W c u 5 z z A o W M M i a 7 d d X a K a 7 s Y I 3 V / f u l 8 7 v U / H / Q + f u y 8 7 / X e v D E y F 7 h v G W 1 K E Q s M q G A y p 7 E Q v h 1 T j t M t 5 2 a e c S l U Y T L a b u w K + / P K s 9 / 5 H / / S k e / J 8 g m p A U D 0 U M i w K H o V Y a R 6 B s t N T O K 2 W V d Z U a m K m N R S I N o U k M O 9 t h 7 S s I A j K 4 6 C G h h 4 G N 4 8 A y Q A w l V k 2 2 s 7 C W U 5 V F 7 l Q M B 2 o A i i k i a 6 h v n M 7 P y g Z h r f R S M S b D G t k S z J / 8 h 1 G 4 T 7 I E a j Z H 0 l 9 T e y y Q x 4 4 x N w X c y l 8 d 3 s j j e 6 G I k K d j m / d W k 8 H 1 0 q l K d 1 d x I h y 9 s g s / v S C / 3 2 V y r e v G X 3 x 8 U / / + O z y e 6 f 3 5 v j y 9 M X E 6 x K E o g 4 j o 4 c m X 9 8 I 5 4 b B Y 0 8 T N o 4 N S n o y s W G m q r G Q V 9 L F Y s X y p P W 4 w T X B 7 v z s 4 u f j E b v u 0 7 c T d u a 0 R 0 d 2 m n 5 i 4 Q Y 6 J v b D r d d M O 6 D + A V l n S u f d O k j z Y 7 C r N 3 f I n K S x 4 J w P G l 5 3 J g m Y n 5 8 O W S r N B G n n s h m G s z g u / A N Q S w E C L Q A U A A I A C A D d o K 1 U 1 3 7 l l q U A A A D 2 A A A A E g A A A A A A A A A A A A A A A A A A A A A A Q 2 9 u Z m l n L 1 B h Y 2 t h Z 2 U u e G 1 s U E s B A i 0 A F A A C A A g A 3 a C t V A / K 6 a u k A A A A 6 Q A A A B M A A A A A A A A A A A A A A A A A 8 Q A A A F t D b 2 5 0 Z W 5 0 X 1 R 5 c G V z X S 5 4 b W x Q S w E C L Q A U A A I A C A D d o K 1 U e N 6 C g W 8 C A A A 6 B Q A A E w A A A A A A A A A A A A A A A A D i A Q A A R m 9 y b X V s Y X M v U 2 V j d G l v b j E u b V B L B Q Y A A A A A A w A D A M I A A A C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A A A A A A A A G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e V R y Y W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X l U c m F k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u Z C B E Y X R l J n F 1 b 3 Q 7 L C Z x d W 9 0 O 1 V u Z G V y b H l p b m c g Q X Z n J n F 1 b 3 Q 7 L C Z x d W 9 0 O 1 V u Z G V y b H l p b m c g Q X Z n L j E m c X V v d D t d I i A v P j x F b n R y e S B U e X B l P S J G a W x s Q 2 9 s d W 1 u V H l w Z X M i I F Z h b H V l P S J z Q 1 F V R i I g L z 4 8 R W 5 0 c n k g V H l w Z T 0 i R m l s b E x h c 3 R V c G R h d G V k I i B W Y W x 1 Z T 0 i Z D I w M j I t M D U t M T N U M T I 6 M D Y 6 N T k u M j k z M j U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F 1 Z X J 5 S U Q i I F Z h b H V l P S J z Y z I z Y T Z k N j E t O D l m M S 0 0 O T Y z L W J l Y T k t Z T k y Z D E x O D R j N T A 2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e V R y Y W R l L 0 F 1 d G 9 S Z W 1 v d m V k Q 2 9 s d W 1 u c z E u e 0 V u Z C B E Y X R l L D B 9 J n F 1 b 3 Q 7 L C Z x d W 9 0 O 1 N l Y 3 R p b 2 4 x L 0 1 5 V H J h Z G U v Q X V 0 b 1 J l b W 9 2 Z W R D b 2 x 1 b W 5 z M S 5 7 V W 5 k Z X J s e W l u Z y B B d m c s M X 0 m c X V v d D s s J n F 1 b 3 Q 7 U 2 V j d G l v b j E v T X l U c m F k Z S 9 B d X R v U m V t b 3 Z l Z E N v b H V t b n M x L n t V b m R l c m x 5 a W 5 n I E F 2 Z y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5 V H J h Z G U v Q X V 0 b 1 J l b W 9 2 Z W R D b 2 x 1 b W 5 z M S 5 7 R W 5 k I E R h d G U s M H 0 m c X V v d D s s J n F 1 b 3 Q 7 U 2 V j d G l v b j E v T X l U c m F k Z S 9 B d X R v U m V t b 3 Z l Z E N v b H V t b n M x L n t V b m R l c m x 5 a W 5 n I E F 2 Z y w x f S Z x d W 9 0 O y w m c X V v d D t T Z W N 0 a W 9 u M S 9 N e V R y Y W R l L 0 F 1 d G 9 S Z W 1 v d m V k Q 2 9 s d W 1 u c z E u e 1 V u Z G V y b H l p b m c g Q X Z n L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5 V H J h Z G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S 9 N e V R y Y W R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S 8 l R T U l Q j c l Q j I l R T c l Q k U l Q T Q l R T c l Q j U l O D Q l R T g l Q j M l O D c l R T Y l O T Y l O T k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w V E / f M R k E S c K 9 3 A E 1 a G h A A A A A A C A A A A A A A Q Z g A A A A E A A C A A A A B k m / O + B y e Y A O h f c a 4 g v I Q E a e 8 6 E 2 U h k r u q c n P q p 7 P r Y g A A A A A O g A A A A A I A A C A A A A B v r / 9 h f l M H u n L h j Z j U p Z m c J q F 2 P A q E / I l d O I 6 p Q u T Y v l A A A A A h Y 2 A 6 p R 9 s w s T j C b D T k 6 H L D f u G G 8 b X z 4 Y D v W F m v a e P I 0 l s h B F v f w a I N O z F D C c 0 0 O z 0 l 9 N 8 z + b Q a Z n s V c s + u + p 4 Y 4 X f j B J b d A x g 1 7 K 5 u O X h Q U A A A A A n D v 4 8 D I 0 j v v O i 8 h B P A 2 7 V S X V H Q M T 1 g D p 8 p q W e 2 s i d j 4 c V 7 + Q u J V s y J C e 0 U b y z 8 A L H 5 E 0 f k I t 4 H B q x B G G V 1 G u 6 < / D a t a M a s h u p > 
</file>

<file path=customXml/itemProps1.xml><?xml version="1.0" encoding="utf-8"?>
<ds:datastoreItem xmlns:ds="http://schemas.openxmlformats.org/officeDocument/2006/customXml" ds:itemID="{F9546EF2-8E45-48C6-8F74-2017BAC58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Hsiang Hung - Wisdom Group</cp:lastModifiedBy>
  <dcterms:created xsi:type="dcterms:W3CDTF">2022-05-13T12:02:22Z</dcterms:created>
  <dcterms:modified xsi:type="dcterms:W3CDTF">2022-05-13T12:07:00Z</dcterms:modified>
</cp:coreProperties>
</file>