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vod\OneDrive\Desktop\bottleneck\"/>
    </mc:Choice>
  </mc:AlternateContent>
  <xr:revisionPtr revIDLastSave="0" documentId="8_{479018F4-41A5-49F4-83A2-B4EAF384AD0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GRAPHS FOR REAL" sheetId="5" r:id="rId1"/>
    <sheet name="RAW 2" sheetId="4" r:id="rId2"/>
    <sheet name="graphs" sheetId="3" r:id="rId3"/>
    <sheet name="RAW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5" l="1"/>
  <c r="T35" i="5"/>
  <c r="T32" i="5"/>
  <c r="T29" i="5"/>
  <c r="T26" i="5"/>
  <c r="T23" i="5"/>
  <c r="T20" i="5"/>
  <c r="T17" i="5"/>
  <c r="T14" i="5"/>
  <c r="J11" i="5"/>
  <c r="I11" i="5"/>
  <c r="H11" i="5"/>
  <c r="J9" i="5"/>
  <c r="I9" i="5"/>
  <c r="H9" i="5"/>
  <c r="T11" i="5"/>
  <c r="J6" i="5"/>
  <c r="I6" i="5"/>
  <c r="H6" i="5"/>
  <c r="J4" i="5"/>
  <c r="I4" i="5"/>
  <c r="H4" i="5"/>
  <c r="J3" i="5"/>
  <c r="I3" i="5"/>
  <c r="H3" i="5"/>
  <c r="T8" i="5"/>
  <c r="J2" i="5"/>
  <c r="I2" i="5"/>
  <c r="H2" i="5"/>
  <c r="J13" i="5"/>
  <c r="I13" i="5"/>
  <c r="H13" i="5"/>
  <c r="J12" i="5"/>
  <c r="I12" i="5"/>
  <c r="H12" i="5"/>
  <c r="T5" i="5"/>
  <c r="J10" i="5"/>
  <c r="I10" i="5"/>
  <c r="H10" i="5"/>
  <c r="J8" i="5"/>
  <c r="I8" i="5"/>
  <c r="H8" i="5"/>
  <c r="J7" i="5"/>
  <c r="I7" i="5"/>
  <c r="H7" i="5"/>
  <c r="T2" i="5"/>
  <c r="J5" i="5"/>
  <c r="I5" i="5"/>
  <c r="H5" i="5"/>
  <c r="T2" i="4"/>
  <c r="T5" i="4"/>
  <c r="T8" i="4"/>
  <c r="T11" i="4"/>
  <c r="T14" i="4"/>
  <c r="T17" i="4"/>
  <c r="T20" i="4"/>
  <c r="T23" i="4"/>
  <c r="T26" i="4"/>
  <c r="T29" i="4"/>
  <c r="T32" i="4"/>
  <c r="T35" i="4"/>
  <c r="I2" i="4"/>
  <c r="I3" i="4"/>
  <c r="J3" i="4"/>
  <c r="J4" i="4"/>
  <c r="J5" i="4"/>
  <c r="J6" i="4"/>
  <c r="J7" i="4"/>
  <c r="J8" i="4"/>
  <c r="J9" i="4"/>
  <c r="J10" i="4"/>
  <c r="J11" i="4"/>
  <c r="J12" i="4"/>
  <c r="J13" i="4"/>
  <c r="J2" i="4"/>
  <c r="I4" i="4"/>
  <c r="I5" i="4"/>
  <c r="I6" i="4"/>
  <c r="I7" i="4"/>
  <c r="I8" i="4"/>
  <c r="I9" i="4"/>
  <c r="I10" i="4"/>
  <c r="I11" i="4"/>
  <c r="I12" i="4"/>
  <c r="I13" i="4"/>
  <c r="H3" i="4"/>
  <c r="H4" i="4"/>
  <c r="H5" i="4"/>
  <c r="H6" i="4"/>
  <c r="H7" i="4"/>
  <c r="H8" i="4"/>
  <c r="H9" i="4"/>
  <c r="H10" i="4"/>
  <c r="H11" i="4"/>
  <c r="H12" i="4"/>
  <c r="H13" i="4"/>
  <c r="H2" i="4"/>
  <c r="C5" i="3"/>
  <c r="C2" i="3"/>
  <c r="C3" i="3"/>
  <c r="C4" i="3"/>
  <c r="C9" i="3"/>
  <c r="C8" i="3"/>
  <c r="C10" i="3"/>
  <c r="C6" i="3"/>
  <c r="C7" i="3"/>
  <c r="C12" i="1"/>
  <c r="C13" i="1"/>
  <c r="C14" i="1"/>
  <c r="C15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<sst xmlns="http://schemas.openxmlformats.org/spreadsheetml/2006/main" count="200" uniqueCount="50">
  <si>
    <t>Resolution</t>
  </si>
  <si>
    <t>1440x1080</t>
  </si>
  <si>
    <t>Fullscreen mode</t>
  </si>
  <si>
    <t>Fullscreen</t>
  </si>
  <si>
    <t>AVG fps</t>
  </si>
  <si>
    <t>Windowed</t>
  </si>
  <si>
    <t>1280x1024</t>
  </si>
  <si>
    <t>Nat Resolution</t>
  </si>
  <si>
    <t>1280x720</t>
  </si>
  <si>
    <t>1280x768</t>
  </si>
  <si>
    <t>1920x1080</t>
  </si>
  <si>
    <t xml:space="preserve">1440x1080 </t>
  </si>
  <si>
    <t>832x624</t>
  </si>
  <si>
    <t>800x600</t>
  </si>
  <si>
    <t>640x480</t>
  </si>
  <si>
    <t>1128x634</t>
  </si>
  <si>
    <t>Pixelcount</t>
  </si>
  <si>
    <t>pixelX</t>
  </si>
  <si>
    <t>pixelY</t>
  </si>
  <si>
    <t>Extra measure</t>
  </si>
  <si>
    <t>RESOLUTION</t>
  </si>
  <si>
    <t>AVG FPS</t>
  </si>
  <si>
    <t>fps1</t>
  </si>
  <si>
    <t>fps2</t>
  </si>
  <si>
    <t>fps3</t>
  </si>
  <si>
    <t>fps4</t>
  </si>
  <si>
    <t>x</t>
  </si>
  <si>
    <t>PIXELCOUNT</t>
  </si>
  <si>
    <t>1%LOW</t>
  </si>
  <si>
    <t>Time</t>
  </si>
  <si>
    <t>Frames Rendered</t>
  </si>
  <si>
    <t>Total Time</t>
  </si>
  <si>
    <t>Average Framerate</t>
  </si>
  <si>
    <t>Minimum Framerate</t>
  </si>
  <si>
    <t>Maximum Framerate</t>
  </si>
  <si>
    <t>1% Low Framerate</t>
  </si>
  <si>
    <t>AVG 1% LOW per resolution</t>
  </si>
  <si>
    <t>0.1% Low Framerate</t>
  </si>
  <si>
    <t>AVG FPS per RES</t>
  </si>
  <si>
    <t>AVG FPS Afterburner</t>
  </si>
  <si>
    <t>1366x768</t>
  </si>
  <si>
    <t>1600x900</t>
  </si>
  <si>
    <t>1760x990</t>
  </si>
  <si>
    <t>1024x768</t>
  </si>
  <si>
    <t>Column1</t>
  </si>
  <si>
    <t>Column2</t>
  </si>
  <si>
    <t>Column3</t>
  </si>
  <si>
    <t xml:space="preserve">Meetfout: heel waarschijnlijk een update ofzo, values zijn te vreemd, eentje duurde ook langer? - weggehouden uit analyse </t>
  </si>
  <si>
    <t>AVG FPS Afterburner (weird, automated, don’t trust)</t>
  </si>
  <si>
    <t>1%LOW (seems random)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</si>
</sst>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6"/>
      <name val="Yu Gothic"/>
      <family val="2"/>
      <charset val="128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49" fontId="0" fillId="0" borderId="0" xfId="0" applyNumberFormat="1"/>
    <xf numFmtId="21" fontId="0" fillId="0" borderId="0" xfId="0" applyNumberFormat="1"/>
    <xf numFmtId="0" fontId="3" fillId="3" borderId="1" xfId="0" applyFont="1" applyFill="1" applyBorder="1"/>
    <xf numFmtId="0" fontId="0" fillId="0" borderId="1" xfId="0" applyBorder="1"/>
    <xf numFmtId="0" fontId="0" fillId="0" borderId="2" xfId="0" applyBorder="1"/>
    <xf numFmtId="0" fontId="2" fillId="2" borderId="0" xfId="1"/>
    <xf numFmtId="0" fontId="3" fillId="3" borderId="0" xfId="0" applyFont="1" applyFill="1"/>
    <xf numFmtId="0" fontId="2" fillId="2" borderId="0" xfId="1" applyAlignment="1">
      <alignment wrapText="1"/>
    </xf>
    <xf numFmtId="0" fontId="0" fillId="0" borderId="0" xfId="0"/>
  </cellXfs>
  <cellStyles count="2">
    <cellStyle name="Bad" xfId="1" builtinId="27"/>
    <cellStyle name="Normal" xfId="0" builtinId="0"/>
  </cellStyles>
  <dxfs count="7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FPS per 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'GRAPHS FOR REAL'!$H$2:$H$13</c:f>
              <c:strCache>
                <c:ptCount val="12"/>
                <c:pt idx="0">
                  <c:v>640x480</c:v>
                </c:pt>
                <c:pt idx="1">
                  <c:v>800x600</c:v>
                </c:pt>
                <c:pt idx="2">
                  <c:v>832x624</c:v>
                </c:pt>
                <c:pt idx="3">
                  <c:v>1128x634</c:v>
                </c:pt>
                <c:pt idx="4">
                  <c:v>1024x768</c:v>
                </c:pt>
                <c:pt idx="5">
                  <c:v>1280x720</c:v>
                </c:pt>
                <c:pt idx="6">
                  <c:v>1366x768</c:v>
                </c:pt>
                <c:pt idx="7">
                  <c:v>1280x1024</c:v>
                </c:pt>
                <c:pt idx="8">
                  <c:v>1600x900</c:v>
                </c:pt>
                <c:pt idx="9">
                  <c:v>1440x1080</c:v>
                </c:pt>
                <c:pt idx="10">
                  <c:v>1760x990</c:v>
                </c:pt>
                <c:pt idx="11">
                  <c:v>1920x1080</c:v>
                </c:pt>
              </c:strCache>
            </c:strRef>
          </c:cat>
          <c:val>
            <c:numRef>
              <c:f>'GRAPHS FOR REAL'!$I$2:$I$13</c:f>
              <c:numCache>
                <c:formatCode>0.00</c:formatCode>
                <c:ptCount val="12"/>
                <c:pt idx="0">
                  <c:v>266.84666666666664</c:v>
                </c:pt>
                <c:pt idx="1">
                  <c:v>260.32500000000005</c:v>
                </c:pt>
                <c:pt idx="2">
                  <c:v>260.95500000000004</c:v>
                </c:pt>
                <c:pt idx="3">
                  <c:v>247.92249999999999</c:v>
                </c:pt>
                <c:pt idx="4">
                  <c:v>256.7833333333333</c:v>
                </c:pt>
                <c:pt idx="5">
                  <c:v>242.47333333333333</c:v>
                </c:pt>
                <c:pt idx="6">
                  <c:v>238.89500000000001</c:v>
                </c:pt>
                <c:pt idx="7">
                  <c:v>249.38</c:v>
                </c:pt>
                <c:pt idx="8">
                  <c:v>226.9</c:v>
                </c:pt>
                <c:pt idx="9">
                  <c:v>240.46666666666667</c:v>
                </c:pt>
                <c:pt idx="10">
                  <c:v>220.03</c:v>
                </c:pt>
                <c:pt idx="11">
                  <c:v>209.65666666666667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D-4E9C-806E-88497DA3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506752"/>
        <c:axId val="746503424"/>
      </c:lineChart>
      <c:catAx>
        <c:axId val="74650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03424"/>
        <c:crosses val="autoZero"/>
        <c:auto val="1"/>
        <c:lblAlgn val="ctr"/>
        <c:lblOffset val="100"/>
        <c:noMultiLvlLbl val="0"/>
      </c:catAx>
      <c:valAx>
        <c:axId val="7465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per</a:t>
            </a:r>
            <a:r>
              <a:rPr lang="en-GB" baseline="0"/>
              <a:t> pixelcount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 FOR REAL'!$A$20:$A$31</c:f>
              <c:numCache>
                <c:formatCode>General</c:formatCode>
                <c:ptCount val="12"/>
                <c:pt idx="0">
                  <c:v>1120</c:v>
                </c:pt>
                <c:pt idx="1">
                  <c:v>1400</c:v>
                </c:pt>
                <c:pt idx="2">
                  <c:v>1456</c:v>
                </c:pt>
                <c:pt idx="3">
                  <c:v>1762</c:v>
                </c:pt>
                <c:pt idx="4">
                  <c:v>1792</c:v>
                </c:pt>
                <c:pt idx="5">
                  <c:v>2000</c:v>
                </c:pt>
                <c:pt idx="6">
                  <c:v>2134</c:v>
                </c:pt>
                <c:pt idx="7">
                  <c:v>2304</c:v>
                </c:pt>
                <c:pt idx="8">
                  <c:v>2500</c:v>
                </c:pt>
                <c:pt idx="9">
                  <c:v>2520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'GRAPHS FOR REAL'!$B$20:$B$31</c:f>
              <c:numCache>
                <c:formatCode>General</c:formatCode>
                <c:ptCount val="12"/>
                <c:pt idx="0">
                  <c:v>268.8</c:v>
                </c:pt>
                <c:pt idx="1">
                  <c:v>256.72000000000003</c:v>
                </c:pt>
                <c:pt idx="2">
                  <c:v>246.67</c:v>
                </c:pt>
                <c:pt idx="3">
                  <c:v>249.8</c:v>
                </c:pt>
                <c:pt idx="4">
                  <c:v>257.81</c:v>
                </c:pt>
                <c:pt idx="5">
                  <c:v>244.96</c:v>
                </c:pt>
                <c:pt idx="6">
                  <c:v>240.33</c:v>
                </c:pt>
                <c:pt idx="7">
                  <c:v>248.3</c:v>
                </c:pt>
                <c:pt idx="8">
                  <c:v>227.49</c:v>
                </c:pt>
                <c:pt idx="9">
                  <c:v>240.56</c:v>
                </c:pt>
                <c:pt idx="10">
                  <c:v>219.3</c:v>
                </c:pt>
                <c:pt idx="11">
                  <c:v>209.84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FA2-4BFF-B416-FC2AE7F7750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 FOR REAL'!$A$20:$A$31</c:f>
              <c:numCache>
                <c:formatCode>General</c:formatCode>
                <c:ptCount val="12"/>
                <c:pt idx="0">
                  <c:v>1120</c:v>
                </c:pt>
                <c:pt idx="1">
                  <c:v>1400</c:v>
                </c:pt>
                <c:pt idx="2">
                  <c:v>1456</c:v>
                </c:pt>
                <c:pt idx="3">
                  <c:v>1762</c:v>
                </c:pt>
                <c:pt idx="4">
                  <c:v>1792</c:v>
                </c:pt>
                <c:pt idx="5">
                  <c:v>2000</c:v>
                </c:pt>
                <c:pt idx="6">
                  <c:v>2134</c:v>
                </c:pt>
                <c:pt idx="7">
                  <c:v>2304</c:v>
                </c:pt>
                <c:pt idx="8">
                  <c:v>2500</c:v>
                </c:pt>
                <c:pt idx="9">
                  <c:v>2520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'GRAPHS FOR REAL'!$C$20:$C$31</c:f>
              <c:numCache>
                <c:formatCode>General</c:formatCode>
                <c:ptCount val="12"/>
                <c:pt idx="0">
                  <c:v>265.99</c:v>
                </c:pt>
                <c:pt idx="1">
                  <c:v>263.93</c:v>
                </c:pt>
                <c:pt idx="2">
                  <c:v>261.54000000000002</c:v>
                </c:pt>
                <c:pt idx="3">
                  <c:v>250.1</c:v>
                </c:pt>
                <c:pt idx="4">
                  <c:v>257.02999999999997</c:v>
                </c:pt>
                <c:pt idx="5">
                  <c:v>240.7</c:v>
                </c:pt>
                <c:pt idx="6">
                  <c:v>240.03</c:v>
                </c:pt>
                <c:pt idx="7">
                  <c:v>249.47</c:v>
                </c:pt>
                <c:pt idx="8">
                  <c:v>227.99</c:v>
                </c:pt>
                <c:pt idx="9">
                  <c:v>240.33</c:v>
                </c:pt>
                <c:pt idx="10">
                  <c:v>219.4</c:v>
                </c:pt>
                <c:pt idx="11">
                  <c:v>210.54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FA2-4BFF-B416-FC2AE7F7750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'GRAPHS FOR REAL'!$A$20:$A$31</c:f>
              <c:numCache>
                <c:formatCode>General</c:formatCode>
                <c:ptCount val="12"/>
                <c:pt idx="0">
                  <c:v>1120</c:v>
                </c:pt>
                <c:pt idx="1">
                  <c:v>1400</c:v>
                </c:pt>
                <c:pt idx="2">
                  <c:v>1456</c:v>
                </c:pt>
                <c:pt idx="3">
                  <c:v>1762</c:v>
                </c:pt>
                <c:pt idx="4">
                  <c:v>1792</c:v>
                </c:pt>
                <c:pt idx="5">
                  <c:v>2000</c:v>
                </c:pt>
                <c:pt idx="6">
                  <c:v>2134</c:v>
                </c:pt>
                <c:pt idx="7">
                  <c:v>2304</c:v>
                </c:pt>
                <c:pt idx="8">
                  <c:v>2500</c:v>
                </c:pt>
                <c:pt idx="9">
                  <c:v>2520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'GRAPHS FOR REAL'!$D$20:$D$31</c:f>
              <c:numCache>
                <c:formatCode>General</c:formatCode>
                <c:ptCount val="12"/>
                <c:pt idx="0">
                  <c:v>265.75</c:v>
                </c:pt>
                <c:pt idx="1">
                  <c:v>239.56</c:v>
                </c:pt>
                <c:pt idx="2">
                  <c:v>260.37</c:v>
                </c:pt>
                <c:pt idx="3">
                  <c:v>248.01</c:v>
                </c:pt>
                <c:pt idx="4">
                  <c:v>255.51</c:v>
                </c:pt>
                <c:pt idx="5">
                  <c:v>241.76</c:v>
                </c:pt>
                <c:pt idx="6">
                  <c:v>238.11</c:v>
                </c:pt>
                <c:pt idx="7">
                  <c:v>250.37</c:v>
                </c:pt>
                <c:pt idx="8">
                  <c:v>225.22</c:v>
                </c:pt>
                <c:pt idx="9">
                  <c:v>240.51</c:v>
                </c:pt>
                <c:pt idx="10">
                  <c:v>221.39</c:v>
                </c:pt>
                <c:pt idx="11">
                  <c:v>208.59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FA2-4BFF-B416-FC2AE7F7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44031"/>
        <c:axId val="271951935"/>
      </c:scatterChart>
      <c:valAx>
        <c:axId val="271944031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51935"/>
        <c:crosses val="autoZero"/>
        <c:crossBetween val="midCat"/>
      </c:valAx>
      <c:valAx>
        <c:axId val="271951935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4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per</a:t>
            </a:r>
            <a:r>
              <a:rPr lang="en-GB" baseline="0"/>
              <a:t> Pixelcount reformat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FOR REAL'!$B$65</c:f>
              <c:strCache>
                <c:ptCount val="1"/>
                <c:pt idx="0">
                  <c:v>fps1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'GRAPHS FOR REAL'!$A$66:$A$101</c:f>
              <c:numCache>
                <c:formatCode>General</c:formatCode>
                <c:ptCount val="36"/>
                <c:pt idx="0">
                  <c:v>1120</c:v>
                </c:pt>
                <c:pt idx="1">
                  <c:v>1120</c:v>
                </c:pt>
                <c:pt idx="2">
                  <c:v>1120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1456</c:v>
                </c:pt>
                <c:pt idx="7">
                  <c:v>1456</c:v>
                </c:pt>
                <c:pt idx="8">
                  <c:v>1456</c:v>
                </c:pt>
                <c:pt idx="9">
                  <c:v>1762</c:v>
                </c:pt>
                <c:pt idx="10">
                  <c:v>1762</c:v>
                </c:pt>
                <c:pt idx="11">
                  <c:v>1762</c:v>
                </c:pt>
                <c:pt idx="12">
                  <c:v>1792</c:v>
                </c:pt>
                <c:pt idx="13">
                  <c:v>1792</c:v>
                </c:pt>
                <c:pt idx="14">
                  <c:v>1792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2134</c:v>
                </c:pt>
                <c:pt idx="19">
                  <c:v>2134</c:v>
                </c:pt>
                <c:pt idx="20">
                  <c:v>2134</c:v>
                </c:pt>
                <c:pt idx="21">
                  <c:v>2304</c:v>
                </c:pt>
                <c:pt idx="22">
                  <c:v>2304</c:v>
                </c:pt>
                <c:pt idx="23">
                  <c:v>2304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2520</c:v>
                </c:pt>
                <c:pt idx="28">
                  <c:v>2520</c:v>
                </c:pt>
                <c:pt idx="29">
                  <c:v>2520</c:v>
                </c:pt>
                <c:pt idx="30">
                  <c:v>2750</c:v>
                </c:pt>
                <c:pt idx="31">
                  <c:v>2750</c:v>
                </c:pt>
                <c:pt idx="32">
                  <c:v>2750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</c:numCache>
            </c:numRef>
          </c:xVal>
          <c:yVal>
            <c:numRef>
              <c:f>'GRAPHS FOR REAL'!$B$66:$B$101</c:f>
              <c:numCache>
                <c:formatCode>General</c:formatCode>
                <c:ptCount val="36"/>
                <c:pt idx="0">
                  <c:v>268.8</c:v>
                </c:pt>
                <c:pt idx="1">
                  <c:v>265.99</c:v>
                </c:pt>
                <c:pt idx="2">
                  <c:v>265.75</c:v>
                </c:pt>
                <c:pt idx="3">
                  <c:v>256.72000000000003</c:v>
                </c:pt>
                <c:pt idx="4">
                  <c:v>263.93</c:v>
                </c:pt>
                <c:pt idx="5">
                  <c:v>239.56</c:v>
                </c:pt>
                <c:pt idx="6">
                  <c:v>246.67</c:v>
                </c:pt>
                <c:pt idx="7">
                  <c:v>261.54000000000002</c:v>
                </c:pt>
                <c:pt idx="8">
                  <c:v>260.37</c:v>
                </c:pt>
                <c:pt idx="9">
                  <c:v>249.8</c:v>
                </c:pt>
                <c:pt idx="10">
                  <c:v>250.1</c:v>
                </c:pt>
                <c:pt idx="11">
                  <c:v>248.01</c:v>
                </c:pt>
                <c:pt idx="12">
                  <c:v>257.81</c:v>
                </c:pt>
                <c:pt idx="13">
                  <c:v>257.02999999999997</c:v>
                </c:pt>
                <c:pt idx="14">
                  <c:v>255.51</c:v>
                </c:pt>
                <c:pt idx="15">
                  <c:v>244.96</c:v>
                </c:pt>
                <c:pt idx="16">
                  <c:v>240.7</c:v>
                </c:pt>
                <c:pt idx="17">
                  <c:v>241.76</c:v>
                </c:pt>
                <c:pt idx="18">
                  <c:v>240.33</c:v>
                </c:pt>
                <c:pt idx="19">
                  <c:v>240.03</c:v>
                </c:pt>
                <c:pt idx="20">
                  <c:v>238.11</c:v>
                </c:pt>
                <c:pt idx="21">
                  <c:v>248.3</c:v>
                </c:pt>
                <c:pt idx="22">
                  <c:v>249.47</c:v>
                </c:pt>
                <c:pt idx="23">
                  <c:v>250.37</c:v>
                </c:pt>
                <c:pt idx="24">
                  <c:v>227.49</c:v>
                </c:pt>
                <c:pt idx="25">
                  <c:v>227.99</c:v>
                </c:pt>
                <c:pt idx="26">
                  <c:v>225.22</c:v>
                </c:pt>
                <c:pt idx="27">
                  <c:v>240.56</c:v>
                </c:pt>
                <c:pt idx="28">
                  <c:v>240.33</c:v>
                </c:pt>
                <c:pt idx="29">
                  <c:v>240.51</c:v>
                </c:pt>
                <c:pt idx="30">
                  <c:v>219.3</c:v>
                </c:pt>
                <c:pt idx="31">
                  <c:v>219.4</c:v>
                </c:pt>
                <c:pt idx="32">
                  <c:v>221.39</c:v>
                </c:pt>
                <c:pt idx="33">
                  <c:v>209.84</c:v>
                </c:pt>
                <c:pt idx="34">
                  <c:v>210.54</c:v>
                </c:pt>
                <c:pt idx="35">
                  <c:v>208.59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1-4BD4-A75D-1AD2AEA7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86879"/>
        <c:axId val="567678975"/>
      </c:scatterChart>
      <c:valAx>
        <c:axId val="567686879"/>
        <c:scaling>
          <c:orientation val="minMax"/>
          <c:max val="3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78975"/>
        <c:crosses val="autoZero"/>
        <c:crossBetween val="midCat"/>
      </c:valAx>
      <c:valAx>
        <c:axId val="567678975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8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FOR REAL'!$L$1</c:f>
              <c:strCache>
                <c:ptCount val="1"/>
                <c:pt idx="0">
                  <c:v>AVG FPS Afterburner (weird, automated, don’t trust)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FOR REAL'!$H$2:$H$13</c:f>
              <c:strCache>
                <c:ptCount val="12"/>
                <c:pt idx="0">
                  <c:v>640x480</c:v>
                </c:pt>
                <c:pt idx="1">
                  <c:v>800x600</c:v>
                </c:pt>
                <c:pt idx="2">
                  <c:v>832x624</c:v>
                </c:pt>
                <c:pt idx="3">
                  <c:v>1128x634</c:v>
                </c:pt>
                <c:pt idx="4">
                  <c:v>1024x768</c:v>
                </c:pt>
                <c:pt idx="5">
                  <c:v>1280x720</c:v>
                </c:pt>
                <c:pt idx="6">
                  <c:v>1366x768</c:v>
                </c:pt>
                <c:pt idx="7">
                  <c:v>1280x1024</c:v>
                </c:pt>
                <c:pt idx="8">
                  <c:v>1600x900</c:v>
                </c:pt>
                <c:pt idx="9">
                  <c:v>1440x1080</c:v>
                </c:pt>
                <c:pt idx="10">
                  <c:v>1760x990</c:v>
                </c:pt>
                <c:pt idx="11">
                  <c:v>1920x1080</c:v>
                </c:pt>
              </c:strCache>
            </c:strRef>
          </c:cat>
          <c:val>
            <c:numRef>
              <c:f>'GRAPHS FOR REAL'!$L$2:$L$13</c:f>
              <c:numCache>
                <c:formatCode>0.00</c:formatCode>
                <c:ptCount val="12"/>
                <c:pt idx="0" formatCode="General">
                  <c:v>259.04999999999995</c:v>
                </c:pt>
                <c:pt idx="1">
                  <c:v>276.06666666666666</c:v>
                </c:pt>
                <c:pt idx="2">
                  <c:v>262.40000000000003</c:v>
                </c:pt>
                <c:pt idx="3">
                  <c:v>259.04999999999995</c:v>
                </c:pt>
                <c:pt idx="4">
                  <c:v>272.43333333333334</c:v>
                </c:pt>
                <c:pt idx="5">
                  <c:v>254.83333333333334</c:v>
                </c:pt>
                <c:pt idx="6">
                  <c:v>252.6</c:v>
                </c:pt>
                <c:pt idx="7">
                  <c:v>266.8</c:v>
                </c:pt>
                <c:pt idx="8">
                  <c:v>247.79999999999998</c:v>
                </c:pt>
                <c:pt idx="9">
                  <c:v>258.43333333333334</c:v>
                </c:pt>
                <c:pt idx="10">
                  <c:v>234.9666666666667</c:v>
                </c:pt>
                <c:pt idx="11">
                  <c:v>229.70000000000002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5-427A-9FAB-95F4AFE8B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12879"/>
        <c:axId val="527300815"/>
      </c:lineChart>
      <c:catAx>
        <c:axId val="52731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00815"/>
        <c:crosses val="autoZero"/>
        <c:auto val="1"/>
        <c:lblAlgn val="ctr"/>
        <c:lblOffset val="100"/>
        <c:noMultiLvlLbl val="0"/>
      </c:catAx>
      <c:valAx>
        <c:axId val="5273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1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1%LOW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FOR REAL'!$K$1</c:f>
              <c:strCache>
                <c:ptCount val="1"/>
                <c:pt idx="0">
                  <c:v>1%LOW (seems random)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FOR REAL'!$H$2:$H$13</c:f>
              <c:strCache>
                <c:ptCount val="12"/>
                <c:pt idx="0">
                  <c:v>640x480</c:v>
                </c:pt>
                <c:pt idx="1">
                  <c:v>800x600</c:v>
                </c:pt>
                <c:pt idx="2">
                  <c:v>832x624</c:v>
                </c:pt>
                <c:pt idx="3">
                  <c:v>1128x634</c:v>
                </c:pt>
                <c:pt idx="4">
                  <c:v>1024x768</c:v>
                </c:pt>
                <c:pt idx="5">
                  <c:v>1280x720</c:v>
                </c:pt>
                <c:pt idx="6">
                  <c:v>1366x768</c:v>
                </c:pt>
                <c:pt idx="7">
                  <c:v>1280x1024</c:v>
                </c:pt>
                <c:pt idx="8">
                  <c:v>1600x900</c:v>
                </c:pt>
                <c:pt idx="9">
                  <c:v>1440x1080</c:v>
                </c:pt>
                <c:pt idx="10">
                  <c:v>1760x990</c:v>
                </c:pt>
                <c:pt idx="11">
                  <c:v>1920x1080</c:v>
                </c:pt>
              </c:strCache>
            </c:strRef>
          </c:cat>
          <c:val>
            <c:numRef>
              <c:f>'GRAPHS FOR REAL'!$K$2:$K$13</c:f>
              <c:numCache>
                <c:formatCode>0.00</c:formatCode>
                <c:ptCount val="12"/>
                <c:pt idx="0">
                  <c:v>82.766666666666666</c:v>
                </c:pt>
                <c:pt idx="1">
                  <c:v>84.7</c:v>
                </c:pt>
                <c:pt idx="2">
                  <c:v>63.466666670000002</c:v>
                </c:pt>
                <c:pt idx="3" formatCode="General">
                  <c:v>44</c:v>
                </c:pt>
                <c:pt idx="4">
                  <c:v>59.666666669999998</c:v>
                </c:pt>
                <c:pt idx="5">
                  <c:v>45.6</c:v>
                </c:pt>
                <c:pt idx="6">
                  <c:v>43.8</c:v>
                </c:pt>
                <c:pt idx="7">
                  <c:v>45</c:v>
                </c:pt>
                <c:pt idx="8">
                  <c:v>38.766666669999999</c:v>
                </c:pt>
                <c:pt idx="9">
                  <c:v>32.266666669999999</c:v>
                </c:pt>
                <c:pt idx="10">
                  <c:v>32.066666669999996</c:v>
                </c:pt>
                <c:pt idx="11">
                  <c:v>27.56666667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3-4590-8CD9-9FD885B76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361151"/>
        <c:axId val="511366143"/>
      </c:lineChart>
      <c:catAx>
        <c:axId val="5113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66143"/>
        <c:crosses val="autoZero"/>
        <c:auto val="1"/>
        <c:lblAlgn val="ctr"/>
        <c:lblOffset val="100"/>
        <c:noMultiLvlLbl val="0"/>
      </c:catAx>
      <c:valAx>
        <c:axId val="5113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inversely</a:t>
            </a:r>
            <a:r>
              <a:rPr lang="en-GB" baseline="0"/>
              <a:t> correlated fps/total pixels rendered (nat. 1920x1080; fullscreen)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graphs!$C$2:$C$10</c:f>
              <c:numCache>
                <c:formatCode>General</c:formatCode>
                <c:ptCount val="9"/>
                <c:pt idx="0">
                  <c:v>1120</c:v>
                </c:pt>
                <c:pt idx="1">
                  <c:v>1400</c:v>
                </c:pt>
                <c:pt idx="2">
                  <c:v>1456</c:v>
                </c:pt>
                <c:pt idx="3">
                  <c:v>1762</c:v>
                </c:pt>
                <c:pt idx="4">
                  <c:v>2000</c:v>
                </c:pt>
                <c:pt idx="5">
                  <c:v>2048</c:v>
                </c:pt>
                <c:pt idx="6">
                  <c:v>2304</c:v>
                </c:pt>
                <c:pt idx="7">
                  <c:v>2520</c:v>
                </c:pt>
                <c:pt idx="8">
                  <c:v>3000</c:v>
                </c:pt>
              </c:numCache>
            </c:numRef>
          </c:xVal>
          <c:yVal>
            <c:numRef>
              <c:f>graphs!$B$2:$B$10</c:f>
              <c:numCache>
                <c:formatCode>General</c:formatCode>
                <c:ptCount val="9"/>
                <c:pt idx="0">
                  <c:v>298.55</c:v>
                </c:pt>
                <c:pt idx="1">
                  <c:v>296.89999999999998</c:v>
                </c:pt>
                <c:pt idx="2">
                  <c:v>301.66000000000003</c:v>
                </c:pt>
                <c:pt idx="3">
                  <c:v>267.47000000000003</c:v>
                </c:pt>
                <c:pt idx="4">
                  <c:v>264.36</c:v>
                </c:pt>
                <c:pt idx="5" formatCode="0.00">
                  <c:v>286.58</c:v>
                </c:pt>
                <c:pt idx="6">
                  <c:v>271.85000000000002</c:v>
                </c:pt>
                <c:pt idx="7">
                  <c:v>256.39</c:v>
                </c:pt>
                <c:pt idx="8">
                  <c:v>223.38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51-4186-9740-2A9A07574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81263"/>
        <c:axId val="2139076687"/>
      </c:scatterChart>
      <c:valAx>
        <c:axId val="213908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76687"/>
        <c:crosses val="autoZero"/>
        <c:crossBetween val="midCat"/>
      </c:valAx>
      <c:valAx>
        <c:axId val="21390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FPS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8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AVG 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graphs!$A$2:$A$10</c:f>
              <c:strCache>
                <c:ptCount val="9"/>
                <c:pt idx="0">
                  <c:v>640x480</c:v>
                </c:pt>
                <c:pt idx="1">
                  <c:v>800x600</c:v>
                </c:pt>
                <c:pt idx="2">
                  <c:v>832x624</c:v>
                </c:pt>
                <c:pt idx="3">
                  <c:v>1128x634</c:v>
                </c:pt>
                <c:pt idx="4">
                  <c:v>1280x720</c:v>
                </c:pt>
                <c:pt idx="5">
                  <c:v>1280x768</c:v>
                </c:pt>
                <c:pt idx="6">
                  <c:v>1280x1024</c:v>
                </c:pt>
                <c:pt idx="7">
                  <c:v>1440x1080 </c:v>
                </c:pt>
                <c:pt idx="8">
                  <c:v>1920x1080</c:v>
                </c:pt>
              </c:strCache>
            </c:strRef>
          </c:cat>
          <c:val>
            <c:numRef>
              <c:f>graphs!$B$2:$B$10</c:f>
              <c:numCache>
                <c:formatCode>General</c:formatCode>
                <c:ptCount val="9"/>
                <c:pt idx="0">
                  <c:v>298.55</c:v>
                </c:pt>
                <c:pt idx="1">
                  <c:v>296.89999999999998</c:v>
                </c:pt>
                <c:pt idx="2">
                  <c:v>301.66000000000003</c:v>
                </c:pt>
                <c:pt idx="3">
                  <c:v>267.47000000000003</c:v>
                </c:pt>
                <c:pt idx="4">
                  <c:v>264.36</c:v>
                </c:pt>
                <c:pt idx="5" formatCode="0.00">
                  <c:v>286.58</c:v>
                </c:pt>
                <c:pt idx="6">
                  <c:v>271.85000000000002</c:v>
                </c:pt>
                <c:pt idx="7">
                  <c:v>256.39</c:v>
                </c:pt>
                <c:pt idx="8">
                  <c:v>223.38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E-41B9-989C-B7B7D7597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214847"/>
        <c:axId val="715174815"/>
      </c:lineChart>
      <c:catAx>
        <c:axId val="66721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74815"/>
        <c:crosses val="autoZero"/>
        <c:auto val="1"/>
        <c:lblAlgn val="ctr"/>
        <c:lblOffset val="100"/>
        <c:noMultiLvlLbl val="0"/>
      </c:catAx>
      <c:valAx>
        <c:axId val="7151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14847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inversely</a:t>
            </a:r>
            <a:r>
              <a:rPr lang="en-GB" baseline="0"/>
              <a:t> correlated fps/res (nat. 1440x1080; fullscreen)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RAW!$C$2:$C$10</c:f>
              <c:numCache>
                <c:formatCode>General</c:formatCode>
                <c:ptCount val="9"/>
                <c:pt idx="0">
                  <c:v>2048</c:v>
                </c:pt>
                <c:pt idx="1">
                  <c:v>2000</c:v>
                </c:pt>
                <c:pt idx="2">
                  <c:v>3000</c:v>
                </c:pt>
                <c:pt idx="3">
                  <c:v>2304</c:v>
                </c:pt>
                <c:pt idx="4">
                  <c:v>2520</c:v>
                </c:pt>
                <c:pt idx="5">
                  <c:v>1456</c:v>
                </c:pt>
                <c:pt idx="6">
                  <c:v>1400</c:v>
                </c:pt>
                <c:pt idx="7">
                  <c:v>1120</c:v>
                </c:pt>
                <c:pt idx="8">
                  <c:v>1762</c:v>
                </c:pt>
              </c:numCache>
            </c:numRef>
          </c:xVal>
          <c:yVal>
            <c:numRef>
              <c:f>RAW!$F$2:$F$10</c:f>
              <c:numCache>
                <c:formatCode>General</c:formatCode>
                <c:ptCount val="9"/>
                <c:pt idx="0" formatCode="0.00">
                  <c:v>286.58</c:v>
                </c:pt>
                <c:pt idx="1">
                  <c:v>264.36</c:v>
                </c:pt>
                <c:pt idx="2">
                  <c:v>223.38</c:v>
                </c:pt>
                <c:pt idx="3">
                  <c:v>271.85000000000002</c:v>
                </c:pt>
                <c:pt idx="4">
                  <c:v>256.39</c:v>
                </c:pt>
                <c:pt idx="5">
                  <c:v>301.66000000000003</c:v>
                </c:pt>
                <c:pt idx="6">
                  <c:v>296.89999999999998</c:v>
                </c:pt>
                <c:pt idx="7">
                  <c:v>298.55</c:v>
                </c:pt>
                <c:pt idx="8">
                  <c:v>267.47000000000003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1-4C2B-AED1-9B549A0A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81263"/>
        <c:axId val="2139076687"/>
      </c:scatterChart>
      <c:valAx>
        <c:axId val="213908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76687"/>
        <c:crosses val="autoZero"/>
        <c:crossBetween val="midCat"/>
      </c:valAx>
      <c:valAx>
        <c:axId val="21390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FPS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8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17</xdr:row>
      <xdr:rowOff>138112</xdr:rowOff>
    </xdr:from>
    <xdr:to>
      <xdr:col>14</xdr:col>
      <xdr:colOff>323850</xdr:colOff>
      <xdr:row>32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9E482-15C5-FEE2-9F87-92485B0AE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33</xdr:row>
      <xdr:rowOff>14287</xdr:rowOff>
    </xdr:from>
    <xdr:to>
      <xdr:col>14</xdr:col>
      <xdr:colOff>323850</xdr:colOff>
      <xdr:row>47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819039-5362-9AC9-5E0D-E7893552E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</xdr:colOff>
      <xdr:row>47</xdr:row>
      <xdr:rowOff>185737</xdr:rowOff>
    </xdr:from>
    <xdr:to>
      <xdr:col>14</xdr:col>
      <xdr:colOff>328612</xdr:colOff>
      <xdr:row>62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DB0B7C-1E3D-8085-00B1-AF5F654E3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63</xdr:row>
      <xdr:rowOff>100012</xdr:rowOff>
    </xdr:from>
    <xdr:to>
      <xdr:col>19</xdr:col>
      <xdr:colOff>981075</xdr:colOff>
      <xdr:row>77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BE3B70-C1CA-B260-AC20-2498FF152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63</xdr:row>
      <xdr:rowOff>90487</xdr:rowOff>
    </xdr:from>
    <xdr:to>
      <xdr:col>14</xdr:col>
      <xdr:colOff>304800</xdr:colOff>
      <xdr:row>77</xdr:row>
      <xdr:rowOff>166687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62BD3F-6A92-8393-0D8E-36ACF39B1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14</xdr:row>
      <xdr:rowOff>0</xdr:rowOff>
    </xdr:from>
    <xdr:to>
      <xdr:col>8</xdr:col>
      <xdr:colOff>790575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475B1-E2B3-4AE5-BE94-E7526BB71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4761</xdr:colOff>
      <xdr:row>14</xdr:row>
      <xdr:rowOff>28575</xdr:rowOff>
    </xdr:from>
    <xdr:to>
      <xdr:col>17</xdr:col>
      <xdr:colOff>9525</xdr:colOff>
      <xdr:row>32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798D84-6086-3813-47C3-DB4DE9928252}"/>
            </a:ext>
            <a:ext uri="{147F2762-F138-4A5C-976F-8EAC2B608ADB}">
              <a16:predDERef xmlns:a16="http://schemas.microsoft.com/office/drawing/2014/main" pred="{5D6475B1-E2B3-4AE5-BE94-E7526BB71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671512</xdr:colOff>
      <xdr:row>19</xdr:row>
      <xdr:rowOff>14287</xdr:rowOff>
    </xdr:from>
    <xdr:to>
      <xdr:col>4</xdr:col>
      <xdr:colOff>57150</xdr:colOff>
      <xdr:row>37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38D509-043E-6843-ED6F-227EF3A7E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3423A-85F1-43D7-B884-DE07F4E76C44}" name="Table2" displayName="Table2" ref="A1:L13" totalsRowShown="0">
  <autoFilter ref="A1:L13" xr:uid="{B3D3423A-85F1-43D7-B884-DE07F4E76C44}"/>
  <sortState xmlns:xlrd2="http://schemas.microsoft.com/office/spreadsheetml/2017/richdata2" ref="A2:L13">
    <sortCondition ref="J1:J13"/>
  </sortState>
  <tableColumns count="12">
    <tableColumn id="1" xr3:uid="{00ADBEC9-164F-4759-A8AE-1D770C2FD316}" name="pixelX"/>
    <tableColumn id="2" xr3:uid="{EE86D418-2E0E-470B-B344-67AEF144380F}" name="pixelY"/>
    <tableColumn id="3" xr3:uid="{1317D281-B2B5-4F60-9BF9-32178B6F7471}" name="fps1"/>
    <tableColumn id="4" xr3:uid="{047D25CA-B795-44FC-8975-5FD3DD44DA63}" name="fps2"/>
    <tableColumn id="5" xr3:uid="{30B57D69-B50A-4ABE-ABDA-472182F80B55}" name="fps3"/>
    <tableColumn id="6" xr3:uid="{ACDF7BDE-DE1E-4743-8761-64522E3AABAD}" name="fps4"/>
    <tableColumn id="7" xr3:uid="{50DE9B51-9DD9-4165-8C4B-7AA29B6E1431}" name="x"/>
    <tableColumn id="8" xr3:uid="{A7EAC33C-93DA-47D4-BA55-E6C506C732B4}" name="RESOLUTION">
      <calculatedColumnFormula>CONCATENATE(A2,G2,B2)</calculatedColumnFormula>
    </tableColumn>
    <tableColumn id="9" xr3:uid="{4876D257-5AC9-476C-ADA4-2B327D8BFEB7}" name="AVG FPS" dataDxfId="6">
      <calculatedColumnFormula>AVERAGE(C2:F2)</calculatedColumnFormula>
    </tableColumn>
    <tableColumn id="10" xr3:uid="{0C1E9242-1EC4-4926-8BE8-0D96980A5FE3}" name="PIXELCOUNT">
      <calculatedColumnFormula>SUM(A2,B2)</calculatedColumnFormula>
    </tableColumn>
    <tableColumn id="11" xr3:uid="{0FECECE7-CD0C-4D9E-A6BA-EDB4B2A63578}" name="1%LOW (seems random)" dataDxfId="5"/>
    <tableColumn id="12" xr3:uid="{41C3754F-E579-4CBB-919C-F60671CE3B83}" name="AVG FPS Afterburner (weird, automated, don’t trust)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E99A4A-DD7B-43EA-BE51-A3EA286FF33F}" name="Table4" displayName="Table4" ref="A65:B101" totalsRowShown="0" headerRowDxfId="3" tableBorderDxfId="2">
  <autoFilter ref="A65:B101" xr:uid="{51E99A4A-DD7B-43EA-BE51-A3EA286FF33F}"/>
  <sortState xmlns:xlrd2="http://schemas.microsoft.com/office/spreadsheetml/2017/richdata2" ref="A66:B101">
    <sortCondition ref="A65:A101"/>
  </sortState>
  <tableColumns count="2">
    <tableColumn id="1" xr3:uid="{D524F481-7553-4175-970B-C61F9ACDCBD2}" name="PIXELCOUNT"/>
    <tableColumn id="2" xr3:uid="{C6F59689-5799-4045-89D2-9DC725C541AF}" name="fps1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35388A-EA0F-4DC6-8208-5233A4373170}" name="Table1" displayName="Table1" ref="C18:E54" totalsRowShown="0">
  <autoFilter ref="C18:E54" xr:uid="{CA35388A-EA0F-4DC6-8208-5233A4373170}"/>
  <sortState xmlns:xlrd2="http://schemas.microsoft.com/office/spreadsheetml/2017/richdata2" ref="C19:E54">
    <sortCondition ref="E18:E54"/>
  </sortState>
  <tableColumns count="3">
    <tableColumn id="1" xr3:uid="{7F20E0FC-D793-4A71-8F33-6EE85EC9F245}" name="Column1"/>
    <tableColumn id="2" xr3:uid="{B5DF8F29-205E-4B3D-A465-296627C9B498}" name="Column2"/>
    <tableColumn id="3" xr3:uid="{012264A6-72E5-4D45-A7E3-0C6B4950F537}" name="Column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9B3181-1ED9-41CC-BA21-54BBCC5CD788}" name="Table3" displayName="Table3" ref="A1:E10" totalsRowShown="0">
  <autoFilter ref="A1:E10" xr:uid="{779B3181-1ED9-41CC-BA21-54BBCC5CD788}"/>
  <sortState xmlns:xlrd2="http://schemas.microsoft.com/office/spreadsheetml/2017/richdata2" ref="A2:E10">
    <sortCondition ref="C1:C10"/>
  </sortState>
  <tableColumns count="5">
    <tableColumn id="1" xr3:uid="{57D6635B-BB79-490B-A0AE-993CA3FD9261}" name="Resolution" dataDxfId="0"/>
    <tableColumn id="2" xr3:uid="{7C0B9546-86DB-466F-88BC-19715173F655}" name="AVG fps"/>
    <tableColumn id="3" xr3:uid="{1DAF8451-D2C3-458D-BA6A-6D0361E16A76}" name="Pixelcount">
      <calculatedColumnFormula>SUM(D2,E2)</calculatedColumnFormula>
    </tableColumn>
    <tableColumn id="4" xr3:uid="{628FC9BC-8A69-4418-8638-92D393185E0F}" name="pixelX"/>
    <tableColumn id="5" xr3:uid="{76371544-8661-45C7-ADEC-4D6E3E6C46B1}" name="pixel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DE87-E05B-45C4-8C05-08E9F55ED151}">
  <sheetPr codeName="Sheet1"/>
  <dimension ref="A1:Y101"/>
  <sheetViews>
    <sheetView tabSelected="1" topLeftCell="A52" zoomScaleNormal="100" zoomScaleSheetLayoutView="100" workbookViewId="0">
      <selection activeCell="H64" sqref="H64"/>
    </sheetView>
  </sheetViews>
  <sheetFormatPr defaultRowHeight="15" x14ac:dyDescent="0.25"/>
  <cols>
    <col min="1" max="1" width="14.28515625" customWidth="1"/>
    <col min="2" max="2" width="8.5703125" customWidth="1"/>
    <col min="3" max="6" width="6.85546875" customWidth="1"/>
    <col min="7" max="7" width="4.140625" customWidth="1"/>
    <col min="8" max="8" width="14.28515625" customWidth="1"/>
    <col min="9" max="9" width="10.5703125" customWidth="1"/>
    <col min="10" max="10" width="14.140625" customWidth="1"/>
    <col min="11" max="11" width="9.85546875" customWidth="1"/>
    <col min="12" max="12" width="19.28515625" customWidth="1"/>
    <col min="16" max="16" width="8.85546875" customWidth="1"/>
    <col min="17" max="17" width="16.7109375" bestFit="1" customWidth="1"/>
    <col min="18" max="18" width="10.28515625" bestFit="1" customWidth="1"/>
    <col min="19" max="19" width="18.140625" bestFit="1" customWidth="1"/>
    <col min="20" max="20" width="18.140625" customWidth="1"/>
    <col min="21" max="21" width="19.42578125" bestFit="1" customWidth="1"/>
    <col min="22" max="22" width="19.7109375" bestFit="1" customWidth="1"/>
    <col min="23" max="23" width="17.42578125" bestFit="1" customWidth="1"/>
    <col min="24" max="24" width="26" bestFit="1" customWidth="1"/>
    <col min="25" max="25" width="19" bestFit="1" customWidth="1"/>
  </cols>
  <sheetData>
    <row r="1" spans="1:25" x14ac:dyDescent="0.25">
      <c r="A1" t="s">
        <v>17</v>
      </c>
      <c r="B1" t="s">
        <v>18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20</v>
      </c>
      <c r="I1" t="s">
        <v>21</v>
      </c>
      <c r="J1" t="s">
        <v>27</v>
      </c>
      <c r="K1" t="s">
        <v>49</v>
      </c>
      <c r="L1" t="s">
        <v>48</v>
      </c>
      <c r="P1" t="s">
        <v>29</v>
      </c>
      <c r="Q1" t="s">
        <v>30</v>
      </c>
      <c r="R1" t="s">
        <v>31</v>
      </c>
      <c r="S1" t="s">
        <v>32</v>
      </c>
      <c r="T1" t="s">
        <v>38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25">
      <c r="A2">
        <v>640</v>
      </c>
      <c r="B2">
        <v>480</v>
      </c>
      <c r="C2">
        <v>268.8</v>
      </c>
      <c r="D2">
        <v>265.99</v>
      </c>
      <c r="E2">
        <v>265.75</v>
      </c>
      <c r="G2" t="s">
        <v>26</v>
      </c>
      <c r="H2" t="str">
        <f t="shared" ref="H2:H13" si="0">CONCATENATE(A2,G2,B2)</f>
        <v>640x480</v>
      </c>
      <c r="I2" s="1">
        <f t="shared" ref="I2:I13" si="1">AVERAGE(C2:F2)</f>
        <v>266.84666666666664</v>
      </c>
      <c r="J2">
        <f t="shared" ref="J2:J13" si="2">SUM(A2,B2)</f>
        <v>1120</v>
      </c>
      <c r="K2" s="1">
        <f>AVERAGE(U23:U25)</f>
        <v>82.766666666666666</v>
      </c>
      <c r="L2">
        <v>259.04999999999995</v>
      </c>
      <c r="P2" s="3"/>
      <c r="T2" s="10">
        <f t="shared" ref="T2" si="3">AVERAGE(S2:S4)</f>
        <v>259.04999999999995</v>
      </c>
    </row>
    <row r="3" spans="1:25" x14ac:dyDescent="0.25">
      <c r="A3">
        <v>800</v>
      </c>
      <c r="B3">
        <v>600</v>
      </c>
      <c r="C3">
        <v>256.72000000000003</v>
      </c>
      <c r="D3">
        <v>263.93</v>
      </c>
      <c r="E3" s="7"/>
      <c r="G3" t="s">
        <v>26</v>
      </c>
      <c r="H3" t="str">
        <f t="shared" si="0"/>
        <v>800x600</v>
      </c>
      <c r="I3" s="1">
        <f t="shared" si="1"/>
        <v>260.32500000000005</v>
      </c>
      <c r="J3">
        <f t="shared" si="2"/>
        <v>1400</v>
      </c>
      <c r="K3" s="1">
        <v>84.7</v>
      </c>
      <c r="L3" s="1">
        <v>276.06666666666666</v>
      </c>
      <c r="P3" s="3">
        <v>1.6203703703703703E-4</v>
      </c>
      <c r="Q3">
        <v>28175</v>
      </c>
      <c r="R3">
        <v>108.593</v>
      </c>
      <c r="S3">
        <v>259.39999999999998</v>
      </c>
      <c r="T3" s="10"/>
      <c r="U3">
        <v>47.5</v>
      </c>
      <c r="V3">
        <v>555.4</v>
      </c>
      <c r="W3">
        <v>49.7</v>
      </c>
      <c r="Y3">
        <v>44.9</v>
      </c>
    </row>
    <row r="4" spans="1:25" x14ac:dyDescent="0.25">
      <c r="A4">
        <v>832</v>
      </c>
      <c r="B4">
        <v>624</v>
      </c>
      <c r="C4" s="7"/>
      <c r="D4">
        <v>261.54000000000002</v>
      </c>
      <c r="E4">
        <v>260.37</v>
      </c>
      <c r="G4" t="s">
        <v>26</v>
      </c>
      <c r="H4" t="str">
        <f t="shared" si="0"/>
        <v>832x624</v>
      </c>
      <c r="I4" s="1">
        <f t="shared" si="1"/>
        <v>260.95500000000004</v>
      </c>
      <c r="J4">
        <f t="shared" si="2"/>
        <v>1456</v>
      </c>
      <c r="K4" s="1">
        <v>63.466666670000002</v>
      </c>
      <c r="L4" s="1">
        <v>262.40000000000003</v>
      </c>
      <c r="P4" s="3">
        <v>1.8865740740740742E-3</v>
      </c>
      <c r="Q4">
        <v>28072</v>
      </c>
      <c r="R4">
        <v>108.485</v>
      </c>
      <c r="S4">
        <v>258.7</v>
      </c>
      <c r="T4" s="10"/>
      <c r="U4">
        <v>45.1</v>
      </c>
      <c r="V4">
        <v>537.5</v>
      </c>
      <c r="Y4">
        <v>43.6</v>
      </c>
    </row>
    <row r="5" spans="1:25" x14ac:dyDescent="0.25">
      <c r="A5">
        <v>1128</v>
      </c>
      <c r="B5">
        <v>634</v>
      </c>
      <c r="C5">
        <v>249.8</v>
      </c>
      <c r="D5">
        <v>250.1</v>
      </c>
      <c r="E5">
        <v>248.01</v>
      </c>
      <c r="F5">
        <v>243.78</v>
      </c>
      <c r="G5" t="s">
        <v>26</v>
      </c>
      <c r="H5" t="str">
        <f t="shared" si="0"/>
        <v>1128x634</v>
      </c>
      <c r="I5" s="1">
        <f t="shared" si="1"/>
        <v>247.92249999999999</v>
      </c>
      <c r="J5">
        <f t="shared" si="2"/>
        <v>1762</v>
      </c>
      <c r="K5">
        <v>44</v>
      </c>
      <c r="L5" s="1">
        <v>259.04999999999995</v>
      </c>
      <c r="P5" s="3">
        <v>3.6111111111111114E-3</v>
      </c>
      <c r="Q5">
        <v>28152</v>
      </c>
      <c r="R5">
        <v>108.54600000000001</v>
      </c>
      <c r="S5">
        <v>259.3</v>
      </c>
      <c r="T5" s="10">
        <f t="shared" ref="T5" si="4">AVERAGE(S5:S7)</f>
        <v>254.83333333333334</v>
      </c>
      <c r="U5">
        <v>48.6</v>
      </c>
      <c r="V5">
        <v>551.4</v>
      </c>
      <c r="W5">
        <v>50.6</v>
      </c>
      <c r="X5">
        <v>45.6</v>
      </c>
      <c r="Y5">
        <v>47</v>
      </c>
    </row>
    <row r="6" spans="1:25" x14ac:dyDescent="0.25">
      <c r="A6">
        <v>1024</v>
      </c>
      <c r="B6">
        <v>768</v>
      </c>
      <c r="C6">
        <v>257.81</v>
      </c>
      <c r="D6">
        <v>257.02999999999997</v>
      </c>
      <c r="E6">
        <v>255.51</v>
      </c>
      <c r="G6" t="s">
        <v>26</v>
      </c>
      <c r="H6" t="str">
        <f t="shared" si="0"/>
        <v>1024x768</v>
      </c>
      <c r="I6" s="1">
        <f t="shared" si="1"/>
        <v>256.7833333333333</v>
      </c>
      <c r="J6">
        <f t="shared" si="2"/>
        <v>1792</v>
      </c>
      <c r="K6" s="1">
        <v>59.666666669999998</v>
      </c>
      <c r="L6" s="1">
        <v>272.43333333333334</v>
      </c>
      <c r="P6" s="3">
        <v>5.3935185185185188E-3</v>
      </c>
      <c r="Q6">
        <v>27733</v>
      </c>
      <c r="R6">
        <v>108.672</v>
      </c>
      <c r="S6">
        <v>255.1</v>
      </c>
      <c r="T6" s="10"/>
      <c r="U6">
        <v>42.6</v>
      </c>
      <c r="V6">
        <v>543.9</v>
      </c>
      <c r="W6">
        <v>44.3</v>
      </c>
      <c r="Y6">
        <v>41.1</v>
      </c>
    </row>
    <row r="7" spans="1:25" x14ac:dyDescent="0.25">
      <c r="A7">
        <v>1280</v>
      </c>
      <c r="B7">
        <v>720</v>
      </c>
      <c r="C7">
        <v>244.96</v>
      </c>
      <c r="D7">
        <v>240.7</v>
      </c>
      <c r="E7">
        <v>241.76</v>
      </c>
      <c r="G7" t="s">
        <v>26</v>
      </c>
      <c r="H7" t="str">
        <f t="shared" si="0"/>
        <v>1280x720</v>
      </c>
      <c r="I7" s="1">
        <f t="shared" si="1"/>
        <v>242.47333333333333</v>
      </c>
      <c r="J7">
        <f t="shared" si="2"/>
        <v>2000</v>
      </c>
      <c r="K7" s="1">
        <v>45.6</v>
      </c>
      <c r="L7" s="1">
        <v>254.83333333333334</v>
      </c>
      <c r="P7" s="3">
        <v>7.0254629629629634E-3</v>
      </c>
      <c r="Q7">
        <v>27132</v>
      </c>
      <c r="R7">
        <v>108.453</v>
      </c>
      <c r="S7">
        <v>250.1</v>
      </c>
      <c r="T7" s="10"/>
      <c r="U7">
        <v>39.5</v>
      </c>
      <c r="V7">
        <v>499.4</v>
      </c>
      <c r="W7">
        <v>41.9</v>
      </c>
      <c r="Y7">
        <v>37.200000000000003</v>
      </c>
    </row>
    <row r="8" spans="1:25" x14ac:dyDescent="0.25">
      <c r="A8">
        <v>1366</v>
      </c>
      <c r="B8">
        <v>768</v>
      </c>
      <c r="C8">
        <v>240.33</v>
      </c>
      <c r="D8">
        <v>240.03</v>
      </c>
      <c r="E8">
        <v>238.11</v>
      </c>
      <c r="F8">
        <v>237.11</v>
      </c>
      <c r="G8" t="s">
        <v>26</v>
      </c>
      <c r="H8" t="str">
        <f t="shared" si="0"/>
        <v>1366x768</v>
      </c>
      <c r="I8" s="1">
        <f t="shared" si="1"/>
        <v>238.89500000000001</v>
      </c>
      <c r="J8">
        <f t="shared" si="2"/>
        <v>2134</v>
      </c>
      <c r="K8" s="1">
        <v>43.8</v>
      </c>
      <c r="L8" s="1">
        <v>252.6</v>
      </c>
      <c r="P8" s="3">
        <v>8.564814814814815E-3</v>
      </c>
      <c r="Q8">
        <v>27414</v>
      </c>
      <c r="R8">
        <v>108.593</v>
      </c>
      <c r="S8">
        <v>252.4</v>
      </c>
      <c r="T8" s="10">
        <f t="shared" ref="T8" si="5">AVERAGE(S8:S10)</f>
        <v>252.6</v>
      </c>
      <c r="U8">
        <v>42.3</v>
      </c>
      <c r="V8">
        <v>530.79999999999995</v>
      </c>
      <c r="W8">
        <v>44.6</v>
      </c>
      <c r="X8">
        <v>43.8</v>
      </c>
      <c r="Y8">
        <v>40.9</v>
      </c>
    </row>
    <row r="9" spans="1:25" x14ac:dyDescent="0.25">
      <c r="A9">
        <v>1280</v>
      </c>
      <c r="B9">
        <v>1024</v>
      </c>
      <c r="C9">
        <v>248.3</v>
      </c>
      <c r="D9">
        <v>249.47</v>
      </c>
      <c r="E9">
        <v>250.37</v>
      </c>
      <c r="G9" t="s">
        <v>26</v>
      </c>
      <c r="H9" t="str">
        <f t="shared" si="0"/>
        <v>1280x1024</v>
      </c>
      <c r="I9" s="1">
        <f t="shared" si="1"/>
        <v>249.38</v>
      </c>
      <c r="J9">
        <f t="shared" si="2"/>
        <v>2304</v>
      </c>
      <c r="K9" s="1">
        <v>45</v>
      </c>
      <c r="L9" s="1">
        <v>266.8</v>
      </c>
      <c r="P9" s="3">
        <v>1.0138888888888888E-2</v>
      </c>
      <c r="Q9">
        <v>28681</v>
      </c>
      <c r="R9">
        <v>112.25</v>
      </c>
      <c r="S9">
        <v>255.5</v>
      </c>
      <c r="T9" s="10"/>
      <c r="U9">
        <v>48.9</v>
      </c>
      <c r="V9">
        <v>539.4</v>
      </c>
      <c r="W9">
        <v>51.1</v>
      </c>
      <c r="Y9">
        <v>40.4</v>
      </c>
    </row>
    <row r="10" spans="1:25" x14ac:dyDescent="0.25">
      <c r="A10">
        <v>1600</v>
      </c>
      <c r="B10">
        <v>900</v>
      </c>
      <c r="C10">
        <v>227.49</v>
      </c>
      <c r="D10">
        <v>227.99</v>
      </c>
      <c r="E10">
        <v>225.22</v>
      </c>
      <c r="G10" t="s">
        <v>26</v>
      </c>
      <c r="H10" t="str">
        <f t="shared" si="0"/>
        <v>1600x900</v>
      </c>
      <c r="I10" s="1">
        <f t="shared" si="1"/>
        <v>226.9</v>
      </c>
      <c r="J10">
        <f t="shared" si="2"/>
        <v>2500</v>
      </c>
      <c r="K10" s="1">
        <v>38.766666669999999</v>
      </c>
      <c r="L10" s="1">
        <v>247.79999999999998</v>
      </c>
      <c r="P10" s="3">
        <v>1.2893518518518519E-2</v>
      </c>
      <c r="Q10">
        <v>27228</v>
      </c>
      <c r="R10">
        <v>108.938</v>
      </c>
      <c r="S10">
        <v>249.9</v>
      </c>
      <c r="T10" s="10"/>
      <c r="U10">
        <v>33.700000000000003</v>
      </c>
      <c r="V10">
        <v>557.4</v>
      </c>
      <c r="W10">
        <v>35.700000000000003</v>
      </c>
      <c r="Y10">
        <v>32.5</v>
      </c>
    </row>
    <row r="11" spans="1:25" x14ac:dyDescent="0.25">
      <c r="A11">
        <v>1440</v>
      </c>
      <c r="B11">
        <v>1080</v>
      </c>
      <c r="C11">
        <v>240.56</v>
      </c>
      <c r="D11">
        <v>240.33</v>
      </c>
      <c r="E11">
        <v>240.51</v>
      </c>
      <c r="G11" t="s">
        <v>26</v>
      </c>
      <c r="H11" t="str">
        <f t="shared" si="0"/>
        <v>1440x1080</v>
      </c>
      <c r="I11" s="1">
        <f t="shared" si="1"/>
        <v>240.46666666666667</v>
      </c>
      <c r="J11">
        <f t="shared" si="2"/>
        <v>2520</v>
      </c>
      <c r="K11" s="1">
        <v>32.266666669999999</v>
      </c>
      <c r="L11" s="1">
        <v>258.43333333333334</v>
      </c>
      <c r="P11" s="3">
        <v>1.4201388888888888E-2</v>
      </c>
      <c r="Q11">
        <v>26828</v>
      </c>
      <c r="R11">
        <v>108.437</v>
      </c>
      <c r="S11">
        <v>247.4</v>
      </c>
      <c r="T11" s="10">
        <f>AVERAGE(S11:S13)</f>
        <v>247.79999999999998</v>
      </c>
      <c r="U11">
        <v>37.4</v>
      </c>
      <c r="V11">
        <v>521.70000000000005</v>
      </c>
      <c r="W11">
        <v>39.9</v>
      </c>
      <c r="X11">
        <v>38.766666669999999</v>
      </c>
      <c r="Y11">
        <v>36.200000000000003</v>
      </c>
    </row>
    <row r="12" spans="1:25" x14ac:dyDescent="0.25">
      <c r="A12">
        <v>1760</v>
      </c>
      <c r="B12">
        <v>990</v>
      </c>
      <c r="C12">
        <v>219.3</v>
      </c>
      <c r="D12">
        <v>219.4</v>
      </c>
      <c r="E12">
        <v>221.39</v>
      </c>
      <c r="G12" t="s">
        <v>26</v>
      </c>
      <c r="H12" t="str">
        <f t="shared" si="0"/>
        <v>1760x990</v>
      </c>
      <c r="I12" s="1">
        <f t="shared" si="1"/>
        <v>220.03</v>
      </c>
      <c r="J12">
        <f t="shared" si="2"/>
        <v>2750</v>
      </c>
      <c r="K12" s="1">
        <v>32.066666669999996</v>
      </c>
      <c r="L12" s="1">
        <v>234.9666666666667</v>
      </c>
      <c r="P12" s="3">
        <v>1.5787037037037037E-2</v>
      </c>
      <c r="Q12">
        <v>26751</v>
      </c>
      <c r="R12">
        <v>108.703</v>
      </c>
      <c r="S12">
        <v>246</v>
      </c>
      <c r="T12" s="10"/>
      <c r="U12">
        <v>36.299999999999997</v>
      </c>
      <c r="V12">
        <v>496.8</v>
      </c>
      <c r="W12">
        <v>37.9</v>
      </c>
      <c r="Y12">
        <v>34.6</v>
      </c>
    </row>
    <row r="13" spans="1:25" x14ac:dyDescent="0.25">
      <c r="A13">
        <v>1920</v>
      </c>
      <c r="B13">
        <v>1080</v>
      </c>
      <c r="C13">
        <v>209.84</v>
      </c>
      <c r="D13">
        <v>210.54</v>
      </c>
      <c r="E13">
        <v>208.59</v>
      </c>
      <c r="G13" t="s">
        <v>26</v>
      </c>
      <c r="H13" t="str">
        <f t="shared" si="0"/>
        <v>1920x1080</v>
      </c>
      <c r="I13" s="1">
        <f t="shared" si="1"/>
        <v>209.65666666666667</v>
      </c>
      <c r="J13">
        <f t="shared" si="2"/>
        <v>3000</v>
      </c>
      <c r="K13" s="1">
        <v>27.56666667</v>
      </c>
      <c r="L13" s="1">
        <v>229.70000000000002</v>
      </c>
      <c r="P13" s="3">
        <v>1.7187499999999998E-2</v>
      </c>
      <c r="Q13">
        <v>27385</v>
      </c>
      <c r="R13">
        <v>109.53100000000001</v>
      </c>
      <c r="S13">
        <v>250</v>
      </c>
      <c r="T13" s="10"/>
      <c r="U13">
        <v>36.4</v>
      </c>
      <c r="V13">
        <v>541.79999999999995</v>
      </c>
      <c r="W13">
        <v>38.5</v>
      </c>
      <c r="Y13">
        <v>35</v>
      </c>
    </row>
    <row r="14" spans="1:25" x14ac:dyDescent="0.25">
      <c r="P14" s="3">
        <v>1.8657407407407407E-2</v>
      </c>
      <c r="Q14">
        <v>25930</v>
      </c>
      <c r="R14">
        <v>109.218</v>
      </c>
      <c r="S14">
        <v>237.4</v>
      </c>
      <c r="T14" s="10">
        <f t="shared" ref="T14" si="6">AVERAGE(S14:S16)</f>
        <v>234.9666666666667</v>
      </c>
      <c r="U14">
        <v>31.1</v>
      </c>
      <c r="V14">
        <v>499.9</v>
      </c>
      <c r="W14">
        <v>32.6</v>
      </c>
      <c r="X14">
        <v>32.066666669999996</v>
      </c>
      <c r="Y14">
        <v>30.3</v>
      </c>
    </row>
    <row r="15" spans="1:25" x14ac:dyDescent="0.25">
      <c r="P15" s="3">
        <v>2.0231481481481482E-2</v>
      </c>
      <c r="Q15">
        <v>25699</v>
      </c>
      <c r="R15">
        <v>108.985</v>
      </c>
      <c r="S15">
        <v>235.8</v>
      </c>
      <c r="T15" s="10"/>
      <c r="U15">
        <v>30.4</v>
      </c>
      <c r="V15">
        <v>495.5</v>
      </c>
      <c r="W15">
        <v>31.8</v>
      </c>
      <c r="Y15">
        <v>29.3</v>
      </c>
    </row>
    <row r="16" spans="1:25" x14ac:dyDescent="0.25">
      <c r="P16" s="3">
        <v>2.1597222222222223E-2</v>
      </c>
      <c r="Q16">
        <v>25223</v>
      </c>
      <c r="R16">
        <v>108.85899999999999</v>
      </c>
      <c r="S16">
        <v>231.7</v>
      </c>
      <c r="T16" s="10"/>
      <c r="U16">
        <v>30.2</v>
      </c>
      <c r="V16">
        <v>506.3</v>
      </c>
      <c r="W16">
        <v>31.8</v>
      </c>
      <c r="Y16">
        <v>28.4</v>
      </c>
    </row>
    <row r="17" spans="1:25" x14ac:dyDescent="0.25">
      <c r="P17" s="3">
        <v>2.3159722222222224E-2</v>
      </c>
      <c r="Q17">
        <v>24942</v>
      </c>
      <c r="R17">
        <v>108.71899999999999</v>
      </c>
      <c r="S17">
        <v>229.4</v>
      </c>
      <c r="T17" s="10">
        <f t="shared" ref="T17" si="7">AVERAGE(S17:S19)</f>
        <v>229.70000000000002</v>
      </c>
      <c r="U17">
        <v>26.5</v>
      </c>
      <c r="V17">
        <v>485.7</v>
      </c>
      <c r="W17">
        <v>28.1</v>
      </c>
      <c r="X17">
        <v>27.56666667</v>
      </c>
      <c r="Y17">
        <v>25.4</v>
      </c>
    </row>
    <row r="18" spans="1:25" x14ac:dyDescent="0.25">
      <c r="P18" s="3">
        <v>2.4918981481481483E-2</v>
      </c>
      <c r="Q18">
        <v>24817</v>
      </c>
      <c r="R18">
        <v>108.64100000000001</v>
      </c>
      <c r="S18">
        <v>228.4</v>
      </c>
      <c r="T18" s="10"/>
      <c r="U18">
        <v>25</v>
      </c>
      <c r="V18">
        <v>488.1</v>
      </c>
      <c r="W18">
        <v>26.3</v>
      </c>
      <c r="Y18">
        <v>23.9</v>
      </c>
    </row>
    <row r="19" spans="1:25" x14ac:dyDescent="0.25">
      <c r="A19" s="4" t="s">
        <v>27</v>
      </c>
      <c r="B19" s="4" t="s">
        <v>22</v>
      </c>
      <c r="C19" s="4" t="s">
        <v>23</v>
      </c>
      <c r="D19" s="4" t="s">
        <v>24</v>
      </c>
      <c r="P19" s="3">
        <v>2.7199074074074073E-2</v>
      </c>
      <c r="Q19">
        <v>25093</v>
      </c>
      <c r="R19">
        <v>108.46899999999999</v>
      </c>
      <c r="S19">
        <v>231.3</v>
      </c>
      <c r="T19" s="10"/>
      <c r="U19">
        <v>26.9</v>
      </c>
      <c r="V19">
        <v>533</v>
      </c>
      <c r="W19">
        <v>28.3</v>
      </c>
      <c r="Y19">
        <v>26.1</v>
      </c>
    </row>
    <row r="20" spans="1:25" x14ac:dyDescent="0.25">
      <c r="A20">
        <v>1120</v>
      </c>
      <c r="B20" s="5">
        <v>268.8</v>
      </c>
      <c r="C20" s="5">
        <v>265.99</v>
      </c>
      <c r="D20" s="5">
        <v>265.75</v>
      </c>
      <c r="P20" s="3">
        <v>2.8958333333333336E-2</v>
      </c>
      <c r="Q20">
        <v>23595</v>
      </c>
      <c r="R20">
        <v>108.812</v>
      </c>
      <c r="S20">
        <v>216.8</v>
      </c>
      <c r="T20" s="10">
        <f t="shared" ref="T20" si="8">AVERAGE(S20:S22)</f>
        <v>218.13333333333333</v>
      </c>
      <c r="U20">
        <v>22.6</v>
      </c>
      <c r="V20">
        <v>439.8</v>
      </c>
      <c r="W20">
        <v>23.9</v>
      </c>
      <c r="X20">
        <v>24.466666669999999</v>
      </c>
      <c r="Y20">
        <v>21.7</v>
      </c>
    </row>
    <row r="21" spans="1:25" x14ac:dyDescent="0.25">
      <c r="A21">
        <v>1400</v>
      </c>
      <c r="B21" s="5">
        <v>256.72000000000003</v>
      </c>
      <c r="C21" s="5">
        <v>263.93</v>
      </c>
      <c r="D21" s="5">
        <v>239.56</v>
      </c>
      <c r="P21" s="3">
        <v>3.0254629629629631E-2</v>
      </c>
      <c r="Q21">
        <v>23780</v>
      </c>
      <c r="R21">
        <v>109.485</v>
      </c>
      <c r="S21">
        <v>217.1</v>
      </c>
      <c r="T21" s="10"/>
      <c r="U21">
        <v>23.6</v>
      </c>
      <c r="V21">
        <v>439</v>
      </c>
      <c r="W21">
        <v>24.5</v>
      </c>
      <c r="Y21">
        <v>22.9</v>
      </c>
    </row>
    <row r="22" spans="1:25" x14ac:dyDescent="0.25">
      <c r="A22">
        <v>1456</v>
      </c>
      <c r="B22" s="5">
        <v>246.67</v>
      </c>
      <c r="C22" s="5">
        <v>261.54000000000002</v>
      </c>
      <c r="D22" s="5">
        <v>260.37</v>
      </c>
      <c r="P22" s="3">
        <v>3.1597222222222221E-2</v>
      </c>
      <c r="Q22">
        <v>24749</v>
      </c>
      <c r="R22">
        <v>112.21899999999999</v>
      </c>
      <c r="S22">
        <v>220.5</v>
      </c>
      <c r="T22" s="10"/>
      <c r="U22">
        <v>23.3</v>
      </c>
      <c r="V22">
        <v>445.4</v>
      </c>
      <c r="W22">
        <v>25</v>
      </c>
      <c r="Y22">
        <v>22.5</v>
      </c>
    </row>
    <row r="23" spans="1:25" x14ac:dyDescent="0.25">
      <c r="A23">
        <v>1762</v>
      </c>
      <c r="B23" s="5">
        <v>249.8</v>
      </c>
      <c r="C23" s="5">
        <v>250.1</v>
      </c>
      <c r="D23" s="5">
        <v>248.01</v>
      </c>
      <c r="P23" s="3">
        <v>3.3414351851851855E-2</v>
      </c>
      <c r="Q23">
        <v>30282</v>
      </c>
      <c r="R23">
        <v>109.172</v>
      </c>
      <c r="S23">
        <v>277.3</v>
      </c>
      <c r="T23" s="10">
        <f t="shared" ref="T23" si="9">AVERAGE(S23:S25)</f>
        <v>276.06666666666666</v>
      </c>
      <c r="U23">
        <v>86.3</v>
      </c>
      <c r="V23">
        <v>526.20000000000005</v>
      </c>
      <c r="W23">
        <v>86.1</v>
      </c>
      <c r="X23">
        <v>84.7</v>
      </c>
      <c r="Y23">
        <v>4.9000000000000004</v>
      </c>
    </row>
    <row r="24" spans="1:25" x14ac:dyDescent="0.25">
      <c r="A24">
        <v>1792</v>
      </c>
      <c r="B24" s="5">
        <v>257.81</v>
      </c>
      <c r="C24" s="5">
        <v>257.02999999999997</v>
      </c>
      <c r="D24" s="5">
        <v>255.51</v>
      </c>
      <c r="P24" s="3">
        <v>3.4722222222222224E-2</v>
      </c>
      <c r="Q24">
        <v>30195</v>
      </c>
      <c r="R24">
        <v>109.5</v>
      </c>
      <c r="S24">
        <v>275.7</v>
      </c>
      <c r="T24" s="10"/>
      <c r="U24">
        <v>81</v>
      </c>
      <c r="V24">
        <v>508.9</v>
      </c>
      <c r="W24">
        <v>83.7</v>
      </c>
      <c r="Y24">
        <v>63.2</v>
      </c>
    </row>
    <row r="25" spans="1:25" x14ac:dyDescent="0.25">
      <c r="A25">
        <v>2000</v>
      </c>
      <c r="B25" s="5">
        <v>244.96</v>
      </c>
      <c r="C25" s="5">
        <v>240.7</v>
      </c>
      <c r="D25" s="5">
        <v>241.76</v>
      </c>
      <c r="P25" s="3">
        <v>3.6030092592592593E-2</v>
      </c>
      <c r="Q25">
        <v>29859</v>
      </c>
      <c r="R25">
        <v>108.46899999999999</v>
      </c>
      <c r="S25">
        <v>275.2</v>
      </c>
      <c r="T25" s="10"/>
      <c r="U25">
        <v>81</v>
      </c>
      <c r="V25">
        <v>521.5</v>
      </c>
      <c r="W25">
        <v>84.3</v>
      </c>
      <c r="Y25">
        <v>62.6</v>
      </c>
    </row>
    <row r="26" spans="1:25" x14ac:dyDescent="0.25">
      <c r="A26">
        <v>2134</v>
      </c>
      <c r="B26" s="5">
        <v>240.33</v>
      </c>
      <c r="C26" s="5">
        <v>240.03</v>
      </c>
      <c r="D26" s="5">
        <v>238.11</v>
      </c>
      <c r="P26" s="3">
        <v>3.7870370370370367E-2</v>
      </c>
      <c r="Q26">
        <v>30512</v>
      </c>
      <c r="R26">
        <v>111</v>
      </c>
      <c r="S26">
        <v>274.8</v>
      </c>
      <c r="T26" s="10">
        <f t="shared" ref="T26" si="10">AVERAGE(S26:S28)</f>
        <v>262.40000000000003</v>
      </c>
      <c r="U26">
        <v>61.9</v>
      </c>
      <c r="V26">
        <v>516.29999999999995</v>
      </c>
      <c r="W26">
        <v>65</v>
      </c>
      <c r="X26">
        <v>63.466666670000002</v>
      </c>
      <c r="Y26">
        <v>59.5</v>
      </c>
    </row>
    <row r="27" spans="1:25" x14ac:dyDescent="0.25">
      <c r="A27">
        <v>2304</v>
      </c>
      <c r="B27" s="5">
        <v>248.3</v>
      </c>
      <c r="C27" s="5">
        <v>249.47</v>
      </c>
      <c r="D27" s="5">
        <v>250.37</v>
      </c>
      <c r="P27" s="3">
        <v>3.9166666666666662E-2</v>
      </c>
      <c r="Q27">
        <v>28691</v>
      </c>
      <c r="R27">
        <v>108.60899999999999</v>
      </c>
      <c r="S27">
        <v>264.10000000000002</v>
      </c>
      <c r="T27" s="10"/>
      <c r="U27">
        <v>60.2</v>
      </c>
      <c r="V27">
        <v>506.3</v>
      </c>
      <c r="W27">
        <v>62.3</v>
      </c>
      <c r="Y27">
        <v>47.8</v>
      </c>
    </row>
    <row r="28" spans="1:25" x14ac:dyDescent="0.25">
      <c r="A28">
        <v>2500</v>
      </c>
      <c r="B28" s="5">
        <v>227.49</v>
      </c>
      <c r="C28" s="5">
        <v>227.99</v>
      </c>
      <c r="D28" s="5">
        <v>225.22</v>
      </c>
      <c r="P28" s="3">
        <v>4.0555555555555553E-2</v>
      </c>
      <c r="Q28">
        <v>26989</v>
      </c>
      <c r="R28">
        <v>108.672</v>
      </c>
      <c r="S28">
        <v>248.3</v>
      </c>
      <c r="T28" s="10"/>
      <c r="U28">
        <v>60.5</v>
      </c>
      <c r="V28">
        <v>517.6</v>
      </c>
      <c r="W28">
        <v>63.1</v>
      </c>
      <c r="Y28">
        <v>58</v>
      </c>
    </row>
    <row r="29" spans="1:25" x14ac:dyDescent="0.25">
      <c r="A29">
        <v>2520</v>
      </c>
      <c r="B29" s="5">
        <v>240.56</v>
      </c>
      <c r="C29" s="5">
        <v>240.33</v>
      </c>
      <c r="D29" s="5">
        <v>240.51</v>
      </c>
      <c r="P29" s="3">
        <v>4.2685185185185187E-2</v>
      </c>
      <c r="Q29">
        <v>32339</v>
      </c>
      <c r="R29">
        <v>116.10899999999999</v>
      </c>
      <c r="S29">
        <v>278.5</v>
      </c>
      <c r="T29" s="10">
        <f t="shared" ref="T29" si="11">AVERAGE(S29:S31)</f>
        <v>272.43333333333334</v>
      </c>
      <c r="U29">
        <v>57.2</v>
      </c>
      <c r="V29">
        <v>527.70000000000005</v>
      </c>
      <c r="W29">
        <v>59.6</v>
      </c>
      <c r="X29">
        <v>59.666666669999998</v>
      </c>
      <c r="Y29">
        <v>55.1</v>
      </c>
    </row>
    <row r="30" spans="1:25" x14ac:dyDescent="0.25">
      <c r="A30">
        <v>2750</v>
      </c>
      <c r="B30" s="5">
        <v>219.3</v>
      </c>
      <c r="C30" s="5">
        <v>219.4</v>
      </c>
      <c r="D30" s="5">
        <v>221.39</v>
      </c>
      <c r="P30" s="3">
        <v>4.3993055555555556E-2</v>
      </c>
      <c r="Q30">
        <v>29051</v>
      </c>
      <c r="R30">
        <v>108.718</v>
      </c>
      <c r="S30">
        <v>267.2</v>
      </c>
      <c r="T30" s="10"/>
      <c r="U30">
        <v>56.3</v>
      </c>
      <c r="V30">
        <v>526.6</v>
      </c>
      <c r="W30">
        <v>58.4</v>
      </c>
      <c r="Y30">
        <v>53.7</v>
      </c>
    </row>
    <row r="31" spans="1:25" x14ac:dyDescent="0.25">
      <c r="A31">
        <v>3000</v>
      </c>
      <c r="B31" s="6">
        <v>209.84</v>
      </c>
      <c r="C31" s="6">
        <v>210.54</v>
      </c>
      <c r="D31" s="6">
        <v>208.59</v>
      </c>
      <c r="P31" s="3">
        <v>4.5428240740740734E-2</v>
      </c>
      <c r="Q31">
        <v>29915</v>
      </c>
      <c r="R31">
        <v>110.14</v>
      </c>
      <c r="S31">
        <v>271.60000000000002</v>
      </c>
      <c r="T31" s="10"/>
      <c r="U31">
        <v>58.4</v>
      </c>
      <c r="V31">
        <v>527.6</v>
      </c>
      <c r="W31">
        <v>61</v>
      </c>
      <c r="Y31">
        <v>47.9</v>
      </c>
    </row>
    <row r="32" spans="1:25" x14ac:dyDescent="0.25">
      <c r="B32" s="6"/>
      <c r="P32" s="3">
        <v>4.7210648148148147E-2</v>
      </c>
      <c r="Q32">
        <v>29082</v>
      </c>
      <c r="R32">
        <v>108.90600000000001</v>
      </c>
      <c r="S32">
        <v>267</v>
      </c>
      <c r="T32" s="10">
        <f t="shared" ref="T32" si="12">AVERAGE(S32:S34)</f>
        <v>266.8</v>
      </c>
      <c r="U32">
        <v>40.299999999999997</v>
      </c>
      <c r="V32">
        <v>519.79999999999995</v>
      </c>
      <c r="W32">
        <v>42.6</v>
      </c>
      <c r="X32">
        <v>45</v>
      </c>
      <c r="Y32">
        <v>38.299999999999997</v>
      </c>
    </row>
    <row r="33" spans="1:25" x14ac:dyDescent="0.25">
      <c r="P33" s="3">
        <v>4.8645833333333333E-2</v>
      </c>
      <c r="Q33">
        <v>29128</v>
      </c>
      <c r="R33">
        <v>108.907</v>
      </c>
      <c r="S33">
        <v>267.39999999999998</v>
      </c>
      <c r="T33" s="10"/>
      <c r="U33">
        <v>44.5</v>
      </c>
      <c r="V33">
        <v>532.70000000000005</v>
      </c>
      <c r="W33">
        <v>45.9</v>
      </c>
      <c r="Y33">
        <v>43</v>
      </c>
    </row>
    <row r="34" spans="1:25" x14ac:dyDescent="0.25">
      <c r="P34" s="3">
        <v>5.002314814814815E-2</v>
      </c>
      <c r="Q34">
        <v>29314</v>
      </c>
      <c r="R34">
        <v>110.203</v>
      </c>
      <c r="S34">
        <v>266</v>
      </c>
      <c r="T34" s="10"/>
      <c r="U34">
        <v>43.6</v>
      </c>
      <c r="V34">
        <v>525.6</v>
      </c>
      <c r="W34">
        <v>46.5</v>
      </c>
      <c r="Y34">
        <v>42.9</v>
      </c>
    </row>
    <row r="35" spans="1:25" x14ac:dyDescent="0.25">
      <c r="P35" s="3">
        <v>5.1782407407407409E-2</v>
      </c>
      <c r="Q35">
        <v>27929</v>
      </c>
      <c r="R35">
        <v>108.64100000000001</v>
      </c>
      <c r="S35">
        <v>257</v>
      </c>
      <c r="T35" s="10">
        <f>AVERAGE(S35:S37)</f>
        <v>258.43333333333334</v>
      </c>
      <c r="U35">
        <v>32.299999999999997</v>
      </c>
      <c r="V35">
        <v>498.6</v>
      </c>
      <c r="W35">
        <v>33.4</v>
      </c>
      <c r="X35">
        <v>32.266666669999999</v>
      </c>
      <c r="Y35">
        <v>31.4</v>
      </c>
    </row>
    <row r="36" spans="1:25" x14ac:dyDescent="0.25">
      <c r="P36" s="3">
        <v>5.3113425925925932E-2</v>
      </c>
      <c r="Q36">
        <v>28443</v>
      </c>
      <c r="R36">
        <v>109.828</v>
      </c>
      <c r="S36">
        <v>258.89999999999998</v>
      </c>
      <c r="T36" s="10"/>
      <c r="U36">
        <v>30</v>
      </c>
      <c r="V36">
        <v>502.3</v>
      </c>
      <c r="W36">
        <v>31.5</v>
      </c>
      <c r="Y36">
        <v>28.8</v>
      </c>
    </row>
    <row r="37" spans="1:25" x14ac:dyDescent="0.25">
      <c r="P37" s="3">
        <v>5.4479166666666669E-2</v>
      </c>
      <c r="Q37">
        <v>28222</v>
      </c>
      <c r="R37">
        <v>108.79600000000001</v>
      </c>
      <c r="S37">
        <v>259.39999999999998</v>
      </c>
      <c r="T37" s="10"/>
      <c r="U37">
        <v>30.4</v>
      </c>
      <c r="V37">
        <v>516.29999999999995</v>
      </c>
      <c r="W37">
        <v>31.9</v>
      </c>
      <c r="Y37">
        <v>29.3</v>
      </c>
    </row>
    <row r="38" spans="1:25" ht="32.25" customHeight="1" x14ac:dyDescent="0.25">
      <c r="A38" s="9" t="s">
        <v>47</v>
      </c>
      <c r="B38" s="9"/>
      <c r="C38" s="9"/>
      <c r="D38" s="9"/>
      <c r="E38" s="9"/>
      <c r="F38" s="9"/>
      <c r="G38" s="9"/>
      <c r="H38" s="9"/>
    </row>
    <row r="65" spans="1:2" x14ac:dyDescent="0.25">
      <c r="A65" s="8" t="s">
        <v>27</v>
      </c>
      <c r="B65" s="8" t="s">
        <v>22</v>
      </c>
    </row>
    <row r="66" spans="1:2" x14ac:dyDescent="0.25">
      <c r="A66">
        <v>1120</v>
      </c>
      <c r="B66" s="5">
        <v>268.8</v>
      </c>
    </row>
    <row r="67" spans="1:2" x14ac:dyDescent="0.25">
      <c r="A67">
        <v>1120</v>
      </c>
      <c r="B67" s="5">
        <v>265.99</v>
      </c>
    </row>
    <row r="68" spans="1:2" x14ac:dyDescent="0.25">
      <c r="A68">
        <v>1120</v>
      </c>
      <c r="B68" s="5">
        <v>265.75</v>
      </c>
    </row>
    <row r="69" spans="1:2" x14ac:dyDescent="0.25">
      <c r="A69">
        <v>1400</v>
      </c>
      <c r="B69" s="5">
        <v>256.72000000000003</v>
      </c>
    </row>
    <row r="70" spans="1:2" x14ac:dyDescent="0.25">
      <c r="A70">
        <v>1400</v>
      </c>
      <c r="B70" s="5">
        <v>263.93</v>
      </c>
    </row>
    <row r="71" spans="1:2" x14ac:dyDescent="0.25">
      <c r="A71">
        <v>1400</v>
      </c>
      <c r="B71" s="5">
        <v>239.56</v>
      </c>
    </row>
    <row r="72" spans="1:2" x14ac:dyDescent="0.25">
      <c r="A72">
        <v>1456</v>
      </c>
      <c r="B72" s="5">
        <v>246.67</v>
      </c>
    </row>
    <row r="73" spans="1:2" x14ac:dyDescent="0.25">
      <c r="A73">
        <v>1456</v>
      </c>
      <c r="B73" s="5">
        <v>261.54000000000002</v>
      </c>
    </row>
    <row r="74" spans="1:2" x14ac:dyDescent="0.25">
      <c r="A74">
        <v>1456</v>
      </c>
      <c r="B74" s="5">
        <v>260.37</v>
      </c>
    </row>
    <row r="75" spans="1:2" x14ac:dyDescent="0.25">
      <c r="A75">
        <v>1762</v>
      </c>
      <c r="B75" s="5">
        <v>249.8</v>
      </c>
    </row>
    <row r="76" spans="1:2" x14ac:dyDescent="0.25">
      <c r="A76">
        <v>1762</v>
      </c>
      <c r="B76" s="5">
        <v>250.1</v>
      </c>
    </row>
    <row r="77" spans="1:2" x14ac:dyDescent="0.25">
      <c r="A77">
        <v>1762</v>
      </c>
      <c r="B77" s="6">
        <v>248.01</v>
      </c>
    </row>
    <row r="78" spans="1:2" x14ac:dyDescent="0.25">
      <c r="A78">
        <v>1792</v>
      </c>
      <c r="B78" s="5">
        <v>257.81</v>
      </c>
    </row>
    <row r="79" spans="1:2" x14ac:dyDescent="0.25">
      <c r="A79">
        <v>1792</v>
      </c>
      <c r="B79" s="5">
        <v>257.02999999999997</v>
      </c>
    </row>
    <row r="80" spans="1:2" x14ac:dyDescent="0.25">
      <c r="A80">
        <v>1792</v>
      </c>
      <c r="B80" s="5">
        <v>255.51</v>
      </c>
    </row>
    <row r="81" spans="1:2" x14ac:dyDescent="0.25">
      <c r="A81">
        <v>2000</v>
      </c>
      <c r="B81" s="5">
        <v>244.96</v>
      </c>
    </row>
    <row r="82" spans="1:2" x14ac:dyDescent="0.25">
      <c r="A82">
        <v>2000</v>
      </c>
      <c r="B82" s="5">
        <v>240.7</v>
      </c>
    </row>
    <row r="83" spans="1:2" x14ac:dyDescent="0.25">
      <c r="A83">
        <v>2000</v>
      </c>
      <c r="B83" s="5">
        <v>241.76</v>
      </c>
    </row>
    <row r="84" spans="1:2" x14ac:dyDescent="0.25">
      <c r="A84">
        <v>2134</v>
      </c>
      <c r="B84" s="5">
        <v>240.33</v>
      </c>
    </row>
    <row r="85" spans="1:2" x14ac:dyDescent="0.25">
      <c r="A85">
        <v>2134</v>
      </c>
      <c r="B85" s="5">
        <v>240.03</v>
      </c>
    </row>
    <row r="86" spans="1:2" x14ac:dyDescent="0.25">
      <c r="A86">
        <v>2134</v>
      </c>
      <c r="B86" s="5">
        <v>238.11</v>
      </c>
    </row>
    <row r="87" spans="1:2" x14ac:dyDescent="0.25">
      <c r="A87">
        <v>2304</v>
      </c>
      <c r="B87" s="5">
        <v>248.3</v>
      </c>
    </row>
    <row r="88" spans="1:2" x14ac:dyDescent="0.25">
      <c r="A88">
        <v>2304</v>
      </c>
      <c r="B88" s="5">
        <v>249.47</v>
      </c>
    </row>
    <row r="89" spans="1:2" x14ac:dyDescent="0.25">
      <c r="A89">
        <v>2304</v>
      </c>
      <c r="B89" s="6">
        <v>250.37</v>
      </c>
    </row>
    <row r="90" spans="1:2" x14ac:dyDescent="0.25">
      <c r="A90">
        <v>2500</v>
      </c>
      <c r="B90" s="5">
        <v>227.49</v>
      </c>
    </row>
    <row r="91" spans="1:2" x14ac:dyDescent="0.25">
      <c r="A91">
        <v>2500</v>
      </c>
      <c r="B91" s="5">
        <v>227.99</v>
      </c>
    </row>
    <row r="92" spans="1:2" x14ac:dyDescent="0.25">
      <c r="A92">
        <v>2500</v>
      </c>
      <c r="B92" s="5">
        <v>225.22</v>
      </c>
    </row>
    <row r="93" spans="1:2" x14ac:dyDescent="0.25">
      <c r="A93">
        <v>2520</v>
      </c>
      <c r="B93" s="5">
        <v>240.56</v>
      </c>
    </row>
    <row r="94" spans="1:2" x14ac:dyDescent="0.25">
      <c r="A94">
        <v>2520</v>
      </c>
      <c r="B94" s="5">
        <v>240.33</v>
      </c>
    </row>
    <row r="95" spans="1:2" x14ac:dyDescent="0.25">
      <c r="A95">
        <v>2520</v>
      </c>
      <c r="B95" s="5">
        <v>240.51</v>
      </c>
    </row>
    <row r="96" spans="1:2" x14ac:dyDescent="0.25">
      <c r="A96">
        <v>2750</v>
      </c>
      <c r="B96" s="5">
        <v>219.3</v>
      </c>
    </row>
    <row r="97" spans="1:2" x14ac:dyDescent="0.25">
      <c r="A97">
        <v>2750</v>
      </c>
      <c r="B97" s="5">
        <v>219.4</v>
      </c>
    </row>
    <row r="98" spans="1:2" x14ac:dyDescent="0.25">
      <c r="A98">
        <v>2750</v>
      </c>
      <c r="B98" s="5">
        <v>221.39</v>
      </c>
    </row>
    <row r="99" spans="1:2" x14ac:dyDescent="0.25">
      <c r="A99">
        <v>3000</v>
      </c>
      <c r="B99" s="5">
        <v>209.84</v>
      </c>
    </row>
    <row r="100" spans="1:2" x14ac:dyDescent="0.25">
      <c r="A100">
        <v>3000</v>
      </c>
      <c r="B100" s="5">
        <v>210.54</v>
      </c>
    </row>
    <row r="101" spans="1:2" x14ac:dyDescent="0.25">
      <c r="A101">
        <v>3000</v>
      </c>
      <c r="B101" s="6">
        <v>208.59</v>
      </c>
    </row>
  </sheetData>
  <mergeCells count="13">
    <mergeCell ref="A38:H38"/>
    <mergeCell ref="T35:T37"/>
    <mergeCell ref="T2:T4"/>
    <mergeCell ref="T5:T7"/>
    <mergeCell ref="T8:T10"/>
    <mergeCell ref="T11:T13"/>
    <mergeCell ref="T14:T16"/>
    <mergeCell ref="T17:T19"/>
    <mergeCell ref="T20:T22"/>
    <mergeCell ref="T23:T25"/>
    <mergeCell ref="T26:T28"/>
    <mergeCell ref="T29:T31"/>
    <mergeCell ref="T32:T34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7621-699B-D34C-8B0A-00D67604F45E}">
  <sheetPr codeName="Sheet4"/>
  <dimension ref="A1:Y54"/>
  <sheetViews>
    <sheetView zoomScaleNormal="100" zoomScaleSheetLayoutView="100" workbookViewId="0">
      <pane ySplit="1" topLeftCell="A2" activePane="bottomLeft" state="frozen"/>
      <selection activeCell="F1" sqref="F1"/>
      <selection pane="bottomLeft" activeCell="I19" sqref="I19:I31"/>
    </sheetView>
  </sheetViews>
  <sheetFormatPr defaultRowHeight="15" x14ac:dyDescent="0.25"/>
  <cols>
    <col min="1" max="1" width="6.5703125" bestFit="1" customWidth="1"/>
    <col min="2" max="4" width="11" customWidth="1"/>
    <col min="5" max="5" width="9" customWidth="1"/>
    <col min="6" max="6" width="4.7109375" bestFit="1" customWidth="1"/>
    <col min="7" max="7" width="2" bestFit="1" customWidth="1"/>
    <col min="8" max="8" width="12.140625" bestFit="1" customWidth="1"/>
    <col min="9" max="9" width="8.42578125" bestFit="1" customWidth="1"/>
    <col min="10" max="10" width="12" bestFit="1" customWidth="1"/>
    <col min="11" max="11" width="8.85546875" customWidth="1"/>
    <col min="12" max="12" width="19.42578125" customWidth="1"/>
    <col min="16" max="16" width="8.85546875" customWidth="1"/>
    <col min="17" max="17" width="16.7109375" bestFit="1" customWidth="1"/>
    <col min="18" max="18" width="10.28515625" bestFit="1" customWidth="1"/>
    <col min="19" max="19" width="18.140625" bestFit="1" customWidth="1"/>
    <col min="20" max="20" width="18.140625" customWidth="1"/>
    <col min="21" max="21" width="19.42578125" bestFit="1" customWidth="1"/>
    <col min="22" max="22" width="19.7109375" bestFit="1" customWidth="1"/>
    <col min="23" max="23" width="17.42578125" bestFit="1" customWidth="1"/>
    <col min="24" max="24" width="26" bestFit="1" customWidth="1"/>
    <col min="25" max="25" width="19" bestFit="1" customWidth="1"/>
  </cols>
  <sheetData>
    <row r="1" spans="1:25" x14ac:dyDescent="0.25">
      <c r="A1" t="s">
        <v>17</v>
      </c>
      <c r="B1" t="s">
        <v>18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20</v>
      </c>
      <c r="I1" t="s">
        <v>21</v>
      </c>
      <c r="J1" t="s">
        <v>27</v>
      </c>
      <c r="K1" t="s">
        <v>28</v>
      </c>
      <c r="L1" t="s">
        <v>39</v>
      </c>
      <c r="P1" t="s">
        <v>29</v>
      </c>
      <c r="Q1" t="s">
        <v>30</v>
      </c>
      <c r="R1" t="s">
        <v>31</v>
      </c>
      <c r="S1" t="s">
        <v>32</v>
      </c>
      <c r="T1" t="s">
        <v>38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25">
      <c r="A2">
        <v>1128</v>
      </c>
      <c r="B2">
        <v>634</v>
      </c>
      <c r="C2">
        <v>249.8</v>
      </c>
      <c r="D2">
        <v>250.1</v>
      </c>
      <c r="E2">
        <v>248.01</v>
      </c>
      <c r="F2">
        <v>243.78</v>
      </c>
      <c r="G2" t="s">
        <v>26</v>
      </c>
      <c r="H2" t="str">
        <f t="shared" ref="H2:H13" si="0">CONCATENATE(A2,G2,B2)</f>
        <v>1128x634</v>
      </c>
      <c r="I2" s="1">
        <f t="shared" ref="I2:I13" si="1">AVERAGE(C2:F2)</f>
        <v>247.92249999999999</v>
      </c>
      <c r="J2">
        <f>SUM(A2,B2)</f>
        <v>1762</v>
      </c>
      <c r="K2" s="1">
        <v>40.633333329999999</v>
      </c>
      <c r="L2" s="1">
        <v>259.04999999999995</v>
      </c>
      <c r="P2" s="3">
        <v>0.99836805555555552</v>
      </c>
      <c r="Q2">
        <v>24532</v>
      </c>
      <c r="R2">
        <v>109.01600000000001</v>
      </c>
      <c r="T2" s="10">
        <f t="shared" ref="T2" si="2">AVERAGE(S2:S4)</f>
        <v>259.04999999999995</v>
      </c>
      <c r="U2">
        <v>23.5</v>
      </c>
      <c r="V2">
        <v>465.2</v>
      </c>
      <c r="W2">
        <v>24.3</v>
      </c>
      <c r="X2">
        <v>40.633333329999999</v>
      </c>
      <c r="Y2">
        <v>22.6</v>
      </c>
    </row>
    <row r="3" spans="1:25" x14ac:dyDescent="0.25">
      <c r="A3">
        <v>1280</v>
      </c>
      <c r="B3">
        <v>720</v>
      </c>
      <c r="C3">
        <v>244.96</v>
      </c>
      <c r="D3">
        <v>240.7</v>
      </c>
      <c r="E3">
        <v>241.76</v>
      </c>
      <c r="G3" t="s">
        <v>26</v>
      </c>
      <c r="H3" t="str">
        <f t="shared" si="0"/>
        <v>1280x720</v>
      </c>
      <c r="I3" s="1">
        <f t="shared" si="1"/>
        <v>242.47333333333333</v>
      </c>
      <c r="J3">
        <f t="shared" ref="J3:J13" si="3">SUM(A3,B3)</f>
        <v>2000</v>
      </c>
      <c r="K3" s="1">
        <v>45.6</v>
      </c>
      <c r="L3" s="1">
        <v>254.83333333333334</v>
      </c>
      <c r="P3" s="3">
        <v>1.6203703703703703E-4</v>
      </c>
      <c r="Q3">
        <v>28175</v>
      </c>
      <c r="R3">
        <v>108.593</v>
      </c>
      <c r="S3">
        <v>259.39999999999998</v>
      </c>
      <c r="T3" s="10"/>
      <c r="U3">
        <v>47.5</v>
      </c>
      <c r="V3">
        <v>555.4</v>
      </c>
      <c r="W3">
        <v>49.7</v>
      </c>
      <c r="Y3">
        <v>44.9</v>
      </c>
    </row>
    <row r="4" spans="1:25" x14ac:dyDescent="0.25">
      <c r="A4">
        <v>1366</v>
      </c>
      <c r="B4">
        <v>768</v>
      </c>
      <c r="C4">
        <v>240.33</v>
      </c>
      <c r="D4">
        <v>240.03</v>
      </c>
      <c r="E4">
        <v>238.11</v>
      </c>
      <c r="F4">
        <v>237.11</v>
      </c>
      <c r="G4" t="s">
        <v>26</v>
      </c>
      <c r="H4" t="str">
        <f t="shared" si="0"/>
        <v>1366x768</v>
      </c>
      <c r="I4" s="1">
        <f t="shared" si="1"/>
        <v>238.89500000000001</v>
      </c>
      <c r="J4">
        <f t="shared" si="3"/>
        <v>2134</v>
      </c>
      <c r="K4" s="1">
        <v>43.8</v>
      </c>
      <c r="L4" s="1">
        <v>252.6</v>
      </c>
      <c r="P4" s="3">
        <v>1.8865740740740742E-3</v>
      </c>
      <c r="Q4">
        <v>28072</v>
      </c>
      <c r="R4">
        <v>108.485</v>
      </c>
      <c r="S4">
        <v>258.7</v>
      </c>
      <c r="T4" s="10"/>
      <c r="U4">
        <v>45.1</v>
      </c>
      <c r="V4">
        <v>537.5</v>
      </c>
      <c r="W4">
        <v>47.9</v>
      </c>
      <c r="Y4">
        <v>43.6</v>
      </c>
    </row>
    <row r="5" spans="1:25" x14ac:dyDescent="0.25">
      <c r="A5">
        <v>1600</v>
      </c>
      <c r="B5">
        <v>900</v>
      </c>
      <c r="C5">
        <v>227.49</v>
      </c>
      <c r="D5">
        <v>227.99</v>
      </c>
      <c r="E5">
        <v>225.22</v>
      </c>
      <c r="G5" t="s">
        <v>26</v>
      </c>
      <c r="H5" t="str">
        <f t="shared" si="0"/>
        <v>1600x900</v>
      </c>
      <c r="I5" s="1">
        <f t="shared" si="1"/>
        <v>226.9</v>
      </c>
      <c r="J5">
        <f t="shared" si="3"/>
        <v>2500</v>
      </c>
      <c r="K5" s="1">
        <v>38.766666669999999</v>
      </c>
      <c r="L5" s="1">
        <v>247.79999999999998</v>
      </c>
      <c r="P5" s="3">
        <v>3.6111111111111114E-3</v>
      </c>
      <c r="Q5">
        <v>28152</v>
      </c>
      <c r="R5">
        <v>108.54600000000001</v>
      </c>
      <c r="S5">
        <v>259.3</v>
      </c>
      <c r="T5" s="10">
        <f t="shared" ref="T5" si="4">AVERAGE(S5:S7)</f>
        <v>254.83333333333334</v>
      </c>
      <c r="U5">
        <v>48.6</v>
      </c>
      <c r="V5">
        <v>551.4</v>
      </c>
      <c r="W5">
        <v>50.6</v>
      </c>
      <c r="X5">
        <v>45.6</v>
      </c>
      <c r="Y5">
        <v>47</v>
      </c>
    </row>
    <row r="6" spans="1:25" x14ac:dyDescent="0.25">
      <c r="A6">
        <v>1760</v>
      </c>
      <c r="B6">
        <v>990</v>
      </c>
      <c r="C6">
        <v>219.3</v>
      </c>
      <c r="D6">
        <v>219.4</v>
      </c>
      <c r="E6">
        <v>221.39</v>
      </c>
      <c r="G6" t="s">
        <v>26</v>
      </c>
      <c r="H6" t="str">
        <f t="shared" si="0"/>
        <v>1760x990</v>
      </c>
      <c r="I6" s="1">
        <f t="shared" si="1"/>
        <v>220.03</v>
      </c>
      <c r="J6">
        <f t="shared" si="3"/>
        <v>2750</v>
      </c>
      <c r="K6" s="1">
        <v>32.066666669999996</v>
      </c>
      <c r="L6" s="1">
        <v>234.9666666666667</v>
      </c>
      <c r="P6" s="3">
        <v>5.3935185185185188E-3</v>
      </c>
      <c r="Q6">
        <v>27733</v>
      </c>
      <c r="R6">
        <v>108.672</v>
      </c>
      <c r="S6">
        <v>255.1</v>
      </c>
      <c r="T6" s="10"/>
      <c r="U6">
        <v>42.6</v>
      </c>
      <c r="V6">
        <v>543.9</v>
      </c>
      <c r="W6">
        <v>44.3</v>
      </c>
      <c r="Y6">
        <v>41.1</v>
      </c>
    </row>
    <row r="7" spans="1:25" x14ac:dyDescent="0.25">
      <c r="A7">
        <v>1920</v>
      </c>
      <c r="B7">
        <v>1080</v>
      </c>
      <c r="C7">
        <v>209.84</v>
      </c>
      <c r="D7">
        <v>210.54</v>
      </c>
      <c r="E7">
        <v>208.59</v>
      </c>
      <c r="G7" t="s">
        <v>26</v>
      </c>
      <c r="H7" t="str">
        <f t="shared" si="0"/>
        <v>1920x1080</v>
      </c>
      <c r="I7" s="1">
        <f t="shared" si="1"/>
        <v>209.65666666666667</v>
      </c>
      <c r="J7">
        <f t="shared" si="3"/>
        <v>3000</v>
      </c>
      <c r="K7" s="1">
        <v>27.56666667</v>
      </c>
      <c r="L7" s="1">
        <v>229.70000000000002</v>
      </c>
      <c r="P7" s="3">
        <v>7.0254629629629634E-3</v>
      </c>
      <c r="Q7">
        <v>27132</v>
      </c>
      <c r="R7">
        <v>108.453</v>
      </c>
      <c r="S7">
        <v>250.1</v>
      </c>
      <c r="T7" s="10"/>
      <c r="U7">
        <v>39.5</v>
      </c>
      <c r="V7">
        <v>499.4</v>
      </c>
      <c r="W7">
        <v>41.9</v>
      </c>
      <c r="Y7">
        <v>37.200000000000003</v>
      </c>
    </row>
    <row r="8" spans="1:25" x14ac:dyDescent="0.25">
      <c r="A8">
        <v>640</v>
      </c>
      <c r="B8">
        <v>480</v>
      </c>
      <c r="C8">
        <v>268.8</v>
      </c>
      <c r="D8">
        <v>265.99</v>
      </c>
      <c r="E8">
        <v>265.75</v>
      </c>
      <c r="G8" t="s">
        <v>26</v>
      </c>
      <c r="H8" t="str">
        <f t="shared" si="0"/>
        <v>640x480</v>
      </c>
      <c r="I8" s="1">
        <f t="shared" si="1"/>
        <v>266.84666666666664</v>
      </c>
      <c r="J8">
        <f t="shared" si="3"/>
        <v>1120</v>
      </c>
      <c r="K8" s="1">
        <v>24.466666669999999</v>
      </c>
      <c r="L8" s="1">
        <v>218.13333333333333</v>
      </c>
      <c r="P8" s="3">
        <v>8.564814814814815E-3</v>
      </c>
      <c r="Q8">
        <v>27414</v>
      </c>
      <c r="R8">
        <v>108.593</v>
      </c>
      <c r="S8">
        <v>252.4</v>
      </c>
      <c r="T8" s="10">
        <f t="shared" ref="T8" si="5">AVERAGE(S8:S10)</f>
        <v>252.6</v>
      </c>
      <c r="U8">
        <v>42.3</v>
      </c>
      <c r="V8">
        <v>530.79999999999995</v>
      </c>
      <c r="W8">
        <v>44.6</v>
      </c>
      <c r="X8">
        <v>43.8</v>
      </c>
      <c r="Y8">
        <v>40.9</v>
      </c>
    </row>
    <row r="9" spans="1:25" x14ac:dyDescent="0.25">
      <c r="A9">
        <v>800</v>
      </c>
      <c r="B9">
        <v>600</v>
      </c>
      <c r="C9">
        <v>256.72000000000003</v>
      </c>
      <c r="D9">
        <v>263.93</v>
      </c>
      <c r="E9">
        <v>239.56</v>
      </c>
      <c r="G9" t="s">
        <v>26</v>
      </c>
      <c r="H9" t="str">
        <f t="shared" si="0"/>
        <v>800x600</v>
      </c>
      <c r="I9" s="1">
        <f t="shared" si="1"/>
        <v>253.40333333333334</v>
      </c>
      <c r="J9">
        <f t="shared" si="3"/>
        <v>1400</v>
      </c>
      <c r="K9" s="1">
        <v>84.7</v>
      </c>
      <c r="L9" s="1">
        <v>276.06666666666666</v>
      </c>
      <c r="P9" s="3">
        <v>1.0138888888888888E-2</v>
      </c>
      <c r="Q9">
        <v>28681</v>
      </c>
      <c r="R9">
        <v>112.25</v>
      </c>
      <c r="S9">
        <v>255.5</v>
      </c>
      <c r="T9" s="10"/>
      <c r="U9">
        <v>48.9</v>
      </c>
      <c r="V9">
        <v>539.4</v>
      </c>
      <c r="W9">
        <v>51.1</v>
      </c>
      <c r="Y9">
        <v>40.4</v>
      </c>
    </row>
    <row r="10" spans="1:25" x14ac:dyDescent="0.25">
      <c r="A10">
        <v>832</v>
      </c>
      <c r="B10">
        <v>624</v>
      </c>
      <c r="C10">
        <v>246.67</v>
      </c>
      <c r="D10">
        <v>261.54000000000002</v>
      </c>
      <c r="E10">
        <v>260.37</v>
      </c>
      <c r="G10" t="s">
        <v>26</v>
      </c>
      <c r="H10" t="str">
        <f t="shared" si="0"/>
        <v>832x624</v>
      </c>
      <c r="I10" s="1">
        <f t="shared" si="1"/>
        <v>256.19333333333333</v>
      </c>
      <c r="J10">
        <f t="shared" si="3"/>
        <v>1456</v>
      </c>
      <c r="K10" s="1">
        <v>63.466666670000002</v>
      </c>
      <c r="L10" s="1">
        <v>262.40000000000003</v>
      </c>
      <c r="P10" s="3">
        <v>1.2893518518518519E-2</v>
      </c>
      <c r="Q10">
        <v>27228</v>
      </c>
      <c r="R10">
        <v>108.938</v>
      </c>
      <c r="S10">
        <v>249.9</v>
      </c>
      <c r="T10" s="10"/>
      <c r="U10">
        <v>33.700000000000003</v>
      </c>
      <c r="V10">
        <v>557.4</v>
      </c>
      <c r="W10">
        <v>35.700000000000003</v>
      </c>
      <c r="Y10">
        <v>32.5</v>
      </c>
    </row>
    <row r="11" spans="1:25" x14ac:dyDescent="0.25">
      <c r="A11">
        <v>1024</v>
      </c>
      <c r="B11">
        <v>768</v>
      </c>
      <c r="C11">
        <v>257.81</v>
      </c>
      <c r="D11">
        <v>257.02999999999997</v>
      </c>
      <c r="E11">
        <v>255.51</v>
      </c>
      <c r="G11" t="s">
        <v>26</v>
      </c>
      <c r="H11" t="str">
        <f t="shared" si="0"/>
        <v>1024x768</v>
      </c>
      <c r="I11" s="1">
        <f t="shared" si="1"/>
        <v>256.7833333333333</v>
      </c>
      <c r="J11">
        <f t="shared" si="3"/>
        <v>1792</v>
      </c>
      <c r="K11" s="1">
        <v>59.666666669999998</v>
      </c>
      <c r="L11" s="1">
        <v>272.43333333333334</v>
      </c>
      <c r="P11" s="3">
        <v>1.4201388888888888E-2</v>
      </c>
      <c r="Q11">
        <v>26828</v>
      </c>
      <c r="R11">
        <v>108.437</v>
      </c>
      <c r="S11">
        <v>247.4</v>
      </c>
      <c r="T11" s="10">
        <f>AVERAGE(S11:S13)</f>
        <v>247.79999999999998</v>
      </c>
      <c r="U11">
        <v>37.4</v>
      </c>
      <c r="V11">
        <v>521.70000000000005</v>
      </c>
      <c r="W11">
        <v>39.9</v>
      </c>
      <c r="X11">
        <v>38.766666669999999</v>
      </c>
      <c r="Y11">
        <v>36.200000000000003</v>
      </c>
    </row>
    <row r="12" spans="1:25" x14ac:dyDescent="0.25">
      <c r="A12">
        <v>1280</v>
      </c>
      <c r="B12">
        <v>1024</v>
      </c>
      <c r="C12">
        <v>248.3</v>
      </c>
      <c r="D12">
        <v>249.47</v>
      </c>
      <c r="E12">
        <v>250.37</v>
      </c>
      <c r="G12" t="s">
        <v>26</v>
      </c>
      <c r="H12" t="str">
        <f t="shared" si="0"/>
        <v>1280x1024</v>
      </c>
      <c r="I12" s="1">
        <f t="shared" si="1"/>
        <v>249.38</v>
      </c>
      <c r="J12">
        <f t="shared" si="3"/>
        <v>2304</v>
      </c>
      <c r="K12" s="1">
        <v>45</v>
      </c>
      <c r="L12" s="1">
        <v>266.8</v>
      </c>
      <c r="P12" s="3">
        <v>1.5787037037037037E-2</v>
      </c>
      <c r="Q12">
        <v>26751</v>
      </c>
      <c r="R12">
        <v>108.703</v>
      </c>
      <c r="S12">
        <v>246</v>
      </c>
      <c r="T12" s="10"/>
      <c r="U12">
        <v>36.299999999999997</v>
      </c>
      <c r="V12">
        <v>496.8</v>
      </c>
      <c r="W12">
        <v>37.9</v>
      </c>
      <c r="Y12">
        <v>34.6</v>
      </c>
    </row>
    <row r="13" spans="1:25" x14ac:dyDescent="0.25">
      <c r="A13">
        <v>1440</v>
      </c>
      <c r="B13">
        <v>1080</v>
      </c>
      <c r="C13">
        <v>240.56</v>
      </c>
      <c r="D13">
        <v>240.33</v>
      </c>
      <c r="E13">
        <v>240.51</v>
      </c>
      <c r="G13" t="s">
        <v>26</v>
      </c>
      <c r="H13" t="str">
        <f t="shared" si="0"/>
        <v>1440x1080</v>
      </c>
      <c r="I13" s="1">
        <f t="shared" si="1"/>
        <v>240.46666666666667</v>
      </c>
      <c r="J13">
        <f t="shared" si="3"/>
        <v>2520</v>
      </c>
      <c r="K13" s="1">
        <v>32.266666669999999</v>
      </c>
      <c r="L13" s="1">
        <v>258.43333333333334</v>
      </c>
      <c r="P13" s="3">
        <v>1.7187499999999998E-2</v>
      </c>
      <c r="Q13">
        <v>27385</v>
      </c>
      <c r="R13">
        <v>109.53100000000001</v>
      </c>
      <c r="S13">
        <v>250</v>
      </c>
      <c r="T13" s="10"/>
      <c r="U13">
        <v>36.4</v>
      </c>
      <c r="V13">
        <v>541.79999999999995</v>
      </c>
      <c r="W13">
        <v>38.5</v>
      </c>
      <c r="Y13">
        <v>35</v>
      </c>
    </row>
    <row r="14" spans="1:25" x14ac:dyDescent="0.25">
      <c r="P14" s="3">
        <v>1.8657407407407407E-2</v>
      </c>
      <c r="Q14">
        <v>25930</v>
      </c>
      <c r="R14">
        <v>109.218</v>
      </c>
      <c r="S14">
        <v>237.4</v>
      </c>
      <c r="T14" s="10">
        <f t="shared" ref="T14" si="6">AVERAGE(S14:S16)</f>
        <v>234.9666666666667</v>
      </c>
      <c r="U14">
        <v>31.1</v>
      </c>
      <c r="V14">
        <v>499.9</v>
      </c>
      <c r="W14">
        <v>32.6</v>
      </c>
      <c r="X14">
        <v>32.066666669999996</v>
      </c>
      <c r="Y14">
        <v>30.3</v>
      </c>
    </row>
    <row r="15" spans="1:25" x14ac:dyDescent="0.25">
      <c r="P15" s="3">
        <v>2.0231481481481482E-2</v>
      </c>
      <c r="Q15">
        <v>25699</v>
      </c>
      <c r="R15">
        <v>108.985</v>
      </c>
      <c r="S15">
        <v>235.8</v>
      </c>
      <c r="T15" s="10"/>
      <c r="U15">
        <v>30.4</v>
      </c>
      <c r="V15">
        <v>495.5</v>
      </c>
      <c r="W15">
        <v>31.8</v>
      </c>
      <c r="Y15">
        <v>29.3</v>
      </c>
    </row>
    <row r="16" spans="1:25" x14ac:dyDescent="0.25">
      <c r="P16" s="3">
        <v>2.1597222222222223E-2</v>
      </c>
      <c r="Q16">
        <v>25223</v>
      </c>
      <c r="R16">
        <v>108.85899999999999</v>
      </c>
      <c r="S16">
        <v>231.7</v>
      </c>
      <c r="T16" s="10"/>
      <c r="U16">
        <v>30.2</v>
      </c>
      <c r="V16">
        <v>506.3</v>
      </c>
      <c r="W16">
        <v>31.8</v>
      </c>
      <c r="Y16">
        <v>28.4</v>
      </c>
    </row>
    <row r="17" spans="3:25" x14ac:dyDescent="0.25">
      <c r="P17" s="3">
        <v>2.3159722222222224E-2</v>
      </c>
      <c r="Q17">
        <v>24942</v>
      </c>
      <c r="R17">
        <v>108.71899999999999</v>
      </c>
      <c r="S17">
        <v>229.4</v>
      </c>
      <c r="T17" s="10">
        <f t="shared" ref="T17" si="7">AVERAGE(S17:S19)</f>
        <v>229.70000000000002</v>
      </c>
      <c r="U17">
        <v>26.5</v>
      </c>
      <c r="V17">
        <v>485.7</v>
      </c>
      <c r="W17">
        <v>28.1</v>
      </c>
      <c r="X17">
        <v>27.56666667</v>
      </c>
      <c r="Y17">
        <v>25.4</v>
      </c>
    </row>
    <row r="18" spans="3:25" x14ac:dyDescent="0.25">
      <c r="C18" t="s">
        <v>44</v>
      </c>
      <c r="D18" t="s">
        <v>45</v>
      </c>
      <c r="E18" t="s">
        <v>46</v>
      </c>
      <c r="P18" s="3">
        <v>2.4918981481481483E-2</v>
      </c>
      <c r="Q18">
        <v>24817</v>
      </c>
      <c r="R18">
        <v>108.64100000000001</v>
      </c>
      <c r="S18">
        <v>228.4</v>
      </c>
      <c r="T18" s="10"/>
      <c r="U18">
        <v>25</v>
      </c>
      <c r="V18">
        <v>488.1</v>
      </c>
      <c r="W18">
        <v>26.3</v>
      </c>
      <c r="Y18">
        <v>23.9</v>
      </c>
    </row>
    <row r="19" spans="3:25" x14ac:dyDescent="0.25">
      <c r="C19" t="s">
        <v>14</v>
      </c>
      <c r="D19">
        <v>268.8</v>
      </c>
      <c r="E19">
        <v>1120</v>
      </c>
      <c r="P19" s="3">
        <v>2.7199074074074073E-2</v>
      </c>
      <c r="Q19">
        <v>25093</v>
      </c>
      <c r="R19">
        <v>108.46899999999999</v>
      </c>
      <c r="S19">
        <v>231.3</v>
      </c>
      <c r="T19" s="10"/>
      <c r="U19">
        <v>26.9</v>
      </c>
      <c r="V19">
        <v>533</v>
      </c>
      <c r="W19">
        <v>28.3</v>
      </c>
      <c r="Y19">
        <v>26.1</v>
      </c>
    </row>
    <row r="20" spans="3:25" x14ac:dyDescent="0.25">
      <c r="C20" t="s">
        <v>14</v>
      </c>
      <c r="D20">
        <v>265.99</v>
      </c>
      <c r="E20">
        <v>1120</v>
      </c>
      <c r="P20" s="3">
        <v>2.8958333333333336E-2</v>
      </c>
      <c r="Q20">
        <v>23595</v>
      </c>
      <c r="R20">
        <v>108.812</v>
      </c>
      <c r="S20">
        <v>216.8</v>
      </c>
      <c r="T20" s="10">
        <f t="shared" ref="T20" si="8">AVERAGE(S20:S22)</f>
        <v>218.13333333333333</v>
      </c>
      <c r="U20">
        <v>22.6</v>
      </c>
      <c r="V20">
        <v>439.8</v>
      </c>
      <c r="W20">
        <v>23.9</v>
      </c>
      <c r="X20">
        <v>24.466666669999999</v>
      </c>
      <c r="Y20">
        <v>21.7</v>
      </c>
    </row>
    <row r="21" spans="3:25" x14ac:dyDescent="0.25">
      <c r="C21" t="s">
        <v>14</v>
      </c>
      <c r="D21">
        <v>265.75</v>
      </c>
      <c r="E21">
        <v>1120</v>
      </c>
      <c r="P21" s="3">
        <v>3.0254629629629631E-2</v>
      </c>
      <c r="Q21">
        <v>23780</v>
      </c>
      <c r="R21">
        <v>109.485</v>
      </c>
      <c r="S21">
        <v>217.1</v>
      </c>
      <c r="T21" s="10"/>
      <c r="U21">
        <v>23.6</v>
      </c>
      <c r="V21">
        <v>439</v>
      </c>
      <c r="W21">
        <v>24.5</v>
      </c>
      <c r="Y21">
        <v>22.9</v>
      </c>
    </row>
    <row r="22" spans="3:25" x14ac:dyDescent="0.25">
      <c r="C22" t="s">
        <v>13</v>
      </c>
      <c r="D22">
        <v>256.72000000000003</v>
      </c>
      <c r="E22">
        <v>1400</v>
      </c>
      <c r="P22" s="3">
        <v>3.1597222222222221E-2</v>
      </c>
      <c r="Q22">
        <v>24749</v>
      </c>
      <c r="R22">
        <v>112.21899999999999</v>
      </c>
      <c r="S22">
        <v>220.5</v>
      </c>
      <c r="T22" s="10"/>
      <c r="U22">
        <v>23.3</v>
      </c>
      <c r="V22">
        <v>445.4</v>
      </c>
      <c r="W22">
        <v>25</v>
      </c>
      <c r="Y22">
        <v>22.5</v>
      </c>
    </row>
    <row r="23" spans="3:25" x14ac:dyDescent="0.25">
      <c r="C23" t="s">
        <v>13</v>
      </c>
      <c r="D23">
        <v>263.93</v>
      </c>
      <c r="E23">
        <v>1400</v>
      </c>
      <c r="P23" s="3">
        <v>3.3414351851851855E-2</v>
      </c>
      <c r="Q23">
        <v>30282</v>
      </c>
      <c r="R23">
        <v>109.172</v>
      </c>
      <c r="S23">
        <v>277.3</v>
      </c>
      <c r="T23" s="10">
        <f t="shared" ref="T23" si="9">AVERAGE(S23:S25)</f>
        <v>276.06666666666666</v>
      </c>
      <c r="U23">
        <v>86.3</v>
      </c>
      <c r="V23">
        <v>526.20000000000005</v>
      </c>
      <c r="W23">
        <v>86.1</v>
      </c>
      <c r="X23">
        <v>84.7</v>
      </c>
      <c r="Y23">
        <v>4.9000000000000004</v>
      </c>
    </row>
    <row r="24" spans="3:25" x14ac:dyDescent="0.25">
      <c r="C24" t="s">
        <v>13</v>
      </c>
      <c r="D24">
        <v>239.56</v>
      </c>
      <c r="E24">
        <v>1400</v>
      </c>
      <c r="P24" s="3">
        <v>3.4722222222222224E-2</v>
      </c>
      <c r="Q24">
        <v>30195</v>
      </c>
      <c r="R24">
        <v>109.5</v>
      </c>
      <c r="S24">
        <v>275.7</v>
      </c>
      <c r="T24" s="10"/>
      <c r="U24">
        <v>81</v>
      </c>
      <c r="V24">
        <v>508.9</v>
      </c>
      <c r="W24">
        <v>83.7</v>
      </c>
      <c r="Y24">
        <v>63.2</v>
      </c>
    </row>
    <row r="25" spans="3:25" x14ac:dyDescent="0.25">
      <c r="C25" t="s">
        <v>12</v>
      </c>
      <c r="D25">
        <v>246.67</v>
      </c>
      <c r="E25">
        <v>1456</v>
      </c>
      <c r="P25" s="3">
        <v>3.6030092592592593E-2</v>
      </c>
      <c r="Q25">
        <v>29859</v>
      </c>
      <c r="R25">
        <v>108.46899999999999</v>
      </c>
      <c r="S25">
        <v>275.2</v>
      </c>
      <c r="T25" s="10"/>
      <c r="U25">
        <v>81</v>
      </c>
      <c r="V25">
        <v>521.5</v>
      </c>
      <c r="W25">
        <v>84.3</v>
      </c>
      <c r="Y25">
        <v>62.6</v>
      </c>
    </row>
    <row r="26" spans="3:25" x14ac:dyDescent="0.25">
      <c r="C26" t="s">
        <v>12</v>
      </c>
      <c r="D26">
        <v>261.54000000000002</v>
      </c>
      <c r="E26">
        <v>1456</v>
      </c>
      <c r="P26" s="3">
        <v>3.7870370370370367E-2</v>
      </c>
      <c r="Q26">
        <v>30512</v>
      </c>
      <c r="R26">
        <v>111</v>
      </c>
      <c r="S26">
        <v>274.8</v>
      </c>
      <c r="T26" s="10">
        <f t="shared" ref="T26" si="10">AVERAGE(S26:S28)</f>
        <v>262.40000000000003</v>
      </c>
      <c r="U26">
        <v>61.9</v>
      </c>
      <c r="V26">
        <v>516.29999999999995</v>
      </c>
      <c r="W26">
        <v>65</v>
      </c>
      <c r="X26">
        <v>63.466666670000002</v>
      </c>
      <c r="Y26">
        <v>59.5</v>
      </c>
    </row>
    <row r="27" spans="3:25" x14ac:dyDescent="0.25">
      <c r="C27" t="s">
        <v>12</v>
      </c>
      <c r="D27">
        <v>260.37</v>
      </c>
      <c r="E27">
        <v>1456</v>
      </c>
      <c r="P27" s="3">
        <v>3.9166666666666662E-2</v>
      </c>
      <c r="Q27">
        <v>28691</v>
      </c>
      <c r="R27">
        <v>108.60899999999999</v>
      </c>
      <c r="S27">
        <v>264.10000000000002</v>
      </c>
      <c r="T27" s="10"/>
      <c r="U27">
        <v>60.2</v>
      </c>
      <c r="V27">
        <v>506.3</v>
      </c>
      <c r="W27">
        <v>62.3</v>
      </c>
      <c r="Y27">
        <v>47.8</v>
      </c>
    </row>
    <row r="28" spans="3:25" x14ac:dyDescent="0.25">
      <c r="C28" t="s">
        <v>15</v>
      </c>
      <c r="D28">
        <v>249.8</v>
      </c>
      <c r="E28">
        <v>1762</v>
      </c>
      <c r="P28" s="3">
        <v>4.0555555555555553E-2</v>
      </c>
      <c r="Q28">
        <v>26989</v>
      </c>
      <c r="R28">
        <v>108.672</v>
      </c>
      <c r="S28">
        <v>248.3</v>
      </c>
      <c r="T28" s="10"/>
      <c r="U28">
        <v>60.5</v>
      </c>
      <c r="V28">
        <v>517.6</v>
      </c>
      <c r="W28">
        <v>63.1</v>
      </c>
      <c r="Y28">
        <v>58</v>
      </c>
    </row>
    <row r="29" spans="3:25" x14ac:dyDescent="0.25">
      <c r="C29" t="s">
        <v>15</v>
      </c>
      <c r="D29">
        <v>250.1</v>
      </c>
      <c r="E29">
        <v>1762</v>
      </c>
      <c r="P29" s="3">
        <v>4.2685185185185187E-2</v>
      </c>
      <c r="Q29">
        <v>32339</v>
      </c>
      <c r="R29">
        <v>116.10899999999999</v>
      </c>
      <c r="S29">
        <v>278.5</v>
      </c>
      <c r="T29" s="10">
        <f t="shared" ref="T29" si="11">AVERAGE(S29:S31)</f>
        <v>272.43333333333334</v>
      </c>
      <c r="U29">
        <v>57.2</v>
      </c>
      <c r="V29">
        <v>527.70000000000005</v>
      </c>
      <c r="W29">
        <v>59.6</v>
      </c>
      <c r="X29">
        <v>59.666666669999998</v>
      </c>
      <c r="Y29">
        <v>55.1</v>
      </c>
    </row>
    <row r="30" spans="3:25" x14ac:dyDescent="0.25">
      <c r="C30" t="s">
        <v>15</v>
      </c>
      <c r="D30">
        <v>248.01</v>
      </c>
      <c r="E30">
        <v>1762</v>
      </c>
      <c r="P30" s="3">
        <v>4.3993055555555556E-2</v>
      </c>
      <c r="Q30">
        <v>29051</v>
      </c>
      <c r="R30">
        <v>108.718</v>
      </c>
      <c r="S30">
        <v>267.2</v>
      </c>
      <c r="T30" s="10"/>
      <c r="U30">
        <v>56.3</v>
      </c>
      <c r="V30">
        <v>526.6</v>
      </c>
      <c r="W30">
        <v>58.4</v>
      </c>
      <c r="Y30">
        <v>53.7</v>
      </c>
    </row>
    <row r="31" spans="3:25" x14ac:dyDescent="0.25">
      <c r="C31" t="s">
        <v>43</v>
      </c>
      <c r="D31">
        <v>257.81</v>
      </c>
      <c r="E31">
        <v>1792</v>
      </c>
      <c r="P31" s="3">
        <v>4.5428240740740734E-2</v>
      </c>
      <c r="Q31">
        <v>29915</v>
      </c>
      <c r="R31">
        <v>110.14</v>
      </c>
      <c r="S31">
        <v>271.60000000000002</v>
      </c>
      <c r="T31" s="10"/>
      <c r="U31">
        <v>58.4</v>
      </c>
      <c r="V31">
        <v>527.6</v>
      </c>
      <c r="W31">
        <v>61</v>
      </c>
      <c r="Y31">
        <v>47.9</v>
      </c>
    </row>
    <row r="32" spans="3:25" x14ac:dyDescent="0.25">
      <c r="C32" t="s">
        <v>43</v>
      </c>
      <c r="D32">
        <v>257.02999999999997</v>
      </c>
      <c r="E32">
        <v>1792</v>
      </c>
      <c r="P32" s="3">
        <v>4.7210648148148147E-2</v>
      </c>
      <c r="Q32">
        <v>29082</v>
      </c>
      <c r="R32">
        <v>108.90600000000001</v>
      </c>
      <c r="S32">
        <v>267</v>
      </c>
      <c r="T32" s="10">
        <f t="shared" ref="T32" si="12">AVERAGE(S32:S34)</f>
        <v>266.8</v>
      </c>
      <c r="U32">
        <v>40.299999999999997</v>
      </c>
      <c r="V32">
        <v>519.79999999999995</v>
      </c>
      <c r="W32">
        <v>42.6</v>
      </c>
      <c r="X32">
        <v>45</v>
      </c>
      <c r="Y32">
        <v>38.299999999999997</v>
      </c>
    </row>
    <row r="33" spans="3:25" x14ac:dyDescent="0.25">
      <c r="C33" t="s">
        <v>43</v>
      </c>
      <c r="D33">
        <v>255.51</v>
      </c>
      <c r="E33">
        <v>1792</v>
      </c>
      <c r="P33" s="3">
        <v>4.8645833333333333E-2</v>
      </c>
      <c r="Q33">
        <v>29128</v>
      </c>
      <c r="R33">
        <v>108.907</v>
      </c>
      <c r="S33">
        <v>267.39999999999998</v>
      </c>
      <c r="T33" s="10"/>
      <c r="U33">
        <v>44.5</v>
      </c>
      <c r="V33">
        <v>532.70000000000005</v>
      </c>
      <c r="W33">
        <v>45.9</v>
      </c>
      <c r="Y33">
        <v>43</v>
      </c>
    </row>
    <row r="34" spans="3:25" x14ac:dyDescent="0.25">
      <c r="C34" t="s">
        <v>8</v>
      </c>
      <c r="D34">
        <v>244.96</v>
      </c>
      <c r="E34">
        <v>2000</v>
      </c>
      <c r="P34" s="3">
        <v>5.002314814814815E-2</v>
      </c>
      <c r="Q34">
        <v>29314</v>
      </c>
      <c r="R34">
        <v>110.203</v>
      </c>
      <c r="S34">
        <v>266</v>
      </c>
      <c r="T34" s="10"/>
      <c r="U34">
        <v>43.6</v>
      </c>
      <c r="V34">
        <v>525.6</v>
      </c>
      <c r="W34">
        <v>46.5</v>
      </c>
      <c r="Y34">
        <v>42.9</v>
      </c>
    </row>
    <row r="35" spans="3:25" x14ac:dyDescent="0.25">
      <c r="C35" t="s">
        <v>8</v>
      </c>
      <c r="D35">
        <v>240.7</v>
      </c>
      <c r="E35">
        <v>2000</v>
      </c>
      <c r="P35" s="3">
        <v>5.1782407407407409E-2</v>
      </c>
      <c r="Q35">
        <v>27929</v>
      </c>
      <c r="R35">
        <v>108.64100000000001</v>
      </c>
      <c r="S35">
        <v>257</v>
      </c>
      <c r="T35" s="10">
        <f>AVERAGE(S35:S37)</f>
        <v>258.43333333333334</v>
      </c>
      <c r="U35">
        <v>32.299999999999997</v>
      </c>
      <c r="V35">
        <v>498.6</v>
      </c>
      <c r="W35">
        <v>33.4</v>
      </c>
      <c r="X35">
        <v>32.266666669999999</v>
      </c>
      <c r="Y35">
        <v>31.4</v>
      </c>
    </row>
    <row r="36" spans="3:25" x14ac:dyDescent="0.25">
      <c r="C36" t="s">
        <v>8</v>
      </c>
      <c r="D36">
        <v>241.76</v>
      </c>
      <c r="E36">
        <v>2000</v>
      </c>
      <c r="P36" s="3">
        <v>5.3113425925925932E-2</v>
      </c>
      <c r="Q36">
        <v>28443</v>
      </c>
      <c r="R36">
        <v>109.828</v>
      </c>
      <c r="S36">
        <v>258.89999999999998</v>
      </c>
      <c r="T36" s="10"/>
      <c r="U36">
        <v>30</v>
      </c>
      <c r="V36">
        <v>502.3</v>
      </c>
      <c r="W36">
        <v>31.5</v>
      </c>
      <c r="Y36">
        <v>28.8</v>
      </c>
    </row>
    <row r="37" spans="3:25" x14ac:dyDescent="0.25">
      <c r="C37" t="s">
        <v>40</v>
      </c>
      <c r="D37">
        <v>240.33</v>
      </c>
      <c r="E37">
        <v>2134</v>
      </c>
      <c r="P37" s="3">
        <v>5.4479166666666669E-2</v>
      </c>
      <c r="Q37">
        <v>28222</v>
      </c>
      <c r="R37">
        <v>108.79600000000001</v>
      </c>
      <c r="S37">
        <v>259.39999999999998</v>
      </c>
      <c r="T37" s="10"/>
      <c r="U37">
        <v>30.4</v>
      </c>
      <c r="V37">
        <v>516.29999999999995</v>
      </c>
      <c r="W37">
        <v>31.9</v>
      </c>
      <c r="Y37">
        <v>29.3</v>
      </c>
    </row>
    <row r="38" spans="3:25" x14ac:dyDescent="0.25">
      <c r="C38" t="s">
        <v>40</v>
      </c>
      <c r="D38">
        <v>240.03</v>
      </c>
      <c r="E38">
        <v>2134</v>
      </c>
    </row>
    <row r="39" spans="3:25" x14ac:dyDescent="0.25">
      <c r="C39" t="s">
        <v>40</v>
      </c>
      <c r="D39">
        <v>238.11</v>
      </c>
      <c r="E39">
        <v>2134</v>
      </c>
    </row>
    <row r="40" spans="3:25" x14ac:dyDescent="0.25">
      <c r="C40" t="s">
        <v>6</v>
      </c>
      <c r="D40">
        <v>248.3</v>
      </c>
      <c r="E40">
        <v>2304</v>
      </c>
    </row>
    <row r="41" spans="3:25" x14ac:dyDescent="0.25">
      <c r="C41" t="s">
        <v>6</v>
      </c>
      <c r="D41">
        <v>249.47</v>
      </c>
      <c r="E41">
        <v>2304</v>
      </c>
    </row>
    <row r="42" spans="3:25" x14ac:dyDescent="0.25">
      <c r="C42" t="s">
        <v>6</v>
      </c>
      <c r="D42">
        <v>250.37</v>
      </c>
      <c r="E42">
        <v>2304</v>
      </c>
    </row>
    <row r="43" spans="3:25" x14ac:dyDescent="0.25">
      <c r="C43" t="s">
        <v>41</v>
      </c>
      <c r="D43">
        <v>227.49</v>
      </c>
      <c r="E43">
        <v>2500</v>
      </c>
    </row>
    <row r="44" spans="3:25" x14ac:dyDescent="0.25">
      <c r="C44" t="s">
        <v>41</v>
      </c>
      <c r="D44">
        <v>227.99</v>
      </c>
      <c r="E44">
        <v>2500</v>
      </c>
    </row>
    <row r="45" spans="3:25" x14ac:dyDescent="0.25">
      <c r="C45" t="s">
        <v>41</v>
      </c>
      <c r="D45">
        <v>225.22</v>
      </c>
      <c r="E45">
        <v>2500</v>
      </c>
    </row>
    <row r="46" spans="3:25" x14ac:dyDescent="0.25">
      <c r="C46" t="s">
        <v>1</v>
      </c>
      <c r="D46">
        <v>240.56</v>
      </c>
      <c r="E46">
        <v>2520</v>
      </c>
    </row>
    <row r="47" spans="3:25" x14ac:dyDescent="0.25">
      <c r="C47" t="s">
        <v>1</v>
      </c>
      <c r="D47">
        <v>240.33</v>
      </c>
      <c r="E47">
        <v>2520</v>
      </c>
    </row>
    <row r="48" spans="3:25" x14ac:dyDescent="0.25">
      <c r="C48" t="s">
        <v>1</v>
      </c>
      <c r="D48">
        <v>240.51</v>
      </c>
      <c r="E48">
        <v>2520</v>
      </c>
    </row>
    <row r="49" spans="3:5" x14ac:dyDescent="0.25">
      <c r="C49" t="s">
        <v>42</v>
      </c>
      <c r="D49">
        <v>219.3</v>
      </c>
      <c r="E49">
        <v>2750</v>
      </c>
    </row>
    <row r="50" spans="3:5" x14ac:dyDescent="0.25">
      <c r="C50" t="s">
        <v>42</v>
      </c>
      <c r="D50">
        <v>219.4</v>
      </c>
      <c r="E50">
        <v>2750</v>
      </c>
    </row>
    <row r="51" spans="3:5" x14ac:dyDescent="0.25">
      <c r="C51" t="s">
        <v>42</v>
      </c>
      <c r="D51">
        <v>221.39</v>
      </c>
      <c r="E51">
        <v>2750</v>
      </c>
    </row>
    <row r="52" spans="3:5" x14ac:dyDescent="0.25">
      <c r="C52" t="s">
        <v>10</v>
      </c>
      <c r="D52">
        <v>209.84</v>
      </c>
      <c r="E52">
        <v>3000</v>
      </c>
    </row>
    <row r="53" spans="3:5" x14ac:dyDescent="0.25">
      <c r="C53" t="s">
        <v>10</v>
      </c>
      <c r="D53">
        <v>210.54</v>
      </c>
      <c r="E53">
        <v>3000</v>
      </c>
    </row>
    <row r="54" spans="3:5" x14ac:dyDescent="0.25">
      <c r="C54" t="s">
        <v>10</v>
      </c>
      <c r="D54">
        <v>208.59</v>
      </c>
      <c r="E54">
        <v>3000</v>
      </c>
    </row>
  </sheetData>
  <mergeCells count="12">
    <mergeCell ref="T2:T4"/>
    <mergeCell ref="T17:T19"/>
    <mergeCell ref="T14:T16"/>
    <mergeCell ref="T11:T13"/>
    <mergeCell ref="T8:T10"/>
    <mergeCell ref="T5:T7"/>
    <mergeCell ref="T20:T22"/>
    <mergeCell ref="T35:T37"/>
    <mergeCell ref="T32:T34"/>
    <mergeCell ref="T29:T31"/>
    <mergeCell ref="T26:T28"/>
    <mergeCell ref="T23:T25"/>
  </mergeCells>
  <pageMargins left="0.7" right="0.7" top="0.75" bottom="0.75" header="0.3" footer="0.3"/>
  <ignoredErrors>
    <ignoredError sqref="I2:I13" formulaRange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15D9-6ABC-482C-A337-902E77ED9D5D}">
  <sheetPr codeName="Sheet3"/>
  <dimension ref="A1:M21"/>
  <sheetViews>
    <sheetView zoomScaleNormal="100" zoomScaleSheetLayoutView="100" workbookViewId="0">
      <selection activeCell="I10" sqref="I10"/>
    </sheetView>
  </sheetViews>
  <sheetFormatPr defaultRowHeight="15" x14ac:dyDescent="0.25"/>
  <cols>
    <col min="1" max="1" width="12.7109375" customWidth="1"/>
    <col min="2" max="2" width="10.140625" customWidth="1"/>
    <col min="3" max="3" width="12.5703125" customWidth="1"/>
    <col min="6" max="6" width="9.140625" customWidth="1"/>
    <col min="9" max="9" width="17.140625" customWidth="1"/>
    <col min="10" max="11" width="14" customWidth="1"/>
  </cols>
  <sheetData>
    <row r="1" spans="1:13" x14ac:dyDescent="0.25">
      <c r="A1" t="s">
        <v>0</v>
      </c>
      <c r="B1" t="s">
        <v>4</v>
      </c>
      <c r="C1" t="s">
        <v>16</v>
      </c>
      <c r="D1" t="s">
        <v>17</v>
      </c>
      <c r="E1" t="s">
        <v>18</v>
      </c>
      <c r="I1" t="s">
        <v>2</v>
      </c>
      <c r="J1" t="s">
        <v>19</v>
      </c>
      <c r="K1" t="s">
        <v>7</v>
      </c>
      <c r="L1" t="s">
        <v>17</v>
      </c>
      <c r="M1" t="s">
        <v>18</v>
      </c>
    </row>
    <row r="2" spans="1:13" x14ac:dyDescent="0.25">
      <c r="A2" s="2" t="s">
        <v>14</v>
      </c>
      <c r="B2">
        <v>298.55</v>
      </c>
      <c r="C2">
        <f t="shared" ref="C2:C10" si="0">SUM(D2,E2)</f>
        <v>1120</v>
      </c>
      <c r="D2">
        <v>640</v>
      </c>
      <c r="E2">
        <v>480</v>
      </c>
      <c r="I2" t="s">
        <v>3</v>
      </c>
      <c r="J2" s="1"/>
      <c r="K2" t="s">
        <v>1</v>
      </c>
      <c r="L2">
        <v>1280</v>
      </c>
      <c r="M2">
        <v>768</v>
      </c>
    </row>
    <row r="3" spans="1:13" x14ac:dyDescent="0.25">
      <c r="A3" s="2" t="s">
        <v>13</v>
      </c>
      <c r="B3">
        <v>296.89999999999998</v>
      </c>
      <c r="C3">
        <f t="shared" si="0"/>
        <v>1400</v>
      </c>
      <c r="D3">
        <v>800</v>
      </c>
      <c r="E3">
        <v>600</v>
      </c>
      <c r="I3" t="s">
        <v>3</v>
      </c>
      <c r="J3" s="1"/>
      <c r="K3" t="s">
        <v>10</v>
      </c>
      <c r="L3">
        <v>1280</v>
      </c>
      <c r="M3">
        <v>720</v>
      </c>
    </row>
    <row r="4" spans="1:13" x14ac:dyDescent="0.25">
      <c r="A4" s="2" t="s">
        <v>12</v>
      </c>
      <c r="B4">
        <v>301.66000000000003</v>
      </c>
      <c r="C4">
        <f t="shared" si="0"/>
        <v>1456</v>
      </c>
      <c r="D4">
        <v>832</v>
      </c>
      <c r="E4">
        <v>624</v>
      </c>
      <c r="I4" t="s">
        <v>3</v>
      </c>
      <c r="J4" s="1"/>
      <c r="K4" t="s">
        <v>10</v>
      </c>
      <c r="L4">
        <v>1920</v>
      </c>
      <c r="M4">
        <v>1080</v>
      </c>
    </row>
    <row r="5" spans="1:13" x14ac:dyDescent="0.25">
      <c r="A5" s="2" t="s">
        <v>15</v>
      </c>
      <c r="B5">
        <v>267.47000000000003</v>
      </c>
      <c r="C5">
        <f t="shared" si="0"/>
        <v>1762</v>
      </c>
      <c r="D5">
        <v>1128</v>
      </c>
      <c r="E5">
        <v>634</v>
      </c>
      <c r="I5" t="s">
        <v>3</v>
      </c>
      <c r="J5" s="1"/>
      <c r="K5" t="s">
        <v>10</v>
      </c>
      <c r="L5">
        <v>1280</v>
      </c>
      <c r="M5">
        <v>1024</v>
      </c>
    </row>
    <row r="6" spans="1:13" x14ac:dyDescent="0.25">
      <c r="A6" s="2" t="s">
        <v>8</v>
      </c>
      <c r="B6">
        <v>264.36</v>
      </c>
      <c r="C6">
        <f t="shared" si="0"/>
        <v>2000</v>
      </c>
      <c r="D6">
        <v>1280</v>
      </c>
      <c r="E6">
        <v>720</v>
      </c>
      <c r="I6" t="s">
        <v>3</v>
      </c>
      <c r="J6">
        <v>255.25</v>
      </c>
      <c r="K6" t="s">
        <v>10</v>
      </c>
      <c r="L6">
        <v>1440</v>
      </c>
      <c r="M6">
        <v>1080</v>
      </c>
    </row>
    <row r="7" spans="1:13" x14ac:dyDescent="0.25">
      <c r="A7" s="2" t="s">
        <v>9</v>
      </c>
      <c r="B7" s="1">
        <v>286.58</v>
      </c>
      <c r="C7">
        <f t="shared" si="0"/>
        <v>2048</v>
      </c>
      <c r="D7">
        <v>1280</v>
      </c>
      <c r="E7">
        <v>768</v>
      </c>
      <c r="I7" t="s">
        <v>3</v>
      </c>
      <c r="J7" s="1"/>
      <c r="K7" t="s">
        <v>10</v>
      </c>
      <c r="L7">
        <v>832</v>
      </c>
      <c r="M7">
        <v>624</v>
      </c>
    </row>
    <row r="8" spans="1:13" x14ac:dyDescent="0.25">
      <c r="A8" s="2" t="s">
        <v>6</v>
      </c>
      <c r="B8">
        <v>271.85000000000002</v>
      </c>
      <c r="C8">
        <f t="shared" si="0"/>
        <v>2304</v>
      </c>
      <c r="D8">
        <v>1280</v>
      </c>
      <c r="E8">
        <v>1024</v>
      </c>
      <c r="I8" t="s">
        <v>3</v>
      </c>
      <c r="J8">
        <v>291.87</v>
      </c>
      <c r="K8" t="s">
        <v>10</v>
      </c>
      <c r="L8">
        <v>800</v>
      </c>
      <c r="M8">
        <v>600</v>
      </c>
    </row>
    <row r="9" spans="1:13" x14ac:dyDescent="0.25">
      <c r="A9" s="2" t="s">
        <v>11</v>
      </c>
      <c r="B9">
        <v>256.39</v>
      </c>
      <c r="C9">
        <f t="shared" si="0"/>
        <v>2520</v>
      </c>
      <c r="D9">
        <v>1440</v>
      </c>
      <c r="E9">
        <v>1080</v>
      </c>
      <c r="I9" t="s">
        <v>3</v>
      </c>
      <c r="J9" s="1"/>
      <c r="K9" t="s">
        <v>10</v>
      </c>
      <c r="L9">
        <v>640</v>
      </c>
      <c r="M9">
        <v>480</v>
      </c>
    </row>
    <row r="10" spans="1:13" x14ac:dyDescent="0.25">
      <c r="A10" s="2" t="s">
        <v>10</v>
      </c>
      <c r="B10">
        <v>223.38</v>
      </c>
      <c r="C10">
        <f t="shared" si="0"/>
        <v>3000</v>
      </c>
      <c r="D10">
        <v>1920</v>
      </c>
      <c r="E10">
        <v>1080</v>
      </c>
      <c r="I10" t="s">
        <v>3</v>
      </c>
      <c r="J10" s="1"/>
      <c r="K10" t="s">
        <v>10</v>
      </c>
      <c r="L10">
        <v>1128</v>
      </c>
      <c r="M10">
        <v>634</v>
      </c>
    </row>
    <row r="12" spans="1:13" x14ac:dyDescent="0.25">
      <c r="J12" s="1"/>
    </row>
    <row r="13" spans="1:13" x14ac:dyDescent="0.25">
      <c r="J13" s="1"/>
    </row>
    <row r="14" spans="1:13" x14ac:dyDescent="0.25">
      <c r="J14" s="1"/>
    </row>
    <row r="15" spans="1:13" x14ac:dyDescent="0.25">
      <c r="J15" s="1"/>
    </row>
    <row r="21" spans="6:10" x14ac:dyDescent="0.25">
      <c r="F21" s="1"/>
      <c r="J21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294D-D3C0-BF42-A314-32533820B219}">
  <sheetPr codeName="Sheet5"/>
  <dimension ref="A1:J21"/>
  <sheetViews>
    <sheetView zoomScaleNormal="150" zoomScaleSheetLayoutView="100" workbookViewId="0">
      <selection activeCell="E10" sqref="E10"/>
    </sheetView>
  </sheetViews>
  <sheetFormatPr defaultRowHeight="15" x14ac:dyDescent="0.25"/>
  <cols>
    <col min="1" max="1" width="10.140625" customWidth="1"/>
    <col min="2" max="2" width="14" customWidth="1"/>
    <col min="3" max="3" width="10.7109375" customWidth="1"/>
    <col min="6" max="6" width="9.140625" customWidth="1"/>
    <col min="9" max="9" width="17.140625" customWidth="1"/>
    <col min="10" max="10" width="14" customWidth="1"/>
  </cols>
  <sheetData>
    <row r="1" spans="1:10" x14ac:dyDescent="0.25">
      <c r="A1" t="s">
        <v>0</v>
      </c>
      <c r="B1" t="s">
        <v>7</v>
      </c>
      <c r="C1" t="s">
        <v>16</v>
      </c>
      <c r="D1" t="s">
        <v>17</v>
      </c>
      <c r="E1" t="s">
        <v>18</v>
      </c>
      <c r="F1" t="s">
        <v>4</v>
      </c>
      <c r="G1" t="s">
        <v>17</v>
      </c>
      <c r="H1" t="s">
        <v>18</v>
      </c>
      <c r="I1" t="s">
        <v>2</v>
      </c>
      <c r="J1" t="s">
        <v>19</v>
      </c>
    </row>
    <row r="2" spans="1:10" x14ac:dyDescent="0.25">
      <c r="A2" t="s">
        <v>9</v>
      </c>
      <c r="B2" t="s">
        <v>1</v>
      </c>
      <c r="C2">
        <f t="shared" ref="C2:C10" si="0">SUM(G2,H2)</f>
        <v>2048</v>
      </c>
      <c r="D2">
        <v>1280</v>
      </c>
      <c r="E2">
        <v>768</v>
      </c>
      <c r="F2" s="1">
        <v>286.58</v>
      </c>
      <c r="G2">
        <v>1280</v>
      </c>
      <c r="H2">
        <v>768</v>
      </c>
      <c r="I2" t="s">
        <v>3</v>
      </c>
      <c r="J2" s="1"/>
    </row>
    <row r="3" spans="1:10" x14ac:dyDescent="0.25">
      <c r="A3" t="s">
        <v>8</v>
      </c>
      <c r="B3" t="s">
        <v>10</v>
      </c>
      <c r="C3">
        <f t="shared" si="0"/>
        <v>2000</v>
      </c>
      <c r="D3">
        <v>1280</v>
      </c>
      <c r="E3">
        <v>720</v>
      </c>
      <c r="F3">
        <v>264.36</v>
      </c>
      <c r="G3">
        <v>1280</v>
      </c>
      <c r="H3">
        <v>720</v>
      </c>
      <c r="I3" t="s">
        <v>3</v>
      </c>
      <c r="J3" s="1"/>
    </row>
    <row r="4" spans="1:10" x14ac:dyDescent="0.25">
      <c r="A4" t="s">
        <v>10</v>
      </c>
      <c r="B4" t="s">
        <v>10</v>
      </c>
      <c r="C4">
        <f t="shared" si="0"/>
        <v>3000</v>
      </c>
      <c r="D4">
        <v>1920</v>
      </c>
      <c r="E4">
        <v>1080</v>
      </c>
      <c r="F4">
        <v>223.38</v>
      </c>
      <c r="G4">
        <v>1920</v>
      </c>
      <c r="H4">
        <v>1080</v>
      </c>
      <c r="I4" t="s">
        <v>3</v>
      </c>
      <c r="J4" s="1"/>
    </row>
    <row r="5" spans="1:10" x14ac:dyDescent="0.25">
      <c r="A5" t="s">
        <v>6</v>
      </c>
      <c r="B5" t="s">
        <v>10</v>
      </c>
      <c r="C5">
        <f t="shared" si="0"/>
        <v>2304</v>
      </c>
      <c r="D5">
        <v>1280</v>
      </c>
      <c r="E5">
        <v>1024</v>
      </c>
      <c r="F5">
        <v>271.85000000000002</v>
      </c>
      <c r="G5">
        <v>1280</v>
      </c>
      <c r="H5">
        <v>1024</v>
      </c>
      <c r="I5" t="s">
        <v>3</v>
      </c>
      <c r="J5" s="1"/>
    </row>
    <row r="6" spans="1:10" x14ac:dyDescent="0.25">
      <c r="A6" t="s">
        <v>11</v>
      </c>
      <c r="B6" t="s">
        <v>10</v>
      </c>
      <c r="C6">
        <f t="shared" si="0"/>
        <v>2520</v>
      </c>
      <c r="D6">
        <v>1440</v>
      </c>
      <c r="E6">
        <v>1080</v>
      </c>
      <c r="F6">
        <v>256.39</v>
      </c>
      <c r="G6">
        <v>1440</v>
      </c>
      <c r="H6">
        <v>1080</v>
      </c>
      <c r="I6" t="s">
        <v>3</v>
      </c>
      <c r="J6">
        <v>255.25</v>
      </c>
    </row>
    <row r="7" spans="1:10" x14ac:dyDescent="0.25">
      <c r="A7" t="s">
        <v>12</v>
      </c>
      <c r="B7" t="s">
        <v>10</v>
      </c>
      <c r="C7">
        <f t="shared" si="0"/>
        <v>1456</v>
      </c>
      <c r="D7">
        <v>832</v>
      </c>
      <c r="E7">
        <v>624</v>
      </c>
      <c r="F7">
        <v>301.66000000000003</v>
      </c>
      <c r="G7">
        <v>832</v>
      </c>
      <c r="H7">
        <v>624</v>
      </c>
      <c r="I7" t="s">
        <v>3</v>
      </c>
      <c r="J7" s="1"/>
    </row>
    <row r="8" spans="1:10" x14ac:dyDescent="0.25">
      <c r="A8" t="s">
        <v>13</v>
      </c>
      <c r="B8" t="s">
        <v>10</v>
      </c>
      <c r="C8">
        <f t="shared" si="0"/>
        <v>1400</v>
      </c>
      <c r="D8">
        <v>800</v>
      </c>
      <c r="E8">
        <v>600</v>
      </c>
      <c r="F8">
        <v>296.89999999999998</v>
      </c>
      <c r="G8">
        <v>800</v>
      </c>
      <c r="H8">
        <v>600</v>
      </c>
      <c r="I8" t="s">
        <v>3</v>
      </c>
      <c r="J8">
        <v>291.87</v>
      </c>
    </row>
    <row r="9" spans="1:10" x14ac:dyDescent="0.25">
      <c r="A9" t="s">
        <v>14</v>
      </c>
      <c r="B9" t="s">
        <v>10</v>
      </c>
      <c r="C9">
        <f t="shared" si="0"/>
        <v>1120</v>
      </c>
      <c r="D9">
        <v>640</v>
      </c>
      <c r="E9">
        <v>480</v>
      </c>
      <c r="F9">
        <v>298.55</v>
      </c>
      <c r="G9">
        <v>640</v>
      </c>
      <c r="H9">
        <v>480</v>
      </c>
      <c r="I9" t="s">
        <v>3</v>
      </c>
      <c r="J9" s="1"/>
    </row>
    <row r="10" spans="1:10" x14ac:dyDescent="0.25">
      <c r="A10" t="s">
        <v>15</v>
      </c>
      <c r="B10" t="s">
        <v>10</v>
      </c>
      <c r="C10">
        <f t="shared" si="0"/>
        <v>1762</v>
      </c>
      <c r="D10">
        <v>1128</v>
      </c>
      <c r="E10">
        <v>634</v>
      </c>
      <c r="F10">
        <v>267.47000000000003</v>
      </c>
      <c r="G10">
        <v>1128</v>
      </c>
      <c r="H10">
        <v>634</v>
      </c>
      <c r="I10" t="s">
        <v>3</v>
      </c>
      <c r="J10" s="1"/>
    </row>
    <row r="12" spans="1:10" x14ac:dyDescent="0.25">
      <c r="A12" t="s">
        <v>1</v>
      </c>
      <c r="B12" t="s">
        <v>1</v>
      </c>
      <c r="C12">
        <f>SUM(G12,H12)</f>
        <v>2520</v>
      </c>
      <c r="F12">
        <v>264.52</v>
      </c>
      <c r="G12">
        <v>1440</v>
      </c>
      <c r="H12">
        <v>1080</v>
      </c>
      <c r="I12" t="s">
        <v>5</v>
      </c>
      <c r="J12" s="1"/>
    </row>
    <row r="13" spans="1:10" x14ac:dyDescent="0.25">
      <c r="A13" t="s">
        <v>1</v>
      </c>
      <c r="B13" t="s">
        <v>1</v>
      </c>
      <c r="C13">
        <f>SUM(G13,H13)</f>
        <v>2520</v>
      </c>
      <c r="F13">
        <v>266.33999999999997</v>
      </c>
      <c r="G13">
        <v>1440</v>
      </c>
      <c r="H13">
        <v>1080</v>
      </c>
      <c r="I13" t="s">
        <v>3</v>
      </c>
      <c r="J13" s="1"/>
    </row>
    <row r="14" spans="1:10" x14ac:dyDescent="0.25">
      <c r="A14" t="s">
        <v>6</v>
      </c>
      <c r="B14" t="s">
        <v>1</v>
      </c>
      <c r="C14">
        <f>SUM(G14,H14)</f>
        <v>2304</v>
      </c>
      <c r="F14">
        <v>275.18</v>
      </c>
      <c r="G14">
        <v>1280</v>
      </c>
      <c r="H14">
        <v>1024</v>
      </c>
      <c r="I14" t="s">
        <v>3</v>
      </c>
      <c r="J14" s="1"/>
    </row>
    <row r="15" spans="1:10" x14ac:dyDescent="0.25">
      <c r="A15" t="s">
        <v>8</v>
      </c>
      <c r="B15" t="s">
        <v>1</v>
      </c>
      <c r="C15">
        <f>SUM(G15,H15)</f>
        <v>2000</v>
      </c>
      <c r="F15">
        <v>261.86</v>
      </c>
      <c r="G15">
        <v>1280</v>
      </c>
      <c r="H15">
        <v>720</v>
      </c>
      <c r="I15" t="s">
        <v>3</v>
      </c>
      <c r="J15" s="1"/>
    </row>
    <row r="21" spans="6:10" x14ac:dyDescent="0.25">
      <c r="F21" s="1"/>
      <c r="J21" s="1"/>
    </row>
  </sheetData>
  <phoneticPr fontId="1" alignment="center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 FOR REAL</vt:lpstr>
      <vt:lpstr>RAW 2</vt:lpstr>
      <vt:lpstr>graphs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Arvo Desloovere</dc:creator>
  <cp:lastModifiedBy>Arvo Desloovere</cp:lastModifiedBy>
  <dcterms:created xsi:type="dcterms:W3CDTF">2022-12-28T19:52:41Z</dcterms:created>
  <dcterms:modified xsi:type="dcterms:W3CDTF">2022-12-29T02:48:56Z</dcterms:modified>
</cp:coreProperties>
</file>