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E:\MySyncFolder\Manuscripts\Taiwan_Rocky_Intertidal_Tanaid\ms0\"/>
    </mc:Choice>
  </mc:AlternateContent>
  <xr:revisionPtr revIDLastSave="0" documentId="13_ncr:1_{4D616539-DE20-4FA2-A8C6-9512CFD5FB97}" xr6:coauthVersionLast="36" xr6:coauthVersionMax="47" xr10:uidLastSave="{00000000-0000-0000-0000-000000000000}"/>
  <bookViews>
    <workbookView xWindow="0" yWindow="0" windowWidth="30720" windowHeight="13200" activeTab="5" xr2:uid="{00000000-000D-0000-FFFF-FFFF00000000}"/>
  </bookViews>
  <sheets>
    <sheet name="JH" sheetId="1" r:id="rId1"/>
    <sheet name="JLL" sheetId="2" r:id="rId2"/>
    <sheet name="STP" sheetId="3" r:id="rId3"/>
    <sheet name="Figures" sheetId="4" r:id="rId4"/>
    <sheet name="整合表" sheetId="5" r:id="rId5"/>
    <sheet name="工作表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3" l="1"/>
  <c r="AD6" i="3"/>
  <c r="AD7" i="3"/>
  <c r="AD8" i="3"/>
  <c r="AD11" i="3"/>
  <c r="AD12" i="3"/>
  <c r="AD15" i="3"/>
  <c r="AD16" i="3"/>
  <c r="AD19" i="3"/>
  <c r="AD20" i="3"/>
  <c r="AD3" i="3"/>
  <c r="AD13" i="2"/>
  <c r="AD14" i="2"/>
  <c r="AD17" i="2"/>
  <c r="AD22" i="2"/>
  <c r="AD23" i="2"/>
  <c r="AD30" i="2"/>
  <c r="AD31" i="2"/>
  <c r="AD32" i="2"/>
  <c r="AD33" i="2"/>
  <c r="AD35" i="2"/>
  <c r="AD36" i="2"/>
  <c r="AD37" i="2"/>
  <c r="AD38" i="2"/>
  <c r="AD41" i="2"/>
  <c r="AD11" i="2"/>
  <c r="AF4" i="1"/>
  <c r="AF6" i="1"/>
  <c r="AF7" i="1"/>
  <c r="AF8" i="1"/>
  <c r="AF9" i="1"/>
  <c r="AF10" i="1"/>
  <c r="AF13" i="1"/>
  <c r="AF14" i="1"/>
  <c r="AF18" i="1"/>
  <c r="AF19" i="1"/>
  <c r="AF20" i="1"/>
  <c r="AF21" i="1"/>
  <c r="AF22" i="1"/>
  <c r="AF23" i="1"/>
  <c r="AF24" i="1"/>
  <c r="AF26" i="1"/>
  <c r="AF3" i="1"/>
  <c r="AE4" i="3" l="1"/>
  <c r="AE6" i="3"/>
  <c r="AE7" i="3"/>
  <c r="AE8" i="3"/>
  <c r="AE11" i="3"/>
  <c r="AE12" i="3"/>
  <c r="AE15" i="3"/>
  <c r="AE16" i="3"/>
  <c r="AE19" i="3"/>
  <c r="AE20" i="3"/>
  <c r="AE3" i="3"/>
  <c r="AE13" i="2"/>
  <c r="AE14" i="2"/>
  <c r="AE17" i="2"/>
  <c r="AE22" i="2"/>
  <c r="AE23" i="2"/>
  <c r="AE30" i="2"/>
  <c r="AE31" i="2"/>
  <c r="AE32" i="2"/>
  <c r="AE33" i="2"/>
  <c r="AE35" i="2"/>
  <c r="AE36" i="2"/>
  <c r="AE37" i="2"/>
  <c r="AE38" i="2"/>
  <c r="AE41" i="2"/>
  <c r="AE11" i="2"/>
  <c r="AE4" i="1"/>
  <c r="AE6" i="1"/>
  <c r="AE7" i="1"/>
  <c r="AE8" i="1"/>
  <c r="AE9" i="1"/>
  <c r="AE10" i="1"/>
  <c r="AE13" i="1"/>
  <c r="AE14" i="1"/>
  <c r="AE18" i="1"/>
  <c r="AE19" i="1"/>
  <c r="AE20" i="1"/>
  <c r="AE21" i="1"/>
  <c r="AE22" i="1"/>
  <c r="AE23" i="1"/>
  <c r="AE24" i="1"/>
  <c r="AE26" i="1"/>
  <c r="AE3" i="1"/>
  <c r="R10" i="3"/>
  <c r="Q10" i="3"/>
  <c r="P10" i="3"/>
  <c r="O10" i="3"/>
  <c r="N10" i="3"/>
  <c r="M10" i="3"/>
  <c r="R5" i="3"/>
  <c r="Q5" i="3"/>
  <c r="P5" i="3"/>
  <c r="O5" i="3"/>
  <c r="N5" i="3"/>
  <c r="M5" i="3"/>
  <c r="H50" i="3"/>
  <c r="G50" i="3"/>
  <c r="F50" i="3"/>
  <c r="E50" i="3"/>
  <c r="D50" i="3"/>
  <c r="C50" i="3"/>
  <c r="H45" i="3"/>
  <c r="G45" i="3"/>
  <c r="F45" i="3"/>
  <c r="E45" i="3"/>
  <c r="D45" i="3"/>
  <c r="C45" i="3"/>
  <c r="H70" i="3"/>
  <c r="G70" i="3"/>
  <c r="F70" i="3"/>
  <c r="E70" i="3"/>
  <c r="D70" i="3"/>
  <c r="C70" i="3"/>
  <c r="H65" i="3"/>
  <c r="G65" i="3"/>
  <c r="F65" i="3"/>
  <c r="E65" i="3"/>
  <c r="D65" i="3"/>
  <c r="C65" i="3"/>
  <c r="H60" i="3"/>
  <c r="G60" i="3"/>
  <c r="F60" i="3"/>
  <c r="E60" i="3"/>
  <c r="D60" i="3"/>
  <c r="C60" i="3"/>
  <c r="H55" i="3"/>
  <c r="G55" i="3"/>
  <c r="F55" i="3"/>
  <c r="E55" i="3"/>
  <c r="D55" i="3"/>
  <c r="C55" i="3"/>
  <c r="H40" i="3"/>
  <c r="G40" i="3"/>
  <c r="F40" i="3"/>
  <c r="E40" i="3"/>
  <c r="D40" i="3"/>
  <c r="C40" i="3"/>
  <c r="H35" i="3"/>
  <c r="G35" i="3"/>
  <c r="F35" i="3"/>
  <c r="E35" i="3"/>
  <c r="D35" i="3"/>
  <c r="C35" i="3"/>
  <c r="H30" i="3"/>
  <c r="G30" i="3"/>
  <c r="F30" i="3"/>
  <c r="E30" i="3"/>
  <c r="D30" i="3"/>
  <c r="C30" i="3"/>
  <c r="H25" i="3"/>
  <c r="G25" i="3"/>
  <c r="F25" i="3"/>
  <c r="E25" i="3"/>
  <c r="D25" i="3"/>
  <c r="C25" i="3"/>
  <c r="H20" i="3"/>
  <c r="G20" i="3"/>
  <c r="F20" i="3"/>
  <c r="E20" i="3"/>
  <c r="D20" i="3"/>
  <c r="C20" i="3"/>
  <c r="H15" i="3"/>
  <c r="G15" i="3"/>
  <c r="F15" i="3"/>
  <c r="E15" i="3"/>
  <c r="D15" i="3"/>
  <c r="C15" i="3"/>
  <c r="H10" i="3"/>
  <c r="G10" i="3"/>
  <c r="F10" i="3"/>
  <c r="E10" i="3"/>
  <c r="D10" i="3"/>
  <c r="C10" i="3"/>
  <c r="H5" i="3"/>
  <c r="G5" i="3"/>
  <c r="F5" i="3"/>
  <c r="E5" i="3"/>
  <c r="D5" i="3"/>
  <c r="C5" i="3"/>
  <c r="I5" i="3" s="1"/>
  <c r="C6" i="3" s="1"/>
  <c r="R80" i="2"/>
  <c r="Q80" i="2"/>
  <c r="P80" i="2"/>
  <c r="O80" i="2"/>
  <c r="N80" i="2"/>
  <c r="M80" i="2"/>
  <c r="R65" i="2"/>
  <c r="Q65" i="2"/>
  <c r="P65" i="2"/>
  <c r="O65" i="2"/>
  <c r="N65" i="2"/>
  <c r="M65" i="2"/>
  <c r="R60" i="2"/>
  <c r="Q60" i="2"/>
  <c r="P60" i="2"/>
  <c r="O60" i="2"/>
  <c r="N60" i="2"/>
  <c r="M60" i="2"/>
  <c r="R55" i="2"/>
  <c r="Q55" i="2"/>
  <c r="P55" i="2"/>
  <c r="O55" i="2"/>
  <c r="N55" i="2"/>
  <c r="M55" i="2"/>
  <c r="R50" i="2"/>
  <c r="Q50" i="2"/>
  <c r="P50" i="2"/>
  <c r="O50" i="2"/>
  <c r="N50" i="2"/>
  <c r="M50" i="2"/>
  <c r="R45" i="2"/>
  <c r="Q45" i="2"/>
  <c r="P45" i="2"/>
  <c r="O45" i="2"/>
  <c r="N45" i="2"/>
  <c r="M45" i="2"/>
  <c r="H105" i="2"/>
  <c r="G105" i="2"/>
  <c r="F105" i="2"/>
  <c r="E105" i="2"/>
  <c r="D105" i="2"/>
  <c r="C105" i="2"/>
  <c r="H100" i="2"/>
  <c r="G100" i="2"/>
  <c r="F100" i="2"/>
  <c r="E100" i="2"/>
  <c r="D100" i="2"/>
  <c r="C100" i="2"/>
  <c r="H95" i="2"/>
  <c r="G95" i="2"/>
  <c r="F95" i="2"/>
  <c r="E95" i="2"/>
  <c r="D95" i="2"/>
  <c r="C95" i="2"/>
  <c r="H90" i="2"/>
  <c r="G90" i="2"/>
  <c r="F90" i="2"/>
  <c r="E90" i="2"/>
  <c r="D90" i="2"/>
  <c r="C90" i="2"/>
  <c r="H85" i="2"/>
  <c r="G85" i="2"/>
  <c r="F85" i="2"/>
  <c r="E85" i="2"/>
  <c r="D85" i="2"/>
  <c r="C85" i="2"/>
  <c r="H80" i="2"/>
  <c r="G80" i="2"/>
  <c r="F80" i="2"/>
  <c r="E80" i="2"/>
  <c r="D80" i="2"/>
  <c r="C80" i="2"/>
  <c r="H75" i="2"/>
  <c r="G75" i="2"/>
  <c r="F75" i="2"/>
  <c r="E75" i="2"/>
  <c r="D75" i="2"/>
  <c r="C75" i="2"/>
  <c r="H70" i="2"/>
  <c r="G70" i="2"/>
  <c r="F70" i="2"/>
  <c r="E70" i="2"/>
  <c r="D70" i="2"/>
  <c r="C70" i="2"/>
  <c r="H65" i="2"/>
  <c r="G65" i="2"/>
  <c r="F65" i="2"/>
  <c r="E65" i="2"/>
  <c r="D65" i="2"/>
  <c r="C65" i="2"/>
  <c r="H60" i="2"/>
  <c r="G60" i="2"/>
  <c r="F60" i="2"/>
  <c r="E60" i="2"/>
  <c r="D60" i="2"/>
  <c r="C60" i="2"/>
  <c r="H55" i="2"/>
  <c r="G55" i="2"/>
  <c r="F55" i="2"/>
  <c r="E55" i="2"/>
  <c r="D55" i="2"/>
  <c r="C55" i="2"/>
  <c r="R75" i="2"/>
  <c r="Q75" i="2"/>
  <c r="P75" i="2"/>
  <c r="O75" i="2"/>
  <c r="N75" i="2"/>
  <c r="M75" i="2"/>
  <c r="H50" i="2"/>
  <c r="G50" i="2"/>
  <c r="F50" i="2"/>
  <c r="E50" i="2"/>
  <c r="D50" i="2"/>
  <c r="C50" i="2"/>
  <c r="R70" i="2"/>
  <c r="Q70" i="2"/>
  <c r="P70" i="2"/>
  <c r="O70" i="2"/>
  <c r="N70" i="2"/>
  <c r="M70" i="2"/>
  <c r="H45" i="2"/>
  <c r="G45" i="2"/>
  <c r="F45" i="2"/>
  <c r="E45" i="2"/>
  <c r="D45" i="2"/>
  <c r="C45" i="2"/>
  <c r="R40" i="2"/>
  <c r="Q40" i="2"/>
  <c r="P40" i="2"/>
  <c r="O40" i="2"/>
  <c r="N40" i="2"/>
  <c r="M40" i="2"/>
  <c r="H40" i="2"/>
  <c r="G40" i="2"/>
  <c r="F40" i="2"/>
  <c r="E40" i="2"/>
  <c r="D40" i="2"/>
  <c r="C40" i="2"/>
  <c r="R35" i="2"/>
  <c r="Q35" i="2"/>
  <c r="P35" i="2"/>
  <c r="O35" i="2"/>
  <c r="N35" i="2"/>
  <c r="M35" i="2"/>
  <c r="H35" i="2"/>
  <c r="G35" i="2"/>
  <c r="F35" i="2"/>
  <c r="E35" i="2"/>
  <c r="D35" i="2"/>
  <c r="C35" i="2"/>
  <c r="R30" i="2"/>
  <c r="Q30" i="2"/>
  <c r="P30" i="2"/>
  <c r="O30" i="2"/>
  <c r="N30" i="2"/>
  <c r="M30" i="2"/>
  <c r="H30" i="2"/>
  <c r="G30" i="2"/>
  <c r="F30" i="2"/>
  <c r="E30" i="2"/>
  <c r="D30" i="2"/>
  <c r="C30" i="2"/>
  <c r="R25" i="2"/>
  <c r="Q25" i="2"/>
  <c r="P25" i="2"/>
  <c r="O25" i="2"/>
  <c r="N25" i="2"/>
  <c r="M25" i="2"/>
  <c r="H25" i="2"/>
  <c r="G25" i="2"/>
  <c r="F25" i="2"/>
  <c r="E25" i="2"/>
  <c r="D25" i="2"/>
  <c r="C25" i="2"/>
  <c r="R20" i="2"/>
  <c r="Q20" i="2"/>
  <c r="P20" i="2"/>
  <c r="O20" i="2"/>
  <c r="N20" i="2"/>
  <c r="M20" i="2"/>
  <c r="H20" i="2"/>
  <c r="G20" i="2"/>
  <c r="F20" i="2"/>
  <c r="E20" i="2"/>
  <c r="D20" i="2"/>
  <c r="C20" i="2"/>
  <c r="R15" i="2"/>
  <c r="Q15" i="2"/>
  <c r="P15" i="2"/>
  <c r="O15" i="2"/>
  <c r="N15" i="2"/>
  <c r="M15" i="2"/>
  <c r="H15" i="2"/>
  <c r="G15" i="2"/>
  <c r="F15" i="2"/>
  <c r="E15" i="2"/>
  <c r="D15" i="2"/>
  <c r="C15" i="2"/>
  <c r="R10" i="2"/>
  <c r="Q10" i="2"/>
  <c r="P10" i="2"/>
  <c r="O10" i="2"/>
  <c r="N10" i="2"/>
  <c r="M10" i="2"/>
  <c r="S10" i="2" s="1"/>
  <c r="H10" i="2"/>
  <c r="G10" i="2"/>
  <c r="F10" i="2"/>
  <c r="E10" i="2"/>
  <c r="D10" i="2"/>
  <c r="C10" i="2"/>
  <c r="R5" i="2"/>
  <c r="Q5" i="2"/>
  <c r="P5" i="2"/>
  <c r="O5" i="2"/>
  <c r="N5" i="2"/>
  <c r="M5" i="2"/>
  <c r="H5" i="2"/>
  <c r="G5" i="2"/>
  <c r="F5" i="2"/>
  <c r="E5" i="2"/>
  <c r="D5" i="2"/>
  <c r="C5" i="2"/>
  <c r="R50" i="1"/>
  <c r="Q50" i="1"/>
  <c r="P50" i="1"/>
  <c r="O50" i="1"/>
  <c r="N50" i="1"/>
  <c r="M50" i="1"/>
  <c r="R45" i="1"/>
  <c r="Q45" i="1"/>
  <c r="P45" i="1"/>
  <c r="O45" i="1"/>
  <c r="N45" i="1"/>
  <c r="M45" i="1"/>
  <c r="R40" i="1"/>
  <c r="Q40" i="1"/>
  <c r="P40" i="1"/>
  <c r="O40" i="1"/>
  <c r="N40" i="1"/>
  <c r="M40" i="1"/>
  <c r="R35" i="1"/>
  <c r="Q35" i="1"/>
  <c r="P35" i="1"/>
  <c r="O35" i="1"/>
  <c r="N35" i="1"/>
  <c r="M35" i="1"/>
  <c r="R30" i="1"/>
  <c r="Q30" i="1"/>
  <c r="P30" i="1"/>
  <c r="O30" i="1"/>
  <c r="N30" i="1"/>
  <c r="M30" i="1"/>
  <c r="R25" i="1"/>
  <c r="Q25" i="1"/>
  <c r="P25" i="1"/>
  <c r="O25" i="1"/>
  <c r="N25" i="1"/>
  <c r="M25" i="1"/>
  <c r="R20" i="1"/>
  <c r="Q20" i="1"/>
  <c r="P20" i="1"/>
  <c r="O20" i="1"/>
  <c r="N20" i="1"/>
  <c r="M20" i="1"/>
  <c r="R15" i="1"/>
  <c r="Q15" i="1"/>
  <c r="P15" i="1"/>
  <c r="O15" i="1"/>
  <c r="N15" i="1"/>
  <c r="M15" i="1"/>
  <c r="R10" i="1"/>
  <c r="Q10" i="1"/>
  <c r="P10" i="1"/>
  <c r="O10" i="1"/>
  <c r="N10" i="1"/>
  <c r="M10" i="1"/>
  <c r="R5" i="1"/>
  <c r="Q5" i="1"/>
  <c r="P5" i="1"/>
  <c r="O5" i="1"/>
  <c r="N5" i="1"/>
  <c r="M5" i="1"/>
  <c r="H60" i="1"/>
  <c r="G60" i="1"/>
  <c r="F60" i="1"/>
  <c r="E60" i="1"/>
  <c r="D60" i="1"/>
  <c r="C60" i="1"/>
  <c r="H55" i="1"/>
  <c r="G55" i="1"/>
  <c r="F55" i="1"/>
  <c r="E55" i="1"/>
  <c r="D55" i="1"/>
  <c r="C55" i="1"/>
  <c r="H50" i="1"/>
  <c r="G50" i="1"/>
  <c r="F50" i="1"/>
  <c r="E50" i="1"/>
  <c r="D50" i="1"/>
  <c r="C50" i="1"/>
  <c r="H45" i="1"/>
  <c r="G45" i="1"/>
  <c r="F45" i="1"/>
  <c r="E45" i="1"/>
  <c r="D45" i="1"/>
  <c r="C45" i="1"/>
  <c r="H40" i="1"/>
  <c r="G40" i="1"/>
  <c r="F40" i="1"/>
  <c r="E40" i="1"/>
  <c r="D40" i="1"/>
  <c r="C40" i="1"/>
  <c r="H35" i="1"/>
  <c r="G35" i="1"/>
  <c r="F35" i="1"/>
  <c r="E35" i="1"/>
  <c r="D35" i="1"/>
  <c r="C35" i="1"/>
  <c r="H30" i="1"/>
  <c r="G30" i="1"/>
  <c r="F30" i="1"/>
  <c r="E30" i="1"/>
  <c r="D30" i="1"/>
  <c r="C30" i="1"/>
  <c r="H25" i="1"/>
  <c r="G25" i="1"/>
  <c r="F25" i="1"/>
  <c r="E25" i="1"/>
  <c r="D25" i="1"/>
  <c r="C25" i="1"/>
  <c r="H20" i="1"/>
  <c r="G20" i="1"/>
  <c r="F20" i="1"/>
  <c r="E20" i="1"/>
  <c r="D20" i="1"/>
  <c r="C20" i="1"/>
  <c r="H15" i="1"/>
  <c r="G15" i="1"/>
  <c r="F15" i="1"/>
  <c r="E15" i="1"/>
  <c r="D15" i="1"/>
  <c r="C15" i="1"/>
  <c r="H10" i="1"/>
  <c r="G10" i="1"/>
  <c r="F10" i="1"/>
  <c r="E10" i="1"/>
  <c r="D10" i="1"/>
  <c r="C10" i="1"/>
  <c r="D5" i="1"/>
  <c r="E5" i="1"/>
  <c r="F5" i="1"/>
  <c r="G5" i="1"/>
  <c r="H5" i="1"/>
  <c r="C5" i="1"/>
  <c r="S20" i="2" l="1"/>
  <c r="S40" i="2"/>
  <c r="S5" i="3"/>
  <c r="O6" i="3" s="1"/>
  <c r="S10" i="3"/>
  <c r="N11" i="3" s="1"/>
  <c r="I50" i="3"/>
  <c r="E51" i="3" s="1"/>
  <c r="I45" i="3"/>
  <c r="H46" i="3" s="1"/>
  <c r="I25" i="3"/>
  <c r="D26" i="3" s="1"/>
  <c r="I15" i="3"/>
  <c r="C16" i="3" s="1"/>
  <c r="E6" i="3"/>
  <c r="F6" i="3"/>
  <c r="D6" i="3"/>
  <c r="H6" i="3"/>
  <c r="I35" i="3"/>
  <c r="F36" i="3" s="1"/>
  <c r="I55" i="3"/>
  <c r="E56" i="3" s="1"/>
  <c r="I65" i="3"/>
  <c r="C66" i="3" s="1"/>
  <c r="I70" i="3"/>
  <c r="E71" i="3" s="1"/>
  <c r="G6" i="3"/>
  <c r="I10" i="3"/>
  <c r="E11" i="3" s="1"/>
  <c r="I20" i="3"/>
  <c r="E21" i="3" s="1"/>
  <c r="I30" i="3"/>
  <c r="E31" i="3" s="1"/>
  <c r="I40" i="3"/>
  <c r="E41" i="3" s="1"/>
  <c r="I60" i="3"/>
  <c r="E61" i="3" s="1"/>
  <c r="S30" i="2"/>
  <c r="R31" i="2" s="1"/>
  <c r="S80" i="2"/>
  <c r="R81" i="2" s="1"/>
  <c r="S75" i="2"/>
  <c r="N76" i="2" s="1"/>
  <c r="S65" i="2"/>
  <c r="N66" i="2" s="1"/>
  <c r="S60" i="2"/>
  <c r="O61" i="2" s="1"/>
  <c r="S55" i="2"/>
  <c r="Q56" i="2" s="1"/>
  <c r="S50" i="2"/>
  <c r="O51" i="2" s="1"/>
  <c r="S45" i="2"/>
  <c r="O46" i="2" s="1"/>
  <c r="S5" i="2"/>
  <c r="M6" i="2" s="1"/>
  <c r="I105" i="2"/>
  <c r="E106" i="2" s="1"/>
  <c r="I100" i="2"/>
  <c r="E101" i="2" s="1"/>
  <c r="I95" i="2"/>
  <c r="I90" i="2"/>
  <c r="I85" i="2"/>
  <c r="E86" i="2" s="1"/>
  <c r="I80" i="2"/>
  <c r="E81" i="2" s="1"/>
  <c r="I75" i="2"/>
  <c r="I70" i="2"/>
  <c r="G71" i="2" s="1"/>
  <c r="I65" i="2"/>
  <c r="G66" i="2" s="1"/>
  <c r="I50" i="2"/>
  <c r="D51" i="2" s="1"/>
  <c r="I40" i="2"/>
  <c r="C41" i="2" s="1"/>
  <c r="I30" i="2"/>
  <c r="D31" i="2" s="1"/>
  <c r="I20" i="2"/>
  <c r="H21" i="2" s="1"/>
  <c r="I10" i="2"/>
  <c r="H11" i="2" s="1"/>
  <c r="C11" i="2"/>
  <c r="O11" i="2"/>
  <c r="R11" i="2"/>
  <c r="N11" i="2"/>
  <c r="P11" i="2"/>
  <c r="Q11" i="2"/>
  <c r="O21" i="2"/>
  <c r="R21" i="2"/>
  <c r="N21" i="2"/>
  <c r="P21" i="2"/>
  <c r="Q21" i="2"/>
  <c r="O41" i="2"/>
  <c r="R41" i="2"/>
  <c r="N41" i="2"/>
  <c r="P41" i="2"/>
  <c r="Q41" i="2"/>
  <c r="S15" i="2"/>
  <c r="O16" i="2" s="1"/>
  <c r="S25" i="2"/>
  <c r="S35" i="2"/>
  <c r="O36" i="2" s="1"/>
  <c r="S70" i="2"/>
  <c r="O71" i="2" s="1"/>
  <c r="I5" i="2"/>
  <c r="G6" i="2" s="1"/>
  <c r="M11" i="2"/>
  <c r="I15" i="2"/>
  <c r="H16" i="2" s="1"/>
  <c r="M21" i="2"/>
  <c r="I25" i="2"/>
  <c r="C26" i="2" s="1"/>
  <c r="I35" i="2"/>
  <c r="M41" i="2"/>
  <c r="I45" i="2"/>
  <c r="D46" i="2" s="1"/>
  <c r="I55" i="2"/>
  <c r="E56" i="2" s="1"/>
  <c r="I60" i="2"/>
  <c r="F61" i="2" s="1"/>
  <c r="S45" i="1"/>
  <c r="P46" i="1" s="1"/>
  <c r="S50" i="1"/>
  <c r="O51" i="1" s="1"/>
  <c r="S40" i="1"/>
  <c r="O41" i="1" s="1"/>
  <c r="S35" i="1"/>
  <c r="O36" i="1" s="1"/>
  <c r="S30" i="1"/>
  <c r="M31" i="1" s="1"/>
  <c r="S25" i="1"/>
  <c r="S20" i="1"/>
  <c r="O21" i="1" s="1"/>
  <c r="S15" i="1"/>
  <c r="R16" i="1" s="1"/>
  <c r="S10" i="1"/>
  <c r="O11" i="1" s="1"/>
  <c r="S5" i="1"/>
  <c r="O6" i="1" s="1"/>
  <c r="I60" i="1"/>
  <c r="I55" i="1"/>
  <c r="E56" i="1" s="1"/>
  <c r="I50" i="1"/>
  <c r="H51" i="1" s="1"/>
  <c r="I45" i="1"/>
  <c r="E46" i="1" s="1"/>
  <c r="I40" i="1"/>
  <c r="D41" i="1" s="1"/>
  <c r="I35" i="1"/>
  <c r="G36" i="1" s="1"/>
  <c r="I30" i="1"/>
  <c r="G31" i="1" s="1"/>
  <c r="I25" i="1"/>
  <c r="E26" i="1" s="1"/>
  <c r="I20" i="1"/>
  <c r="E21" i="1" s="1"/>
  <c r="I15" i="1"/>
  <c r="G16" i="1" s="1"/>
  <c r="I10" i="1"/>
  <c r="I5" i="1"/>
  <c r="H6" i="1" s="1"/>
  <c r="G51" i="2" l="1"/>
  <c r="H51" i="2"/>
  <c r="E51" i="2"/>
  <c r="C51" i="2"/>
  <c r="F51" i="2"/>
  <c r="F11" i="2"/>
  <c r="M11" i="3"/>
  <c r="D51" i="3"/>
  <c r="E26" i="3"/>
  <c r="F26" i="3"/>
  <c r="G26" i="3"/>
  <c r="H16" i="3"/>
  <c r="E16" i="3"/>
  <c r="R11" i="3"/>
  <c r="Q6" i="3"/>
  <c r="M6" i="3"/>
  <c r="P6" i="3"/>
  <c r="R6" i="3"/>
  <c r="P11" i="3"/>
  <c r="O11" i="3"/>
  <c r="Q11" i="3"/>
  <c r="N6" i="3"/>
  <c r="G51" i="3"/>
  <c r="C51" i="3"/>
  <c r="H51" i="3"/>
  <c r="F51" i="3"/>
  <c r="F46" i="3"/>
  <c r="G46" i="3"/>
  <c r="C46" i="3"/>
  <c r="E46" i="3"/>
  <c r="D46" i="3"/>
  <c r="E66" i="3"/>
  <c r="F56" i="3"/>
  <c r="D61" i="3"/>
  <c r="H36" i="3"/>
  <c r="D31" i="3"/>
  <c r="C26" i="3"/>
  <c r="H26" i="3"/>
  <c r="C21" i="3"/>
  <c r="F21" i="3"/>
  <c r="G16" i="3"/>
  <c r="F16" i="3"/>
  <c r="D16" i="3"/>
  <c r="G71" i="3"/>
  <c r="C41" i="3"/>
  <c r="H66" i="3"/>
  <c r="D66" i="3"/>
  <c r="F66" i="3"/>
  <c r="H71" i="3"/>
  <c r="F61" i="3"/>
  <c r="F31" i="3"/>
  <c r="C71" i="3"/>
  <c r="E36" i="3"/>
  <c r="F71" i="3"/>
  <c r="H41" i="3"/>
  <c r="D36" i="3"/>
  <c r="H21" i="3"/>
  <c r="G61" i="3"/>
  <c r="G31" i="3"/>
  <c r="H11" i="3"/>
  <c r="G56" i="3"/>
  <c r="C56" i="3"/>
  <c r="D71" i="3"/>
  <c r="G11" i="3"/>
  <c r="F11" i="3"/>
  <c r="H56" i="3"/>
  <c r="D41" i="3"/>
  <c r="D21" i="3"/>
  <c r="C61" i="3"/>
  <c r="C31" i="3"/>
  <c r="D11" i="3"/>
  <c r="C36" i="3"/>
  <c r="G36" i="3"/>
  <c r="F41" i="3"/>
  <c r="C11" i="3"/>
  <c r="H61" i="3"/>
  <c r="D56" i="3"/>
  <c r="H31" i="3"/>
  <c r="G66" i="3"/>
  <c r="G41" i="3"/>
  <c r="G21" i="3"/>
  <c r="M76" i="2"/>
  <c r="R76" i="2"/>
  <c r="O76" i="2"/>
  <c r="Q76" i="2"/>
  <c r="P76" i="2"/>
  <c r="Q66" i="2"/>
  <c r="R66" i="2"/>
  <c r="N56" i="2"/>
  <c r="R56" i="2"/>
  <c r="N51" i="2"/>
  <c r="O31" i="2"/>
  <c r="Q31" i="2"/>
  <c r="P31" i="2"/>
  <c r="N31" i="2"/>
  <c r="M31" i="2"/>
  <c r="D106" i="2"/>
  <c r="G81" i="2"/>
  <c r="D81" i="2"/>
  <c r="H71" i="2"/>
  <c r="D71" i="2"/>
  <c r="E31" i="2"/>
  <c r="F31" i="2"/>
  <c r="H31" i="2"/>
  <c r="C31" i="2"/>
  <c r="G31" i="2"/>
  <c r="G21" i="2"/>
  <c r="E21" i="2"/>
  <c r="F21" i="2"/>
  <c r="C21" i="2"/>
  <c r="D11" i="2"/>
  <c r="Q81" i="2"/>
  <c r="M81" i="2"/>
  <c r="P81" i="2"/>
  <c r="O81" i="2"/>
  <c r="N81" i="2"/>
  <c r="P66" i="2"/>
  <c r="O66" i="2"/>
  <c r="M66" i="2"/>
  <c r="R61" i="2"/>
  <c r="M61" i="2"/>
  <c r="P61" i="2"/>
  <c r="Q61" i="2"/>
  <c r="N61" i="2"/>
  <c r="P56" i="2"/>
  <c r="O56" i="2"/>
  <c r="M56" i="2"/>
  <c r="Q51" i="2"/>
  <c r="M51" i="2"/>
  <c r="R51" i="2"/>
  <c r="P51" i="2"/>
  <c r="N46" i="2"/>
  <c r="Q46" i="2"/>
  <c r="M46" i="2"/>
  <c r="R46" i="2"/>
  <c r="P46" i="2"/>
  <c r="R6" i="2"/>
  <c r="Q6" i="2"/>
  <c r="O6" i="2"/>
  <c r="N6" i="2"/>
  <c r="P6" i="2"/>
  <c r="G106" i="2"/>
  <c r="C106" i="2"/>
  <c r="H106" i="2"/>
  <c r="F106" i="2"/>
  <c r="D101" i="2"/>
  <c r="G101" i="2"/>
  <c r="C101" i="2"/>
  <c r="H101" i="2"/>
  <c r="F101" i="2"/>
  <c r="F96" i="2"/>
  <c r="E96" i="2"/>
  <c r="G96" i="2"/>
  <c r="C96" i="2"/>
  <c r="H96" i="2"/>
  <c r="D96" i="2"/>
  <c r="F91" i="2"/>
  <c r="E91" i="2"/>
  <c r="H91" i="2"/>
  <c r="D91" i="2"/>
  <c r="G91" i="2"/>
  <c r="C91" i="2"/>
  <c r="D86" i="2"/>
  <c r="G86" i="2"/>
  <c r="C86" i="2"/>
  <c r="H86" i="2"/>
  <c r="F86" i="2"/>
  <c r="C81" i="2"/>
  <c r="H81" i="2"/>
  <c r="F81" i="2"/>
  <c r="G76" i="2"/>
  <c r="C76" i="2"/>
  <c r="F76" i="2"/>
  <c r="E76" i="2"/>
  <c r="H76" i="2"/>
  <c r="D76" i="2"/>
  <c r="F71" i="2"/>
  <c r="E71" i="2"/>
  <c r="C71" i="2"/>
  <c r="F66" i="2"/>
  <c r="E66" i="2"/>
  <c r="H66" i="2"/>
  <c r="D66" i="2"/>
  <c r="C66" i="2"/>
  <c r="G41" i="2"/>
  <c r="D41" i="2"/>
  <c r="H41" i="2"/>
  <c r="E41" i="2"/>
  <c r="F41" i="2"/>
  <c r="D21" i="2"/>
  <c r="E11" i="2"/>
  <c r="G11" i="2"/>
  <c r="F56" i="2"/>
  <c r="H46" i="2"/>
  <c r="H26" i="2"/>
  <c r="H6" i="2"/>
  <c r="C56" i="2"/>
  <c r="G26" i="2"/>
  <c r="C16" i="2"/>
  <c r="E36" i="2"/>
  <c r="F36" i="2"/>
  <c r="Q36" i="2"/>
  <c r="M36" i="2"/>
  <c r="P36" i="2"/>
  <c r="R36" i="2"/>
  <c r="N36" i="2"/>
  <c r="D26" i="2"/>
  <c r="D6" i="2"/>
  <c r="G36" i="2"/>
  <c r="E26" i="2"/>
  <c r="F26" i="2"/>
  <c r="Q71" i="2"/>
  <c r="M71" i="2"/>
  <c r="P71" i="2"/>
  <c r="R71" i="2"/>
  <c r="N71" i="2"/>
  <c r="H61" i="2"/>
  <c r="D61" i="2"/>
  <c r="E46" i="2"/>
  <c r="F46" i="2"/>
  <c r="Q26" i="2"/>
  <c r="M26" i="2"/>
  <c r="P26" i="2"/>
  <c r="R26" i="2"/>
  <c r="N26" i="2"/>
  <c r="G61" i="2"/>
  <c r="H56" i="2"/>
  <c r="H36" i="2"/>
  <c r="E61" i="2"/>
  <c r="G46" i="2"/>
  <c r="C36" i="2"/>
  <c r="E16" i="2"/>
  <c r="F16" i="2"/>
  <c r="E6" i="2"/>
  <c r="F6" i="2"/>
  <c r="Q16" i="2"/>
  <c r="M16" i="2"/>
  <c r="P16" i="2"/>
  <c r="R16" i="2"/>
  <c r="N16" i="2"/>
  <c r="C61" i="2"/>
  <c r="D56" i="2"/>
  <c r="D36" i="2"/>
  <c r="D16" i="2"/>
  <c r="G56" i="2"/>
  <c r="C46" i="2"/>
  <c r="O26" i="2"/>
  <c r="G16" i="2"/>
  <c r="C6" i="2"/>
  <c r="R46" i="1"/>
  <c r="M51" i="1"/>
  <c r="N46" i="1"/>
  <c r="Q51" i="1"/>
  <c r="Q46" i="1"/>
  <c r="R51" i="1"/>
  <c r="O46" i="1"/>
  <c r="N51" i="1"/>
  <c r="P51" i="1"/>
  <c r="M46" i="1"/>
  <c r="Q41" i="1"/>
  <c r="M41" i="1"/>
  <c r="N41" i="1"/>
  <c r="R41" i="1"/>
  <c r="P41" i="1"/>
  <c r="N36" i="1"/>
  <c r="Q36" i="1"/>
  <c r="M36" i="1"/>
  <c r="R36" i="1"/>
  <c r="P36" i="1"/>
  <c r="P31" i="1"/>
  <c r="O31" i="1"/>
  <c r="R31" i="1"/>
  <c r="N31" i="1"/>
  <c r="Q31" i="1"/>
  <c r="P26" i="1"/>
  <c r="O26" i="1"/>
  <c r="Q26" i="1"/>
  <c r="M26" i="1"/>
  <c r="R26" i="1"/>
  <c r="N26" i="1"/>
  <c r="N21" i="1"/>
  <c r="Q21" i="1"/>
  <c r="M21" i="1"/>
  <c r="R21" i="1"/>
  <c r="P21" i="1"/>
  <c r="P16" i="1"/>
  <c r="O16" i="1"/>
  <c r="Q16" i="1"/>
  <c r="M16" i="1"/>
  <c r="N16" i="1"/>
  <c r="N11" i="1"/>
  <c r="Q11" i="1"/>
  <c r="M11" i="1"/>
  <c r="R11" i="1"/>
  <c r="P11" i="1"/>
  <c r="N6" i="1"/>
  <c r="Q6" i="1"/>
  <c r="M6" i="1"/>
  <c r="R6" i="1"/>
  <c r="P6" i="1"/>
  <c r="D51" i="1"/>
  <c r="G51" i="1"/>
  <c r="H41" i="1"/>
  <c r="G41" i="1"/>
  <c r="G61" i="1"/>
  <c r="C61" i="1"/>
  <c r="F61" i="1"/>
  <c r="E61" i="1"/>
  <c r="H61" i="1"/>
  <c r="D61" i="1"/>
  <c r="D56" i="1"/>
  <c r="G56" i="1"/>
  <c r="C56" i="1"/>
  <c r="H56" i="1"/>
  <c r="F56" i="1"/>
  <c r="F51" i="1"/>
  <c r="E51" i="1"/>
  <c r="C51" i="1"/>
  <c r="C46" i="1"/>
  <c r="D46" i="1"/>
  <c r="G46" i="1"/>
  <c r="H46" i="1"/>
  <c r="F46" i="1"/>
  <c r="F41" i="1"/>
  <c r="E41" i="1"/>
  <c r="C41" i="1"/>
  <c r="H36" i="1"/>
  <c r="D36" i="1"/>
  <c r="E36" i="1"/>
  <c r="F36" i="1"/>
  <c r="C36" i="1"/>
  <c r="H31" i="1"/>
  <c r="D31" i="1"/>
  <c r="F31" i="1"/>
  <c r="E31" i="1"/>
  <c r="C31" i="1"/>
  <c r="D26" i="1"/>
  <c r="G26" i="1"/>
  <c r="C26" i="1"/>
  <c r="H26" i="1"/>
  <c r="F26" i="1"/>
  <c r="D21" i="1"/>
  <c r="G21" i="1"/>
  <c r="C21" i="1"/>
  <c r="H21" i="1"/>
  <c r="F21" i="1"/>
  <c r="H16" i="1"/>
  <c r="D16" i="1"/>
  <c r="F16" i="1"/>
  <c r="E16" i="1"/>
  <c r="C16" i="1"/>
  <c r="G11" i="1"/>
  <c r="C11" i="1"/>
  <c r="F11" i="1"/>
  <c r="E11" i="1"/>
  <c r="H11" i="1"/>
  <c r="D11" i="1"/>
  <c r="G6" i="1"/>
  <c r="C6" i="1"/>
  <c r="F6" i="1"/>
  <c r="D6" i="1"/>
  <c r="E6" i="1"/>
</calcChain>
</file>

<file path=xl/sharedStrings.xml><?xml version="1.0" encoding="utf-8"?>
<sst xmlns="http://schemas.openxmlformats.org/spreadsheetml/2006/main" count="815" uniqueCount="96">
  <si>
    <t>JH-AP</t>
    <phoneticPr fontId="1" type="noConversion"/>
  </si>
  <si>
    <t>Wp (g)</t>
  </si>
  <si>
    <t>W (g)</t>
  </si>
  <si>
    <t>W-Wp (g)</t>
  </si>
  <si>
    <t>%</t>
  </si>
  <si>
    <t>&lt; 0.0625</t>
    <phoneticPr fontId="1" type="noConversion"/>
  </si>
  <si>
    <t>Total (g)</t>
    <phoneticPr fontId="1" type="noConversion"/>
  </si>
  <si>
    <t>JH-AU</t>
    <phoneticPr fontId="1" type="noConversion"/>
  </si>
  <si>
    <t>JLL-AP</t>
    <phoneticPr fontId="1" type="noConversion"/>
  </si>
  <si>
    <t>JLL-AU</t>
    <phoneticPr fontId="1" type="noConversion"/>
  </si>
  <si>
    <t>STP-AP</t>
    <phoneticPr fontId="1" type="noConversion"/>
  </si>
  <si>
    <t>STP-AU</t>
    <phoneticPr fontId="1" type="noConversion"/>
  </si>
  <si>
    <t>Weight (g)</t>
    <phoneticPr fontId="1" type="noConversion"/>
  </si>
  <si>
    <t>STP-AP</t>
    <phoneticPr fontId="1" type="noConversion"/>
  </si>
  <si>
    <t>Coarse sand</t>
    <phoneticPr fontId="1" type="noConversion"/>
  </si>
  <si>
    <t>Fine sand</t>
    <phoneticPr fontId="1" type="noConversion"/>
  </si>
  <si>
    <t>Silt/Clay</t>
    <phoneticPr fontId="1" type="noConversion"/>
  </si>
  <si>
    <t>Very coarse sand</t>
    <phoneticPr fontId="1" type="noConversion"/>
  </si>
  <si>
    <t>Coarse sand</t>
    <phoneticPr fontId="1" type="noConversion"/>
  </si>
  <si>
    <t>Medium sand</t>
    <phoneticPr fontId="1" type="noConversion"/>
  </si>
  <si>
    <t>Fine sand</t>
    <phoneticPr fontId="1" type="noConversion"/>
  </si>
  <si>
    <t>Very fine sand</t>
    <phoneticPr fontId="1" type="noConversion"/>
  </si>
  <si>
    <t>Very coarse sand</t>
    <phoneticPr fontId="1" type="noConversion"/>
  </si>
  <si>
    <t>Medium sand</t>
    <phoneticPr fontId="1" type="noConversion"/>
  </si>
  <si>
    <t>Fine sand</t>
    <phoneticPr fontId="1" type="noConversion"/>
  </si>
  <si>
    <t>Very coarse sand</t>
    <phoneticPr fontId="1" type="noConversion"/>
  </si>
  <si>
    <t>Coarse sand</t>
    <phoneticPr fontId="1" type="noConversion"/>
  </si>
  <si>
    <t>Medium sand</t>
    <phoneticPr fontId="1" type="noConversion"/>
  </si>
  <si>
    <t xml:space="preserve">Silt/Clay </t>
    <phoneticPr fontId="1" type="noConversion"/>
  </si>
  <si>
    <t>Silt/Clay (%)</t>
    <phoneticPr fontId="1" type="noConversion"/>
  </si>
  <si>
    <t>Fine sand/Very fine sand (%)</t>
    <phoneticPr fontId="1" type="noConversion"/>
  </si>
  <si>
    <t>Coarse sand/Very coarse sand (%)</t>
    <phoneticPr fontId="1" type="noConversion"/>
  </si>
  <si>
    <t>Medium sand (%)</t>
    <phoneticPr fontId="1" type="noConversion"/>
  </si>
  <si>
    <r>
      <t>Mastophora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rosea-1</t>
    </r>
    <phoneticPr fontId="1" type="noConversion"/>
  </si>
  <si>
    <r>
      <t>Mastophora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rosea-3</t>
    </r>
    <phoneticPr fontId="1" type="noConversion"/>
  </si>
  <si>
    <t>Amansia glomerata-1</t>
    <phoneticPr fontId="1" type="noConversion"/>
  </si>
  <si>
    <t>Amansia glomerata-3</t>
    <phoneticPr fontId="1" type="noConversion"/>
  </si>
  <si>
    <r>
      <t>Jania</t>
    </r>
    <r>
      <rPr>
        <sz val="12"/>
        <color theme="1"/>
        <rFont val="Times New Roman"/>
        <family val="1"/>
      </rPr>
      <t xml:space="preserve"> sp.1-1</t>
    </r>
    <phoneticPr fontId="1" type="noConversion"/>
  </si>
  <si>
    <r>
      <rPr>
        <i/>
        <sz val="12"/>
        <color theme="1"/>
        <rFont val="Times New Roman"/>
        <family val="1"/>
      </rPr>
      <t>Jania</t>
    </r>
    <r>
      <rPr>
        <sz val="12"/>
        <color theme="1"/>
        <rFont val="Times New Roman"/>
        <family val="1"/>
      </rPr>
      <t xml:space="preserve"> sp.1-3</t>
    </r>
    <phoneticPr fontId="1" type="noConversion"/>
  </si>
  <si>
    <r>
      <t>Jania</t>
    </r>
    <r>
      <rPr>
        <sz val="12"/>
        <color theme="1"/>
        <rFont val="Times New Roman"/>
        <family val="1"/>
      </rPr>
      <t xml:space="preserve"> sp.2-1</t>
    </r>
    <phoneticPr fontId="1" type="noConversion"/>
  </si>
  <si>
    <r>
      <rPr>
        <i/>
        <sz val="12"/>
        <color theme="1"/>
        <rFont val="Times New Roman"/>
        <family val="1"/>
      </rPr>
      <t>Jania</t>
    </r>
    <r>
      <rPr>
        <sz val="12"/>
        <color theme="1"/>
        <rFont val="Times New Roman"/>
        <family val="1"/>
      </rPr>
      <t xml:space="preserve"> sp.2-1</t>
    </r>
    <phoneticPr fontId="1" type="noConversion"/>
  </si>
  <si>
    <t>polychaete tube-1</t>
    <phoneticPr fontId="1" type="noConversion"/>
  </si>
  <si>
    <t>polychaete tube-3</t>
    <phoneticPr fontId="1" type="noConversion"/>
  </si>
  <si>
    <t>sand-1</t>
    <phoneticPr fontId="1" type="noConversion"/>
  </si>
  <si>
    <t>sand-2</t>
    <phoneticPr fontId="1" type="noConversion"/>
  </si>
  <si>
    <r>
      <t>Gelidium</t>
    </r>
    <r>
      <rPr>
        <sz val="12"/>
        <color theme="1"/>
        <rFont val="Times New Roman"/>
        <family val="1"/>
      </rPr>
      <t xml:space="preserve"> sp.-1</t>
    </r>
    <phoneticPr fontId="1" type="noConversion"/>
  </si>
  <si>
    <r>
      <t>Gelidium</t>
    </r>
    <r>
      <rPr>
        <sz val="12"/>
        <color theme="1"/>
        <rFont val="Times New Roman"/>
        <family val="1"/>
      </rPr>
      <t xml:space="preserve"> sp.-2</t>
    </r>
    <phoneticPr fontId="1" type="noConversion"/>
  </si>
  <si>
    <t>Asparagopsis taxiformis-1</t>
    <phoneticPr fontId="1" type="noConversion"/>
  </si>
  <si>
    <t>Asparagopsis taxiformis-3</t>
    <phoneticPr fontId="1" type="noConversion"/>
  </si>
  <si>
    <r>
      <t>Caulerpa</t>
    </r>
    <r>
      <rPr>
        <sz val="12"/>
        <color theme="1"/>
        <rFont val="Times New Roman"/>
        <family val="1"/>
      </rPr>
      <t xml:space="preserve"> sp.-1</t>
    </r>
    <phoneticPr fontId="1" type="noConversion"/>
  </si>
  <si>
    <r>
      <t>Caulerpa</t>
    </r>
    <r>
      <rPr>
        <sz val="12"/>
        <color theme="1"/>
        <rFont val="Times New Roman"/>
        <family val="1"/>
      </rPr>
      <t xml:space="preserve"> sp.-2</t>
    </r>
    <phoneticPr fontId="1" type="noConversion"/>
  </si>
  <si>
    <r>
      <t>Padina</t>
    </r>
    <r>
      <rPr>
        <sz val="12"/>
        <color theme="1"/>
        <rFont val="Times New Roman"/>
        <family val="1"/>
      </rPr>
      <t xml:space="preserve"> sp.-1</t>
    </r>
    <phoneticPr fontId="1" type="noConversion"/>
  </si>
  <si>
    <r>
      <t>Padina</t>
    </r>
    <r>
      <rPr>
        <sz val="12"/>
        <color theme="1"/>
        <rFont val="Times New Roman"/>
        <family val="1"/>
      </rPr>
      <t xml:space="preserve"> sp.-3</t>
    </r>
    <phoneticPr fontId="1" type="noConversion"/>
  </si>
  <si>
    <r>
      <t>Chlorodesmis</t>
    </r>
    <r>
      <rPr>
        <sz val="12"/>
        <color theme="1"/>
        <rFont val="Times New Roman"/>
        <family val="1"/>
      </rPr>
      <t xml:space="preserve"> sp.-1</t>
    </r>
    <phoneticPr fontId="1" type="noConversion"/>
  </si>
  <si>
    <r>
      <t>Chlorodesmis</t>
    </r>
    <r>
      <rPr>
        <sz val="12"/>
        <color theme="1"/>
        <rFont val="Times New Roman"/>
        <family val="1"/>
      </rPr>
      <t xml:space="preserve"> sp.-3</t>
    </r>
    <phoneticPr fontId="1" type="noConversion"/>
  </si>
  <si>
    <r>
      <t>Halimeda</t>
    </r>
    <r>
      <rPr>
        <sz val="12"/>
        <color theme="1"/>
        <rFont val="Times New Roman"/>
        <family val="1"/>
      </rPr>
      <t xml:space="preserve"> sp.-1</t>
    </r>
    <phoneticPr fontId="1" type="noConversion"/>
  </si>
  <si>
    <r>
      <t>Halimeda</t>
    </r>
    <r>
      <rPr>
        <sz val="12"/>
        <color theme="1"/>
        <rFont val="Times New Roman"/>
        <family val="1"/>
      </rPr>
      <t xml:space="preserve"> sp.-2</t>
    </r>
    <phoneticPr fontId="1" type="noConversion"/>
  </si>
  <si>
    <r>
      <t>Asparagopsis</t>
    </r>
    <r>
      <rPr>
        <sz val="12"/>
        <color theme="1"/>
        <rFont val="Times New Roman"/>
        <family val="1"/>
      </rPr>
      <t xml:space="preserve"> sp.-1</t>
    </r>
    <phoneticPr fontId="1" type="noConversion"/>
  </si>
  <si>
    <r>
      <t>Asparagopsis</t>
    </r>
    <r>
      <rPr>
        <sz val="12"/>
        <color theme="1"/>
        <rFont val="Times New Roman"/>
        <family val="1"/>
      </rPr>
      <t xml:space="preserve"> sp.-3</t>
    </r>
    <phoneticPr fontId="1" type="noConversion"/>
  </si>
  <si>
    <t>Corallina pilulifera</t>
  </si>
  <si>
    <t>sand-3</t>
    <phoneticPr fontId="1" type="noConversion"/>
  </si>
  <si>
    <t>sand</t>
    <phoneticPr fontId="1" type="noConversion"/>
  </si>
  <si>
    <t>Corallina pilulifera-1</t>
    <phoneticPr fontId="1" type="noConversion"/>
  </si>
  <si>
    <t>Corallina pilulifera-2</t>
    <phoneticPr fontId="1" type="noConversion"/>
  </si>
  <si>
    <r>
      <t>Halimeda</t>
    </r>
    <r>
      <rPr>
        <sz val="12"/>
        <color theme="1"/>
        <rFont val="Times New Roman"/>
        <family val="1"/>
      </rPr>
      <t xml:space="preserve"> sp.-3</t>
    </r>
    <phoneticPr fontId="1" type="noConversion"/>
  </si>
  <si>
    <r>
      <t>Mastophora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rosea-2</t>
    </r>
    <r>
      <rPr>
        <sz val="12"/>
        <color theme="1"/>
        <rFont val="新細明體"/>
        <family val="2"/>
        <charset val="136"/>
        <scheme val="minor"/>
      </rPr>
      <t/>
    </r>
  </si>
  <si>
    <t>Hypnea pannosa-1</t>
    <phoneticPr fontId="1" type="noConversion"/>
  </si>
  <si>
    <t>Hypnea pannosa-3</t>
    <phoneticPr fontId="1" type="noConversion"/>
  </si>
  <si>
    <t>Weight (g)</t>
  </si>
  <si>
    <t>sand</t>
  </si>
  <si>
    <t>Site</t>
    <phoneticPr fontId="1" type="noConversion"/>
  </si>
  <si>
    <t>Season</t>
    <phoneticPr fontId="1" type="noConversion"/>
  </si>
  <si>
    <t>JH</t>
  </si>
  <si>
    <t>Mastophora rosea</t>
  </si>
  <si>
    <t>Amansia glomerata</t>
  </si>
  <si>
    <t>Jania sp.1</t>
  </si>
  <si>
    <t>Jania sp.2</t>
  </si>
  <si>
    <t>polychaete tube</t>
  </si>
  <si>
    <t>SP</t>
  </si>
  <si>
    <t>SU</t>
  </si>
  <si>
    <t>Medium</t>
    <phoneticPr fontId="1" type="noConversion"/>
  </si>
  <si>
    <t>Coarse2VeryCoarse</t>
    <phoneticPr fontId="1" type="noConversion"/>
  </si>
  <si>
    <t>Fine2VeryFine</t>
    <phoneticPr fontId="1" type="noConversion"/>
  </si>
  <si>
    <t>Silt2Clay</t>
    <phoneticPr fontId="1" type="noConversion"/>
  </si>
  <si>
    <t>JLL</t>
  </si>
  <si>
    <t>STP</t>
  </si>
  <si>
    <t>Gelidium sp.</t>
  </si>
  <si>
    <t>Asparagopsis taxiformis</t>
  </si>
  <si>
    <t>Caulerpa sp.</t>
  </si>
  <si>
    <t>Padina sp.</t>
  </si>
  <si>
    <t>Chlorodesmis sp.</t>
  </si>
  <si>
    <t>Halimeda sp.</t>
  </si>
  <si>
    <t>Asparagopsis sp.</t>
  </si>
  <si>
    <t>Hypnea pannosa</t>
  </si>
  <si>
    <t>Microhabitat</t>
    <phoneticPr fontId="1" type="noConversion"/>
  </si>
  <si>
    <t>Replicate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</si>
</sst>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3" fillId="0" borderId="0" xfId="0" applyNumberFormat="1" applyFont="1" applyFill="1" applyBorder="1" applyAlignment="1">
      <alignment horizont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76" fontId="3" fillId="0" borderId="4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7" xfId="0" applyNumberFormat="1" applyFont="1" applyFill="1" applyBorder="1" applyAlignment="1">
      <alignment horizontal="center"/>
    </xf>
    <xf numFmtId="176" fontId="3" fillId="0" borderId="7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2" borderId="0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200">
                <a:latin typeface="Times New Roman" panose="02020603050405020304" pitchFamily="18" charset="0"/>
                <a:cs typeface="Times New Roman" panose="02020603050405020304" pitchFamily="18" charset="0"/>
              </a:rPr>
              <a:t>Particle size composition (%)</a:t>
            </a:r>
            <a:endParaRPr lang="zh-TW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JH!$W$1</c:f>
              <c:strCache>
                <c:ptCount val="1"/>
                <c:pt idx="0">
                  <c:v>Very coarse sand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JH!$U$2:$U$26</c:f>
              <c:strCache>
                <c:ptCount val="25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Jania sp.2-1</c:v>
                </c:pt>
                <c:pt idx="8">
                  <c:v>Jania sp.2-1</c:v>
                </c:pt>
                <c:pt idx="9">
                  <c:v>polychaete tube-1</c:v>
                </c:pt>
                <c:pt idx="10">
                  <c:v>polychaete tube-3</c:v>
                </c:pt>
                <c:pt idx="11">
                  <c:v>sand-1</c:v>
                </c:pt>
                <c:pt idx="12">
                  <c:v>sand-2</c:v>
                </c:pt>
                <c:pt idx="14">
                  <c:v>JH-AU</c:v>
                </c:pt>
                <c:pt idx="15">
                  <c:v>Mastophora rosea-1</c:v>
                </c:pt>
                <c:pt idx="16">
                  <c:v>Mastophora rosea-3</c:v>
                </c:pt>
                <c:pt idx="17">
                  <c:v>Amansia glomerata-1</c:v>
                </c:pt>
                <c:pt idx="18">
                  <c:v>Amansia glomerata-3</c:v>
                </c:pt>
                <c:pt idx="19">
                  <c:v>Jania sp.1-1</c:v>
                </c:pt>
                <c:pt idx="20">
                  <c:v>Jania sp.1-3</c:v>
                </c:pt>
                <c:pt idx="21">
                  <c:v>Gelidium sp.-1</c:v>
                </c:pt>
                <c:pt idx="22">
                  <c:v>Gelidium sp.-2</c:v>
                </c:pt>
                <c:pt idx="23">
                  <c:v>polychaete tube-1</c:v>
                </c:pt>
                <c:pt idx="24">
                  <c:v>polychaete tube-3</c:v>
                </c:pt>
              </c:strCache>
            </c:strRef>
          </c:cat>
          <c:val>
            <c:numRef>
              <c:f>JH!$W$2:$W$26</c:f>
              <c:numCache>
                <c:formatCode>General</c:formatCode>
                <c:ptCount val="25"/>
                <c:pt idx="1">
                  <c:v>53.045685279187815</c:v>
                </c:pt>
                <c:pt idx="2">
                  <c:v>80</c:v>
                </c:pt>
                <c:pt idx="4">
                  <c:v>78.124999999999986</c:v>
                </c:pt>
                <c:pt idx="5">
                  <c:v>31.308411214953274</c:v>
                </c:pt>
                <c:pt idx="6">
                  <c:v>69.811320754716931</c:v>
                </c:pt>
                <c:pt idx="7">
                  <c:v>55.769230769230774</c:v>
                </c:pt>
                <c:pt idx="8">
                  <c:v>44.615384615384613</c:v>
                </c:pt>
                <c:pt idx="11">
                  <c:v>41.195168467895741</c:v>
                </c:pt>
                <c:pt idx="12">
                  <c:v>47.084048027444254</c:v>
                </c:pt>
                <c:pt idx="16">
                  <c:v>89.655172413793139</c:v>
                </c:pt>
                <c:pt idx="17">
                  <c:v>70.491803278688522</c:v>
                </c:pt>
                <c:pt idx="18">
                  <c:v>15.384615384615344</c:v>
                </c:pt>
                <c:pt idx="19">
                  <c:v>67.307692307692307</c:v>
                </c:pt>
                <c:pt idx="20">
                  <c:v>52.554744525547434</c:v>
                </c:pt>
                <c:pt idx="21">
                  <c:v>55.813953488372093</c:v>
                </c:pt>
                <c:pt idx="22">
                  <c:v>67.10526315789474</c:v>
                </c:pt>
                <c:pt idx="24">
                  <c:v>72.727272727272748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2-4774-86FD-EA5656CA8DA9}"/>
            </c:ext>
          </c:extLst>
        </c:ser>
        <c:ser>
          <c:idx val="2"/>
          <c:order val="2"/>
          <c:tx>
            <c:strRef>
              <c:f>JH!$X$1</c:f>
              <c:strCache>
                <c:ptCount val="1"/>
                <c:pt idx="0">
                  <c:v>Coarse sand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JH!$U$2:$U$26</c:f>
              <c:strCache>
                <c:ptCount val="25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Jania sp.2-1</c:v>
                </c:pt>
                <c:pt idx="8">
                  <c:v>Jania sp.2-1</c:v>
                </c:pt>
                <c:pt idx="9">
                  <c:v>polychaete tube-1</c:v>
                </c:pt>
                <c:pt idx="10">
                  <c:v>polychaete tube-3</c:v>
                </c:pt>
                <c:pt idx="11">
                  <c:v>sand-1</c:v>
                </c:pt>
                <c:pt idx="12">
                  <c:v>sand-2</c:v>
                </c:pt>
                <c:pt idx="14">
                  <c:v>JH-AU</c:v>
                </c:pt>
                <c:pt idx="15">
                  <c:v>Mastophora rosea-1</c:v>
                </c:pt>
                <c:pt idx="16">
                  <c:v>Mastophora rosea-3</c:v>
                </c:pt>
                <c:pt idx="17">
                  <c:v>Amansia glomerata-1</c:v>
                </c:pt>
                <c:pt idx="18">
                  <c:v>Amansia glomerata-3</c:v>
                </c:pt>
                <c:pt idx="19">
                  <c:v>Jania sp.1-1</c:v>
                </c:pt>
                <c:pt idx="20">
                  <c:v>Jania sp.1-3</c:v>
                </c:pt>
                <c:pt idx="21">
                  <c:v>Gelidium sp.-1</c:v>
                </c:pt>
                <c:pt idx="22">
                  <c:v>Gelidium sp.-2</c:v>
                </c:pt>
                <c:pt idx="23">
                  <c:v>polychaete tube-1</c:v>
                </c:pt>
                <c:pt idx="24">
                  <c:v>polychaete tube-3</c:v>
                </c:pt>
              </c:strCache>
            </c:strRef>
          </c:cat>
          <c:val>
            <c:numRef>
              <c:f>JH!$X$2:$X$26</c:f>
              <c:numCache>
                <c:formatCode>General</c:formatCode>
                <c:ptCount val="25"/>
                <c:pt idx="1">
                  <c:v>18.527918781725887</c:v>
                </c:pt>
                <c:pt idx="2">
                  <c:v>10.000000000000005</c:v>
                </c:pt>
                <c:pt idx="4">
                  <c:v>11.718749999999996</c:v>
                </c:pt>
                <c:pt idx="5">
                  <c:v>22.897196261682236</c:v>
                </c:pt>
                <c:pt idx="6">
                  <c:v>20.754716981132091</c:v>
                </c:pt>
                <c:pt idx="7">
                  <c:v>18.589743589743595</c:v>
                </c:pt>
                <c:pt idx="8">
                  <c:v>20</c:v>
                </c:pt>
                <c:pt idx="11">
                  <c:v>24.539097266369996</c:v>
                </c:pt>
                <c:pt idx="12">
                  <c:v>22.641509433962263</c:v>
                </c:pt>
                <c:pt idx="16">
                  <c:v>3.4482758620689551</c:v>
                </c:pt>
                <c:pt idx="17">
                  <c:v>6.5573770491803325</c:v>
                </c:pt>
                <c:pt idx="18">
                  <c:v>38.461538461538488</c:v>
                </c:pt>
                <c:pt idx="19">
                  <c:v>15.384615384615365</c:v>
                </c:pt>
                <c:pt idx="20">
                  <c:v>18.248175182481749</c:v>
                </c:pt>
                <c:pt idx="21">
                  <c:v>12.790697674418603</c:v>
                </c:pt>
                <c:pt idx="22">
                  <c:v>10.526315789473694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2-4774-86FD-EA5656CA8DA9}"/>
            </c:ext>
          </c:extLst>
        </c:ser>
        <c:ser>
          <c:idx val="3"/>
          <c:order val="3"/>
          <c:tx>
            <c:strRef>
              <c:f>JH!$Y$1</c:f>
              <c:strCache>
                <c:ptCount val="1"/>
                <c:pt idx="0">
                  <c:v>Medium sand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JH!$U$2:$U$26</c:f>
              <c:strCache>
                <c:ptCount val="25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Jania sp.2-1</c:v>
                </c:pt>
                <c:pt idx="8">
                  <c:v>Jania sp.2-1</c:v>
                </c:pt>
                <c:pt idx="9">
                  <c:v>polychaete tube-1</c:v>
                </c:pt>
                <c:pt idx="10">
                  <c:v>polychaete tube-3</c:v>
                </c:pt>
                <c:pt idx="11">
                  <c:v>sand-1</c:v>
                </c:pt>
                <c:pt idx="12">
                  <c:v>sand-2</c:v>
                </c:pt>
                <c:pt idx="14">
                  <c:v>JH-AU</c:v>
                </c:pt>
                <c:pt idx="15">
                  <c:v>Mastophora rosea-1</c:v>
                </c:pt>
                <c:pt idx="16">
                  <c:v>Mastophora rosea-3</c:v>
                </c:pt>
                <c:pt idx="17">
                  <c:v>Amansia glomerata-1</c:v>
                </c:pt>
                <c:pt idx="18">
                  <c:v>Amansia glomerata-3</c:v>
                </c:pt>
                <c:pt idx="19">
                  <c:v>Jania sp.1-1</c:v>
                </c:pt>
                <c:pt idx="20">
                  <c:v>Jania sp.1-3</c:v>
                </c:pt>
                <c:pt idx="21">
                  <c:v>Gelidium sp.-1</c:v>
                </c:pt>
                <c:pt idx="22">
                  <c:v>Gelidium sp.-2</c:v>
                </c:pt>
                <c:pt idx="23">
                  <c:v>polychaete tube-1</c:v>
                </c:pt>
                <c:pt idx="24">
                  <c:v>polychaete tube-3</c:v>
                </c:pt>
              </c:strCache>
            </c:strRef>
          </c:cat>
          <c:val>
            <c:numRef>
              <c:f>JH!$Y$2:$Y$26</c:f>
              <c:numCache>
                <c:formatCode>General</c:formatCode>
                <c:ptCount val="25"/>
                <c:pt idx="1">
                  <c:v>15.989847715736044</c:v>
                </c:pt>
                <c:pt idx="2">
                  <c:v>6.6666666666666705</c:v>
                </c:pt>
                <c:pt idx="4">
                  <c:v>5.4687500000000062</c:v>
                </c:pt>
                <c:pt idx="5">
                  <c:v>21.962616822429904</c:v>
                </c:pt>
                <c:pt idx="6">
                  <c:v>3.7735849056603961</c:v>
                </c:pt>
                <c:pt idx="7">
                  <c:v>14.743589743589739</c:v>
                </c:pt>
                <c:pt idx="8">
                  <c:v>17.948717948717949</c:v>
                </c:pt>
                <c:pt idx="11">
                  <c:v>20.406865861411319</c:v>
                </c:pt>
                <c:pt idx="12">
                  <c:v>19.639794168096053</c:v>
                </c:pt>
                <c:pt idx="16">
                  <c:v>3.4482758620689551</c:v>
                </c:pt>
                <c:pt idx="17">
                  <c:v>8.1967213114754074</c:v>
                </c:pt>
                <c:pt idx="18">
                  <c:v>23.076923076923151</c:v>
                </c:pt>
                <c:pt idx="19">
                  <c:v>9.6153846153846168</c:v>
                </c:pt>
                <c:pt idx="20">
                  <c:v>16.058394160583948</c:v>
                </c:pt>
                <c:pt idx="21">
                  <c:v>13.953488372093018</c:v>
                </c:pt>
                <c:pt idx="22">
                  <c:v>9.2105263157894637</c:v>
                </c:pt>
                <c:pt idx="24">
                  <c:v>9.0909090909090544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2-4774-86FD-EA5656CA8DA9}"/>
            </c:ext>
          </c:extLst>
        </c:ser>
        <c:ser>
          <c:idx val="4"/>
          <c:order val="4"/>
          <c:tx>
            <c:strRef>
              <c:f>JH!$Z$1</c:f>
              <c:strCache>
                <c:ptCount val="1"/>
                <c:pt idx="0">
                  <c:v>Fine sand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JH!$U$2:$U$26</c:f>
              <c:strCache>
                <c:ptCount val="25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Jania sp.2-1</c:v>
                </c:pt>
                <c:pt idx="8">
                  <c:v>Jania sp.2-1</c:v>
                </c:pt>
                <c:pt idx="9">
                  <c:v>polychaete tube-1</c:v>
                </c:pt>
                <c:pt idx="10">
                  <c:v>polychaete tube-3</c:v>
                </c:pt>
                <c:pt idx="11">
                  <c:v>sand-1</c:v>
                </c:pt>
                <c:pt idx="12">
                  <c:v>sand-2</c:v>
                </c:pt>
                <c:pt idx="14">
                  <c:v>JH-AU</c:v>
                </c:pt>
                <c:pt idx="15">
                  <c:v>Mastophora rosea-1</c:v>
                </c:pt>
                <c:pt idx="16">
                  <c:v>Mastophora rosea-3</c:v>
                </c:pt>
                <c:pt idx="17">
                  <c:v>Amansia glomerata-1</c:v>
                </c:pt>
                <c:pt idx="18">
                  <c:v>Amansia glomerata-3</c:v>
                </c:pt>
                <c:pt idx="19">
                  <c:v>Jania sp.1-1</c:v>
                </c:pt>
                <c:pt idx="20">
                  <c:v>Jania sp.1-3</c:v>
                </c:pt>
                <c:pt idx="21">
                  <c:v>Gelidium sp.-1</c:v>
                </c:pt>
                <c:pt idx="22">
                  <c:v>Gelidium sp.-2</c:v>
                </c:pt>
                <c:pt idx="23">
                  <c:v>polychaete tube-1</c:v>
                </c:pt>
                <c:pt idx="24">
                  <c:v>polychaete tube-3</c:v>
                </c:pt>
              </c:strCache>
            </c:strRef>
          </c:cat>
          <c:val>
            <c:numRef>
              <c:f>JH!$Z$2:$Z$26</c:f>
              <c:numCache>
                <c:formatCode>General</c:formatCode>
                <c:ptCount val="25"/>
                <c:pt idx="1">
                  <c:v>9.6446700507614231</c:v>
                </c:pt>
                <c:pt idx="2">
                  <c:v>3.3333333333333353</c:v>
                </c:pt>
                <c:pt idx="4">
                  <c:v>1.5625000000000075</c:v>
                </c:pt>
                <c:pt idx="5">
                  <c:v>17.757009345794398</c:v>
                </c:pt>
                <c:pt idx="6">
                  <c:v>3.7735849056603619</c:v>
                </c:pt>
                <c:pt idx="7">
                  <c:v>8.3333333333333268</c:v>
                </c:pt>
                <c:pt idx="8">
                  <c:v>12.820512820512819</c:v>
                </c:pt>
                <c:pt idx="11">
                  <c:v>11.061665607120153</c:v>
                </c:pt>
                <c:pt idx="12">
                  <c:v>8.8336192109776999</c:v>
                </c:pt>
                <c:pt idx="16">
                  <c:v>3.4482758620689551</c:v>
                </c:pt>
                <c:pt idx="17">
                  <c:v>8.1967213114754074</c:v>
                </c:pt>
                <c:pt idx="18">
                  <c:v>15.384615384615344</c:v>
                </c:pt>
                <c:pt idx="19">
                  <c:v>5.7692307692307834</c:v>
                </c:pt>
                <c:pt idx="20">
                  <c:v>9.4890510948905149</c:v>
                </c:pt>
                <c:pt idx="21">
                  <c:v>11.627906976744189</c:v>
                </c:pt>
                <c:pt idx="22">
                  <c:v>7.8947368421052584</c:v>
                </c:pt>
                <c:pt idx="24">
                  <c:v>9.0909090909090544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2-4774-86FD-EA5656CA8DA9}"/>
            </c:ext>
          </c:extLst>
        </c:ser>
        <c:ser>
          <c:idx val="5"/>
          <c:order val="5"/>
          <c:tx>
            <c:strRef>
              <c:f>JH!$AA$1</c:f>
              <c:strCache>
                <c:ptCount val="1"/>
                <c:pt idx="0">
                  <c:v>Very fine sand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JH!$U$2:$U$26</c:f>
              <c:strCache>
                <c:ptCount val="25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Jania sp.2-1</c:v>
                </c:pt>
                <c:pt idx="8">
                  <c:v>Jania sp.2-1</c:v>
                </c:pt>
                <c:pt idx="9">
                  <c:v>polychaete tube-1</c:v>
                </c:pt>
                <c:pt idx="10">
                  <c:v>polychaete tube-3</c:v>
                </c:pt>
                <c:pt idx="11">
                  <c:v>sand-1</c:v>
                </c:pt>
                <c:pt idx="12">
                  <c:v>sand-2</c:v>
                </c:pt>
                <c:pt idx="14">
                  <c:v>JH-AU</c:v>
                </c:pt>
                <c:pt idx="15">
                  <c:v>Mastophora rosea-1</c:v>
                </c:pt>
                <c:pt idx="16">
                  <c:v>Mastophora rosea-3</c:v>
                </c:pt>
                <c:pt idx="17">
                  <c:v>Amansia glomerata-1</c:v>
                </c:pt>
                <c:pt idx="18">
                  <c:v>Amansia glomerata-3</c:v>
                </c:pt>
                <c:pt idx="19">
                  <c:v>Jania sp.1-1</c:v>
                </c:pt>
                <c:pt idx="20">
                  <c:v>Jania sp.1-3</c:v>
                </c:pt>
                <c:pt idx="21">
                  <c:v>Gelidium sp.-1</c:v>
                </c:pt>
                <c:pt idx="22">
                  <c:v>Gelidium sp.-2</c:v>
                </c:pt>
                <c:pt idx="23">
                  <c:v>polychaete tube-1</c:v>
                </c:pt>
                <c:pt idx="24">
                  <c:v>polychaete tube-3</c:v>
                </c:pt>
              </c:strCache>
            </c:strRef>
          </c:cat>
          <c:val>
            <c:numRef>
              <c:f>JH!$AA$2:$AA$26</c:f>
              <c:numCache>
                <c:formatCode>General</c:formatCode>
                <c:ptCount val="25"/>
                <c:pt idx="1">
                  <c:v>2.7918781725888318</c:v>
                </c:pt>
                <c:pt idx="2">
                  <c:v>0</c:v>
                </c:pt>
                <c:pt idx="4">
                  <c:v>0.781249999999997</c:v>
                </c:pt>
                <c:pt idx="5">
                  <c:v>5.6074766355140202</c:v>
                </c:pt>
                <c:pt idx="6">
                  <c:v>0</c:v>
                </c:pt>
                <c:pt idx="7">
                  <c:v>1.9230769230769167</c:v>
                </c:pt>
                <c:pt idx="8">
                  <c:v>3.5897435897435859</c:v>
                </c:pt>
                <c:pt idx="11">
                  <c:v>2.6700572155117621</c:v>
                </c:pt>
                <c:pt idx="12">
                  <c:v>1.7152658662092621</c:v>
                </c:pt>
                <c:pt idx="16">
                  <c:v>0</c:v>
                </c:pt>
                <c:pt idx="17">
                  <c:v>4.9180327868852558</c:v>
                </c:pt>
                <c:pt idx="18">
                  <c:v>0</c:v>
                </c:pt>
                <c:pt idx="19">
                  <c:v>1.9230769230769167</c:v>
                </c:pt>
                <c:pt idx="20">
                  <c:v>3.6496350364963495</c:v>
                </c:pt>
                <c:pt idx="21">
                  <c:v>5.8139534883720945</c:v>
                </c:pt>
                <c:pt idx="22">
                  <c:v>5.2631578947368345</c:v>
                </c:pt>
                <c:pt idx="24">
                  <c:v>9.0909090909091361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D2-4774-86FD-EA5656CA8DA9}"/>
            </c:ext>
          </c:extLst>
        </c:ser>
        <c:ser>
          <c:idx val="6"/>
          <c:order val="6"/>
          <c:tx>
            <c:strRef>
              <c:f>JH!$AB$1</c:f>
              <c:strCache>
                <c:ptCount val="1"/>
                <c:pt idx="0">
                  <c:v>Silt/Clay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JH!$U$2:$U$26</c:f>
              <c:strCache>
                <c:ptCount val="25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Jania sp.2-1</c:v>
                </c:pt>
                <c:pt idx="8">
                  <c:v>Jania sp.2-1</c:v>
                </c:pt>
                <c:pt idx="9">
                  <c:v>polychaete tube-1</c:v>
                </c:pt>
                <c:pt idx="10">
                  <c:v>polychaete tube-3</c:v>
                </c:pt>
                <c:pt idx="11">
                  <c:v>sand-1</c:v>
                </c:pt>
                <c:pt idx="12">
                  <c:v>sand-2</c:v>
                </c:pt>
                <c:pt idx="14">
                  <c:v>JH-AU</c:v>
                </c:pt>
                <c:pt idx="15">
                  <c:v>Mastophora rosea-1</c:v>
                </c:pt>
                <c:pt idx="16">
                  <c:v>Mastophora rosea-3</c:v>
                </c:pt>
                <c:pt idx="17">
                  <c:v>Amansia glomerata-1</c:v>
                </c:pt>
                <c:pt idx="18">
                  <c:v>Amansia glomerata-3</c:v>
                </c:pt>
                <c:pt idx="19">
                  <c:v>Jania sp.1-1</c:v>
                </c:pt>
                <c:pt idx="20">
                  <c:v>Jania sp.1-3</c:v>
                </c:pt>
                <c:pt idx="21">
                  <c:v>Gelidium sp.-1</c:v>
                </c:pt>
                <c:pt idx="22">
                  <c:v>Gelidium sp.-2</c:v>
                </c:pt>
                <c:pt idx="23">
                  <c:v>polychaete tube-1</c:v>
                </c:pt>
                <c:pt idx="24">
                  <c:v>polychaete tube-3</c:v>
                </c:pt>
              </c:strCache>
            </c:strRef>
          </c:cat>
          <c:val>
            <c:numRef>
              <c:f>JH!$AB$2:$AB$26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4">
                  <c:v>2.3437500000000049</c:v>
                </c:pt>
                <c:pt idx="5">
                  <c:v>0.46728971962617072</c:v>
                </c:pt>
                <c:pt idx="6">
                  <c:v>1.8867924528302147</c:v>
                </c:pt>
                <c:pt idx="7">
                  <c:v>0.64102564102565018</c:v>
                </c:pt>
                <c:pt idx="8">
                  <c:v>1.025641025641022</c:v>
                </c:pt>
                <c:pt idx="11">
                  <c:v>0.12714558169103579</c:v>
                </c:pt>
                <c:pt idx="12">
                  <c:v>8.5763293310462813E-2</c:v>
                </c:pt>
                <c:pt idx="16">
                  <c:v>0</c:v>
                </c:pt>
                <c:pt idx="17">
                  <c:v>1.6393442622950758</c:v>
                </c:pt>
                <c:pt idx="18">
                  <c:v>7.6923076923076721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D2-4774-86FD-EA5656CA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544800"/>
        <c:axId val="1212558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JH!$V$1</c15:sqref>
                        </c15:formulaRef>
                      </c:ext>
                    </c:extLst>
                    <c:strCache>
                      <c:ptCount val="1"/>
                      <c:pt idx="0">
                        <c:v>Weight (g)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JH!$U$2:$U$26</c15:sqref>
                        </c15:formulaRef>
                      </c:ext>
                    </c:extLst>
                    <c:strCache>
                      <c:ptCount val="25"/>
                      <c:pt idx="0">
                        <c:v>JH-AP</c:v>
                      </c:pt>
                      <c:pt idx="1">
                        <c:v>Mastophora rosea-1</c:v>
                      </c:pt>
                      <c:pt idx="2">
                        <c:v>Mastophora rosea-3</c:v>
                      </c:pt>
                      <c:pt idx="3">
                        <c:v>Amansia glomerata-1</c:v>
                      </c:pt>
                      <c:pt idx="4">
                        <c:v>Amansia glomerata-3</c:v>
                      </c:pt>
                      <c:pt idx="5">
                        <c:v>Jania sp.1-1</c:v>
                      </c:pt>
                      <c:pt idx="6">
                        <c:v>Jania sp.1-3</c:v>
                      </c:pt>
                      <c:pt idx="7">
                        <c:v>Jania sp.2-1</c:v>
                      </c:pt>
                      <c:pt idx="8">
                        <c:v>Jania sp.2-1</c:v>
                      </c:pt>
                      <c:pt idx="9">
                        <c:v>polychaete tube-1</c:v>
                      </c:pt>
                      <c:pt idx="10">
                        <c:v>polychaete tube-3</c:v>
                      </c:pt>
                      <c:pt idx="11">
                        <c:v>sand-1</c:v>
                      </c:pt>
                      <c:pt idx="12">
                        <c:v>sand-2</c:v>
                      </c:pt>
                      <c:pt idx="14">
                        <c:v>JH-AU</c:v>
                      </c:pt>
                      <c:pt idx="15">
                        <c:v>Mastophora rosea-1</c:v>
                      </c:pt>
                      <c:pt idx="16">
                        <c:v>Mastophora rosea-3</c:v>
                      </c:pt>
                      <c:pt idx="17">
                        <c:v>Amansia glomerata-1</c:v>
                      </c:pt>
                      <c:pt idx="18">
                        <c:v>Amansia glomerata-3</c:v>
                      </c:pt>
                      <c:pt idx="19">
                        <c:v>Jania sp.1-1</c:v>
                      </c:pt>
                      <c:pt idx="20">
                        <c:v>Jania sp.1-3</c:v>
                      </c:pt>
                      <c:pt idx="21">
                        <c:v>Gelidium sp.-1</c:v>
                      </c:pt>
                      <c:pt idx="22">
                        <c:v>Gelidium sp.-2</c:v>
                      </c:pt>
                      <c:pt idx="23">
                        <c:v>polychaete tube-1</c:v>
                      </c:pt>
                      <c:pt idx="24">
                        <c:v>polychaete tube-3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JH!$V$2:$V$26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39.4</c:v>
                      </c:pt>
                      <c:pt idx="2">
                        <c:v>6.0000000000000018</c:v>
                      </c:pt>
                      <c:pt idx="3">
                        <c:v>0.19999999999999929</c:v>
                      </c:pt>
                      <c:pt idx="4">
                        <c:v>12.800000000000004</c:v>
                      </c:pt>
                      <c:pt idx="5">
                        <c:v>21.4</c:v>
                      </c:pt>
                      <c:pt idx="6">
                        <c:v>5.3000000000000025</c:v>
                      </c:pt>
                      <c:pt idx="7">
                        <c:v>15.599999999999998</c:v>
                      </c:pt>
                      <c:pt idx="8">
                        <c:v>19.5</c:v>
                      </c:pt>
                      <c:pt idx="9">
                        <c:v>0.49999999999999911</c:v>
                      </c:pt>
                      <c:pt idx="10">
                        <c:v>0.29999999999999893</c:v>
                      </c:pt>
                      <c:pt idx="11">
                        <c:v>157.29999999999998</c:v>
                      </c:pt>
                      <c:pt idx="12">
                        <c:v>116.60000000000001</c:v>
                      </c:pt>
                      <c:pt idx="15">
                        <c:v>0.39999999999999858</c:v>
                      </c:pt>
                      <c:pt idx="16">
                        <c:v>2.8999999999999986</c:v>
                      </c:pt>
                      <c:pt idx="17">
                        <c:v>6.1000000000000014</c:v>
                      </c:pt>
                      <c:pt idx="18">
                        <c:v>1.2999999999999989</c:v>
                      </c:pt>
                      <c:pt idx="19">
                        <c:v>5.1999999999999993</c:v>
                      </c:pt>
                      <c:pt idx="20">
                        <c:v>13.700000000000003</c:v>
                      </c:pt>
                      <c:pt idx="21">
                        <c:v>8.5999999999999979</c:v>
                      </c:pt>
                      <c:pt idx="22">
                        <c:v>7.6000000000000005</c:v>
                      </c:pt>
                      <c:pt idx="23">
                        <c:v>0</c:v>
                      </c:pt>
                      <c:pt idx="24">
                        <c:v>1.1000000000000005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1D2-4774-86FD-EA5656CA8DA9}"/>
                  </c:ext>
                </c:extLst>
              </c15:ser>
            </c15:filteredBarSeries>
          </c:ext>
        </c:extLst>
      </c:barChart>
      <c:catAx>
        <c:axId val="1212544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12558528"/>
        <c:crosses val="autoZero"/>
        <c:auto val="1"/>
        <c:lblAlgn val="ctr"/>
        <c:lblOffset val="100"/>
        <c:noMultiLvlLbl val="0"/>
      </c:catAx>
      <c:valAx>
        <c:axId val="1212558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125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Particle size composition (%)</a:t>
            </a:r>
            <a:endParaRPr lang="zh-TW" altLang="zh-TW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JLL!$W$1</c:f>
              <c:strCache>
                <c:ptCount val="1"/>
                <c:pt idx="0">
                  <c:v>Very coarse sand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JLL!$U$2:$U$41</c:f>
              <c:strCache>
                <c:ptCount val="40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Asparagopsis taxiformis-1</c:v>
                </c:pt>
                <c:pt idx="6">
                  <c:v>Asparagopsis taxiformis-3</c:v>
                </c:pt>
                <c:pt idx="7">
                  <c:v>Caulerpa sp.-1</c:v>
                </c:pt>
                <c:pt idx="8">
                  <c:v>Caulerpa sp.-2</c:v>
                </c:pt>
                <c:pt idx="9">
                  <c:v>Padina sp.-1</c:v>
                </c:pt>
                <c:pt idx="10">
                  <c:v>Padina sp.-3</c:v>
                </c:pt>
                <c:pt idx="11">
                  <c:v>Chlorodesmis sp.-1</c:v>
                </c:pt>
                <c:pt idx="12">
                  <c:v>Chlorodesmis sp.-3</c:v>
                </c:pt>
                <c:pt idx="13">
                  <c:v>Halimeda sp.-1</c:v>
                </c:pt>
                <c:pt idx="14">
                  <c:v>Halimeda sp.-2</c:v>
                </c:pt>
                <c:pt idx="15">
                  <c:v>Asparagopsis sp.-1</c:v>
                </c:pt>
                <c:pt idx="16">
                  <c:v>Asparagopsis sp.-3</c:v>
                </c:pt>
                <c:pt idx="17">
                  <c:v>Corallina pilulifera</c:v>
                </c:pt>
                <c:pt idx="18">
                  <c:v>polychaete tube-1</c:v>
                </c:pt>
                <c:pt idx="19">
                  <c:v>polychaete tube-3</c:v>
                </c:pt>
                <c:pt idx="20">
                  <c:v>sand-1</c:v>
                </c:pt>
                <c:pt idx="21">
                  <c:v>sand-3</c:v>
                </c:pt>
                <c:pt idx="23">
                  <c:v>JH-AU</c:v>
                </c:pt>
                <c:pt idx="24">
                  <c:v>Mastophora rosea-1</c:v>
                </c:pt>
                <c:pt idx="25">
                  <c:v>Mastophora rosea-3</c:v>
                </c:pt>
                <c:pt idx="26">
                  <c:v>Amansia glomerata-1</c:v>
                </c:pt>
                <c:pt idx="27">
                  <c:v>Amansia glomerata-3</c:v>
                </c:pt>
                <c:pt idx="28">
                  <c:v>Jania sp.1-1</c:v>
                </c:pt>
                <c:pt idx="29">
                  <c:v>Jania sp.1-3</c:v>
                </c:pt>
                <c:pt idx="30">
                  <c:v>Padina sp.-1</c:v>
                </c:pt>
                <c:pt idx="31">
                  <c:v>Padina sp.-3</c:v>
                </c:pt>
                <c:pt idx="32">
                  <c:v>Corallina pilulifera-1</c:v>
                </c:pt>
                <c:pt idx="33">
                  <c:v>Corallina pilulifera-2</c:v>
                </c:pt>
                <c:pt idx="34">
                  <c:v>Gelidium sp.-1</c:v>
                </c:pt>
                <c:pt idx="35">
                  <c:v>Halimeda sp.-1</c:v>
                </c:pt>
                <c:pt idx="36">
                  <c:v>Halimeda sp.-3</c:v>
                </c:pt>
                <c:pt idx="37">
                  <c:v>polychaete tube-1</c:v>
                </c:pt>
                <c:pt idx="38">
                  <c:v>polychaete tube-3</c:v>
                </c:pt>
                <c:pt idx="39">
                  <c:v>sand</c:v>
                </c:pt>
              </c:strCache>
            </c:strRef>
          </c:cat>
          <c:val>
            <c:numRef>
              <c:f>JLL!$W$2:$W$41</c:f>
              <c:numCache>
                <c:formatCode>General</c:formatCode>
                <c:ptCount val="40"/>
                <c:pt idx="9">
                  <c:v>53.987730061349694</c:v>
                </c:pt>
                <c:pt idx="11">
                  <c:v>39.393939393939412</c:v>
                </c:pt>
                <c:pt idx="12">
                  <c:v>44.897959183673471</c:v>
                </c:pt>
                <c:pt idx="15">
                  <c:v>16.666666666666604</c:v>
                </c:pt>
                <c:pt idx="20">
                  <c:v>20</c:v>
                </c:pt>
                <c:pt idx="21">
                  <c:v>25.806451612903224</c:v>
                </c:pt>
                <c:pt idx="28">
                  <c:v>65.217391304347828</c:v>
                </c:pt>
                <c:pt idx="29">
                  <c:v>47.222222222222207</c:v>
                </c:pt>
                <c:pt idx="30">
                  <c:v>14.28571428571429</c:v>
                </c:pt>
                <c:pt idx="31">
                  <c:v>16.000000000000014</c:v>
                </c:pt>
                <c:pt idx="33">
                  <c:v>26.666666666666661</c:v>
                </c:pt>
                <c:pt idx="34">
                  <c:v>79.069767441860478</c:v>
                </c:pt>
                <c:pt idx="35">
                  <c:v>88.405797101449267</c:v>
                </c:pt>
                <c:pt idx="36">
                  <c:v>90.909090909090935</c:v>
                </c:pt>
                <c:pt idx="39">
                  <c:v>6.097560975609758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0-4D69-BE22-79B7121EC8D5}"/>
            </c:ext>
          </c:extLst>
        </c:ser>
        <c:ser>
          <c:idx val="2"/>
          <c:order val="2"/>
          <c:tx>
            <c:strRef>
              <c:f>JLL!$X$1</c:f>
              <c:strCache>
                <c:ptCount val="1"/>
                <c:pt idx="0">
                  <c:v>Coarse sand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JLL!$U$2:$U$41</c:f>
              <c:strCache>
                <c:ptCount val="40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Asparagopsis taxiformis-1</c:v>
                </c:pt>
                <c:pt idx="6">
                  <c:v>Asparagopsis taxiformis-3</c:v>
                </c:pt>
                <c:pt idx="7">
                  <c:v>Caulerpa sp.-1</c:v>
                </c:pt>
                <c:pt idx="8">
                  <c:v>Caulerpa sp.-2</c:v>
                </c:pt>
                <c:pt idx="9">
                  <c:v>Padina sp.-1</c:v>
                </c:pt>
                <c:pt idx="10">
                  <c:v>Padina sp.-3</c:v>
                </c:pt>
                <c:pt idx="11">
                  <c:v>Chlorodesmis sp.-1</c:v>
                </c:pt>
                <c:pt idx="12">
                  <c:v>Chlorodesmis sp.-3</c:v>
                </c:pt>
                <c:pt idx="13">
                  <c:v>Halimeda sp.-1</c:v>
                </c:pt>
                <c:pt idx="14">
                  <c:v>Halimeda sp.-2</c:v>
                </c:pt>
                <c:pt idx="15">
                  <c:v>Asparagopsis sp.-1</c:v>
                </c:pt>
                <c:pt idx="16">
                  <c:v>Asparagopsis sp.-3</c:v>
                </c:pt>
                <c:pt idx="17">
                  <c:v>Corallina pilulifera</c:v>
                </c:pt>
                <c:pt idx="18">
                  <c:v>polychaete tube-1</c:v>
                </c:pt>
                <c:pt idx="19">
                  <c:v>polychaete tube-3</c:v>
                </c:pt>
                <c:pt idx="20">
                  <c:v>sand-1</c:v>
                </c:pt>
                <c:pt idx="21">
                  <c:v>sand-3</c:v>
                </c:pt>
                <c:pt idx="23">
                  <c:v>JH-AU</c:v>
                </c:pt>
                <c:pt idx="24">
                  <c:v>Mastophora rosea-1</c:v>
                </c:pt>
                <c:pt idx="25">
                  <c:v>Mastophora rosea-3</c:v>
                </c:pt>
                <c:pt idx="26">
                  <c:v>Amansia glomerata-1</c:v>
                </c:pt>
                <c:pt idx="27">
                  <c:v>Amansia glomerata-3</c:v>
                </c:pt>
                <c:pt idx="28">
                  <c:v>Jania sp.1-1</c:v>
                </c:pt>
                <c:pt idx="29">
                  <c:v>Jania sp.1-3</c:v>
                </c:pt>
                <c:pt idx="30">
                  <c:v>Padina sp.-1</c:v>
                </c:pt>
                <c:pt idx="31">
                  <c:v>Padina sp.-3</c:v>
                </c:pt>
                <c:pt idx="32">
                  <c:v>Corallina pilulifera-1</c:v>
                </c:pt>
                <c:pt idx="33">
                  <c:v>Corallina pilulifera-2</c:v>
                </c:pt>
                <c:pt idx="34">
                  <c:v>Gelidium sp.-1</c:v>
                </c:pt>
                <c:pt idx="35">
                  <c:v>Halimeda sp.-1</c:v>
                </c:pt>
                <c:pt idx="36">
                  <c:v>Halimeda sp.-3</c:v>
                </c:pt>
                <c:pt idx="37">
                  <c:v>polychaete tube-1</c:v>
                </c:pt>
                <c:pt idx="38">
                  <c:v>polychaete tube-3</c:v>
                </c:pt>
                <c:pt idx="39">
                  <c:v>sand</c:v>
                </c:pt>
              </c:strCache>
            </c:strRef>
          </c:cat>
          <c:val>
            <c:numRef>
              <c:f>JLL!$X$2:$X$41</c:f>
              <c:numCache>
                <c:formatCode>General</c:formatCode>
                <c:ptCount val="40"/>
                <c:pt idx="9">
                  <c:v>6.7484662576687091</c:v>
                </c:pt>
                <c:pt idx="11">
                  <c:v>6.0606060606060375</c:v>
                </c:pt>
                <c:pt idx="12">
                  <c:v>12.244897959183671</c:v>
                </c:pt>
                <c:pt idx="15">
                  <c:v>24.999999999999982</c:v>
                </c:pt>
                <c:pt idx="20">
                  <c:v>9</c:v>
                </c:pt>
                <c:pt idx="21">
                  <c:v>6.4516129032258025</c:v>
                </c:pt>
                <c:pt idx="28">
                  <c:v>13.043478260869559</c:v>
                </c:pt>
                <c:pt idx="29">
                  <c:v>16.666666666666657</c:v>
                </c:pt>
                <c:pt idx="30">
                  <c:v>9.9999999999999929</c:v>
                </c:pt>
                <c:pt idx="31">
                  <c:v>12.000000000000028</c:v>
                </c:pt>
                <c:pt idx="33">
                  <c:v>26.666666666666661</c:v>
                </c:pt>
                <c:pt idx="34">
                  <c:v>8.1395348837209234</c:v>
                </c:pt>
                <c:pt idx="35">
                  <c:v>6.2801932367149744</c:v>
                </c:pt>
                <c:pt idx="36">
                  <c:v>9.0909090909090615</c:v>
                </c:pt>
                <c:pt idx="39">
                  <c:v>7.3170731707317058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0-4D69-BE22-79B7121EC8D5}"/>
            </c:ext>
          </c:extLst>
        </c:ser>
        <c:ser>
          <c:idx val="3"/>
          <c:order val="3"/>
          <c:tx>
            <c:strRef>
              <c:f>JLL!$Y$1</c:f>
              <c:strCache>
                <c:ptCount val="1"/>
                <c:pt idx="0">
                  <c:v>Medium sand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JLL!$U$2:$U$41</c:f>
              <c:strCache>
                <c:ptCount val="40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Asparagopsis taxiformis-1</c:v>
                </c:pt>
                <c:pt idx="6">
                  <c:v>Asparagopsis taxiformis-3</c:v>
                </c:pt>
                <c:pt idx="7">
                  <c:v>Caulerpa sp.-1</c:v>
                </c:pt>
                <c:pt idx="8">
                  <c:v>Caulerpa sp.-2</c:v>
                </c:pt>
                <c:pt idx="9">
                  <c:v>Padina sp.-1</c:v>
                </c:pt>
                <c:pt idx="10">
                  <c:v>Padina sp.-3</c:v>
                </c:pt>
                <c:pt idx="11">
                  <c:v>Chlorodesmis sp.-1</c:v>
                </c:pt>
                <c:pt idx="12">
                  <c:v>Chlorodesmis sp.-3</c:v>
                </c:pt>
                <c:pt idx="13">
                  <c:v>Halimeda sp.-1</c:v>
                </c:pt>
                <c:pt idx="14">
                  <c:v>Halimeda sp.-2</c:v>
                </c:pt>
                <c:pt idx="15">
                  <c:v>Asparagopsis sp.-1</c:v>
                </c:pt>
                <c:pt idx="16">
                  <c:v>Asparagopsis sp.-3</c:v>
                </c:pt>
                <c:pt idx="17">
                  <c:v>Corallina pilulifera</c:v>
                </c:pt>
                <c:pt idx="18">
                  <c:v>polychaete tube-1</c:v>
                </c:pt>
                <c:pt idx="19">
                  <c:v>polychaete tube-3</c:v>
                </c:pt>
                <c:pt idx="20">
                  <c:v>sand-1</c:v>
                </c:pt>
                <c:pt idx="21">
                  <c:v>sand-3</c:v>
                </c:pt>
                <c:pt idx="23">
                  <c:v>JH-AU</c:v>
                </c:pt>
                <c:pt idx="24">
                  <c:v>Mastophora rosea-1</c:v>
                </c:pt>
                <c:pt idx="25">
                  <c:v>Mastophora rosea-3</c:v>
                </c:pt>
                <c:pt idx="26">
                  <c:v>Amansia glomerata-1</c:v>
                </c:pt>
                <c:pt idx="27">
                  <c:v>Amansia glomerata-3</c:v>
                </c:pt>
                <c:pt idx="28">
                  <c:v>Jania sp.1-1</c:v>
                </c:pt>
                <c:pt idx="29">
                  <c:v>Jania sp.1-3</c:v>
                </c:pt>
                <c:pt idx="30">
                  <c:v>Padina sp.-1</c:v>
                </c:pt>
                <c:pt idx="31">
                  <c:v>Padina sp.-3</c:v>
                </c:pt>
                <c:pt idx="32">
                  <c:v>Corallina pilulifera-1</c:v>
                </c:pt>
                <c:pt idx="33">
                  <c:v>Corallina pilulifera-2</c:v>
                </c:pt>
                <c:pt idx="34">
                  <c:v>Gelidium sp.-1</c:v>
                </c:pt>
                <c:pt idx="35">
                  <c:v>Halimeda sp.-1</c:v>
                </c:pt>
                <c:pt idx="36">
                  <c:v>Halimeda sp.-3</c:v>
                </c:pt>
                <c:pt idx="37">
                  <c:v>polychaete tube-1</c:v>
                </c:pt>
                <c:pt idx="38">
                  <c:v>polychaete tube-3</c:v>
                </c:pt>
                <c:pt idx="39">
                  <c:v>sand</c:v>
                </c:pt>
              </c:strCache>
            </c:strRef>
          </c:cat>
          <c:val>
            <c:numRef>
              <c:f>JLL!$Y$2:$Y$41</c:f>
              <c:numCache>
                <c:formatCode>General</c:formatCode>
                <c:ptCount val="40"/>
                <c:pt idx="9">
                  <c:v>6.7484662576687091</c:v>
                </c:pt>
                <c:pt idx="11">
                  <c:v>6.0606060606060375</c:v>
                </c:pt>
                <c:pt idx="12">
                  <c:v>10.204081632653065</c:v>
                </c:pt>
                <c:pt idx="15">
                  <c:v>16.666666666666604</c:v>
                </c:pt>
                <c:pt idx="20">
                  <c:v>14.500000000000002</c:v>
                </c:pt>
                <c:pt idx="21">
                  <c:v>9.1397849462365546</c:v>
                </c:pt>
                <c:pt idx="28">
                  <c:v>8.6956521739130519</c:v>
                </c:pt>
                <c:pt idx="29">
                  <c:v>13.888888888888889</c:v>
                </c:pt>
                <c:pt idx="30">
                  <c:v>12.857142857142865</c:v>
                </c:pt>
                <c:pt idx="31">
                  <c:v>16.000000000000014</c:v>
                </c:pt>
                <c:pt idx="33">
                  <c:v>20.000000000000025</c:v>
                </c:pt>
                <c:pt idx="34">
                  <c:v>4.6511627906976782</c:v>
                </c:pt>
                <c:pt idx="35">
                  <c:v>2.8985507246376789</c:v>
                </c:pt>
                <c:pt idx="36">
                  <c:v>0</c:v>
                </c:pt>
                <c:pt idx="39">
                  <c:v>15.853658536585357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0-4D69-BE22-79B7121EC8D5}"/>
            </c:ext>
          </c:extLst>
        </c:ser>
        <c:ser>
          <c:idx val="4"/>
          <c:order val="4"/>
          <c:tx>
            <c:strRef>
              <c:f>JLL!$Z$1</c:f>
              <c:strCache>
                <c:ptCount val="1"/>
                <c:pt idx="0">
                  <c:v>Fine sand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JLL!$U$2:$U$41</c:f>
              <c:strCache>
                <c:ptCount val="40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Asparagopsis taxiformis-1</c:v>
                </c:pt>
                <c:pt idx="6">
                  <c:v>Asparagopsis taxiformis-3</c:v>
                </c:pt>
                <c:pt idx="7">
                  <c:v>Caulerpa sp.-1</c:v>
                </c:pt>
                <c:pt idx="8">
                  <c:v>Caulerpa sp.-2</c:v>
                </c:pt>
                <c:pt idx="9">
                  <c:v>Padina sp.-1</c:v>
                </c:pt>
                <c:pt idx="10">
                  <c:v>Padina sp.-3</c:v>
                </c:pt>
                <c:pt idx="11">
                  <c:v>Chlorodesmis sp.-1</c:v>
                </c:pt>
                <c:pt idx="12">
                  <c:v>Chlorodesmis sp.-3</c:v>
                </c:pt>
                <c:pt idx="13">
                  <c:v>Halimeda sp.-1</c:v>
                </c:pt>
                <c:pt idx="14">
                  <c:v>Halimeda sp.-2</c:v>
                </c:pt>
                <c:pt idx="15">
                  <c:v>Asparagopsis sp.-1</c:v>
                </c:pt>
                <c:pt idx="16">
                  <c:v>Asparagopsis sp.-3</c:v>
                </c:pt>
                <c:pt idx="17">
                  <c:v>Corallina pilulifera</c:v>
                </c:pt>
                <c:pt idx="18">
                  <c:v>polychaete tube-1</c:v>
                </c:pt>
                <c:pt idx="19">
                  <c:v>polychaete tube-3</c:v>
                </c:pt>
                <c:pt idx="20">
                  <c:v>sand-1</c:v>
                </c:pt>
                <c:pt idx="21">
                  <c:v>sand-3</c:v>
                </c:pt>
                <c:pt idx="23">
                  <c:v>JH-AU</c:v>
                </c:pt>
                <c:pt idx="24">
                  <c:v>Mastophora rosea-1</c:v>
                </c:pt>
                <c:pt idx="25">
                  <c:v>Mastophora rosea-3</c:v>
                </c:pt>
                <c:pt idx="26">
                  <c:v>Amansia glomerata-1</c:v>
                </c:pt>
                <c:pt idx="27">
                  <c:v>Amansia glomerata-3</c:v>
                </c:pt>
                <c:pt idx="28">
                  <c:v>Jania sp.1-1</c:v>
                </c:pt>
                <c:pt idx="29">
                  <c:v>Jania sp.1-3</c:v>
                </c:pt>
                <c:pt idx="30">
                  <c:v>Padina sp.-1</c:v>
                </c:pt>
                <c:pt idx="31">
                  <c:v>Padina sp.-3</c:v>
                </c:pt>
                <c:pt idx="32">
                  <c:v>Corallina pilulifera-1</c:v>
                </c:pt>
                <c:pt idx="33">
                  <c:v>Corallina pilulifera-2</c:v>
                </c:pt>
                <c:pt idx="34">
                  <c:v>Gelidium sp.-1</c:v>
                </c:pt>
                <c:pt idx="35">
                  <c:v>Halimeda sp.-1</c:v>
                </c:pt>
                <c:pt idx="36">
                  <c:v>Halimeda sp.-3</c:v>
                </c:pt>
                <c:pt idx="37">
                  <c:v>polychaete tube-1</c:v>
                </c:pt>
                <c:pt idx="38">
                  <c:v>polychaete tube-3</c:v>
                </c:pt>
                <c:pt idx="39">
                  <c:v>sand</c:v>
                </c:pt>
              </c:strCache>
            </c:strRef>
          </c:cat>
          <c:val>
            <c:numRef>
              <c:f>JLL!$Z$2:$Z$41</c:f>
              <c:numCache>
                <c:formatCode>General</c:formatCode>
                <c:ptCount val="40"/>
                <c:pt idx="9">
                  <c:v>15.95092024539877</c:v>
                </c:pt>
                <c:pt idx="11">
                  <c:v>21.212121212121239</c:v>
                </c:pt>
                <c:pt idx="12">
                  <c:v>18.367346938775523</c:v>
                </c:pt>
                <c:pt idx="15">
                  <c:v>25.000000000000057</c:v>
                </c:pt>
                <c:pt idx="20">
                  <c:v>33.5</c:v>
                </c:pt>
                <c:pt idx="21">
                  <c:v>29.032258064516132</c:v>
                </c:pt>
                <c:pt idx="28">
                  <c:v>6.5217391304347991</c:v>
                </c:pt>
                <c:pt idx="29">
                  <c:v>13.888888888888889</c:v>
                </c:pt>
                <c:pt idx="30">
                  <c:v>27.142857142857157</c:v>
                </c:pt>
                <c:pt idx="31">
                  <c:v>27.999999999999968</c:v>
                </c:pt>
                <c:pt idx="33">
                  <c:v>20.000000000000025</c:v>
                </c:pt>
                <c:pt idx="34">
                  <c:v>4.6511627906976782</c:v>
                </c:pt>
                <c:pt idx="35">
                  <c:v>1.9323671497584554</c:v>
                </c:pt>
                <c:pt idx="36">
                  <c:v>0</c:v>
                </c:pt>
                <c:pt idx="39">
                  <c:v>36.585365853658544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0-4D69-BE22-79B7121EC8D5}"/>
            </c:ext>
          </c:extLst>
        </c:ser>
        <c:ser>
          <c:idx val="5"/>
          <c:order val="5"/>
          <c:tx>
            <c:strRef>
              <c:f>JLL!$AA$1</c:f>
              <c:strCache>
                <c:ptCount val="1"/>
                <c:pt idx="0">
                  <c:v>Very fine sand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JLL!$U$2:$U$41</c:f>
              <c:strCache>
                <c:ptCount val="40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Asparagopsis taxiformis-1</c:v>
                </c:pt>
                <c:pt idx="6">
                  <c:v>Asparagopsis taxiformis-3</c:v>
                </c:pt>
                <c:pt idx="7">
                  <c:v>Caulerpa sp.-1</c:v>
                </c:pt>
                <c:pt idx="8">
                  <c:v>Caulerpa sp.-2</c:v>
                </c:pt>
                <c:pt idx="9">
                  <c:v>Padina sp.-1</c:v>
                </c:pt>
                <c:pt idx="10">
                  <c:v>Padina sp.-3</c:v>
                </c:pt>
                <c:pt idx="11">
                  <c:v>Chlorodesmis sp.-1</c:v>
                </c:pt>
                <c:pt idx="12">
                  <c:v>Chlorodesmis sp.-3</c:v>
                </c:pt>
                <c:pt idx="13">
                  <c:v>Halimeda sp.-1</c:v>
                </c:pt>
                <c:pt idx="14">
                  <c:v>Halimeda sp.-2</c:v>
                </c:pt>
                <c:pt idx="15">
                  <c:v>Asparagopsis sp.-1</c:v>
                </c:pt>
                <c:pt idx="16">
                  <c:v>Asparagopsis sp.-3</c:v>
                </c:pt>
                <c:pt idx="17">
                  <c:v>Corallina pilulifera</c:v>
                </c:pt>
                <c:pt idx="18">
                  <c:v>polychaete tube-1</c:v>
                </c:pt>
                <c:pt idx="19">
                  <c:v>polychaete tube-3</c:v>
                </c:pt>
                <c:pt idx="20">
                  <c:v>sand-1</c:v>
                </c:pt>
                <c:pt idx="21">
                  <c:v>sand-3</c:v>
                </c:pt>
                <c:pt idx="23">
                  <c:v>JH-AU</c:v>
                </c:pt>
                <c:pt idx="24">
                  <c:v>Mastophora rosea-1</c:v>
                </c:pt>
                <c:pt idx="25">
                  <c:v>Mastophora rosea-3</c:v>
                </c:pt>
                <c:pt idx="26">
                  <c:v>Amansia glomerata-1</c:v>
                </c:pt>
                <c:pt idx="27">
                  <c:v>Amansia glomerata-3</c:v>
                </c:pt>
                <c:pt idx="28">
                  <c:v>Jania sp.1-1</c:v>
                </c:pt>
                <c:pt idx="29">
                  <c:v>Jania sp.1-3</c:v>
                </c:pt>
                <c:pt idx="30">
                  <c:v>Padina sp.-1</c:v>
                </c:pt>
                <c:pt idx="31">
                  <c:v>Padina sp.-3</c:v>
                </c:pt>
                <c:pt idx="32">
                  <c:v>Corallina pilulifera-1</c:v>
                </c:pt>
                <c:pt idx="33">
                  <c:v>Corallina pilulifera-2</c:v>
                </c:pt>
                <c:pt idx="34">
                  <c:v>Gelidium sp.-1</c:v>
                </c:pt>
                <c:pt idx="35">
                  <c:v>Halimeda sp.-1</c:v>
                </c:pt>
                <c:pt idx="36">
                  <c:v>Halimeda sp.-3</c:v>
                </c:pt>
                <c:pt idx="37">
                  <c:v>polychaete tube-1</c:v>
                </c:pt>
                <c:pt idx="38">
                  <c:v>polychaete tube-3</c:v>
                </c:pt>
                <c:pt idx="39">
                  <c:v>sand</c:v>
                </c:pt>
              </c:strCache>
            </c:strRef>
          </c:cat>
          <c:val>
            <c:numRef>
              <c:f>JLL!$AA$2:$AA$41</c:f>
              <c:numCache>
                <c:formatCode>General</c:formatCode>
                <c:ptCount val="40"/>
                <c:pt idx="9">
                  <c:v>15.337423312883436</c:v>
                </c:pt>
                <c:pt idx="11">
                  <c:v>27.272727272727277</c:v>
                </c:pt>
                <c:pt idx="12">
                  <c:v>12.244897959183671</c:v>
                </c:pt>
                <c:pt idx="15">
                  <c:v>8.3333333333334512</c:v>
                </c:pt>
                <c:pt idx="20">
                  <c:v>21.5</c:v>
                </c:pt>
                <c:pt idx="21">
                  <c:v>27.419354838709676</c:v>
                </c:pt>
                <c:pt idx="28">
                  <c:v>6.5217391304347601</c:v>
                </c:pt>
                <c:pt idx="29">
                  <c:v>8.3333333333333535</c:v>
                </c:pt>
                <c:pt idx="30">
                  <c:v>32.857142857142854</c:v>
                </c:pt>
                <c:pt idx="31">
                  <c:v>23.999999999999986</c:v>
                </c:pt>
                <c:pt idx="33">
                  <c:v>6.666666666666635</c:v>
                </c:pt>
                <c:pt idx="34">
                  <c:v>2.3255813953488391</c:v>
                </c:pt>
                <c:pt idx="35">
                  <c:v>0.483091787439616</c:v>
                </c:pt>
                <c:pt idx="36">
                  <c:v>0</c:v>
                </c:pt>
                <c:pt idx="39">
                  <c:v>31.707317073170739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0-4D69-BE22-79B7121EC8D5}"/>
            </c:ext>
          </c:extLst>
        </c:ser>
        <c:ser>
          <c:idx val="6"/>
          <c:order val="6"/>
          <c:tx>
            <c:strRef>
              <c:f>JLL!$AB$1</c:f>
              <c:strCache>
                <c:ptCount val="1"/>
                <c:pt idx="0">
                  <c:v>Silt/Clay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JLL!$U$2:$U$41</c:f>
              <c:strCache>
                <c:ptCount val="40"/>
                <c:pt idx="0">
                  <c:v>JH-AP</c:v>
                </c:pt>
                <c:pt idx="1">
                  <c:v>Mastophora rosea-1</c:v>
                </c:pt>
                <c:pt idx="2">
                  <c:v>Mastophora rosea-3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Asparagopsis taxiformis-1</c:v>
                </c:pt>
                <c:pt idx="6">
                  <c:v>Asparagopsis taxiformis-3</c:v>
                </c:pt>
                <c:pt idx="7">
                  <c:v>Caulerpa sp.-1</c:v>
                </c:pt>
                <c:pt idx="8">
                  <c:v>Caulerpa sp.-2</c:v>
                </c:pt>
                <c:pt idx="9">
                  <c:v>Padina sp.-1</c:v>
                </c:pt>
                <c:pt idx="10">
                  <c:v>Padina sp.-3</c:v>
                </c:pt>
                <c:pt idx="11">
                  <c:v>Chlorodesmis sp.-1</c:v>
                </c:pt>
                <c:pt idx="12">
                  <c:v>Chlorodesmis sp.-3</c:v>
                </c:pt>
                <c:pt idx="13">
                  <c:v>Halimeda sp.-1</c:v>
                </c:pt>
                <c:pt idx="14">
                  <c:v>Halimeda sp.-2</c:v>
                </c:pt>
                <c:pt idx="15">
                  <c:v>Asparagopsis sp.-1</c:v>
                </c:pt>
                <c:pt idx="16">
                  <c:v>Asparagopsis sp.-3</c:v>
                </c:pt>
                <c:pt idx="17">
                  <c:v>Corallina pilulifera</c:v>
                </c:pt>
                <c:pt idx="18">
                  <c:v>polychaete tube-1</c:v>
                </c:pt>
                <c:pt idx="19">
                  <c:v>polychaete tube-3</c:v>
                </c:pt>
                <c:pt idx="20">
                  <c:v>sand-1</c:v>
                </c:pt>
                <c:pt idx="21">
                  <c:v>sand-3</c:v>
                </c:pt>
                <c:pt idx="23">
                  <c:v>JH-AU</c:v>
                </c:pt>
                <c:pt idx="24">
                  <c:v>Mastophora rosea-1</c:v>
                </c:pt>
                <c:pt idx="25">
                  <c:v>Mastophora rosea-3</c:v>
                </c:pt>
                <c:pt idx="26">
                  <c:v>Amansia glomerata-1</c:v>
                </c:pt>
                <c:pt idx="27">
                  <c:v>Amansia glomerata-3</c:v>
                </c:pt>
                <c:pt idx="28">
                  <c:v>Jania sp.1-1</c:v>
                </c:pt>
                <c:pt idx="29">
                  <c:v>Jania sp.1-3</c:v>
                </c:pt>
                <c:pt idx="30">
                  <c:v>Padina sp.-1</c:v>
                </c:pt>
                <c:pt idx="31">
                  <c:v>Padina sp.-3</c:v>
                </c:pt>
                <c:pt idx="32">
                  <c:v>Corallina pilulifera-1</c:v>
                </c:pt>
                <c:pt idx="33">
                  <c:v>Corallina pilulifera-2</c:v>
                </c:pt>
                <c:pt idx="34">
                  <c:v>Gelidium sp.-1</c:v>
                </c:pt>
                <c:pt idx="35">
                  <c:v>Halimeda sp.-1</c:v>
                </c:pt>
                <c:pt idx="36">
                  <c:v>Halimeda sp.-3</c:v>
                </c:pt>
                <c:pt idx="37">
                  <c:v>polychaete tube-1</c:v>
                </c:pt>
                <c:pt idx="38">
                  <c:v>polychaete tube-3</c:v>
                </c:pt>
                <c:pt idx="39">
                  <c:v>sand</c:v>
                </c:pt>
              </c:strCache>
            </c:strRef>
          </c:cat>
          <c:val>
            <c:numRef>
              <c:f>JLL!$AB$2:$AB$41</c:f>
              <c:numCache>
                <c:formatCode>General</c:formatCode>
                <c:ptCount val="40"/>
                <c:pt idx="9">
                  <c:v>1.2269938650306704</c:v>
                </c:pt>
                <c:pt idx="11">
                  <c:v>0</c:v>
                </c:pt>
                <c:pt idx="12">
                  <c:v>2.0408163265306056</c:v>
                </c:pt>
                <c:pt idx="15">
                  <c:v>8.333333333333302</c:v>
                </c:pt>
                <c:pt idx="20">
                  <c:v>1.5000000000000036</c:v>
                </c:pt>
                <c:pt idx="21">
                  <c:v>2.1505376344086042</c:v>
                </c:pt>
                <c:pt idx="28">
                  <c:v>0</c:v>
                </c:pt>
                <c:pt idx="29">
                  <c:v>0</c:v>
                </c:pt>
                <c:pt idx="30">
                  <c:v>2.8571428571428479</c:v>
                </c:pt>
                <c:pt idx="31">
                  <c:v>3.9999999999999853</c:v>
                </c:pt>
                <c:pt idx="33">
                  <c:v>0</c:v>
                </c:pt>
                <c:pt idx="34">
                  <c:v>1.1627906976744147</c:v>
                </c:pt>
                <c:pt idx="35">
                  <c:v>0</c:v>
                </c:pt>
                <c:pt idx="36">
                  <c:v>0</c:v>
                </c:pt>
                <c:pt idx="39">
                  <c:v>2.4390243902438944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E0-4D69-BE22-79B7121E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032784"/>
        <c:axId val="1173038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JLL!$V$1</c15:sqref>
                        </c15:formulaRef>
                      </c:ext>
                    </c:extLst>
                    <c:strCache>
                      <c:ptCount val="1"/>
                      <c:pt idx="0">
                        <c:v>Weight (g)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JLL!$U$2:$U$41</c15:sqref>
                        </c15:formulaRef>
                      </c:ext>
                    </c:extLst>
                    <c:strCache>
                      <c:ptCount val="40"/>
                      <c:pt idx="0">
                        <c:v>JH-AP</c:v>
                      </c:pt>
                      <c:pt idx="1">
                        <c:v>Mastophora rosea-1</c:v>
                      </c:pt>
                      <c:pt idx="2">
                        <c:v>Mastophora rosea-3</c:v>
                      </c:pt>
                      <c:pt idx="3">
                        <c:v>Amansia glomerata-1</c:v>
                      </c:pt>
                      <c:pt idx="4">
                        <c:v>Amansia glomerata-3</c:v>
                      </c:pt>
                      <c:pt idx="5">
                        <c:v>Asparagopsis taxiformis-1</c:v>
                      </c:pt>
                      <c:pt idx="6">
                        <c:v>Asparagopsis taxiformis-3</c:v>
                      </c:pt>
                      <c:pt idx="7">
                        <c:v>Caulerpa sp.-1</c:v>
                      </c:pt>
                      <c:pt idx="8">
                        <c:v>Caulerpa sp.-2</c:v>
                      </c:pt>
                      <c:pt idx="9">
                        <c:v>Padina sp.-1</c:v>
                      </c:pt>
                      <c:pt idx="10">
                        <c:v>Padina sp.-3</c:v>
                      </c:pt>
                      <c:pt idx="11">
                        <c:v>Chlorodesmis sp.-1</c:v>
                      </c:pt>
                      <c:pt idx="12">
                        <c:v>Chlorodesmis sp.-3</c:v>
                      </c:pt>
                      <c:pt idx="13">
                        <c:v>Halimeda sp.-1</c:v>
                      </c:pt>
                      <c:pt idx="14">
                        <c:v>Halimeda sp.-2</c:v>
                      </c:pt>
                      <c:pt idx="15">
                        <c:v>Asparagopsis sp.-1</c:v>
                      </c:pt>
                      <c:pt idx="16">
                        <c:v>Asparagopsis sp.-3</c:v>
                      </c:pt>
                      <c:pt idx="17">
                        <c:v>Corallina pilulifera</c:v>
                      </c:pt>
                      <c:pt idx="18">
                        <c:v>polychaete tube-1</c:v>
                      </c:pt>
                      <c:pt idx="19">
                        <c:v>polychaete tube-3</c:v>
                      </c:pt>
                      <c:pt idx="20">
                        <c:v>sand-1</c:v>
                      </c:pt>
                      <c:pt idx="21">
                        <c:v>sand-3</c:v>
                      </c:pt>
                      <c:pt idx="23">
                        <c:v>JH-AU</c:v>
                      </c:pt>
                      <c:pt idx="24">
                        <c:v>Mastophora rosea-1</c:v>
                      </c:pt>
                      <c:pt idx="25">
                        <c:v>Mastophora rosea-3</c:v>
                      </c:pt>
                      <c:pt idx="26">
                        <c:v>Amansia glomerata-1</c:v>
                      </c:pt>
                      <c:pt idx="27">
                        <c:v>Amansia glomerata-3</c:v>
                      </c:pt>
                      <c:pt idx="28">
                        <c:v>Jania sp.1-1</c:v>
                      </c:pt>
                      <c:pt idx="29">
                        <c:v>Jania sp.1-3</c:v>
                      </c:pt>
                      <c:pt idx="30">
                        <c:v>Padina sp.-1</c:v>
                      </c:pt>
                      <c:pt idx="31">
                        <c:v>Padina sp.-3</c:v>
                      </c:pt>
                      <c:pt idx="32">
                        <c:v>Corallina pilulifera-1</c:v>
                      </c:pt>
                      <c:pt idx="33">
                        <c:v>Corallina pilulifera-2</c:v>
                      </c:pt>
                      <c:pt idx="34">
                        <c:v>Gelidium sp.-1</c:v>
                      </c:pt>
                      <c:pt idx="35">
                        <c:v>Halimeda sp.-1</c:v>
                      </c:pt>
                      <c:pt idx="36">
                        <c:v>Halimeda sp.-3</c:v>
                      </c:pt>
                      <c:pt idx="37">
                        <c:v>polychaete tube-1</c:v>
                      </c:pt>
                      <c:pt idx="38">
                        <c:v>polychaete tube-3</c:v>
                      </c:pt>
                      <c:pt idx="39">
                        <c:v>sand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JLL!$V$2:$V$41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1">
                        <c:v>0.30000000000000071</c:v>
                      </c:pt>
                      <c:pt idx="2">
                        <c:v>0.59999999999999787</c:v>
                      </c:pt>
                      <c:pt idx="3">
                        <c:v>0.39999999999999858</c:v>
                      </c:pt>
                      <c:pt idx="4">
                        <c:v>0.40000000000000036</c:v>
                      </c:pt>
                      <c:pt idx="5">
                        <c:v>0.90000000000000036</c:v>
                      </c:pt>
                      <c:pt idx="6">
                        <c:v>0.29999999999999893</c:v>
                      </c:pt>
                      <c:pt idx="7">
                        <c:v>0.19999999999999929</c:v>
                      </c:pt>
                      <c:pt idx="8">
                        <c:v>0.19999999999999929</c:v>
                      </c:pt>
                      <c:pt idx="9">
                        <c:v>16.3</c:v>
                      </c:pt>
                      <c:pt idx="10">
                        <c:v>0.49999999999999822</c:v>
                      </c:pt>
                      <c:pt idx="11">
                        <c:v>3.3000000000000007</c:v>
                      </c:pt>
                      <c:pt idx="12">
                        <c:v>4.8999999999999986</c:v>
                      </c:pt>
                      <c:pt idx="13">
                        <c:v>0.79999999999999893</c:v>
                      </c:pt>
                      <c:pt idx="14">
                        <c:v>0.89999999999999858</c:v>
                      </c:pt>
                      <c:pt idx="15">
                        <c:v>1.2000000000000002</c:v>
                      </c:pt>
                      <c:pt idx="16">
                        <c:v>0.40000000000000036</c:v>
                      </c:pt>
                      <c:pt idx="17">
                        <c:v>0.39999999999999947</c:v>
                      </c:pt>
                      <c:pt idx="18">
                        <c:v>0.20000000000000107</c:v>
                      </c:pt>
                      <c:pt idx="19">
                        <c:v>0.19999999999999929</c:v>
                      </c:pt>
                      <c:pt idx="20">
                        <c:v>20</c:v>
                      </c:pt>
                      <c:pt idx="21">
                        <c:v>18.600000000000001</c:v>
                      </c:pt>
                      <c:pt idx="24">
                        <c:v>0.39999999999999858</c:v>
                      </c:pt>
                      <c:pt idx="25">
                        <c:v>0.40000000000000036</c:v>
                      </c:pt>
                      <c:pt idx="26">
                        <c:v>0.30000000000000071</c:v>
                      </c:pt>
                      <c:pt idx="27">
                        <c:v>0.29999999999999893</c:v>
                      </c:pt>
                      <c:pt idx="28">
                        <c:v>4.5999999999999996</c:v>
                      </c:pt>
                      <c:pt idx="29">
                        <c:v>3.5999999999999996</c:v>
                      </c:pt>
                      <c:pt idx="30">
                        <c:v>6.9999999999999982</c:v>
                      </c:pt>
                      <c:pt idx="31">
                        <c:v>2.5</c:v>
                      </c:pt>
                      <c:pt idx="32">
                        <c:v>0.8999999999999968</c:v>
                      </c:pt>
                      <c:pt idx="33">
                        <c:v>1.5000000000000018</c:v>
                      </c:pt>
                      <c:pt idx="34">
                        <c:v>8.6</c:v>
                      </c:pt>
                      <c:pt idx="35">
                        <c:v>20.700000000000003</c:v>
                      </c:pt>
                      <c:pt idx="36">
                        <c:v>1.0999999999999996</c:v>
                      </c:pt>
                      <c:pt idx="37">
                        <c:v>0.49999999999999822</c:v>
                      </c:pt>
                      <c:pt idx="38">
                        <c:v>0</c:v>
                      </c:pt>
                      <c:pt idx="39">
                        <c:v>8.1999999999999975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9E0-4D69-BE22-79B7121EC8D5}"/>
                  </c:ext>
                </c:extLst>
              </c15:ser>
            </c15:filteredBarSeries>
          </c:ext>
        </c:extLst>
      </c:barChart>
      <c:catAx>
        <c:axId val="1173032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73038608"/>
        <c:crosses val="autoZero"/>
        <c:auto val="1"/>
        <c:lblAlgn val="ctr"/>
        <c:lblOffset val="100"/>
        <c:noMultiLvlLbl val="0"/>
      </c:catAx>
      <c:valAx>
        <c:axId val="1173038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730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Particle size composition (%)</a:t>
            </a:r>
            <a:endParaRPr lang="zh-TW" altLang="zh-TW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STP!$W$1</c:f>
              <c:strCache>
                <c:ptCount val="1"/>
                <c:pt idx="0">
                  <c:v>Very coarse sand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STP!$U$2:$U$20</c:f>
              <c:strCache>
                <c:ptCount val="19"/>
                <c:pt idx="0">
                  <c:v>STP-AP</c:v>
                </c:pt>
                <c:pt idx="1">
                  <c:v>Mastophora rosea-1</c:v>
                </c:pt>
                <c:pt idx="2">
                  <c:v>Mastophora rosea-2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Hypnea pannosa-1</c:v>
                </c:pt>
                <c:pt idx="8">
                  <c:v>Hypnea pannosa-3</c:v>
                </c:pt>
                <c:pt idx="9">
                  <c:v>Chlorodesmis sp.-1</c:v>
                </c:pt>
                <c:pt idx="10">
                  <c:v>Chlorodesmis sp.-3</c:v>
                </c:pt>
                <c:pt idx="11">
                  <c:v>polychaete tube-1</c:v>
                </c:pt>
                <c:pt idx="12">
                  <c:v>polychaete tube-3</c:v>
                </c:pt>
                <c:pt idx="13">
                  <c:v>sand-1</c:v>
                </c:pt>
                <c:pt idx="14">
                  <c:v>sand-2</c:v>
                </c:pt>
                <c:pt idx="16">
                  <c:v>STP-AU</c:v>
                </c:pt>
                <c:pt idx="17">
                  <c:v>Mastophora rosea-1</c:v>
                </c:pt>
                <c:pt idx="18">
                  <c:v>Mastophora rosea-3</c:v>
                </c:pt>
              </c:strCache>
            </c:strRef>
          </c:cat>
          <c:val>
            <c:numRef>
              <c:f>STP!$W$2:$W$20</c:f>
              <c:numCache>
                <c:formatCode>General</c:formatCode>
                <c:ptCount val="19"/>
                <c:pt idx="1">
                  <c:v>69.387755102040813</c:v>
                </c:pt>
                <c:pt idx="2">
                  <c:v>33.3333333333333</c:v>
                </c:pt>
                <c:pt idx="4">
                  <c:v>76.190476190476247</c:v>
                </c:pt>
                <c:pt idx="5">
                  <c:v>32.596685082872931</c:v>
                </c:pt>
                <c:pt idx="6">
                  <c:v>51.236749116607768</c:v>
                </c:pt>
                <c:pt idx="9">
                  <c:v>31.578947368421055</c:v>
                </c:pt>
                <c:pt idx="10">
                  <c:v>62.500000000000014</c:v>
                </c:pt>
                <c:pt idx="13">
                  <c:v>44.077834179357026</c:v>
                </c:pt>
                <c:pt idx="14">
                  <c:v>25.601241272304108</c:v>
                </c:pt>
                <c:pt idx="17">
                  <c:v>49.230769230769234</c:v>
                </c:pt>
                <c:pt idx="18">
                  <c:v>37.500000000000036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7-4CF7-B924-41D2A3E66379}"/>
            </c:ext>
          </c:extLst>
        </c:ser>
        <c:ser>
          <c:idx val="2"/>
          <c:order val="2"/>
          <c:tx>
            <c:strRef>
              <c:f>STP!$X$1</c:f>
              <c:strCache>
                <c:ptCount val="1"/>
                <c:pt idx="0">
                  <c:v>Coarse sand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STP!$U$2:$U$20</c:f>
              <c:strCache>
                <c:ptCount val="19"/>
                <c:pt idx="0">
                  <c:v>STP-AP</c:v>
                </c:pt>
                <c:pt idx="1">
                  <c:v>Mastophora rosea-1</c:v>
                </c:pt>
                <c:pt idx="2">
                  <c:v>Mastophora rosea-2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Hypnea pannosa-1</c:v>
                </c:pt>
                <c:pt idx="8">
                  <c:v>Hypnea pannosa-3</c:v>
                </c:pt>
                <c:pt idx="9">
                  <c:v>Chlorodesmis sp.-1</c:v>
                </c:pt>
                <c:pt idx="10">
                  <c:v>Chlorodesmis sp.-3</c:v>
                </c:pt>
                <c:pt idx="11">
                  <c:v>polychaete tube-1</c:v>
                </c:pt>
                <c:pt idx="12">
                  <c:v>polychaete tube-3</c:v>
                </c:pt>
                <c:pt idx="13">
                  <c:v>sand-1</c:v>
                </c:pt>
                <c:pt idx="14">
                  <c:v>sand-2</c:v>
                </c:pt>
                <c:pt idx="16">
                  <c:v>STP-AU</c:v>
                </c:pt>
                <c:pt idx="17">
                  <c:v>Mastophora rosea-1</c:v>
                </c:pt>
                <c:pt idx="18">
                  <c:v>Mastophora rosea-3</c:v>
                </c:pt>
              </c:strCache>
            </c:strRef>
          </c:cat>
          <c:val>
            <c:numRef>
              <c:f>STP!$X$2:$X$20</c:f>
              <c:numCache>
                <c:formatCode>General</c:formatCode>
                <c:ptCount val="19"/>
                <c:pt idx="1">
                  <c:v>16.326530612244909</c:v>
                </c:pt>
                <c:pt idx="2">
                  <c:v>23.809523809523814</c:v>
                </c:pt>
                <c:pt idx="4">
                  <c:v>9.5238095238094989</c:v>
                </c:pt>
                <c:pt idx="5">
                  <c:v>18.232044198895025</c:v>
                </c:pt>
                <c:pt idx="6">
                  <c:v>25.441696113074201</c:v>
                </c:pt>
                <c:pt idx="9">
                  <c:v>10.526315789473681</c:v>
                </c:pt>
                <c:pt idx="10">
                  <c:v>18.749999999999993</c:v>
                </c:pt>
                <c:pt idx="13">
                  <c:v>22.081218274111677</c:v>
                </c:pt>
                <c:pt idx="14">
                  <c:v>22.498060512024825</c:v>
                </c:pt>
                <c:pt idx="17">
                  <c:v>16.92307692307692</c:v>
                </c:pt>
                <c:pt idx="18">
                  <c:v>20.833333333333346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7-4CF7-B924-41D2A3E66379}"/>
            </c:ext>
          </c:extLst>
        </c:ser>
        <c:ser>
          <c:idx val="3"/>
          <c:order val="3"/>
          <c:tx>
            <c:strRef>
              <c:f>STP!$Y$1</c:f>
              <c:strCache>
                <c:ptCount val="1"/>
                <c:pt idx="0">
                  <c:v>Medium sand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STP!$U$2:$U$20</c:f>
              <c:strCache>
                <c:ptCount val="19"/>
                <c:pt idx="0">
                  <c:v>STP-AP</c:v>
                </c:pt>
                <c:pt idx="1">
                  <c:v>Mastophora rosea-1</c:v>
                </c:pt>
                <c:pt idx="2">
                  <c:v>Mastophora rosea-2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Hypnea pannosa-1</c:v>
                </c:pt>
                <c:pt idx="8">
                  <c:v>Hypnea pannosa-3</c:v>
                </c:pt>
                <c:pt idx="9">
                  <c:v>Chlorodesmis sp.-1</c:v>
                </c:pt>
                <c:pt idx="10">
                  <c:v>Chlorodesmis sp.-3</c:v>
                </c:pt>
                <c:pt idx="11">
                  <c:v>polychaete tube-1</c:v>
                </c:pt>
                <c:pt idx="12">
                  <c:v>polychaete tube-3</c:v>
                </c:pt>
                <c:pt idx="13">
                  <c:v>sand-1</c:v>
                </c:pt>
                <c:pt idx="14">
                  <c:v>sand-2</c:v>
                </c:pt>
                <c:pt idx="16">
                  <c:v>STP-AU</c:v>
                </c:pt>
                <c:pt idx="17">
                  <c:v>Mastophora rosea-1</c:v>
                </c:pt>
                <c:pt idx="18">
                  <c:v>Mastophora rosea-3</c:v>
                </c:pt>
              </c:strCache>
            </c:strRef>
          </c:cat>
          <c:val>
            <c:numRef>
              <c:f>STP!$Y$2:$Y$20</c:f>
              <c:numCache>
                <c:formatCode>General</c:formatCode>
                <c:ptCount val="19"/>
                <c:pt idx="1">
                  <c:v>8.1632653061224545</c:v>
                </c:pt>
                <c:pt idx="2">
                  <c:v>23.809523809523814</c:v>
                </c:pt>
                <c:pt idx="4">
                  <c:v>9.5238095238094989</c:v>
                </c:pt>
                <c:pt idx="5">
                  <c:v>23.75690607734807</c:v>
                </c:pt>
                <c:pt idx="6">
                  <c:v>13.074204946996462</c:v>
                </c:pt>
                <c:pt idx="9">
                  <c:v>28.947368421052623</c:v>
                </c:pt>
                <c:pt idx="10">
                  <c:v>9.3749999999999698</c:v>
                </c:pt>
                <c:pt idx="13">
                  <c:v>19.12013536379019</c:v>
                </c:pt>
                <c:pt idx="14">
                  <c:v>35.221101629169901</c:v>
                </c:pt>
                <c:pt idx="17">
                  <c:v>16.92307692307692</c:v>
                </c:pt>
                <c:pt idx="18">
                  <c:v>20.833333333333346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7-4CF7-B924-41D2A3E66379}"/>
            </c:ext>
          </c:extLst>
        </c:ser>
        <c:ser>
          <c:idx val="4"/>
          <c:order val="4"/>
          <c:tx>
            <c:strRef>
              <c:f>STP!$Z$1</c:f>
              <c:strCache>
                <c:ptCount val="1"/>
                <c:pt idx="0">
                  <c:v>Fine sand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STP!$U$2:$U$20</c:f>
              <c:strCache>
                <c:ptCount val="19"/>
                <c:pt idx="0">
                  <c:v>STP-AP</c:v>
                </c:pt>
                <c:pt idx="1">
                  <c:v>Mastophora rosea-1</c:v>
                </c:pt>
                <c:pt idx="2">
                  <c:v>Mastophora rosea-2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Hypnea pannosa-1</c:v>
                </c:pt>
                <c:pt idx="8">
                  <c:v>Hypnea pannosa-3</c:v>
                </c:pt>
                <c:pt idx="9">
                  <c:v>Chlorodesmis sp.-1</c:v>
                </c:pt>
                <c:pt idx="10">
                  <c:v>Chlorodesmis sp.-3</c:v>
                </c:pt>
                <c:pt idx="11">
                  <c:v>polychaete tube-1</c:v>
                </c:pt>
                <c:pt idx="12">
                  <c:v>polychaete tube-3</c:v>
                </c:pt>
                <c:pt idx="13">
                  <c:v>sand-1</c:v>
                </c:pt>
                <c:pt idx="14">
                  <c:v>sand-2</c:v>
                </c:pt>
                <c:pt idx="16">
                  <c:v>STP-AU</c:v>
                </c:pt>
                <c:pt idx="17">
                  <c:v>Mastophora rosea-1</c:v>
                </c:pt>
                <c:pt idx="18">
                  <c:v>Mastophora rosea-3</c:v>
                </c:pt>
              </c:strCache>
            </c:strRef>
          </c:cat>
          <c:val>
            <c:numRef>
              <c:f>STP!$Z$2:$Z$20</c:f>
              <c:numCache>
                <c:formatCode>General</c:formatCode>
                <c:ptCount val="19"/>
                <c:pt idx="1">
                  <c:v>4.0816326530612095</c:v>
                </c:pt>
                <c:pt idx="2">
                  <c:v>9.5238095238095752</c:v>
                </c:pt>
                <c:pt idx="4">
                  <c:v>0</c:v>
                </c:pt>
                <c:pt idx="5">
                  <c:v>18.232044198895032</c:v>
                </c:pt>
                <c:pt idx="6">
                  <c:v>6.3604240282685467</c:v>
                </c:pt>
                <c:pt idx="9">
                  <c:v>19.736842105263158</c:v>
                </c:pt>
                <c:pt idx="10">
                  <c:v>6.2500000000000346</c:v>
                </c:pt>
                <c:pt idx="13">
                  <c:v>9.8138747884940791</c:v>
                </c:pt>
                <c:pt idx="14">
                  <c:v>14.119472459270755</c:v>
                </c:pt>
                <c:pt idx="17">
                  <c:v>10.769230769230761</c:v>
                </c:pt>
                <c:pt idx="18">
                  <c:v>12.499999999999963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7-4CF7-B924-41D2A3E66379}"/>
            </c:ext>
          </c:extLst>
        </c:ser>
        <c:ser>
          <c:idx val="5"/>
          <c:order val="5"/>
          <c:tx>
            <c:strRef>
              <c:f>STP!$AA$1</c:f>
              <c:strCache>
                <c:ptCount val="1"/>
                <c:pt idx="0">
                  <c:v>Very fine sand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STP!$U$2:$U$20</c:f>
              <c:strCache>
                <c:ptCount val="19"/>
                <c:pt idx="0">
                  <c:v>STP-AP</c:v>
                </c:pt>
                <c:pt idx="1">
                  <c:v>Mastophora rosea-1</c:v>
                </c:pt>
                <c:pt idx="2">
                  <c:v>Mastophora rosea-2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Hypnea pannosa-1</c:v>
                </c:pt>
                <c:pt idx="8">
                  <c:v>Hypnea pannosa-3</c:v>
                </c:pt>
                <c:pt idx="9">
                  <c:v>Chlorodesmis sp.-1</c:v>
                </c:pt>
                <c:pt idx="10">
                  <c:v>Chlorodesmis sp.-3</c:v>
                </c:pt>
                <c:pt idx="11">
                  <c:v>polychaete tube-1</c:v>
                </c:pt>
                <c:pt idx="12">
                  <c:v>polychaete tube-3</c:v>
                </c:pt>
                <c:pt idx="13">
                  <c:v>sand-1</c:v>
                </c:pt>
                <c:pt idx="14">
                  <c:v>sand-2</c:v>
                </c:pt>
                <c:pt idx="16">
                  <c:v>STP-AU</c:v>
                </c:pt>
                <c:pt idx="17">
                  <c:v>Mastophora rosea-1</c:v>
                </c:pt>
                <c:pt idx="18">
                  <c:v>Mastophora rosea-3</c:v>
                </c:pt>
              </c:strCache>
            </c:strRef>
          </c:cat>
          <c:val>
            <c:numRef>
              <c:f>STP!$AA$2:$AA$20</c:f>
              <c:numCache>
                <c:formatCode>General</c:formatCode>
                <c:ptCount val="19"/>
                <c:pt idx="1">
                  <c:v>2.0408163265306047</c:v>
                </c:pt>
                <c:pt idx="2">
                  <c:v>9.5238095238094918</c:v>
                </c:pt>
                <c:pt idx="4">
                  <c:v>4.7619047619047494</c:v>
                </c:pt>
                <c:pt idx="5">
                  <c:v>6.9060773480662974</c:v>
                </c:pt>
                <c:pt idx="6">
                  <c:v>3.5335689045936389</c:v>
                </c:pt>
                <c:pt idx="9">
                  <c:v>9.2105263157894761</c:v>
                </c:pt>
                <c:pt idx="10">
                  <c:v>3.1249999999999898</c:v>
                </c:pt>
                <c:pt idx="13">
                  <c:v>4.5685279187817267</c:v>
                </c:pt>
                <c:pt idx="14">
                  <c:v>2.4825446082234284</c:v>
                </c:pt>
                <c:pt idx="17">
                  <c:v>4.6153846153846274</c:v>
                </c:pt>
                <c:pt idx="18">
                  <c:v>4.1666666666666545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7-4CF7-B924-41D2A3E66379}"/>
            </c:ext>
          </c:extLst>
        </c:ser>
        <c:ser>
          <c:idx val="6"/>
          <c:order val="6"/>
          <c:tx>
            <c:strRef>
              <c:f>STP!$AB$1</c:f>
              <c:strCache>
                <c:ptCount val="1"/>
                <c:pt idx="0">
                  <c:v>Silt/Clay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STP!$U$2:$U$20</c:f>
              <c:strCache>
                <c:ptCount val="19"/>
                <c:pt idx="0">
                  <c:v>STP-AP</c:v>
                </c:pt>
                <c:pt idx="1">
                  <c:v>Mastophora rosea-1</c:v>
                </c:pt>
                <c:pt idx="2">
                  <c:v>Mastophora rosea-2</c:v>
                </c:pt>
                <c:pt idx="3">
                  <c:v>Amansia glomerata-1</c:v>
                </c:pt>
                <c:pt idx="4">
                  <c:v>Amansia glomerata-3</c:v>
                </c:pt>
                <c:pt idx="5">
                  <c:v>Jania sp.1-1</c:v>
                </c:pt>
                <c:pt idx="6">
                  <c:v>Jania sp.1-3</c:v>
                </c:pt>
                <c:pt idx="7">
                  <c:v>Hypnea pannosa-1</c:v>
                </c:pt>
                <c:pt idx="8">
                  <c:v>Hypnea pannosa-3</c:v>
                </c:pt>
                <c:pt idx="9">
                  <c:v>Chlorodesmis sp.-1</c:v>
                </c:pt>
                <c:pt idx="10">
                  <c:v>Chlorodesmis sp.-3</c:v>
                </c:pt>
                <c:pt idx="11">
                  <c:v>polychaete tube-1</c:v>
                </c:pt>
                <c:pt idx="12">
                  <c:v>polychaete tube-3</c:v>
                </c:pt>
                <c:pt idx="13">
                  <c:v>sand-1</c:v>
                </c:pt>
                <c:pt idx="14">
                  <c:v>sand-2</c:v>
                </c:pt>
                <c:pt idx="16">
                  <c:v>STP-AU</c:v>
                </c:pt>
                <c:pt idx="17">
                  <c:v>Mastophora rosea-1</c:v>
                </c:pt>
                <c:pt idx="18">
                  <c:v>Mastophora rosea-3</c:v>
                </c:pt>
              </c:strCache>
            </c:strRef>
          </c:cat>
          <c:val>
            <c:numRef>
              <c:f>STP!$AB$2:$AB$20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0.27624309392265095</c:v>
                </c:pt>
                <c:pt idx="6">
                  <c:v>0.35335689045936264</c:v>
                </c:pt>
                <c:pt idx="9">
                  <c:v>0</c:v>
                </c:pt>
                <c:pt idx="10">
                  <c:v>0</c:v>
                </c:pt>
                <c:pt idx="13">
                  <c:v>0.33840947546531336</c:v>
                </c:pt>
                <c:pt idx="14">
                  <c:v>7.7579519006981873E-2</c:v>
                </c:pt>
                <c:pt idx="17">
                  <c:v>1.5384615384615334</c:v>
                </c:pt>
                <c:pt idx="18">
                  <c:v>4.1666666666666545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7-4CF7-B924-41D2A3E66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982368"/>
        <c:axId val="1167983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STP!$V$1</c15:sqref>
                        </c15:formulaRef>
                      </c:ext>
                    </c:extLst>
                    <c:strCache>
                      <c:ptCount val="1"/>
                      <c:pt idx="0">
                        <c:v>Weight (g)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STP!$U$2:$U$20</c15:sqref>
                        </c15:formulaRef>
                      </c:ext>
                    </c:extLst>
                    <c:strCache>
                      <c:ptCount val="19"/>
                      <c:pt idx="0">
                        <c:v>STP-AP</c:v>
                      </c:pt>
                      <c:pt idx="1">
                        <c:v>Mastophora rosea-1</c:v>
                      </c:pt>
                      <c:pt idx="2">
                        <c:v>Mastophora rosea-2</c:v>
                      </c:pt>
                      <c:pt idx="3">
                        <c:v>Amansia glomerata-1</c:v>
                      </c:pt>
                      <c:pt idx="4">
                        <c:v>Amansia glomerata-3</c:v>
                      </c:pt>
                      <c:pt idx="5">
                        <c:v>Jania sp.1-1</c:v>
                      </c:pt>
                      <c:pt idx="6">
                        <c:v>Jania sp.1-3</c:v>
                      </c:pt>
                      <c:pt idx="7">
                        <c:v>Hypnea pannosa-1</c:v>
                      </c:pt>
                      <c:pt idx="8">
                        <c:v>Hypnea pannosa-3</c:v>
                      </c:pt>
                      <c:pt idx="9">
                        <c:v>Chlorodesmis sp.-1</c:v>
                      </c:pt>
                      <c:pt idx="10">
                        <c:v>Chlorodesmis sp.-3</c:v>
                      </c:pt>
                      <c:pt idx="11">
                        <c:v>polychaete tube-1</c:v>
                      </c:pt>
                      <c:pt idx="12">
                        <c:v>polychaete tube-3</c:v>
                      </c:pt>
                      <c:pt idx="13">
                        <c:v>sand-1</c:v>
                      </c:pt>
                      <c:pt idx="14">
                        <c:v>sand-2</c:v>
                      </c:pt>
                      <c:pt idx="16">
                        <c:v>STP-AU</c:v>
                      </c:pt>
                      <c:pt idx="17">
                        <c:v>Mastophora rosea-1</c:v>
                      </c:pt>
                      <c:pt idx="18">
                        <c:v>Mastophora rosea-3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STP!$V$2:$V$20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4.9000000000000004</c:v>
                      </c:pt>
                      <c:pt idx="2">
                        <c:v>2.0999999999999996</c:v>
                      </c:pt>
                      <c:pt idx="3">
                        <c:v>0.19999999999999929</c:v>
                      </c:pt>
                      <c:pt idx="4">
                        <c:v>2.0999999999999979</c:v>
                      </c:pt>
                      <c:pt idx="5">
                        <c:v>36.200000000000003</c:v>
                      </c:pt>
                      <c:pt idx="6">
                        <c:v>28.300000000000004</c:v>
                      </c:pt>
                      <c:pt idx="7">
                        <c:v>0</c:v>
                      </c:pt>
                      <c:pt idx="8">
                        <c:v>9.9999999999999645E-2</c:v>
                      </c:pt>
                      <c:pt idx="9">
                        <c:v>7.6</c:v>
                      </c:pt>
                      <c:pt idx="10">
                        <c:v>3.1999999999999993</c:v>
                      </c:pt>
                      <c:pt idx="11">
                        <c:v>9.9999999999999645E-2</c:v>
                      </c:pt>
                      <c:pt idx="12">
                        <c:v>0</c:v>
                      </c:pt>
                      <c:pt idx="13">
                        <c:v>118.19999999999999</c:v>
                      </c:pt>
                      <c:pt idx="14">
                        <c:v>128.9</c:v>
                      </c:pt>
                      <c:pt idx="17">
                        <c:v>6.4999999999999982</c:v>
                      </c:pt>
                      <c:pt idx="18">
                        <c:v>2.3999999999999986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F27-4CF7-B924-41D2A3E66379}"/>
                  </c:ext>
                </c:extLst>
              </c15:ser>
            </c15:filteredBarSeries>
          </c:ext>
        </c:extLst>
      </c:barChart>
      <c:catAx>
        <c:axId val="116798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67983616"/>
        <c:crosses val="autoZero"/>
        <c:auto val="1"/>
        <c:lblAlgn val="ctr"/>
        <c:lblOffset val="100"/>
        <c:noMultiLvlLbl val="0"/>
      </c:catAx>
      <c:valAx>
        <c:axId val="1167983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679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8467</xdr:colOff>
      <xdr:row>35</xdr:row>
      <xdr:rowOff>8467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0</xdr:row>
      <xdr:rowOff>0</xdr:rowOff>
    </xdr:from>
    <xdr:to>
      <xdr:col>22</xdr:col>
      <xdr:colOff>262467</xdr:colOff>
      <xdr:row>35</xdr:row>
      <xdr:rowOff>8466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250370</xdr:colOff>
      <xdr:row>0</xdr:row>
      <xdr:rowOff>0</xdr:rowOff>
    </xdr:from>
    <xdr:to>
      <xdr:col>33</xdr:col>
      <xdr:colOff>609599</xdr:colOff>
      <xdr:row>35</xdr:row>
      <xdr:rowOff>10886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"/>
  <sheetViews>
    <sheetView zoomScale="60" zoomScaleNormal="60" workbookViewId="0">
      <selection activeCell="AK24" sqref="AK24"/>
    </sheetView>
  </sheetViews>
  <sheetFormatPr defaultColWidth="8.88671875" defaultRowHeight="15.6" x14ac:dyDescent="0.3"/>
  <cols>
    <col min="1" max="1" width="23" style="8" bestFit="1" customWidth="1"/>
    <col min="2" max="2" width="11.109375" style="8" bestFit="1" customWidth="1"/>
    <col min="3" max="3" width="7.88671875" style="8" bestFit="1" customWidth="1"/>
    <col min="4" max="5" width="6.77734375" style="8" bestFit="1" customWidth="1"/>
    <col min="6" max="6" width="7.21875" style="8" bestFit="1" customWidth="1"/>
    <col min="7" max="7" width="8.21875" style="8" bestFit="1" customWidth="1"/>
    <col min="8" max="8" width="10.109375" style="8" bestFit="1" customWidth="1"/>
    <col min="9" max="9" width="9.88671875" style="8" bestFit="1" customWidth="1"/>
    <col min="10" max="10" width="8.88671875" style="8"/>
    <col min="11" max="11" width="23" style="8" bestFit="1" customWidth="1"/>
    <col min="12" max="12" width="11.109375" style="8" bestFit="1" customWidth="1"/>
    <col min="13" max="17" width="9.21875" style="8" bestFit="1" customWidth="1"/>
    <col min="18" max="18" width="10.109375" style="8" bestFit="1" customWidth="1"/>
    <col min="19" max="19" width="9.88671875" style="8" bestFit="1" customWidth="1"/>
    <col min="20" max="20" width="8.88671875" style="8"/>
    <col min="21" max="21" width="23" style="8" bestFit="1" customWidth="1"/>
    <col min="22" max="22" width="11.6640625" style="8" bestFit="1" customWidth="1"/>
    <col min="23" max="23" width="17.21875" style="8" bestFit="1" customWidth="1"/>
    <col min="24" max="24" width="12.6640625" style="8" bestFit="1" customWidth="1"/>
    <col min="25" max="25" width="14.21875" style="8" bestFit="1" customWidth="1"/>
    <col min="26" max="26" width="10.44140625" style="8" bestFit="1" customWidth="1"/>
    <col min="27" max="27" width="14.77734375" style="8" bestFit="1" customWidth="1"/>
    <col min="28" max="28" width="10.109375" style="8" bestFit="1" customWidth="1"/>
    <col min="29" max="30" width="8.88671875" style="8"/>
    <col min="31" max="32" width="6.77734375" style="8" bestFit="1" customWidth="1"/>
    <col min="33" max="16384" width="8.88671875" style="8"/>
  </cols>
  <sheetData>
    <row r="1" spans="1:32" x14ac:dyDescent="0.3">
      <c r="A1" s="2"/>
      <c r="B1" s="3"/>
      <c r="C1" s="4">
        <v>1</v>
      </c>
      <c r="D1" s="4">
        <v>0.5</v>
      </c>
      <c r="E1" s="4">
        <v>0.25</v>
      </c>
      <c r="F1" s="4">
        <v>0.125</v>
      </c>
      <c r="G1" s="4">
        <v>6.25E-2</v>
      </c>
      <c r="H1" s="4" t="s">
        <v>5</v>
      </c>
      <c r="I1" s="5" t="s">
        <v>6</v>
      </c>
      <c r="J1" s="3"/>
      <c r="K1" s="3"/>
      <c r="L1" s="3"/>
      <c r="M1" s="4">
        <v>1</v>
      </c>
      <c r="N1" s="4">
        <v>0.5</v>
      </c>
      <c r="O1" s="4">
        <v>0.25</v>
      </c>
      <c r="P1" s="4">
        <v>0.125</v>
      </c>
      <c r="Q1" s="4">
        <v>6.25E-2</v>
      </c>
      <c r="R1" s="4" t="s">
        <v>5</v>
      </c>
      <c r="S1" s="6" t="s">
        <v>6</v>
      </c>
      <c r="V1" s="8" t="s">
        <v>12</v>
      </c>
      <c r="W1" s="8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16</v>
      </c>
    </row>
    <row r="2" spans="1:32" x14ac:dyDescent="0.3">
      <c r="A2" s="7" t="s">
        <v>0</v>
      </c>
      <c r="K2" s="8" t="s">
        <v>7</v>
      </c>
      <c r="S2" s="9"/>
      <c r="U2" s="8" t="s">
        <v>0</v>
      </c>
    </row>
    <row r="3" spans="1:32" x14ac:dyDescent="0.3">
      <c r="A3" s="10" t="s">
        <v>33</v>
      </c>
      <c r="B3" s="1" t="s">
        <v>1</v>
      </c>
      <c r="C3" s="8">
        <v>8.1</v>
      </c>
      <c r="D3" s="8">
        <v>8.3000000000000007</v>
      </c>
      <c r="E3" s="8">
        <v>8</v>
      </c>
      <c r="F3" s="8">
        <v>8.1</v>
      </c>
      <c r="G3" s="8">
        <v>8.5</v>
      </c>
      <c r="H3" s="8">
        <v>7.7</v>
      </c>
      <c r="K3" s="11" t="s">
        <v>33</v>
      </c>
      <c r="L3" s="1" t="s">
        <v>1</v>
      </c>
      <c r="M3" s="8">
        <v>9.4</v>
      </c>
      <c r="N3" s="8">
        <v>9.1</v>
      </c>
      <c r="O3" s="8">
        <v>9.5</v>
      </c>
      <c r="P3" s="8">
        <v>9.5</v>
      </c>
      <c r="Q3" s="8">
        <v>9.5</v>
      </c>
      <c r="R3" s="8">
        <v>9.5</v>
      </c>
      <c r="S3" s="9"/>
      <c r="U3" s="11" t="s">
        <v>33</v>
      </c>
      <c r="V3" s="8">
        <v>39.4</v>
      </c>
      <c r="W3" s="8">
        <v>53.045685279187815</v>
      </c>
      <c r="X3" s="8">
        <v>18.527918781725887</v>
      </c>
      <c r="Y3" s="8">
        <v>15.989847715736044</v>
      </c>
      <c r="Z3" s="8">
        <v>9.6446700507614231</v>
      </c>
      <c r="AA3" s="8">
        <v>2.7918781725888318</v>
      </c>
      <c r="AB3" s="8">
        <v>0</v>
      </c>
      <c r="AE3" s="8">
        <f>SUM(Z3:AA3)</f>
        <v>12.436548223350254</v>
      </c>
      <c r="AF3" s="8">
        <f>SUM(W3:X3)</f>
        <v>71.573604060913709</v>
      </c>
    </row>
    <row r="4" spans="1:32" x14ac:dyDescent="0.3">
      <c r="A4" s="7"/>
      <c r="B4" s="1" t="s">
        <v>2</v>
      </c>
      <c r="C4" s="8">
        <v>29</v>
      </c>
      <c r="D4" s="8">
        <v>15.6</v>
      </c>
      <c r="E4" s="8">
        <v>14.3</v>
      </c>
      <c r="F4" s="8">
        <v>11.9</v>
      </c>
      <c r="G4" s="8">
        <v>9.6</v>
      </c>
      <c r="H4" s="8">
        <v>7.7</v>
      </c>
      <c r="L4" s="1" t="s">
        <v>2</v>
      </c>
      <c r="M4" s="8">
        <v>9.6</v>
      </c>
      <c r="N4" s="8">
        <v>9.1</v>
      </c>
      <c r="O4" s="8">
        <v>9.5</v>
      </c>
      <c r="P4" s="8">
        <v>9.6</v>
      </c>
      <c r="Q4" s="8">
        <v>9.6</v>
      </c>
      <c r="R4" s="8">
        <v>9.5</v>
      </c>
      <c r="S4" s="9"/>
      <c r="U4" s="11" t="s">
        <v>34</v>
      </c>
      <c r="V4" s="8">
        <v>6.0000000000000018</v>
      </c>
      <c r="W4" s="8">
        <v>80</v>
      </c>
      <c r="X4" s="8">
        <v>10.000000000000005</v>
      </c>
      <c r="Y4" s="8">
        <v>6.6666666666666705</v>
      </c>
      <c r="Z4" s="8">
        <v>3.3333333333333353</v>
      </c>
      <c r="AA4" s="8">
        <v>0</v>
      </c>
      <c r="AB4" s="8">
        <v>0</v>
      </c>
      <c r="AE4" s="8">
        <f t="shared" ref="AE4:AE26" si="0">SUM(Z4:AA4)</f>
        <v>3.3333333333333353</v>
      </c>
      <c r="AF4" s="8">
        <f t="shared" ref="AF4:AF26" si="1">SUM(W4:X4)</f>
        <v>90</v>
      </c>
    </row>
    <row r="5" spans="1:32" x14ac:dyDescent="0.3">
      <c r="A5" s="7"/>
      <c r="B5" s="1" t="s">
        <v>3</v>
      </c>
      <c r="C5" s="8">
        <f>C4-C3</f>
        <v>20.9</v>
      </c>
      <c r="D5" s="8">
        <f t="shared" ref="D5:H5" si="2">D4-D3</f>
        <v>7.2999999999999989</v>
      </c>
      <c r="E5" s="8">
        <f t="shared" si="2"/>
        <v>6.3000000000000007</v>
      </c>
      <c r="F5" s="8">
        <f t="shared" si="2"/>
        <v>3.8000000000000007</v>
      </c>
      <c r="G5" s="8">
        <f t="shared" si="2"/>
        <v>1.0999999999999996</v>
      </c>
      <c r="H5" s="8">
        <f t="shared" si="2"/>
        <v>0</v>
      </c>
      <c r="I5" s="8">
        <f>SUM(C5:H5)</f>
        <v>39.4</v>
      </c>
      <c r="L5" s="1" t="s">
        <v>3</v>
      </c>
      <c r="M5" s="8">
        <f>M4-M3</f>
        <v>0.19999999999999929</v>
      </c>
      <c r="N5" s="8">
        <f t="shared" ref="N5" si="3">N4-N3</f>
        <v>0</v>
      </c>
      <c r="O5" s="8">
        <f t="shared" ref="O5" si="4">O4-O3</f>
        <v>0</v>
      </c>
      <c r="P5" s="8">
        <f t="shared" ref="P5" si="5">P4-P3</f>
        <v>9.9999999999999645E-2</v>
      </c>
      <c r="Q5" s="8">
        <f t="shared" ref="Q5" si="6">Q4-Q3</f>
        <v>9.9999999999999645E-2</v>
      </c>
      <c r="R5" s="8">
        <f t="shared" ref="R5" si="7">R4-R3</f>
        <v>0</v>
      </c>
      <c r="S5" s="9">
        <f>SUM(M5:R5)</f>
        <v>0.39999999999999858</v>
      </c>
      <c r="U5" s="11" t="s">
        <v>35</v>
      </c>
      <c r="V5" s="8">
        <v>0.19999999999999929</v>
      </c>
    </row>
    <row r="6" spans="1:32" x14ac:dyDescent="0.3">
      <c r="A6" s="7"/>
      <c r="B6" s="1" t="s">
        <v>4</v>
      </c>
      <c r="C6" s="8">
        <f>(C5/I5)*100</f>
        <v>53.045685279187815</v>
      </c>
      <c r="D6" s="8">
        <f>(D5/I5)*100</f>
        <v>18.527918781725887</v>
      </c>
      <c r="E6" s="8">
        <f>(E5/I5)*100</f>
        <v>15.989847715736044</v>
      </c>
      <c r="F6" s="8">
        <f>(F5/I5)*100</f>
        <v>9.6446700507614231</v>
      </c>
      <c r="G6" s="8">
        <f>(G5/I5)*100</f>
        <v>2.7918781725888318</v>
      </c>
      <c r="H6" s="8">
        <f>(H5/I5)*100</f>
        <v>0</v>
      </c>
      <c r="L6" s="1" t="s">
        <v>4</v>
      </c>
      <c r="M6" s="8">
        <f>(M5/S5)*100</f>
        <v>50</v>
      </c>
      <c r="N6" s="8">
        <f>(N5/S5)*100</f>
        <v>0</v>
      </c>
      <c r="O6" s="8">
        <f>(O5/S5)*100</f>
        <v>0</v>
      </c>
      <c r="P6" s="8">
        <f>(P5/S5)*100</f>
        <v>25</v>
      </c>
      <c r="Q6" s="8">
        <f>(Q5/S5)*100</f>
        <v>25</v>
      </c>
      <c r="R6" s="8">
        <f>(R5/S5)*100</f>
        <v>0</v>
      </c>
      <c r="S6" s="9"/>
      <c r="U6" s="11" t="s">
        <v>36</v>
      </c>
      <c r="V6" s="8">
        <v>12.800000000000004</v>
      </c>
      <c r="W6" s="8">
        <v>78.124999999999986</v>
      </c>
      <c r="X6" s="8">
        <v>11.718749999999996</v>
      </c>
      <c r="Y6" s="8">
        <v>5.4687500000000062</v>
      </c>
      <c r="Z6" s="8">
        <v>1.5625000000000075</v>
      </c>
      <c r="AA6" s="8">
        <v>0.781249999999997</v>
      </c>
      <c r="AB6" s="8">
        <v>2.3437500000000049</v>
      </c>
      <c r="AE6" s="8">
        <f t="shared" si="0"/>
        <v>2.3437500000000044</v>
      </c>
      <c r="AF6" s="8">
        <f t="shared" si="1"/>
        <v>89.843749999999986</v>
      </c>
    </row>
    <row r="7" spans="1:32" x14ac:dyDescent="0.3">
      <c r="A7" s="7"/>
      <c r="S7" s="9"/>
      <c r="U7" s="11" t="s">
        <v>37</v>
      </c>
      <c r="V7" s="8">
        <v>21.4</v>
      </c>
      <c r="W7" s="8">
        <v>31.308411214953274</v>
      </c>
      <c r="X7" s="8">
        <v>22.897196261682236</v>
      </c>
      <c r="Y7" s="8">
        <v>21.962616822429904</v>
      </c>
      <c r="Z7" s="8">
        <v>17.757009345794398</v>
      </c>
      <c r="AA7" s="8">
        <v>5.6074766355140202</v>
      </c>
      <c r="AB7" s="8">
        <v>0.46728971962617072</v>
      </c>
      <c r="AE7" s="8">
        <f t="shared" si="0"/>
        <v>23.36448598130842</v>
      </c>
      <c r="AF7" s="8">
        <f t="shared" si="1"/>
        <v>54.205607476635507</v>
      </c>
    </row>
    <row r="8" spans="1:32" x14ac:dyDescent="0.3">
      <c r="A8" s="10" t="s">
        <v>34</v>
      </c>
      <c r="B8" s="1" t="s">
        <v>1</v>
      </c>
      <c r="C8" s="8">
        <v>8.1999999999999993</v>
      </c>
      <c r="D8" s="8">
        <v>7.8</v>
      </c>
      <c r="E8" s="8">
        <v>7.9</v>
      </c>
      <c r="F8" s="8">
        <v>7.8</v>
      </c>
      <c r="G8" s="8">
        <v>7.9</v>
      </c>
      <c r="H8" s="8">
        <v>7.9</v>
      </c>
      <c r="K8" s="11" t="s">
        <v>34</v>
      </c>
      <c r="L8" s="1" t="s">
        <v>1</v>
      </c>
      <c r="M8" s="8">
        <v>9.4</v>
      </c>
      <c r="N8" s="8">
        <v>9.1</v>
      </c>
      <c r="O8" s="8">
        <v>9.1</v>
      </c>
      <c r="P8" s="8">
        <v>9.1</v>
      </c>
      <c r="Q8" s="8">
        <v>8.1</v>
      </c>
      <c r="R8" s="8">
        <v>8.6999999999999993</v>
      </c>
      <c r="S8" s="9"/>
      <c r="U8" s="8" t="s">
        <v>38</v>
      </c>
      <c r="V8" s="8">
        <v>5.3000000000000025</v>
      </c>
      <c r="W8" s="8">
        <v>69.811320754716931</v>
      </c>
      <c r="X8" s="8">
        <v>20.754716981132091</v>
      </c>
      <c r="Y8" s="8">
        <v>3.7735849056603961</v>
      </c>
      <c r="Z8" s="8">
        <v>3.7735849056603619</v>
      </c>
      <c r="AA8" s="8">
        <v>0</v>
      </c>
      <c r="AB8" s="8">
        <v>1.8867924528302147</v>
      </c>
      <c r="AE8" s="8">
        <f t="shared" si="0"/>
        <v>3.7735849056603619</v>
      </c>
      <c r="AF8" s="8">
        <f t="shared" si="1"/>
        <v>90.566037735849022</v>
      </c>
    </row>
    <row r="9" spans="1:32" x14ac:dyDescent="0.3">
      <c r="A9" s="7"/>
      <c r="B9" s="1" t="s">
        <v>2</v>
      </c>
      <c r="C9" s="8">
        <v>13</v>
      </c>
      <c r="D9" s="8">
        <v>8.4</v>
      </c>
      <c r="E9" s="8">
        <v>8.3000000000000007</v>
      </c>
      <c r="F9" s="8">
        <v>8</v>
      </c>
      <c r="G9" s="8">
        <v>7.9</v>
      </c>
      <c r="H9" s="8">
        <v>7.9</v>
      </c>
      <c r="L9" s="1" t="s">
        <v>2</v>
      </c>
      <c r="M9" s="8">
        <v>12</v>
      </c>
      <c r="N9" s="8">
        <v>9.1999999999999993</v>
      </c>
      <c r="O9" s="8">
        <v>9.1999999999999993</v>
      </c>
      <c r="P9" s="8">
        <v>9.1999999999999993</v>
      </c>
      <c r="Q9" s="8">
        <v>8.1</v>
      </c>
      <c r="R9" s="8">
        <v>8.6999999999999993</v>
      </c>
      <c r="S9" s="9"/>
      <c r="U9" s="11" t="s">
        <v>39</v>
      </c>
      <c r="V9" s="8">
        <v>15.599999999999998</v>
      </c>
      <c r="W9" s="8">
        <v>55.769230769230774</v>
      </c>
      <c r="X9" s="8">
        <v>18.589743589743595</v>
      </c>
      <c r="Y9" s="8">
        <v>14.743589743589739</v>
      </c>
      <c r="Z9" s="8">
        <v>8.3333333333333268</v>
      </c>
      <c r="AA9" s="8">
        <v>1.9230769230769167</v>
      </c>
      <c r="AB9" s="8">
        <v>0.64102564102565018</v>
      </c>
      <c r="AE9" s="8">
        <f t="shared" si="0"/>
        <v>10.256410256410243</v>
      </c>
      <c r="AF9" s="8">
        <f t="shared" si="1"/>
        <v>74.358974358974365</v>
      </c>
    </row>
    <row r="10" spans="1:32" x14ac:dyDescent="0.3">
      <c r="A10" s="7"/>
      <c r="B10" s="1" t="s">
        <v>3</v>
      </c>
      <c r="C10" s="8">
        <f>C9-C8</f>
        <v>4.8000000000000007</v>
      </c>
      <c r="D10" s="8">
        <f t="shared" ref="D10" si="8">D9-D8</f>
        <v>0.60000000000000053</v>
      </c>
      <c r="E10" s="8">
        <f t="shared" ref="E10" si="9">E9-E8</f>
        <v>0.40000000000000036</v>
      </c>
      <c r="F10" s="8">
        <f t="shared" ref="F10" si="10">F9-F8</f>
        <v>0.20000000000000018</v>
      </c>
      <c r="G10" s="8">
        <f t="shared" ref="G10" si="11">G9-G8</f>
        <v>0</v>
      </c>
      <c r="H10" s="8">
        <f t="shared" ref="H10" si="12">H9-H8</f>
        <v>0</v>
      </c>
      <c r="I10" s="8">
        <f>SUM(C10:H10)</f>
        <v>6.0000000000000018</v>
      </c>
      <c r="L10" s="1" t="s">
        <v>3</v>
      </c>
      <c r="M10" s="8">
        <f>M9-M8</f>
        <v>2.5999999999999996</v>
      </c>
      <c r="N10" s="8">
        <f t="shared" ref="N10" si="13">N9-N8</f>
        <v>9.9999999999999645E-2</v>
      </c>
      <c r="O10" s="8">
        <f t="shared" ref="O10" si="14">O9-O8</f>
        <v>9.9999999999999645E-2</v>
      </c>
      <c r="P10" s="8">
        <f t="shared" ref="P10" si="15">P9-P8</f>
        <v>9.9999999999999645E-2</v>
      </c>
      <c r="Q10" s="8">
        <f t="shared" ref="Q10" si="16">Q9-Q8</f>
        <v>0</v>
      </c>
      <c r="R10" s="8">
        <f t="shared" ref="R10" si="17">R9-R8</f>
        <v>0</v>
      </c>
      <c r="S10" s="9">
        <f>SUM(M10:R10)</f>
        <v>2.8999999999999986</v>
      </c>
      <c r="U10" s="8" t="s">
        <v>40</v>
      </c>
      <c r="V10" s="8">
        <v>19.5</v>
      </c>
      <c r="W10" s="8">
        <v>44.615384615384613</v>
      </c>
      <c r="X10" s="8">
        <v>20</v>
      </c>
      <c r="Y10" s="8">
        <v>17.948717948717949</v>
      </c>
      <c r="Z10" s="8">
        <v>12.820512820512819</v>
      </c>
      <c r="AA10" s="8">
        <v>3.5897435897435859</v>
      </c>
      <c r="AB10" s="8">
        <v>1.025641025641022</v>
      </c>
      <c r="AE10" s="8">
        <f t="shared" si="0"/>
        <v>16.410256410256405</v>
      </c>
      <c r="AF10" s="8">
        <f t="shared" si="1"/>
        <v>64.615384615384613</v>
      </c>
    </row>
    <row r="11" spans="1:32" x14ac:dyDescent="0.3">
      <c r="A11" s="7"/>
      <c r="B11" s="1" t="s">
        <v>4</v>
      </c>
      <c r="C11" s="8">
        <f>(C10/I10)*100</f>
        <v>80</v>
      </c>
      <c r="D11" s="8">
        <f>(D10/I10)*100</f>
        <v>10.000000000000005</v>
      </c>
      <c r="E11" s="8">
        <f>(E10/I10)*100</f>
        <v>6.6666666666666705</v>
      </c>
      <c r="F11" s="8">
        <f>(F10/I10)*100</f>
        <v>3.3333333333333353</v>
      </c>
      <c r="G11" s="8">
        <f>(G10/I10)*100</f>
        <v>0</v>
      </c>
      <c r="H11" s="8">
        <f>(H10/I10)*100</f>
        <v>0</v>
      </c>
      <c r="L11" s="1" t="s">
        <v>4</v>
      </c>
      <c r="M11" s="8">
        <f>(M10/S10)*100</f>
        <v>89.655172413793139</v>
      </c>
      <c r="N11" s="8">
        <f>(N10/S10)*100</f>
        <v>3.4482758620689551</v>
      </c>
      <c r="O11" s="8">
        <f>(O10/S10)*100</f>
        <v>3.4482758620689551</v>
      </c>
      <c r="P11" s="8">
        <f>(P10/S10)*100</f>
        <v>3.4482758620689551</v>
      </c>
      <c r="Q11" s="8">
        <f>(Q10/S10)*100</f>
        <v>0</v>
      </c>
      <c r="R11" s="8">
        <f>(R10/S10)*100</f>
        <v>0</v>
      </c>
      <c r="S11" s="9"/>
      <c r="U11" s="13" t="s">
        <v>41</v>
      </c>
      <c r="V11" s="8">
        <v>0.49999999999999911</v>
      </c>
    </row>
    <row r="12" spans="1:32" x14ac:dyDescent="0.3">
      <c r="A12" s="7"/>
      <c r="S12" s="9"/>
      <c r="U12" s="13" t="s">
        <v>42</v>
      </c>
      <c r="V12" s="8">
        <v>0.29999999999999893</v>
      </c>
    </row>
    <row r="13" spans="1:32" x14ac:dyDescent="0.3">
      <c r="A13" s="10" t="s">
        <v>35</v>
      </c>
      <c r="B13" s="1" t="s">
        <v>1</v>
      </c>
      <c r="C13" s="8">
        <v>8.3000000000000007</v>
      </c>
      <c r="D13" s="8">
        <v>8.4</v>
      </c>
      <c r="E13" s="8">
        <v>8.4</v>
      </c>
      <c r="F13" s="8">
        <v>8.4</v>
      </c>
      <c r="G13" s="8">
        <v>8.4</v>
      </c>
      <c r="H13" s="8">
        <v>8.1</v>
      </c>
      <c r="K13" s="11" t="s">
        <v>35</v>
      </c>
      <c r="L13" s="1" t="s">
        <v>1</v>
      </c>
      <c r="M13" s="8">
        <v>8</v>
      </c>
      <c r="N13" s="8">
        <v>7.5</v>
      </c>
      <c r="O13" s="8">
        <v>8.9</v>
      </c>
      <c r="P13" s="8">
        <v>8</v>
      </c>
      <c r="Q13" s="8">
        <v>9.1999999999999993</v>
      </c>
      <c r="R13" s="8">
        <v>9.3000000000000007</v>
      </c>
      <c r="S13" s="9"/>
      <c r="U13" s="8" t="s">
        <v>43</v>
      </c>
      <c r="V13" s="8">
        <v>157.29999999999998</v>
      </c>
      <c r="W13" s="8">
        <v>41.195168467895741</v>
      </c>
      <c r="X13" s="8">
        <v>24.539097266369996</v>
      </c>
      <c r="Y13" s="8">
        <v>20.406865861411319</v>
      </c>
      <c r="Z13" s="8">
        <v>11.061665607120153</v>
      </c>
      <c r="AA13" s="8">
        <v>2.6700572155117621</v>
      </c>
      <c r="AB13" s="8">
        <v>0.12714558169103579</v>
      </c>
      <c r="AE13" s="8">
        <f t="shared" si="0"/>
        <v>13.731722822631916</v>
      </c>
      <c r="AF13" s="8">
        <f t="shared" si="1"/>
        <v>65.734265734265733</v>
      </c>
    </row>
    <row r="14" spans="1:32" x14ac:dyDescent="0.3">
      <c r="A14" s="7"/>
      <c r="B14" s="1" t="s">
        <v>2</v>
      </c>
      <c r="C14" s="8">
        <v>8.5</v>
      </c>
      <c r="D14" s="8">
        <v>8.4</v>
      </c>
      <c r="E14" s="8">
        <v>8.4</v>
      </c>
      <c r="F14" s="8">
        <v>8.4</v>
      </c>
      <c r="G14" s="8">
        <v>8.4</v>
      </c>
      <c r="H14" s="8">
        <v>8.1</v>
      </c>
      <c r="L14" s="1" t="s">
        <v>2</v>
      </c>
      <c r="M14" s="8">
        <v>12.3</v>
      </c>
      <c r="N14" s="8">
        <v>7.9</v>
      </c>
      <c r="O14" s="8">
        <v>9.4</v>
      </c>
      <c r="P14" s="8">
        <v>8.5</v>
      </c>
      <c r="Q14" s="8">
        <v>9.5</v>
      </c>
      <c r="R14" s="8">
        <v>9.4</v>
      </c>
      <c r="S14" s="9"/>
      <c r="U14" s="8" t="s">
        <v>44</v>
      </c>
      <c r="V14" s="8">
        <v>116.60000000000001</v>
      </c>
      <c r="W14" s="8">
        <v>47.084048027444254</v>
      </c>
      <c r="X14" s="8">
        <v>22.641509433962263</v>
      </c>
      <c r="Y14" s="8">
        <v>19.639794168096053</v>
      </c>
      <c r="Z14" s="8">
        <v>8.8336192109776999</v>
      </c>
      <c r="AA14" s="8">
        <v>1.7152658662092621</v>
      </c>
      <c r="AB14" s="8">
        <v>8.5763293310462813E-2</v>
      </c>
      <c r="AE14" s="8">
        <f t="shared" si="0"/>
        <v>10.548885077186963</v>
      </c>
      <c r="AF14" s="8">
        <f t="shared" si="1"/>
        <v>69.72555746140651</v>
      </c>
    </row>
    <row r="15" spans="1:32" x14ac:dyDescent="0.3">
      <c r="A15" s="7"/>
      <c r="B15" s="1" t="s">
        <v>3</v>
      </c>
      <c r="C15" s="8">
        <f>C14-C13</f>
        <v>0.19999999999999929</v>
      </c>
      <c r="D15" s="8">
        <f t="shared" ref="D15" si="18">D14-D13</f>
        <v>0</v>
      </c>
      <c r="E15" s="8">
        <f t="shared" ref="E15" si="19">E14-E13</f>
        <v>0</v>
      </c>
      <c r="F15" s="8">
        <f t="shared" ref="F15" si="20">F14-F13</f>
        <v>0</v>
      </c>
      <c r="G15" s="8">
        <f t="shared" ref="G15" si="21">G14-G13</f>
        <v>0</v>
      </c>
      <c r="H15" s="8">
        <f t="shared" ref="H15" si="22">H14-H13</f>
        <v>0</v>
      </c>
      <c r="I15" s="8">
        <f>SUM(C15:H15)</f>
        <v>0.19999999999999929</v>
      </c>
      <c r="L15" s="1" t="s">
        <v>3</v>
      </c>
      <c r="M15" s="8">
        <f>M14-M13</f>
        <v>4.3000000000000007</v>
      </c>
      <c r="N15" s="8">
        <f t="shared" ref="N15" si="23">N14-N13</f>
        <v>0.40000000000000036</v>
      </c>
      <c r="O15" s="8">
        <f t="shared" ref="O15" si="24">O14-O13</f>
        <v>0.5</v>
      </c>
      <c r="P15" s="8">
        <f t="shared" ref="P15" si="25">P14-P13</f>
        <v>0.5</v>
      </c>
      <c r="Q15" s="8">
        <f t="shared" ref="Q15" si="26">Q14-Q13</f>
        <v>0.30000000000000071</v>
      </c>
      <c r="R15" s="8">
        <f t="shared" ref="R15" si="27">R14-R13</f>
        <v>9.9999999999999645E-2</v>
      </c>
      <c r="S15" s="9">
        <f>SUM(M15:R15)</f>
        <v>6.1000000000000014</v>
      </c>
    </row>
    <row r="16" spans="1:32" x14ac:dyDescent="0.3">
      <c r="A16" s="7"/>
      <c r="B16" s="1" t="s">
        <v>4</v>
      </c>
      <c r="C16" s="8">
        <f>(C15/I15)*100</f>
        <v>100</v>
      </c>
      <c r="D16" s="8">
        <f>(D15/I15)*100</f>
        <v>0</v>
      </c>
      <c r="E16" s="8">
        <f>(E15/I15)*100</f>
        <v>0</v>
      </c>
      <c r="F16" s="8">
        <f>(F15/I15)*100</f>
        <v>0</v>
      </c>
      <c r="G16" s="8">
        <f>(G15/I15)*100</f>
        <v>0</v>
      </c>
      <c r="H16" s="8">
        <f>(H15/I15)*100</f>
        <v>0</v>
      </c>
      <c r="L16" s="1" t="s">
        <v>4</v>
      </c>
      <c r="M16" s="8">
        <f>(M15/S15)*100</f>
        <v>70.491803278688522</v>
      </c>
      <c r="N16" s="8">
        <f>(N15/S15)*100</f>
        <v>6.5573770491803325</v>
      </c>
      <c r="O16" s="8">
        <f>(O15/S15)*100</f>
        <v>8.1967213114754074</v>
      </c>
      <c r="P16" s="8">
        <f>(P15/S15)*100</f>
        <v>8.1967213114754074</v>
      </c>
      <c r="Q16" s="8">
        <f>(Q15/S15)*100</f>
        <v>4.9180327868852558</v>
      </c>
      <c r="R16" s="8">
        <f>(R15/S15)*100</f>
        <v>1.6393442622950758</v>
      </c>
      <c r="S16" s="9"/>
      <c r="U16" s="8" t="s">
        <v>7</v>
      </c>
    </row>
    <row r="17" spans="1:32" x14ac:dyDescent="0.3">
      <c r="A17" s="7"/>
      <c r="S17" s="9"/>
      <c r="U17" s="11" t="s">
        <v>33</v>
      </c>
      <c r="V17" s="8">
        <v>0.39999999999999858</v>
      </c>
    </row>
    <row r="18" spans="1:32" x14ac:dyDescent="0.3">
      <c r="A18" s="10" t="s">
        <v>36</v>
      </c>
      <c r="B18" s="1" t="s">
        <v>1</v>
      </c>
      <c r="C18" s="8">
        <v>8.1</v>
      </c>
      <c r="D18" s="8">
        <v>8.3000000000000007</v>
      </c>
      <c r="E18" s="8">
        <v>8.1</v>
      </c>
      <c r="F18" s="8">
        <v>8.1</v>
      </c>
      <c r="G18" s="8">
        <v>8.4</v>
      </c>
      <c r="H18" s="8">
        <v>8.1</v>
      </c>
      <c r="K18" s="11" t="s">
        <v>36</v>
      </c>
      <c r="L18" s="1" t="s">
        <v>1</v>
      </c>
      <c r="M18" s="8">
        <v>9</v>
      </c>
      <c r="N18" s="8">
        <v>9.3000000000000007</v>
      </c>
      <c r="O18" s="8">
        <v>8.1999999999999993</v>
      </c>
      <c r="P18" s="8">
        <v>8.9</v>
      </c>
      <c r="Q18" s="8">
        <v>7.5</v>
      </c>
      <c r="R18" s="8">
        <v>7.4</v>
      </c>
      <c r="S18" s="9"/>
      <c r="U18" s="11" t="s">
        <v>34</v>
      </c>
      <c r="V18" s="8">
        <v>2.8999999999999986</v>
      </c>
      <c r="W18" s="8">
        <v>89.655172413793139</v>
      </c>
      <c r="X18" s="8">
        <v>3.4482758620689551</v>
      </c>
      <c r="Y18" s="8">
        <v>3.4482758620689551</v>
      </c>
      <c r="Z18" s="8">
        <v>3.4482758620689551</v>
      </c>
      <c r="AA18" s="8">
        <v>0</v>
      </c>
      <c r="AB18" s="8">
        <v>0</v>
      </c>
      <c r="AE18" s="8">
        <f t="shared" si="0"/>
        <v>3.4482758620689551</v>
      </c>
      <c r="AF18" s="8">
        <f t="shared" si="1"/>
        <v>93.103448275862092</v>
      </c>
    </row>
    <row r="19" spans="1:32" x14ac:dyDescent="0.3">
      <c r="A19" s="7"/>
      <c r="B19" s="1" t="s">
        <v>2</v>
      </c>
      <c r="C19" s="8">
        <v>18.100000000000001</v>
      </c>
      <c r="D19" s="8">
        <v>9.8000000000000007</v>
      </c>
      <c r="E19" s="8">
        <v>8.8000000000000007</v>
      </c>
      <c r="F19" s="8">
        <v>8.3000000000000007</v>
      </c>
      <c r="G19" s="8">
        <v>8.5</v>
      </c>
      <c r="H19" s="8">
        <v>8.4</v>
      </c>
      <c r="L19" s="1" t="s">
        <v>2</v>
      </c>
      <c r="M19" s="8">
        <v>9.1999999999999993</v>
      </c>
      <c r="N19" s="8">
        <v>9.8000000000000007</v>
      </c>
      <c r="O19" s="8">
        <v>8.5</v>
      </c>
      <c r="P19" s="8">
        <v>9.1</v>
      </c>
      <c r="Q19" s="8">
        <v>7.5</v>
      </c>
      <c r="R19" s="8">
        <v>7.5</v>
      </c>
      <c r="S19" s="9"/>
      <c r="U19" s="11" t="s">
        <v>35</v>
      </c>
      <c r="V19" s="8">
        <v>6.1000000000000014</v>
      </c>
      <c r="W19" s="8">
        <v>70.491803278688522</v>
      </c>
      <c r="X19" s="8">
        <v>6.5573770491803325</v>
      </c>
      <c r="Y19" s="8">
        <v>8.1967213114754074</v>
      </c>
      <c r="Z19" s="8">
        <v>8.1967213114754074</v>
      </c>
      <c r="AA19" s="8">
        <v>4.9180327868852558</v>
      </c>
      <c r="AB19" s="8">
        <v>1.6393442622950758</v>
      </c>
      <c r="AE19" s="8">
        <f t="shared" si="0"/>
        <v>13.114754098360663</v>
      </c>
      <c r="AF19" s="8">
        <f t="shared" si="1"/>
        <v>77.049180327868854</v>
      </c>
    </row>
    <row r="20" spans="1:32" x14ac:dyDescent="0.3">
      <c r="A20" s="7"/>
      <c r="B20" s="1" t="s">
        <v>3</v>
      </c>
      <c r="C20" s="8">
        <f>C19-C18</f>
        <v>10.000000000000002</v>
      </c>
      <c r="D20" s="8">
        <f t="shared" ref="D20" si="28">D19-D18</f>
        <v>1.5</v>
      </c>
      <c r="E20" s="8">
        <f t="shared" ref="E20" si="29">E19-E18</f>
        <v>0.70000000000000107</v>
      </c>
      <c r="F20" s="8">
        <f t="shared" ref="F20" si="30">F19-F18</f>
        <v>0.20000000000000107</v>
      </c>
      <c r="G20" s="8">
        <f t="shared" ref="G20" si="31">G19-G18</f>
        <v>9.9999999999999645E-2</v>
      </c>
      <c r="H20" s="8">
        <f t="shared" ref="H20" si="32">H19-H18</f>
        <v>0.30000000000000071</v>
      </c>
      <c r="I20" s="8">
        <f>SUM(C20:H20)</f>
        <v>12.800000000000004</v>
      </c>
      <c r="L20" s="1" t="s">
        <v>3</v>
      </c>
      <c r="M20" s="8">
        <f>M19-M18</f>
        <v>0.19999999999999929</v>
      </c>
      <c r="N20" s="8">
        <f t="shared" ref="N20" si="33">N19-N18</f>
        <v>0.5</v>
      </c>
      <c r="O20" s="8">
        <f t="shared" ref="O20" si="34">O19-O18</f>
        <v>0.30000000000000071</v>
      </c>
      <c r="P20" s="8">
        <f t="shared" ref="P20" si="35">P19-P18</f>
        <v>0.19999999999999929</v>
      </c>
      <c r="Q20" s="8">
        <f t="shared" ref="Q20" si="36">Q19-Q18</f>
        <v>0</v>
      </c>
      <c r="R20" s="8">
        <f t="shared" ref="R20" si="37">R19-R18</f>
        <v>9.9999999999999645E-2</v>
      </c>
      <c r="S20" s="9">
        <f>SUM(M20:R20)</f>
        <v>1.2999999999999989</v>
      </c>
      <c r="U20" s="11" t="s">
        <v>36</v>
      </c>
      <c r="V20" s="8">
        <v>1.2999999999999989</v>
      </c>
      <c r="W20" s="8">
        <v>15.384615384615344</v>
      </c>
      <c r="X20" s="8">
        <v>38.461538461538488</v>
      </c>
      <c r="Y20" s="8">
        <v>23.076923076923151</v>
      </c>
      <c r="Z20" s="8">
        <v>15.384615384615344</v>
      </c>
      <c r="AA20" s="8">
        <v>0</v>
      </c>
      <c r="AB20" s="8">
        <v>7.6923076923076721</v>
      </c>
      <c r="AE20" s="8">
        <f t="shared" si="0"/>
        <v>15.384615384615344</v>
      </c>
      <c r="AF20" s="8">
        <f t="shared" si="1"/>
        <v>53.846153846153832</v>
      </c>
    </row>
    <row r="21" spans="1:32" x14ac:dyDescent="0.3">
      <c r="A21" s="7"/>
      <c r="B21" s="1" t="s">
        <v>4</v>
      </c>
      <c r="C21" s="8">
        <f>(C20/I20)*100</f>
        <v>78.124999999999986</v>
      </c>
      <c r="D21" s="8">
        <f>(D20/I20)*100</f>
        <v>11.718749999999996</v>
      </c>
      <c r="E21" s="8">
        <f>(E20/I20)*100</f>
        <v>5.4687500000000062</v>
      </c>
      <c r="F21" s="8">
        <f>(F20/I20)*100</f>
        <v>1.5625000000000075</v>
      </c>
      <c r="G21" s="8">
        <f>(G20/I20)*100</f>
        <v>0.781249999999997</v>
      </c>
      <c r="H21" s="8">
        <f>(H20/I20)*100</f>
        <v>2.3437500000000049</v>
      </c>
      <c r="L21" s="1" t="s">
        <v>4</v>
      </c>
      <c r="M21" s="8">
        <f>(M20/S20)*100</f>
        <v>15.384615384615344</v>
      </c>
      <c r="N21" s="8">
        <f>(N20/S20)*100</f>
        <v>38.461538461538488</v>
      </c>
      <c r="O21" s="8">
        <f>(O20/S20)*100</f>
        <v>23.076923076923151</v>
      </c>
      <c r="P21" s="8">
        <f>(P20/S20)*100</f>
        <v>15.384615384615344</v>
      </c>
      <c r="Q21" s="8">
        <f>(Q20/S20)*100</f>
        <v>0</v>
      </c>
      <c r="R21" s="8">
        <f>(R20/S20)*100</f>
        <v>7.6923076923076721</v>
      </c>
      <c r="S21" s="9"/>
      <c r="U21" s="11" t="s">
        <v>37</v>
      </c>
      <c r="V21" s="8">
        <v>5.1999999999999993</v>
      </c>
      <c r="W21" s="8">
        <v>67.307692307692307</v>
      </c>
      <c r="X21" s="8">
        <v>15.384615384615365</v>
      </c>
      <c r="Y21" s="8">
        <v>9.6153846153846168</v>
      </c>
      <c r="Z21" s="8">
        <v>5.7692307692307834</v>
      </c>
      <c r="AA21" s="8">
        <v>1.9230769230769167</v>
      </c>
      <c r="AB21" s="8">
        <v>0</v>
      </c>
      <c r="AE21" s="8">
        <f t="shared" si="0"/>
        <v>7.6923076923077005</v>
      </c>
      <c r="AF21" s="8">
        <f t="shared" si="1"/>
        <v>82.692307692307679</v>
      </c>
    </row>
    <row r="22" spans="1:32" x14ac:dyDescent="0.3">
      <c r="A22" s="7"/>
      <c r="S22" s="9"/>
      <c r="U22" s="8" t="s">
        <v>38</v>
      </c>
      <c r="V22" s="8">
        <v>13.700000000000003</v>
      </c>
      <c r="W22" s="8">
        <v>52.554744525547434</v>
      </c>
      <c r="X22" s="8">
        <v>18.248175182481749</v>
      </c>
      <c r="Y22" s="8">
        <v>16.058394160583948</v>
      </c>
      <c r="Z22" s="8">
        <v>9.4890510948905149</v>
      </c>
      <c r="AA22" s="8">
        <v>3.6496350364963495</v>
      </c>
      <c r="AB22" s="8">
        <v>0</v>
      </c>
      <c r="AE22" s="8">
        <f t="shared" si="0"/>
        <v>13.138686131386864</v>
      </c>
      <c r="AF22" s="8">
        <f t="shared" si="1"/>
        <v>70.802919708029179</v>
      </c>
    </row>
    <row r="23" spans="1:32" x14ac:dyDescent="0.3">
      <c r="A23" s="10" t="s">
        <v>37</v>
      </c>
      <c r="B23" s="1" t="s">
        <v>1</v>
      </c>
      <c r="C23" s="8">
        <v>7.8</v>
      </c>
      <c r="D23" s="8">
        <v>8.3000000000000007</v>
      </c>
      <c r="E23" s="8">
        <v>7.9</v>
      </c>
      <c r="F23" s="8">
        <v>8</v>
      </c>
      <c r="G23" s="8">
        <v>7.7</v>
      </c>
      <c r="H23" s="8">
        <v>7.6</v>
      </c>
      <c r="K23" s="11" t="s">
        <v>37</v>
      </c>
      <c r="L23" s="1" t="s">
        <v>1</v>
      </c>
      <c r="M23" s="8">
        <v>7.5</v>
      </c>
      <c r="N23" s="8">
        <v>8.8000000000000007</v>
      </c>
      <c r="O23" s="8">
        <v>9.1</v>
      </c>
      <c r="P23" s="8">
        <v>9.6</v>
      </c>
      <c r="Q23" s="8">
        <v>9.1</v>
      </c>
      <c r="R23" s="8">
        <v>9.5</v>
      </c>
      <c r="S23" s="9"/>
      <c r="U23" s="11" t="s">
        <v>45</v>
      </c>
      <c r="V23" s="8">
        <v>8.5999999999999979</v>
      </c>
      <c r="W23" s="8">
        <v>55.813953488372093</v>
      </c>
      <c r="X23" s="8">
        <v>12.790697674418603</v>
      </c>
      <c r="Y23" s="8">
        <v>13.953488372093018</v>
      </c>
      <c r="Z23" s="8">
        <v>11.627906976744189</v>
      </c>
      <c r="AA23" s="8">
        <v>5.8139534883720945</v>
      </c>
      <c r="AB23" s="8">
        <v>0</v>
      </c>
      <c r="AE23" s="8">
        <f t="shared" si="0"/>
        <v>17.441860465116285</v>
      </c>
      <c r="AF23" s="8">
        <f t="shared" si="1"/>
        <v>68.604651162790702</v>
      </c>
    </row>
    <row r="24" spans="1:32" x14ac:dyDescent="0.3">
      <c r="A24" s="7"/>
      <c r="B24" s="1" t="s">
        <v>2</v>
      </c>
      <c r="C24" s="8">
        <v>14.5</v>
      </c>
      <c r="D24" s="8">
        <v>13.2</v>
      </c>
      <c r="E24" s="8">
        <v>12.6</v>
      </c>
      <c r="F24" s="8">
        <v>11.8</v>
      </c>
      <c r="G24" s="8">
        <v>8.9</v>
      </c>
      <c r="H24" s="8">
        <v>7.7</v>
      </c>
      <c r="L24" s="1" t="s">
        <v>2</v>
      </c>
      <c r="M24" s="8">
        <v>11</v>
      </c>
      <c r="N24" s="8">
        <v>9.6</v>
      </c>
      <c r="O24" s="8">
        <v>9.6</v>
      </c>
      <c r="P24" s="8">
        <v>9.9</v>
      </c>
      <c r="Q24" s="8">
        <v>9.1999999999999993</v>
      </c>
      <c r="R24" s="8">
        <v>9.5</v>
      </c>
      <c r="S24" s="9"/>
      <c r="U24" s="11" t="s">
        <v>46</v>
      </c>
      <c r="V24" s="8">
        <v>7.6000000000000005</v>
      </c>
      <c r="W24" s="8">
        <v>67.10526315789474</v>
      </c>
      <c r="X24" s="8">
        <v>10.526315789473694</v>
      </c>
      <c r="Y24" s="8">
        <v>9.2105263157894637</v>
      </c>
      <c r="Z24" s="8">
        <v>7.8947368421052584</v>
      </c>
      <c r="AA24" s="8">
        <v>5.2631578947368345</v>
      </c>
      <c r="AB24" s="8">
        <v>0</v>
      </c>
      <c r="AE24" s="8">
        <f t="shared" si="0"/>
        <v>13.157894736842092</v>
      </c>
      <c r="AF24" s="8">
        <f t="shared" si="1"/>
        <v>77.631578947368439</v>
      </c>
    </row>
    <row r="25" spans="1:32" x14ac:dyDescent="0.3">
      <c r="A25" s="7"/>
      <c r="B25" s="1" t="s">
        <v>3</v>
      </c>
      <c r="C25" s="8">
        <f>C24-C23</f>
        <v>6.7</v>
      </c>
      <c r="D25" s="8">
        <f t="shared" ref="D25" si="38">D24-D23</f>
        <v>4.8999999999999986</v>
      </c>
      <c r="E25" s="8">
        <f t="shared" ref="E25" si="39">E24-E23</f>
        <v>4.6999999999999993</v>
      </c>
      <c r="F25" s="8">
        <f t="shared" ref="F25" si="40">F24-F23</f>
        <v>3.8000000000000007</v>
      </c>
      <c r="G25" s="8">
        <f t="shared" ref="G25" si="41">G24-G23</f>
        <v>1.2000000000000002</v>
      </c>
      <c r="H25" s="8">
        <f t="shared" ref="H25" si="42">H24-H23</f>
        <v>0.10000000000000053</v>
      </c>
      <c r="I25" s="8">
        <f>SUM(C25:H25)</f>
        <v>21.4</v>
      </c>
      <c r="L25" s="1" t="s">
        <v>3</v>
      </c>
      <c r="M25" s="8">
        <f>M24-M23</f>
        <v>3.5</v>
      </c>
      <c r="N25" s="8">
        <f t="shared" ref="N25" si="43">N24-N23</f>
        <v>0.79999999999999893</v>
      </c>
      <c r="O25" s="8">
        <f t="shared" ref="O25" si="44">O24-O23</f>
        <v>0.5</v>
      </c>
      <c r="P25" s="8">
        <f t="shared" ref="P25" si="45">P24-P23</f>
        <v>0.30000000000000071</v>
      </c>
      <c r="Q25" s="8">
        <f t="shared" ref="Q25" si="46">Q24-Q23</f>
        <v>9.9999999999999645E-2</v>
      </c>
      <c r="R25" s="8">
        <f t="shared" ref="R25" si="47">R24-R23</f>
        <v>0</v>
      </c>
      <c r="S25" s="9">
        <f>SUM(M25:R25)</f>
        <v>5.1999999999999993</v>
      </c>
      <c r="U25" s="13" t="s">
        <v>41</v>
      </c>
      <c r="V25" s="8">
        <v>0</v>
      </c>
    </row>
    <row r="26" spans="1:32" x14ac:dyDescent="0.3">
      <c r="A26" s="7"/>
      <c r="B26" s="1" t="s">
        <v>4</v>
      </c>
      <c r="C26" s="8">
        <f>(C25/I25)*100</f>
        <v>31.308411214953274</v>
      </c>
      <c r="D26" s="8">
        <f>(D25/I25)*100</f>
        <v>22.897196261682236</v>
      </c>
      <c r="E26" s="8">
        <f>(E25/I25)*100</f>
        <v>21.962616822429904</v>
      </c>
      <c r="F26" s="8">
        <f>(F25/I25)*100</f>
        <v>17.757009345794398</v>
      </c>
      <c r="G26" s="8">
        <f>(G25/I25)*100</f>
        <v>5.6074766355140202</v>
      </c>
      <c r="H26" s="8">
        <f>(H25/I25)*100</f>
        <v>0.46728971962617072</v>
      </c>
      <c r="L26" s="1" t="s">
        <v>4</v>
      </c>
      <c r="M26" s="8">
        <f>(M25/S25)*100</f>
        <v>67.307692307692307</v>
      </c>
      <c r="N26" s="8">
        <f>(N25/S25)*100</f>
        <v>15.384615384615365</v>
      </c>
      <c r="O26" s="8">
        <f>(O25/S25)*100</f>
        <v>9.6153846153846168</v>
      </c>
      <c r="P26" s="8">
        <f>(P25/S25)*100</f>
        <v>5.7692307692307834</v>
      </c>
      <c r="Q26" s="8">
        <f>(Q25/S25)*100</f>
        <v>1.9230769230769167</v>
      </c>
      <c r="R26" s="8">
        <f>(R25/S25)*100</f>
        <v>0</v>
      </c>
      <c r="S26" s="9"/>
      <c r="U26" s="13" t="s">
        <v>42</v>
      </c>
      <c r="V26" s="8">
        <v>1.1000000000000005</v>
      </c>
      <c r="W26" s="8">
        <v>72.727272727272748</v>
      </c>
      <c r="X26" s="8">
        <v>0</v>
      </c>
      <c r="Y26" s="8">
        <v>9.0909090909090544</v>
      </c>
      <c r="Z26" s="8">
        <v>9.0909090909090544</v>
      </c>
      <c r="AA26" s="8">
        <v>9.0909090909091361</v>
      </c>
      <c r="AB26" s="8">
        <v>0</v>
      </c>
      <c r="AE26" s="8">
        <f t="shared" si="0"/>
        <v>18.181818181818191</v>
      </c>
      <c r="AF26" s="8">
        <f t="shared" si="1"/>
        <v>72.727272727272748</v>
      </c>
    </row>
    <row r="27" spans="1:32" x14ac:dyDescent="0.3">
      <c r="A27" s="7"/>
      <c r="S27" s="9"/>
    </row>
    <row r="28" spans="1:32" x14ac:dyDescent="0.3">
      <c r="A28" s="7" t="s">
        <v>38</v>
      </c>
      <c r="B28" s="1" t="s">
        <v>1</v>
      </c>
      <c r="C28" s="8">
        <v>8</v>
      </c>
      <c r="D28" s="8">
        <v>8.1999999999999993</v>
      </c>
      <c r="E28" s="8">
        <v>8.1999999999999993</v>
      </c>
      <c r="F28" s="8">
        <v>8.3000000000000007</v>
      </c>
      <c r="G28" s="8">
        <v>7.9</v>
      </c>
      <c r="H28" s="8">
        <v>8.1999999999999993</v>
      </c>
      <c r="K28" s="8" t="s">
        <v>38</v>
      </c>
      <c r="L28" s="1" t="s">
        <v>1</v>
      </c>
      <c r="M28" s="8">
        <v>9.6</v>
      </c>
      <c r="N28" s="8">
        <v>9.4</v>
      </c>
      <c r="O28" s="8">
        <v>9.1</v>
      </c>
      <c r="P28" s="8">
        <v>9.5</v>
      </c>
      <c r="Q28" s="8">
        <v>9.4</v>
      </c>
      <c r="R28" s="8">
        <v>9.5</v>
      </c>
      <c r="S28" s="9"/>
    </row>
    <row r="29" spans="1:32" x14ac:dyDescent="0.3">
      <c r="A29" s="7"/>
      <c r="B29" s="1" t="s">
        <v>2</v>
      </c>
      <c r="C29" s="8">
        <v>11.7</v>
      </c>
      <c r="D29" s="8">
        <v>9.3000000000000007</v>
      </c>
      <c r="E29" s="8">
        <v>8.4</v>
      </c>
      <c r="F29" s="8">
        <v>8.5</v>
      </c>
      <c r="G29" s="8">
        <v>7.9</v>
      </c>
      <c r="H29" s="8">
        <v>8.3000000000000007</v>
      </c>
      <c r="L29" s="1" t="s">
        <v>2</v>
      </c>
      <c r="M29" s="8">
        <v>16.8</v>
      </c>
      <c r="N29" s="8">
        <v>11.9</v>
      </c>
      <c r="O29" s="8">
        <v>11.3</v>
      </c>
      <c r="P29" s="8">
        <v>10.8</v>
      </c>
      <c r="Q29" s="8">
        <v>9.9</v>
      </c>
      <c r="R29" s="8">
        <v>9.5</v>
      </c>
      <c r="S29" s="9"/>
    </row>
    <row r="30" spans="1:32" x14ac:dyDescent="0.3">
      <c r="A30" s="7"/>
      <c r="B30" s="1" t="s">
        <v>3</v>
      </c>
      <c r="C30" s="8">
        <f>C29-C28</f>
        <v>3.6999999999999993</v>
      </c>
      <c r="D30" s="8">
        <f t="shared" ref="D30" si="48">D29-D28</f>
        <v>1.1000000000000014</v>
      </c>
      <c r="E30" s="8">
        <f t="shared" ref="E30" si="49">E29-E28</f>
        <v>0.20000000000000107</v>
      </c>
      <c r="F30" s="8">
        <f t="shared" ref="F30" si="50">F29-F28</f>
        <v>0.19999999999999929</v>
      </c>
      <c r="G30" s="8">
        <f t="shared" ref="G30" si="51">G29-G28</f>
        <v>0</v>
      </c>
      <c r="H30" s="8">
        <f t="shared" ref="H30" si="52">H29-H28</f>
        <v>0.10000000000000142</v>
      </c>
      <c r="I30" s="8">
        <f>SUM(C30:H30)</f>
        <v>5.3000000000000025</v>
      </c>
      <c r="L30" s="1" t="s">
        <v>3</v>
      </c>
      <c r="M30" s="8">
        <f>M29-M28</f>
        <v>7.2000000000000011</v>
      </c>
      <c r="N30" s="8">
        <f t="shared" ref="N30" si="53">N29-N28</f>
        <v>2.5</v>
      </c>
      <c r="O30" s="8">
        <f t="shared" ref="O30" si="54">O29-O28</f>
        <v>2.2000000000000011</v>
      </c>
      <c r="P30" s="8">
        <f t="shared" ref="P30" si="55">P29-P28</f>
        <v>1.3000000000000007</v>
      </c>
      <c r="Q30" s="8">
        <f t="shared" ref="Q30" si="56">Q29-Q28</f>
        <v>0.5</v>
      </c>
      <c r="R30" s="8">
        <f t="shared" ref="R30" si="57">R29-R28</f>
        <v>0</v>
      </c>
      <c r="S30" s="9">
        <f>SUM(M30:R30)</f>
        <v>13.700000000000003</v>
      </c>
    </row>
    <row r="31" spans="1:32" x14ac:dyDescent="0.3">
      <c r="A31" s="7"/>
      <c r="B31" s="1" t="s">
        <v>4</v>
      </c>
      <c r="C31" s="8">
        <f>(C30/I30)*100</f>
        <v>69.811320754716931</v>
      </c>
      <c r="D31" s="8">
        <f>(D30/I30)*100</f>
        <v>20.754716981132091</v>
      </c>
      <c r="E31" s="8">
        <f>(E30/I30)*100</f>
        <v>3.7735849056603961</v>
      </c>
      <c r="F31" s="8">
        <f>(F30/I30)*100</f>
        <v>3.7735849056603619</v>
      </c>
      <c r="G31" s="8">
        <f>(G30/I30)*100</f>
        <v>0</v>
      </c>
      <c r="H31" s="8">
        <f>(H30/I30)*100</f>
        <v>1.8867924528302147</v>
      </c>
      <c r="L31" s="1" t="s">
        <v>4</v>
      </c>
      <c r="M31" s="8">
        <f>(M30/S30)*100</f>
        <v>52.554744525547434</v>
      </c>
      <c r="N31" s="8">
        <f>(N30/S30)*100</f>
        <v>18.248175182481749</v>
      </c>
      <c r="O31" s="8">
        <f>(O30/S30)*100</f>
        <v>16.058394160583948</v>
      </c>
      <c r="P31" s="8">
        <f>(P30/S30)*100</f>
        <v>9.4890510948905149</v>
      </c>
      <c r="Q31" s="8">
        <f>(Q30/S30)*100</f>
        <v>3.6496350364963495</v>
      </c>
      <c r="R31" s="8">
        <f>(R30/S30)*100</f>
        <v>0</v>
      </c>
      <c r="S31" s="9"/>
    </row>
    <row r="32" spans="1:32" x14ac:dyDescent="0.3">
      <c r="A32" s="7"/>
      <c r="S32" s="9"/>
    </row>
    <row r="33" spans="1:19" x14ac:dyDescent="0.3">
      <c r="A33" s="10" t="s">
        <v>39</v>
      </c>
      <c r="B33" s="1" t="s">
        <v>1</v>
      </c>
      <c r="C33" s="8">
        <v>8.3000000000000007</v>
      </c>
      <c r="D33" s="8">
        <v>8.4</v>
      </c>
      <c r="E33" s="8">
        <v>8.3000000000000007</v>
      </c>
      <c r="F33" s="8">
        <v>8.3000000000000007</v>
      </c>
      <c r="G33" s="8">
        <v>8.3000000000000007</v>
      </c>
      <c r="H33" s="8">
        <v>8.1999999999999993</v>
      </c>
      <c r="K33" s="11" t="s">
        <v>45</v>
      </c>
      <c r="L33" s="1" t="s">
        <v>1</v>
      </c>
      <c r="M33" s="8">
        <v>9.4</v>
      </c>
      <c r="N33" s="8">
        <v>9.3000000000000007</v>
      </c>
      <c r="O33" s="8">
        <v>9.5</v>
      </c>
      <c r="P33" s="8">
        <v>9</v>
      </c>
      <c r="Q33" s="8">
        <v>9.5</v>
      </c>
      <c r="R33" s="8">
        <v>9.1999999999999993</v>
      </c>
      <c r="S33" s="9"/>
    </row>
    <row r="34" spans="1:19" x14ac:dyDescent="0.3">
      <c r="A34" s="7"/>
      <c r="B34" s="1" t="s">
        <v>2</v>
      </c>
      <c r="C34" s="8">
        <v>17</v>
      </c>
      <c r="D34" s="8">
        <v>11.3</v>
      </c>
      <c r="E34" s="8">
        <v>10.6</v>
      </c>
      <c r="F34" s="8">
        <v>9.6</v>
      </c>
      <c r="G34" s="8">
        <v>8.6</v>
      </c>
      <c r="H34" s="8">
        <v>8.3000000000000007</v>
      </c>
      <c r="L34" s="1" t="s">
        <v>2</v>
      </c>
      <c r="M34" s="8">
        <v>14.2</v>
      </c>
      <c r="N34" s="8">
        <v>10.4</v>
      </c>
      <c r="O34" s="8">
        <v>10.7</v>
      </c>
      <c r="P34" s="8">
        <v>10</v>
      </c>
      <c r="Q34" s="8">
        <v>10</v>
      </c>
      <c r="R34" s="8">
        <v>9.1999999999999993</v>
      </c>
      <c r="S34" s="9"/>
    </row>
    <row r="35" spans="1:19" x14ac:dyDescent="0.3">
      <c r="A35" s="7"/>
      <c r="B35" s="1" t="s">
        <v>3</v>
      </c>
      <c r="C35" s="8">
        <f>C34-C33</f>
        <v>8.6999999999999993</v>
      </c>
      <c r="D35" s="8">
        <f t="shared" ref="D35" si="58">D34-D33</f>
        <v>2.9000000000000004</v>
      </c>
      <c r="E35" s="8">
        <f t="shared" ref="E35" si="59">E34-E33</f>
        <v>2.2999999999999989</v>
      </c>
      <c r="F35" s="8">
        <f t="shared" ref="F35" si="60">F34-F33</f>
        <v>1.2999999999999989</v>
      </c>
      <c r="G35" s="8">
        <f t="shared" ref="G35" si="61">G34-G33</f>
        <v>0.29999999999999893</v>
      </c>
      <c r="H35" s="8">
        <f t="shared" ref="H35" si="62">H34-H33</f>
        <v>0.10000000000000142</v>
      </c>
      <c r="I35" s="8">
        <f>SUM(C35:H35)</f>
        <v>15.599999999999998</v>
      </c>
      <c r="L35" s="1" t="s">
        <v>3</v>
      </c>
      <c r="M35" s="8">
        <f>M34-M33</f>
        <v>4.7999999999999989</v>
      </c>
      <c r="N35" s="8">
        <f t="shared" ref="N35" si="63">N34-N33</f>
        <v>1.0999999999999996</v>
      </c>
      <c r="O35" s="8">
        <f t="shared" ref="O35" si="64">O34-O33</f>
        <v>1.1999999999999993</v>
      </c>
      <c r="P35" s="8">
        <f t="shared" ref="P35" si="65">P34-P33</f>
        <v>1</v>
      </c>
      <c r="Q35" s="8">
        <f t="shared" ref="Q35" si="66">Q34-Q33</f>
        <v>0.5</v>
      </c>
      <c r="R35" s="8">
        <f t="shared" ref="R35" si="67">R34-R33</f>
        <v>0</v>
      </c>
      <c r="S35" s="9">
        <f>SUM(M35:R35)</f>
        <v>8.5999999999999979</v>
      </c>
    </row>
    <row r="36" spans="1:19" x14ac:dyDescent="0.3">
      <c r="A36" s="7"/>
      <c r="B36" s="1" t="s">
        <v>4</v>
      </c>
      <c r="C36" s="8">
        <f>(C35/I35)*100</f>
        <v>55.769230769230774</v>
      </c>
      <c r="D36" s="8">
        <f>(D35/I35)*100</f>
        <v>18.589743589743595</v>
      </c>
      <c r="E36" s="8">
        <f>(E35/I35)*100</f>
        <v>14.743589743589739</v>
      </c>
      <c r="F36" s="8">
        <f>(F35/I35)*100</f>
        <v>8.3333333333333268</v>
      </c>
      <c r="G36" s="8">
        <f>(G35/I35)*100</f>
        <v>1.9230769230769167</v>
      </c>
      <c r="H36" s="8">
        <f>(H35/I35)*100</f>
        <v>0.64102564102565018</v>
      </c>
      <c r="L36" s="1" t="s">
        <v>4</v>
      </c>
      <c r="M36" s="8">
        <f>(M35/S35)*100</f>
        <v>55.813953488372093</v>
      </c>
      <c r="N36" s="8">
        <f>(N35/S35)*100</f>
        <v>12.790697674418603</v>
      </c>
      <c r="O36" s="8">
        <f>(O35/S35)*100</f>
        <v>13.953488372093018</v>
      </c>
      <c r="P36" s="8">
        <f>(P35/S35)*100</f>
        <v>11.627906976744189</v>
      </c>
      <c r="Q36" s="8">
        <f>(Q35/S35)*100</f>
        <v>5.8139534883720945</v>
      </c>
      <c r="R36" s="8">
        <f>(R35/S35)*100</f>
        <v>0</v>
      </c>
      <c r="S36" s="9"/>
    </row>
    <row r="37" spans="1:19" x14ac:dyDescent="0.3">
      <c r="A37" s="7"/>
      <c r="S37" s="9"/>
    </row>
    <row r="38" spans="1:19" x14ac:dyDescent="0.3">
      <c r="A38" s="7" t="s">
        <v>40</v>
      </c>
      <c r="B38" s="1" t="s">
        <v>1</v>
      </c>
      <c r="C38" s="8">
        <v>8.1999999999999993</v>
      </c>
      <c r="D38" s="8">
        <v>8.1999999999999993</v>
      </c>
      <c r="E38" s="8">
        <v>12</v>
      </c>
      <c r="F38" s="8">
        <v>12.1</v>
      </c>
      <c r="G38" s="8">
        <v>12</v>
      </c>
      <c r="H38" s="8">
        <v>11.9</v>
      </c>
      <c r="K38" s="11" t="s">
        <v>46</v>
      </c>
      <c r="L38" s="1" t="s">
        <v>1</v>
      </c>
      <c r="M38" s="8">
        <v>8.6999999999999993</v>
      </c>
      <c r="N38" s="8">
        <v>9.1</v>
      </c>
      <c r="O38" s="8">
        <v>9.5</v>
      </c>
      <c r="P38" s="8">
        <v>9.5</v>
      </c>
      <c r="Q38" s="8">
        <v>7.2</v>
      </c>
      <c r="R38" s="8">
        <v>7.1</v>
      </c>
      <c r="S38" s="9"/>
    </row>
    <row r="39" spans="1:19" x14ac:dyDescent="0.3">
      <c r="A39" s="7"/>
      <c r="B39" s="1" t="s">
        <v>2</v>
      </c>
      <c r="C39" s="8">
        <v>16.899999999999999</v>
      </c>
      <c r="D39" s="8">
        <v>12.1</v>
      </c>
      <c r="E39" s="8">
        <v>15.5</v>
      </c>
      <c r="F39" s="8">
        <v>14.6</v>
      </c>
      <c r="G39" s="8">
        <v>12.7</v>
      </c>
      <c r="H39" s="8">
        <v>12.1</v>
      </c>
      <c r="L39" s="1" t="s">
        <v>2</v>
      </c>
      <c r="M39" s="8">
        <v>13.8</v>
      </c>
      <c r="N39" s="8">
        <v>9.9</v>
      </c>
      <c r="O39" s="8">
        <v>10.199999999999999</v>
      </c>
      <c r="P39" s="8">
        <v>10.1</v>
      </c>
      <c r="Q39" s="8">
        <v>7.6</v>
      </c>
      <c r="R39" s="8">
        <v>7.1</v>
      </c>
      <c r="S39" s="9"/>
    </row>
    <row r="40" spans="1:19" x14ac:dyDescent="0.3">
      <c r="A40" s="7"/>
      <c r="B40" s="1" t="s">
        <v>3</v>
      </c>
      <c r="C40" s="8">
        <f>C39-C38</f>
        <v>8.6999999999999993</v>
      </c>
      <c r="D40" s="8">
        <f t="shared" ref="D40" si="68">D39-D38</f>
        <v>3.9000000000000004</v>
      </c>
      <c r="E40" s="8">
        <f t="shared" ref="E40" si="69">E39-E38</f>
        <v>3.5</v>
      </c>
      <c r="F40" s="8">
        <f t="shared" ref="F40" si="70">F39-F38</f>
        <v>2.5</v>
      </c>
      <c r="G40" s="8">
        <f t="shared" ref="G40" si="71">G39-G38</f>
        <v>0.69999999999999929</v>
      </c>
      <c r="H40" s="8">
        <f t="shared" ref="H40" si="72">H39-H38</f>
        <v>0.19999999999999929</v>
      </c>
      <c r="I40" s="8">
        <f>SUM(C40:H40)</f>
        <v>19.5</v>
      </c>
      <c r="L40" s="1" t="s">
        <v>3</v>
      </c>
      <c r="M40" s="8">
        <f>M39-M38</f>
        <v>5.1000000000000014</v>
      </c>
      <c r="N40" s="8">
        <f t="shared" ref="N40" si="73">N39-N38</f>
        <v>0.80000000000000071</v>
      </c>
      <c r="O40" s="8">
        <f t="shared" ref="O40" si="74">O39-O38</f>
        <v>0.69999999999999929</v>
      </c>
      <c r="P40" s="8">
        <f t="shared" ref="P40" si="75">P39-P38</f>
        <v>0.59999999999999964</v>
      </c>
      <c r="Q40" s="8">
        <f t="shared" ref="Q40" si="76">Q39-Q38</f>
        <v>0.39999999999999947</v>
      </c>
      <c r="R40" s="8">
        <f t="shared" ref="R40" si="77">R39-R38</f>
        <v>0</v>
      </c>
      <c r="S40" s="9">
        <f>SUM(M40:R40)</f>
        <v>7.6000000000000005</v>
      </c>
    </row>
    <row r="41" spans="1:19" x14ac:dyDescent="0.3">
      <c r="A41" s="7"/>
      <c r="B41" s="1" t="s">
        <v>4</v>
      </c>
      <c r="C41" s="8">
        <f>(C40/I40)*100</f>
        <v>44.615384615384613</v>
      </c>
      <c r="D41" s="8">
        <f>(D40/I40)*100</f>
        <v>20</v>
      </c>
      <c r="E41" s="8">
        <f>(E40/I40)*100</f>
        <v>17.948717948717949</v>
      </c>
      <c r="F41" s="8">
        <f>(F40/I40)*100</f>
        <v>12.820512820512819</v>
      </c>
      <c r="G41" s="8">
        <f>(G40/I40)*100</f>
        <v>3.5897435897435859</v>
      </c>
      <c r="H41" s="8">
        <f>(H40/I40)*100</f>
        <v>1.025641025641022</v>
      </c>
      <c r="L41" s="1" t="s">
        <v>4</v>
      </c>
      <c r="M41" s="8">
        <f>(M40/S40)*100</f>
        <v>67.10526315789474</v>
      </c>
      <c r="N41" s="8">
        <f>(N40/S40)*100</f>
        <v>10.526315789473694</v>
      </c>
      <c r="O41" s="8">
        <f>(O40/S40)*100</f>
        <v>9.2105263157894637</v>
      </c>
      <c r="P41" s="8">
        <f>(P40/S40)*100</f>
        <v>7.8947368421052584</v>
      </c>
      <c r="Q41" s="8">
        <f>(Q40/S40)*100</f>
        <v>5.2631578947368345</v>
      </c>
      <c r="R41" s="8">
        <f>(R40/S40)*100</f>
        <v>0</v>
      </c>
      <c r="S41" s="9"/>
    </row>
    <row r="42" spans="1:19" x14ac:dyDescent="0.3">
      <c r="A42" s="7"/>
      <c r="S42" s="9"/>
    </row>
    <row r="43" spans="1:19" x14ac:dyDescent="0.3">
      <c r="A43" s="12" t="s">
        <v>41</v>
      </c>
      <c r="B43" s="1" t="s">
        <v>1</v>
      </c>
      <c r="C43" s="8">
        <v>7.2</v>
      </c>
      <c r="D43" s="8">
        <v>9.6</v>
      </c>
      <c r="E43" s="8">
        <v>9.4</v>
      </c>
      <c r="F43" s="8">
        <v>7.1</v>
      </c>
      <c r="G43" s="8">
        <v>7.2</v>
      </c>
      <c r="H43" s="8">
        <v>7.2</v>
      </c>
      <c r="K43" s="13" t="s">
        <v>41</v>
      </c>
      <c r="L43" s="1" t="s">
        <v>1</v>
      </c>
      <c r="M43" s="8">
        <v>7.5</v>
      </c>
      <c r="N43" s="8">
        <v>8.9</v>
      </c>
      <c r="O43" s="8">
        <v>9.1999999999999993</v>
      </c>
      <c r="P43" s="8">
        <v>7.5</v>
      </c>
      <c r="Q43" s="8">
        <v>7.2</v>
      </c>
      <c r="R43" s="8">
        <v>7.9</v>
      </c>
      <c r="S43" s="9"/>
    </row>
    <row r="44" spans="1:19" x14ac:dyDescent="0.3">
      <c r="A44" s="7"/>
      <c r="B44" s="1" t="s">
        <v>2</v>
      </c>
      <c r="C44" s="8">
        <v>7.3</v>
      </c>
      <c r="D44" s="8">
        <v>9.6999999999999993</v>
      </c>
      <c r="E44" s="8">
        <v>9.5</v>
      </c>
      <c r="F44" s="8">
        <v>7.2</v>
      </c>
      <c r="G44" s="8">
        <v>7.3</v>
      </c>
      <c r="H44" s="8">
        <v>7.2</v>
      </c>
      <c r="L44" s="1" t="s">
        <v>2</v>
      </c>
      <c r="M44" s="8">
        <v>7.5</v>
      </c>
      <c r="N44" s="8">
        <v>8.9</v>
      </c>
      <c r="O44" s="8">
        <v>9.1999999999999993</v>
      </c>
      <c r="P44" s="8">
        <v>7.5</v>
      </c>
      <c r="Q44" s="8">
        <v>7.2</v>
      </c>
      <c r="R44" s="8">
        <v>7.9</v>
      </c>
      <c r="S44" s="9"/>
    </row>
    <row r="45" spans="1:19" x14ac:dyDescent="0.3">
      <c r="A45" s="7"/>
      <c r="B45" s="1" t="s">
        <v>3</v>
      </c>
      <c r="C45" s="8">
        <f>C44-C43</f>
        <v>9.9999999999999645E-2</v>
      </c>
      <c r="D45" s="8">
        <f t="shared" ref="D45" si="78">D44-D43</f>
        <v>9.9999999999999645E-2</v>
      </c>
      <c r="E45" s="8">
        <f t="shared" ref="E45" si="79">E44-E43</f>
        <v>9.9999999999999645E-2</v>
      </c>
      <c r="F45" s="8">
        <f t="shared" ref="F45" si="80">F44-F43</f>
        <v>0.10000000000000053</v>
      </c>
      <c r="G45" s="8">
        <f t="shared" ref="G45" si="81">G44-G43</f>
        <v>9.9999999999999645E-2</v>
      </c>
      <c r="H45" s="8">
        <f t="shared" ref="H45" si="82">H44-H43</f>
        <v>0</v>
      </c>
      <c r="I45" s="8">
        <f>SUM(C45:H45)</f>
        <v>0.49999999999999911</v>
      </c>
      <c r="L45" s="1" t="s">
        <v>3</v>
      </c>
      <c r="M45" s="8">
        <f>M44-M43</f>
        <v>0</v>
      </c>
      <c r="N45" s="8">
        <f t="shared" ref="N45" si="83">N44-N43</f>
        <v>0</v>
      </c>
      <c r="O45" s="8">
        <f t="shared" ref="O45" si="84">O44-O43</f>
        <v>0</v>
      </c>
      <c r="P45" s="8">
        <f t="shared" ref="P45" si="85">P44-P43</f>
        <v>0</v>
      </c>
      <c r="Q45" s="8">
        <f t="shared" ref="Q45" si="86">Q44-Q43</f>
        <v>0</v>
      </c>
      <c r="R45" s="8">
        <f t="shared" ref="R45" si="87">R44-R43</f>
        <v>0</v>
      </c>
      <c r="S45" s="9">
        <f>SUM(M45:R45)</f>
        <v>0</v>
      </c>
    </row>
    <row r="46" spans="1:19" x14ac:dyDescent="0.3">
      <c r="A46" s="7"/>
      <c r="B46" s="1" t="s">
        <v>4</v>
      </c>
      <c r="C46" s="8">
        <f>(C45/I45)*100</f>
        <v>19.999999999999964</v>
      </c>
      <c r="D46" s="8">
        <f>(D45/I45)*100</f>
        <v>19.999999999999964</v>
      </c>
      <c r="E46" s="8">
        <f>(E45/I45)*100</f>
        <v>19.999999999999964</v>
      </c>
      <c r="F46" s="8">
        <f>(F45/I45)*100</f>
        <v>20.000000000000142</v>
      </c>
      <c r="G46" s="8">
        <f>(G45/I45)*100</f>
        <v>19.999999999999964</v>
      </c>
      <c r="H46" s="8">
        <f>(H45/I45)*100</f>
        <v>0</v>
      </c>
      <c r="L46" s="1" t="s">
        <v>4</v>
      </c>
      <c r="M46" s="8" t="e">
        <f>(M45/S45)*100</f>
        <v>#DIV/0!</v>
      </c>
      <c r="N46" s="8" t="e">
        <f>(N45/S45)*100</f>
        <v>#DIV/0!</v>
      </c>
      <c r="O46" s="8" t="e">
        <f>(O45/S45)*100</f>
        <v>#DIV/0!</v>
      </c>
      <c r="P46" s="8" t="e">
        <f>(P45/S45)*100</f>
        <v>#DIV/0!</v>
      </c>
      <c r="Q46" s="8" t="e">
        <f>(Q45/S45)*100</f>
        <v>#DIV/0!</v>
      </c>
      <c r="R46" s="8" t="e">
        <f>(R45/S45)*100</f>
        <v>#DIV/0!</v>
      </c>
      <c r="S46" s="9"/>
    </row>
    <row r="47" spans="1:19" x14ac:dyDescent="0.3">
      <c r="A47" s="7"/>
      <c r="S47" s="9"/>
    </row>
    <row r="48" spans="1:19" x14ac:dyDescent="0.3">
      <c r="A48" s="12" t="s">
        <v>42</v>
      </c>
      <c r="B48" s="1" t="s">
        <v>1</v>
      </c>
      <c r="C48" s="8">
        <v>7.2</v>
      </c>
      <c r="D48" s="8">
        <v>9.1</v>
      </c>
      <c r="E48" s="8">
        <v>7.2</v>
      </c>
      <c r="F48" s="8">
        <v>9.4</v>
      </c>
      <c r="G48" s="8">
        <v>8.9</v>
      </c>
      <c r="H48" s="8">
        <v>9.1</v>
      </c>
      <c r="K48" s="13" t="s">
        <v>42</v>
      </c>
      <c r="L48" s="1" t="s">
        <v>1</v>
      </c>
      <c r="M48" s="8">
        <v>8.1999999999999993</v>
      </c>
      <c r="N48" s="8">
        <v>7.2</v>
      </c>
      <c r="O48" s="8">
        <v>8.9</v>
      </c>
      <c r="P48" s="8">
        <v>8.4</v>
      </c>
      <c r="Q48" s="8">
        <v>7.3</v>
      </c>
      <c r="R48" s="8">
        <v>8.6999999999999993</v>
      </c>
      <c r="S48" s="9"/>
    </row>
    <row r="49" spans="1:19" x14ac:dyDescent="0.3">
      <c r="A49" s="7"/>
      <c r="B49" s="1" t="s">
        <v>2</v>
      </c>
      <c r="C49" s="8">
        <v>7.2</v>
      </c>
      <c r="D49" s="8">
        <v>9.1999999999999993</v>
      </c>
      <c r="E49" s="8">
        <v>7.2</v>
      </c>
      <c r="F49" s="8">
        <v>9.5</v>
      </c>
      <c r="G49" s="8">
        <v>9</v>
      </c>
      <c r="H49" s="8">
        <v>9.1</v>
      </c>
      <c r="L49" s="1" t="s">
        <v>2</v>
      </c>
      <c r="M49" s="8">
        <v>9</v>
      </c>
      <c r="N49" s="8">
        <v>7.2</v>
      </c>
      <c r="O49" s="8">
        <v>9</v>
      </c>
      <c r="P49" s="8">
        <v>8.5</v>
      </c>
      <c r="Q49" s="8">
        <v>7.4</v>
      </c>
      <c r="R49" s="8">
        <v>8.6999999999999993</v>
      </c>
      <c r="S49" s="9"/>
    </row>
    <row r="50" spans="1:19" x14ac:dyDescent="0.3">
      <c r="A50" s="7"/>
      <c r="B50" s="1" t="s">
        <v>3</v>
      </c>
      <c r="C50" s="8">
        <f>C49-C48</f>
        <v>0</v>
      </c>
      <c r="D50" s="8">
        <f t="shared" ref="D50" si="88">D49-D48</f>
        <v>9.9999999999999645E-2</v>
      </c>
      <c r="E50" s="8">
        <f t="shared" ref="E50" si="89">E49-E48</f>
        <v>0</v>
      </c>
      <c r="F50" s="8">
        <f t="shared" ref="F50" si="90">F49-F48</f>
        <v>9.9999999999999645E-2</v>
      </c>
      <c r="G50" s="8">
        <f t="shared" ref="G50" si="91">G49-G48</f>
        <v>9.9999999999999645E-2</v>
      </c>
      <c r="H50" s="8">
        <f t="shared" ref="H50" si="92">H49-H48</f>
        <v>0</v>
      </c>
      <c r="I50" s="8">
        <f>SUM(C50:H50)</f>
        <v>0.29999999999999893</v>
      </c>
      <c r="L50" s="1" t="s">
        <v>3</v>
      </c>
      <c r="M50" s="8">
        <f>M49-M48</f>
        <v>0.80000000000000071</v>
      </c>
      <c r="N50" s="8">
        <f t="shared" ref="N50" si="93">N49-N48</f>
        <v>0</v>
      </c>
      <c r="O50" s="8">
        <f t="shared" ref="O50" si="94">O49-O48</f>
        <v>9.9999999999999645E-2</v>
      </c>
      <c r="P50" s="8">
        <f t="shared" ref="P50" si="95">P49-P48</f>
        <v>9.9999999999999645E-2</v>
      </c>
      <c r="Q50" s="8">
        <f t="shared" ref="Q50" si="96">Q49-Q48</f>
        <v>0.10000000000000053</v>
      </c>
      <c r="R50" s="8">
        <f t="shared" ref="R50" si="97">R49-R48</f>
        <v>0</v>
      </c>
      <c r="S50" s="9">
        <f>SUM(M50:R50)</f>
        <v>1.1000000000000005</v>
      </c>
    </row>
    <row r="51" spans="1:19" x14ac:dyDescent="0.3">
      <c r="A51" s="7"/>
      <c r="B51" s="1" t="s">
        <v>4</v>
      </c>
      <c r="C51" s="8">
        <f>(C50/I50)*100</f>
        <v>0</v>
      </c>
      <c r="D51" s="8">
        <f>(D50/I50)*100</f>
        <v>33.333333333333329</v>
      </c>
      <c r="E51" s="8">
        <f>(E50/I50)*100</f>
        <v>0</v>
      </c>
      <c r="F51" s="8">
        <f>(F50/I50)*100</f>
        <v>33.333333333333329</v>
      </c>
      <c r="G51" s="8">
        <f>(G50/I50)*100</f>
        <v>33.333333333333329</v>
      </c>
      <c r="H51" s="8">
        <f>(H50/I50)*100</f>
        <v>0</v>
      </c>
      <c r="L51" s="1" t="s">
        <v>4</v>
      </c>
      <c r="M51" s="8">
        <f>(M50/S50)*100</f>
        <v>72.727272727272748</v>
      </c>
      <c r="N51" s="8">
        <f>(N50/S50)*100</f>
        <v>0</v>
      </c>
      <c r="O51" s="8">
        <f>(O50/S50)*100</f>
        <v>9.0909090909090544</v>
      </c>
      <c r="P51" s="8">
        <f>(P50/S50)*100</f>
        <v>9.0909090909090544</v>
      </c>
      <c r="Q51" s="8">
        <f>(Q50/S50)*100</f>
        <v>9.0909090909091361</v>
      </c>
      <c r="R51" s="8">
        <f>(R50/S50)*100</f>
        <v>0</v>
      </c>
      <c r="S51" s="9"/>
    </row>
    <row r="52" spans="1:19" x14ac:dyDescent="0.3">
      <c r="A52" s="7"/>
      <c r="S52" s="9"/>
    </row>
    <row r="53" spans="1:19" x14ac:dyDescent="0.3">
      <c r="A53" s="7" t="s">
        <v>43</v>
      </c>
      <c r="B53" s="1" t="s">
        <v>1</v>
      </c>
      <c r="C53" s="8">
        <v>12</v>
      </c>
      <c r="D53" s="8">
        <v>12</v>
      </c>
      <c r="E53" s="8">
        <v>12</v>
      </c>
      <c r="F53" s="8">
        <v>12.1</v>
      </c>
      <c r="G53" s="8">
        <v>12.1</v>
      </c>
      <c r="H53" s="8">
        <v>12</v>
      </c>
      <c r="S53" s="9"/>
    </row>
    <row r="54" spans="1:19" x14ac:dyDescent="0.3">
      <c r="A54" s="7"/>
      <c r="B54" s="1" t="s">
        <v>2</v>
      </c>
      <c r="C54" s="8">
        <v>76.8</v>
      </c>
      <c r="D54" s="8">
        <v>50.6</v>
      </c>
      <c r="E54" s="8">
        <v>44.1</v>
      </c>
      <c r="F54" s="8">
        <v>29.5</v>
      </c>
      <c r="G54" s="8">
        <v>16.3</v>
      </c>
      <c r="H54" s="8">
        <v>12.2</v>
      </c>
      <c r="S54" s="9"/>
    </row>
    <row r="55" spans="1:19" x14ac:dyDescent="0.3">
      <c r="A55" s="7"/>
      <c r="B55" s="1" t="s">
        <v>3</v>
      </c>
      <c r="C55" s="8">
        <f>C54-C53</f>
        <v>64.8</v>
      </c>
      <c r="D55" s="8">
        <f t="shared" ref="D55" si="98">D54-D53</f>
        <v>38.6</v>
      </c>
      <c r="E55" s="8">
        <f t="shared" ref="E55" si="99">E54-E53</f>
        <v>32.1</v>
      </c>
      <c r="F55" s="8">
        <f t="shared" ref="F55" si="100">F54-F53</f>
        <v>17.399999999999999</v>
      </c>
      <c r="G55" s="8">
        <f t="shared" ref="G55" si="101">G54-G53</f>
        <v>4.2000000000000011</v>
      </c>
      <c r="H55" s="8">
        <f t="shared" ref="H55" si="102">H54-H53</f>
        <v>0.19999999999999929</v>
      </c>
      <c r="I55" s="8">
        <f>SUM(C55:H55)</f>
        <v>157.29999999999998</v>
      </c>
      <c r="S55" s="9"/>
    </row>
    <row r="56" spans="1:19" x14ac:dyDescent="0.3">
      <c r="A56" s="7"/>
      <c r="B56" s="1" t="s">
        <v>4</v>
      </c>
      <c r="C56" s="8">
        <f>(C55/I55)*100</f>
        <v>41.195168467895741</v>
      </c>
      <c r="D56" s="8">
        <f>(D55/I55)*100</f>
        <v>24.539097266369996</v>
      </c>
      <c r="E56" s="8">
        <f>(E55/I55)*100</f>
        <v>20.406865861411319</v>
      </c>
      <c r="F56" s="8">
        <f>(F55/I55)*100</f>
        <v>11.061665607120153</v>
      </c>
      <c r="G56" s="8">
        <f>(G55/I55)*100</f>
        <v>2.6700572155117621</v>
      </c>
      <c r="H56" s="8">
        <f>(H55/I55)*100</f>
        <v>0.12714558169103579</v>
      </c>
      <c r="S56" s="9"/>
    </row>
    <row r="57" spans="1:19" x14ac:dyDescent="0.3">
      <c r="A57" s="7"/>
      <c r="S57" s="9"/>
    </row>
    <row r="58" spans="1:19" x14ac:dyDescent="0.3">
      <c r="A58" s="7" t="s">
        <v>44</v>
      </c>
      <c r="B58" s="1" t="s">
        <v>1</v>
      </c>
      <c r="C58" s="8">
        <v>12</v>
      </c>
      <c r="D58" s="8">
        <v>12</v>
      </c>
      <c r="E58" s="8">
        <v>12</v>
      </c>
      <c r="F58" s="8">
        <v>12.1</v>
      </c>
      <c r="G58" s="8">
        <v>12</v>
      </c>
      <c r="H58" s="8">
        <v>11.9</v>
      </c>
      <c r="S58" s="9"/>
    </row>
    <row r="59" spans="1:19" x14ac:dyDescent="0.3">
      <c r="A59" s="7"/>
      <c r="B59" s="1" t="s">
        <v>2</v>
      </c>
      <c r="C59" s="8">
        <v>66.900000000000006</v>
      </c>
      <c r="D59" s="8">
        <v>38.4</v>
      </c>
      <c r="E59" s="8">
        <v>34.9</v>
      </c>
      <c r="F59" s="8">
        <v>22.4</v>
      </c>
      <c r="G59" s="8">
        <v>14</v>
      </c>
      <c r="H59" s="8">
        <v>12</v>
      </c>
      <c r="S59" s="9"/>
    </row>
    <row r="60" spans="1:19" x14ac:dyDescent="0.3">
      <c r="A60" s="7"/>
      <c r="B60" s="1" t="s">
        <v>3</v>
      </c>
      <c r="C60" s="8">
        <f>C59-C58</f>
        <v>54.900000000000006</v>
      </c>
      <c r="D60" s="8">
        <f t="shared" ref="D60" si="103">D59-D58</f>
        <v>26.4</v>
      </c>
      <c r="E60" s="8">
        <f t="shared" ref="E60" si="104">E59-E58</f>
        <v>22.9</v>
      </c>
      <c r="F60" s="8">
        <f t="shared" ref="F60" si="105">F59-F58</f>
        <v>10.299999999999999</v>
      </c>
      <c r="G60" s="8">
        <f t="shared" ref="G60" si="106">G59-G58</f>
        <v>2</v>
      </c>
      <c r="H60" s="8">
        <f t="shared" ref="H60" si="107">H59-H58</f>
        <v>9.9999999999999645E-2</v>
      </c>
      <c r="I60" s="8">
        <f>SUM(C60:H60)</f>
        <v>116.60000000000001</v>
      </c>
      <c r="S60" s="9"/>
    </row>
    <row r="61" spans="1:19" ht="16.2" thickBot="1" x14ac:dyDescent="0.35">
      <c r="A61" s="14"/>
      <c r="B61" s="15" t="s">
        <v>4</v>
      </c>
      <c r="C61" s="16">
        <f>(C60/I60)*100</f>
        <v>47.084048027444254</v>
      </c>
      <c r="D61" s="16">
        <f>(D60/I60)*100</f>
        <v>22.641509433962263</v>
      </c>
      <c r="E61" s="16">
        <f>(E60/I60)*100</f>
        <v>19.639794168096053</v>
      </c>
      <c r="F61" s="16">
        <f>(F60/I60)*100</f>
        <v>8.8336192109776999</v>
      </c>
      <c r="G61" s="16">
        <f>(G60/I60)*100</f>
        <v>1.7152658662092621</v>
      </c>
      <c r="H61" s="16">
        <f>(H60/I60)*100</f>
        <v>8.5763293310462813E-2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6"/>
  <sheetViews>
    <sheetView zoomScale="60" zoomScaleNormal="60" workbookViewId="0"/>
  </sheetViews>
  <sheetFormatPr defaultColWidth="8.88671875" defaultRowHeight="15.6" x14ac:dyDescent="0.3"/>
  <cols>
    <col min="1" max="1" width="28" style="8" bestFit="1" customWidth="1"/>
    <col min="2" max="2" width="10.77734375" style="8" bestFit="1" customWidth="1"/>
    <col min="3" max="5" width="6.6640625" style="8" bestFit="1" customWidth="1"/>
    <col min="6" max="6" width="7" style="8" bestFit="1" customWidth="1"/>
    <col min="7" max="7" width="8" style="8" bestFit="1" customWidth="1"/>
    <col min="8" max="9" width="9.77734375" style="8" bestFit="1" customWidth="1"/>
    <col min="10" max="10" width="8.88671875" style="8"/>
    <col min="11" max="11" width="23" style="8" bestFit="1" customWidth="1"/>
    <col min="12" max="12" width="10.77734375" style="8" bestFit="1" customWidth="1"/>
    <col min="13" max="17" width="9.21875" style="8" bestFit="1" customWidth="1"/>
    <col min="18" max="19" width="9.77734375" style="8" bestFit="1" customWidth="1"/>
    <col min="20" max="20" width="8.88671875" style="8"/>
    <col min="21" max="21" width="28" style="8" bestFit="1" customWidth="1"/>
    <col min="22" max="22" width="11.33203125" style="8" bestFit="1" customWidth="1"/>
    <col min="23" max="23" width="17.21875" style="8" bestFit="1" customWidth="1"/>
    <col min="24" max="24" width="12.33203125" style="8" bestFit="1" customWidth="1"/>
    <col min="25" max="25" width="13.88671875" style="8" bestFit="1" customWidth="1"/>
    <col min="26" max="26" width="10.33203125" style="8" bestFit="1" customWidth="1"/>
    <col min="27" max="27" width="15.109375" style="8" bestFit="1" customWidth="1"/>
    <col min="28" max="28" width="9.77734375" style="8" bestFit="1" customWidth="1"/>
    <col min="29" max="29" width="8.88671875" style="8"/>
    <col min="30" max="30" width="7.6640625" style="8" bestFit="1" customWidth="1"/>
    <col min="31" max="31" width="6.6640625" style="8" bestFit="1" customWidth="1"/>
    <col min="32" max="16384" width="8.88671875" style="8"/>
  </cols>
  <sheetData>
    <row r="1" spans="1:31" x14ac:dyDescent="0.3">
      <c r="A1" s="2"/>
      <c r="B1" s="3"/>
      <c r="C1" s="4">
        <v>1</v>
      </c>
      <c r="D1" s="4">
        <v>0.5</v>
      </c>
      <c r="E1" s="4">
        <v>0.25</v>
      </c>
      <c r="F1" s="4">
        <v>0.125</v>
      </c>
      <c r="G1" s="4">
        <v>6.25E-2</v>
      </c>
      <c r="H1" s="4" t="s">
        <v>5</v>
      </c>
      <c r="I1" s="5" t="s">
        <v>6</v>
      </c>
      <c r="J1" s="3"/>
      <c r="K1" s="3"/>
      <c r="L1" s="3"/>
      <c r="M1" s="4">
        <v>1</v>
      </c>
      <c r="N1" s="4">
        <v>0.5</v>
      </c>
      <c r="O1" s="4">
        <v>0.25</v>
      </c>
      <c r="P1" s="4">
        <v>0.125</v>
      </c>
      <c r="Q1" s="4">
        <v>6.25E-2</v>
      </c>
      <c r="R1" s="4" t="s">
        <v>5</v>
      </c>
      <c r="S1" s="6" t="s">
        <v>6</v>
      </c>
      <c r="V1" s="8" t="s">
        <v>12</v>
      </c>
      <c r="W1" s="8" t="s">
        <v>22</v>
      </c>
      <c r="X1" s="8" t="s">
        <v>14</v>
      </c>
      <c r="Y1" s="8" t="s">
        <v>23</v>
      </c>
      <c r="Z1" s="8" t="s">
        <v>24</v>
      </c>
      <c r="AA1" s="8" t="s">
        <v>21</v>
      </c>
      <c r="AB1" s="8" t="s">
        <v>16</v>
      </c>
    </row>
    <row r="2" spans="1:31" x14ac:dyDescent="0.3">
      <c r="A2" s="7" t="s">
        <v>8</v>
      </c>
      <c r="K2" s="8" t="s">
        <v>9</v>
      </c>
      <c r="S2" s="9"/>
      <c r="U2" s="8" t="s">
        <v>0</v>
      </c>
    </row>
    <row r="3" spans="1:31" x14ac:dyDescent="0.3">
      <c r="A3" s="10" t="s">
        <v>33</v>
      </c>
      <c r="B3" s="1" t="s">
        <v>1</v>
      </c>
      <c r="C3" s="8">
        <v>9.1</v>
      </c>
      <c r="D3" s="8">
        <v>8.8000000000000007</v>
      </c>
      <c r="E3" s="8">
        <v>9.3000000000000007</v>
      </c>
      <c r="F3" s="8">
        <v>9.6</v>
      </c>
      <c r="G3" s="8">
        <v>9.1</v>
      </c>
      <c r="H3" s="8">
        <v>7.5</v>
      </c>
      <c r="K3" s="11" t="s">
        <v>33</v>
      </c>
      <c r="L3" s="1" t="s">
        <v>1</v>
      </c>
      <c r="M3" s="8">
        <v>8.9</v>
      </c>
      <c r="N3" s="8">
        <v>7.4</v>
      </c>
      <c r="O3" s="8">
        <v>9.5</v>
      </c>
      <c r="P3" s="8">
        <v>9.5</v>
      </c>
      <c r="Q3" s="8">
        <v>9.4</v>
      </c>
      <c r="R3" s="8">
        <v>9.5</v>
      </c>
      <c r="S3" s="9"/>
      <c r="U3" s="11" t="s">
        <v>33</v>
      </c>
      <c r="V3" s="8">
        <v>0.30000000000000071</v>
      </c>
    </row>
    <row r="4" spans="1:31" x14ac:dyDescent="0.3">
      <c r="A4" s="7"/>
      <c r="B4" s="1" t="s">
        <v>2</v>
      </c>
      <c r="C4" s="8">
        <v>9.3000000000000007</v>
      </c>
      <c r="D4" s="8">
        <v>8.9</v>
      </c>
      <c r="E4" s="8">
        <v>9.3000000000000007</v>
      </c>
      <c r="F4" s="8">
        <v>9.6</v>
      </c>
      <c r="G4" s="8">
        <v>9.1</v>
      </c>
      <c r="H4" s="8">
        <v>7.5</v>
      </c>
      <c r="L4" s="1" t="s">
        <v>2</v>
      </c>
      <c r="M4" s="8">
        <v>9.1</v>
      </c>
      <c r="N4" s="8">
        <v>7.4</v>
      </c>
      <c r="O4" s="8">
        <v>9.6</v>
      </c>
      <c r="P4" s="8">
        <v>9.6</v>
      </c>
      <c r="Q4" s="8">
        <v>9.4</v>
      </c>
      <c r="R4" s="8">
        <v>9.5</v>
      </c>
      <c r="S4" s="9"/>
      <c r="U4" s="11" t="s">
        <v>34</v>
      </c>
      <c r="V4" s="8">
        <v>0.59999999999999787</v>
      </c>
    </row>
    <row r="5" spans="1:31" x14ac:dyDescent="0.3">
      <c r="A5" s="7"/>
      <c r="B5" s="1" t="s">
        <v>3</v>
      </c>
      <c r="C5" s="8">
        <f>C4-C3</f>
        <v>0.20000000000000107</v>
      </c>
      <c r="D5" s="8">
        <f t="shared" ref="D5:H5" si="0">D4-D3</f>
        <v>9.9999999999999645E-2</v>
      </c>
      <c r="E5" s="8">
        <f t="shared" si="0"/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>SUM(C5:H5)</f>
        <v>0.30000000000000071</v>
      </c>
      <c r="L5" s="1" t="s">
        <v>3</v>
      </c>
      <c r="M5" s="8">
        <f>M4-M3</f>
        <v>0.19999999999999929</v>
      </c>
      <c r="N5" s="8">
        <f t="shared" ref="N5:R5" si="1">N4-N3</f>
        <v>0</v>
      </c>
      <c r="O5" s="8">
        <f t="shared" si="1"/>
        <v>9.9999999999999645E-2</v>
      </c>
      <c r="P5" s="8">
        <f t="shared" si="1"/>
        <v>9.9999999999999645E-2</v>
      </c>
      <c r="Q5" s="8">
        <f t="shared" si="1"/>
        <v>0</v>
      </c>
      <c r="R5" s="8">
        <f t="shared" si="1"/>
        <v>0</v>
      </c>
      <c r="S5" s="9">
        <f>SUM(M5:R5)</f>
        <v>0.39999999999999858</v>
      </c>
      <c r="U5" s="11" t="s">
        <v>35</v>
      </c>
      <c r="V5" s="8">
        <v>0.39999999999999858</v>
      </c>
    </row>
    <row r="6" spans="1:31" x14ac:dyDescent="0.3">
      <c r="A6" s="7"/>
      <c r="B6" s="1" t="s">
        <v>4</v>
      </c>
      <c r="C6" s="8">
        <f>(C5/I5)*100</f>
        <v>66.666666666666856</v>
      </c>
      <c r="D6" s="8">
        <f>(D5/I5)*100</f>
        <v>33.333333333333137</v>
      </c>
      <c r="E6" s="8">
        <f>(E5/I5)*100</f>
        <v>0</v>
      </c>
      <c r="F6" s="8">
        <f>(F5/I5)*100</f>
        <v>0</v>
      </c>
      <c r="G6" s="8">
        <f>(G5/I5)*100</f>
        <v>0</v>
      </c>
      <c r="H6" s="8">
        <f>(H5/I5)*100</f>
        <v>0</v>
      </c>
      <c r="L6" s="1" t="s">
        <v>4</v>
      </c>
      <c r="M6" s="8">
        <f>(M5/S5)*100</f>
        <v>50</v>
      </c>
      <c r="N6" s="8">
        <f>(N5/S5)*100</f>
        <v>0</v>
      </c>
      <c r="O6" s="8">
        <f>(O5/S5)*100</f>
        <v>25</v>
      </c>
      <c r="P6" s="8">
        <f>(P5/S5)*100</f>
        <v>25</v>
      </c>
      <c r="Q6" s="8">
        <f>(Q5/S5)*100</f>
        <v>0</v>
      </c>
      <c r="R6" s="8">
        <f>(R5/S5)*100</f>
        <v>0</v>
      </c>
      <c r="S6" s="9"/>
      <c r="U6" s="11" t="s">
        <v>36</v>
      </c>
      <c r="V6" s="8">
        <v>0.40000000000000036</v>
      </c>
    </row>
    <row r="7" spans="1:31" x14ac:dyDescent="0.3">
      <c r="A7" s="7"/>
      <c r="S7" s="9"/>
      <c r="U7" s="11" t="s">
        <v>47</v>
      </c>
      <c r="V7" s="8">
        <v>0.90000000000000036</v>
      </c>
    </row>
    <row r="8" spans="1:31" x14ac:dyDescent="0.3">
      <c r="A8" s="10" t="s">
        <v>34</v>
      </c>
      <c r="B8" s="1" t="s">
        <v>1</v>
      </c>
      <c r="C8" s="8">
        <v>8.9</v>
      </c>
      <c r="D8" s="8">
        <v>7.4</v>
      </c>
      <c r="E8" s="8">
        <v>9.5</v>
      </c>
      <c r="F8" s="8">
        <v>9.5</v>
      </c>
      <c r="G8" s="8">
        <v>9.4</v>
      </c>
      <c r="H8" s="8">
        <v>9.5</v>
      </c>
      <c r="K8" s="11" t="s">
        <v>34</v>
      </c>
      <c r="L8" s="1" t="s">
        <v>1</v>
      </c>
      <c r="M8" s="8">
        <v>8.6999999999999993</v>
      </c>
      <c r="N8" s="8">
        <v>8.8000000000000007</v>
      </c>
      <c r="O8" s="8">
        <v>9.1999999999999993</v>
      </c>
      <c r="P8" s="8">
        <v>9.4</v>
      </c>
      <c r="Q8" s="8">
        <v>9.4</v>
      </c>
      <c r="R8" s="8">
        <v>9.4</v>
      </c>
      <c r="S8" s="9"/>
      <c r="U8" s="11" t="s">
        <v>48</v>
      </c>
      <c r="V8" s="8">
        <v>0.29999999999999893</v>
      </c>
    </row>
    <row r="9" spans="1:31" x14ac:dyDescent="0.3">
      <c r="A9" s="7"/>
      <c r="B9" s="1" t="s">
        <v>2</v>
      </c>
      <c r="C9" s="8">
        <v>9.1999999999999993</v>
      </c>
      <c r="D9" s="8">
        <v>7.5</v>
      </c>
      <c r="E9" s="8">
        <v>9.6</v>
      </c>
      <c r="F9" s="8">
        <v>9.6</v>
      </c>
      <c r="G9" s="8">
        <v>9.4</v>
      </c>
      <c r="H9" s="8">
        <v>9.5</v>
      </c>
      <c r="L9" s="1" t="s">
        <v>2</v>
      </c>
      <c r="M9" s="8">
        <v>8.9</v>
      </c>
      <c r="N9" s="8">
        <v>8.9</v>
      </c>
      <c r="O9" s="8">
        <v>9.1999999999999993</v>
      </c>
      <c r="P9" s="8">
        <v>9.5</v>
      </c>
      <c r="Q9" s="8">
        <v>9.4</v>
      </c>
      <c r="R9" s="8">
        <v>9.4</v>
      </c>
      <c r="S9" s="9"/>
      <c r="U9" s="11" t="s">
        <v>49</v>
      </c>
      <c r="V9" s="8">
        <v>0.19999999999999929</v>
      </c>
    </row>
    <row r="10" spans="1:31" x14ac:dyDescent="0.3">
      <c r="A10" s="7"/>
      <c r="B10" s="1" t="s">
        <v>3</v>
      </c>
      <c r="C10" s="8">
        <f>C9-C8</f>
        <v>0.29999999999999893</v>
      </c>
      <c r="D10" s="8">
        <f t="shared" ref="D10:H10" si="2">D9-D8</f>
        <v>9.9999999999999645E-2</v>
      </c>
      <c r="E10" s="8">
        <f t="shared" si="2"/>
        <v>9.9999999999999645E-2</v>
      </c>
      <c r="F10" s="8">
        <f t="shared" si="2"/>
        <v>9.9999999999999645E-2</v>
      </c>
      <c r="G10" s="8">
        <f t="shared" si="2"/>
        <v>0</v>
      </c>
      <c r="H10" s="8">
        <f t="shared" si="2"/>
        <v>0</v>
      </c>
      <c r="I10" s="8">
        <f>SUM(C10:H10)</f>
        <v>0.59999999999999787</v>
      </c>
      <c r="L10" s="1" t="s">
        <v>3</v>
      </c>
      <c r="M10" s="8">
        <f>M9-M8</f>
        <v>0.20000000000000107</v>
      </c>
      <c r="N10" s="8">
        <f t="shared" ref="N10:R10" si="3">N9-N8</f>
        <v>9.9999999999999645E-2</v>
      </c>
      <c r="O10" s="8">
        <f t="shared" si="3"/>
        <v>0</v>
      </c>
      <c r="P10" s="8">
        <f t="shared" si="3"/>
        <v>9.9999999999999645E-2</v>
      </c>
      <c r="Q10" s="8">
        <f t="shared" si="3"/>
        <v>0</v>
      </c>
      <c r="R10" s="8">
        <f t="shared" si="3"/>
        <v>0</v>
      </c>
      <c r="S10" s="9">
        <f>SUM(M10:R10)</f>
        <v>0.40000000000000036</v>
      </c>
      <c r="U10" s="11" t="s">
        <v>50</v>
      </c>
      <c r="V10" s="8">
        <v>0.19999999999999929</v>
      </c>
    </row>
    <row r="11" spans="1:31" x14ac:dyDescent="0.3">
      <c r="A11" s="7"/>
      <c r="B11" s="1" t="s">
        <v>4</v>
      </c>
      <c r="C11" s="8">
        <f>(C10/I10)*100</f>
        <v>50</v>
      </c>
      <c r="D11" s="8">
        <f>(D10/I10)*100</f>
        <v>16.666666666666664</v>
      </c>
      <c r="E11" s="8">
        <f>(E10/I10)*100</f>
        <v>16.666666666666664</v>
      </c>
      <c r="F11" s="8">
        <f>(F10/I10)*100</f>
        <v>16.666666666666664</v>
      </c>
      <c r="G11" s="8">
        <f>(G10/I10)*100</f>
        <v>0</v>
      </c>
      <c r="H11" s="8">
        <f>(H10/I10)*100</f>
        <v>0</v>
      </c>
      <c r="L11" s="1" t="s">
        <v>4</v>
      </c>
      <c r="M11" s="8">
        <f>(M10/S10)*100</f>
        <v>50.00000000000022</v>
      </c>
      <c r="N11" s="8">
        <f>(N10/S10)*100</f>
        <v>24.99999999999989</v>
      </c>
      <c r="O11" s="8">
        <f>(O10/S10)*100</f>
        <v>0</v>
      </c>
      <c r="P11" s="8">
        <f>(P10/S10)*100</f>
        <v>24.99999999999989</v>
      </c>
      <c r="Q11" s="8">
        <f>(Q10/S10)*100</f>
        <v>0</v>
      </c>
      <c r="R11" s="8">
        <f>(R10/S10)*100</f>
        <v>0</v>
      </c>
      <c r="S11" s="9"/>
      <c r="U11" s="11" t="s">
        <v>51</v>
      </c>
      <c r="V11" s="8">
        <v>16.3</v>
      </c>
      <c r="W11" s="8">
        <v>53.987730061349694</v>
      </c>
      <c r="X11" s="8">
        <v>6.7484662576687091</v>
      </c>
      <c r="Y11" s="8">
        <v>6.7484662576687091</v>
      </c>
      <c r="Z11" s="8">
        <v>15.95092024539877</v>
      </c>
      <c r="AA11" s="8">
        <v>15.337423312883436</v>
      </c>
      <c r="AB11" s="8">
        <v>1.2269938650306704</v>
      </c>
      <c r="AD11" s="8">
        <f>SUM(W11:X11)</f>
        <v>60.736196319018404</v>
      </c>
      <c r="AE11" s="8">
        <f>SUM(Z11:AA11)</f>
        <v>31.288343558282207</v>
      </c>
    </row>
    <row r="12" spans="1:31" x14ac:dyDescent="0.3">
      <c r="A12" s="7"/>
      <c r="S12" s="9"/>
      <c r="U12" s="11" t="s">
        <v>52</v>
      </c>
      <c r="V12" s="8">
        <v>0.49999999999999822</v>
      </c>
    </row>
    <row r="13" spans="1:31" x14ac:dyDescent="0.3">
      <c r="A13" s="10" t="s">
        <v>35</v>
      </c>
      <c r="B13" s="1" t="s">
        <v>1</v>
      </c>
      <c r="C13" s="8">
        <v>8.6999999999999993</v>
      </c>
      <c r="D13" s="8">
        <v>8.8000000000000007</v>
      </c>
      <c r="E13" s="8">
        <v>9.1999999999999993</v>
      </c>
      <c r="F13" s="8">
        <v>9.4</v>
      </c>
      <c r="G13" s="8">
        <v>9.4</v>
      </c>
      <c r="H13" s="8">
        <v>9.4</v>
      </c>
      <c r="K13" s="11" t="s">
        <v>35</v>
      </c>
      <c r="L13" s="1" t="s">
        <v>1</v>
      </c>
      <c r="M13" s="8">
        <v>9.1</v>
      </c>
      <c r="N13" s="8">
        <v>9.6</v>
      </c>
      <c r="O13" s="8">
        <v>9.4</v>
      </c>
      <c r="P13" s="8">
        <v>9.5</v>
      </c>
      <c r="Q13" s="8">
        <v>9.1</v>
      </c>
      <c r="R13" s="8">
        <v>9.5</v>
      </c>
      <c r="S13" s="9"/>
      <c r="U13" s="11" t="s">
        <v>53</v>
      </c>
      <c r="V13" s="8">
        <v>3.3000000000000007</v>
      </c>
      <c r="W13" s="8">
        <v>39.393939393939412</v>
      </c>
      <c r="X13" s="8">
        <v>6.0606060606060375</v>
      </c>
      <c r="Y13" s="8">
        <v>6.0606060606060375</v>
      </c>
      <c r="Z13" s="8">
        <v>21.212121212121239</v>
      </c>
      <c r="AA13" s="8">
        <v>27.272727272727277</v>
      </c>
      <c r="AB13" s="8">
        <v>0</v>
      </c>
      <c r="AD13" s="8">
        <f t="shared" ref="AD13:AD41" si="4">SUM(W13:X13)</f>
        <v>45.454545454545453</v>
      </c>
      <c r="AE13" s="8">
        <f t="shared" ref="AE13:AE41" si="5">SUM(Z13:AA13)</f>
        <v>48.484848484848513</v>
      </c>
    </row>
    <row r="14" spans="1:31" x14ac:dyDescent="0.3">
      <c r="A14" s="7"/>
      <c r="B14" s="1" t="s">
        <v>2</v>
      </c>
      <c r="C14" s="8">
        <v>8.6999999999999993</v>
      </c>
      <c r="D14" s="8">
        <v>8.9</v>
      </c>
      <c r="E14" s="8">
        <v>9.1999999999999993</v>
      </c>
      <c r="F14" s="8">
        <v>9.5</v>
      </c>
      <c r="G14" s="8">
        <v>9.5</v>
      </c>
      <c r="H14" s="8">
        <v>9.5</v>
      </c>
      <c r="L14" s="1" t="s">
        <v>2</v>
      </c>
      <c r="M14" s="8">
        <v>9.4</v>
      </c>
      <c r="N14" s="8">
        <v>9.6</v>
      </c>
      <c r="O14" s="8">
        <v>9.4</v>
      </c>
      <c r="P14" s="8">
        <v>9.5</v>
      </c>
      <c r="Q14" s="8">
        <v>9.1</v>
      </c>
      <c r="R14" s="8">
        <v>9.5</v>
      </c>
      <c r="S14" s="9"/>
      <c r="U14" s="11" t="s">
        <v>54</v>
      </c>
      <c r="V14" s="8">
        <v>4.8999999999999986</v>
      </c>
      <c r="W14" s="8">
        <v>44.897959183673471</v>
      </c>
      <c r="X14" s="8">
        <v>12.244897959183671</v>
      </c>
      <c r="Y14" s="8">
        <v>10.204081632653065</v>
      </c>
      <c r="Z14" s="8">
        <v>18.367346938775523</v>
      </c>
      <c r="AA14" s="8">
        <v>12.244897959183671</v>
      </c>
      <c r="AB14" s="8">
        <v>2.0408163265306056</v>
      </c>
      <c r="AD14" s="8">
        <f t="shared" si="4"/>
        <v>57.142857142857139</v>
      </c>
      <c r="AE14" s="8">
        <f t="shared" si="5"/>
        <v>30.612244897959194</v>
      </c>
    </row>
    <row r="15" spans="1:31" x14ac:dyDescent="0.3">
      <c r="A15" s="7"/>
      <c r="B15" s="1" t="s">
        <v>3</v>
      </c>
      <c r="C15" s="8">
        <f>C14-C13</f>
        <v>0</v>
      </c>
      <c r="D15" s="8">
        <f t="shared" ref="D15:H15" si="6">D14-D13</f>
        <v>9.9999999999999645E-2</v>
      </c>
      <c r="E15" s="8">
        <f t="shared" si="6"/>
        <v>0</v>
      </c>
      <c r="F15" s="8">
        <f t="shared" si="6"/>
        <v>9.9999999999999645E-2</v>
      </c>
      <c r="G15" s="8">
        <f t="shared" si="6"/>
        <v>9.9999999999999645E-2</v>
      </c>
      <c r="H15" s="8">
        <f t="shared" si="6"/>
        <v>9.9999999999999645E-2</v>
      </c>
      <c r="I15" s="8">
        <f>SUM(C15:H15)</f>
        <v>0.39999999999999858</v>
      </c>
      <c r="L15" s="1" t="s">
        <v>3</v>
      </c>
      <c r="M15" s="8">
        <f>M14-M13</f>
        <v>0.30000000000000071</v>
      </c>
      <c r="N15" s="8">
        <f t="shared" ref="N15:R15" si="7">N14-N13</f>
        <v>0</v>
      </c>
      <c r="O15" s="8">
        <f t="shared" si="7"/>
        <v>0</v>
      </c>
      <c r="P15" s="8">
        <f t="shared" si="7"/>
        <v>0</v>
      </c>
      <c r="Q15" s="8">
        <f t="shared" si="7"/>
        <v>0</v>
      </c>
      <c r="R15" s="8">
        <f t="shared" si="7"/>
        <v>0</v>
      </c>
      <c r="S15" s="9">
        <f>SUM(M15:R15)</f>
        <v>0.30000000000000071</v>
      </c>
      <c r="U15" s="11" t="s">
        <v>55</v>
      </c>
      <c r="V15" s="8">
        <v>0.79999999999999893</v>
      </c>
    </row>
    <row r="16" spans="1:31" x14ac:dyDescent="0.3">
      <c r="A16" s="7"/>
      <c r="B16" s="1" t="s">
        <v>4</v>
      </c>
      <c r="C16" s="8">
        <f>(C15/I15)*100</f>
        <v>0</v>
      </c>
      <c r="D16" s="8">
        <f>(D15/I15)*100</f>
        <v>25</v>
      </c>
      <c r="E16" s="8">
        <f>(E15/I15)*100</f>
        <v>0</v>
      </c>
      <c r="F16" s="8">
        <f>(F15/I15)*100</f>
        <v>25</v>
      </c>
      <c r="G16" s="8">
        <f>(G15/I15)*100</f>
        <v>25</v>
      </c>
      <c r="H16" s="8">
        <f>(H15/I15)*100</f>
        <v>25</v>
      </c>
      <c r="L16" s="1" t="s">
        <v>4</v>
      </c>
      <c r="M16" s="8">
        <f>(M15/S15)*100</f>
        <v>100</v>
      </c>
      <c r="N16" s="8">
        <f>(N15/S15)*100</f>
        <v>0</v>
      </c>
      <c r="O16" s="8">
        <f>(O15/S15)*100</f>
        <v>0</v>
      </c>
      <c r="P16" s="8">
        <f>(P15/S15)*100</f>
        <v>0</v>
      </c>
      <c r="Q16" s="8">
        <f>(Q15/S15)*100</f>
        <v>0</v>
      </c>
      <c r="R16" s="8">
        <f>(R15/S15)*100</f>
        <v>0</v>
      </c>
      <c r="S16" s="9"/>
      <c r="U16" s="11" t="s">
        <v>56</v>
      </c>
      <c r="V16" s="8">
        <v>0.89999999999999858</v>
      </c>
    </row>
    <row r="17" spans="1:31" x14ac:dyDescent="0.3">
      <c r="A17" s="7"/>
      <c r="S17" s="9"/>
      <c r="U17" s="11" t="s">
        <v>57</v>
      </c>
      <c r="V17" s="8">
        <v>1.2000000000000002</v>
      </c>
      <c r="W17" s="8">
        <v>16.666666666666604</v>
      </c>
      <c r="X17" s="8">
        <v>24.999999999999982</v>
      </c>
      <c r="Y17" s="8">
        <v>16.666666666666604</v>
      </c>
      <c r="Z17" s="8">
        <v>25.000000000000057</v>
      </c>
      <c r="AA17" s="8">
        <v>8.3333333333334512</v>
      </c>
      <c r="AB17" s="8">
        <v>8.333333333333302</v>
      </c>
      <c r="AD17" s="8">
        <f t="shared" si="4"/>
        <v>41.666666666666586</v>
      </c>
      <c r="AE17" s="8">
        <f t="shared" si="5"/>
        <v>33.333333333333506</v>
      </c>
    </row>
    <row r="18" spans="1:31" x14ac:dyDescent="0.3">
      <c r="A18" s="10" t="s">
        <v>36</v>
      </c>
      <c r="B18" s="1" t="s">
        <v>1</v>
      </c>
      <c r="C18" s="8">
        <v>9.1</v>
      </c>
      <c r="D18" s="8">
        <v>9.6</v>
      </c>
      <c r="E18" s="8">
        <v>9.4</v>
      </c>
      <c r="F18" s="8">
        <v>9.5</v>
      </c>
      <c r="G18" s="8">
        <v>9.1</v>
      </c>
      <c r="H18" s="8">
        <v>9.5</v>
      </c>
      <c r="K18" s="11" t="s">
        <v>36</v>
      </c>
      <c r="L18" s="1" t="s">
        <v>1</v>
      </c>
      <c r="M18" s="8">
        <v>9.6</v>
      </c>
      <c r="N18" s="8">
        <v>9.1</v>
      </c>
      <c r="O18" s="8">
        <v>9.6</v>
      </c>
      <c r="P18" s="8">
        <v>11.9</v>
      </c>
      <c r="Q18" s="8">
        <v>12</v>
      </c>
      <c r="R18" s="8">
        <v>12.1</v>
      </c>
      <c r="S18" s="9"/>
      <c r="U18" s="11" t="s">
        <v>58</v>
      </c>
      <c r="V18" s="8">
        <v>0.40000000000000036</v>
      </c>
    </row>
    <row r="19" spans="1:31" x14ac:dyDescent="0.3">
      <c r="A19" s="7"/>
      <c r="B19" s="1" t="s">
        <v>2</v>
      </c>
      <c r="C19" s="8">
        <v>9.4</v>
      </c>
      <c r="D19" s="8">
        <v>9.6</v>
      </c>
      <c r="E19" s="8">
        <v>9.4</v>
      </c>
      <c r="F19" s="8">
        <v>9.5</v>
      </c>
      <c r="G19" s="8">
        <v>9.1999999999999993</v>
      </c>
      <c r="H19" s="8">
        <v>9.5</v>
      </c>
      <c r="L19" s="1" t="s">
        <v>2</v>
      </c>
      <c r="M19" s="8">
        <v>9.6</v>
      </c>
      <c r="N19" s="8">
        <v>9.1999999999999993</v>
      </c>
      <c r="O19" s="8">
        <v>9.6</v>
      </c>
      <c r="P19" s="8">
        <v>12</v>
      </c>
      <c r="Q19" s="8">
        <v>12.1</v>
      </c>
      <c r="R19" s="8">
        <v>12.1</v>
      </c>
      <c r="S19" s="9"/>
      <c r="U19" s="11" t="s">
        <v>59</v>
      </c>
      <c r="V19" s="8">
        <v>0.39999999999999947</v>
      </c>
    </row>
    <row r="20" spans="1:31" x14ac:dyDescent="0.3">
      <c r="A20" s="7"/>
      <c r="B20" s="1" t="s">
        <v>3</v>
      </c>
      <c r="C20" s="8">
        <f>C19-C18</f>
        <v>0.30000000000000071</v>
      </c>
      <c r="D20" s="8">
        <f t="shared" ref="D20:H20" si="8">D19-D18</f>
        <v>0</v>
      </c>
      <c r="E20" s="8">
        <f t="shared" si="8"/>
        <v>0</v>
      </c>
      <c r="F20" s="8">
        <f t="shared" si="8"/>
        <v>0</v>
      </c>
      <c r="G20" s="8">
        <f t="shared" si="8"/>
        <v>9.9999999999999645E-2</v>
      </c>
      <c r="H20" s="8">
        <f t="shared" si="8"/>
        <v>0</v>
      </c>
      <c r="I20" s="8">
        <f>SUM(C20:H20)</f>
        <v>0.40000000000000036</v>
      </c>
      <c r="L20" s="1" t="s">
        <v>3</v>
      </c>
      <c r="M20" s="8">
        <f>M19-M18</f>
        <v>0</v>
      </c>
      <c r="N20" s="8">
        <f t="shared" ref="N20:R20" si="9">N19-N18</f>
        <v>9.9999999999999645E-2</v>
      </c>
      <c r="O20" s="8">
        <f t="shared" si="9"/>
        <v>0</v>
      </c>
      <c r="P20" s="8">
        <f t="shared" si="9"/>
        <v>9.9999999999999645E-2</v>
      </c>
      <c r="Q20" s="8">
        <f t="shared" si="9"/>
        <v>9.9999999999999645E-2</v>
      </c>
      <c r="R20" s="8">
        <f t="shared" si="9"/>
        <v>0</v>
      </c>
      <c r="S20" s="9">
        <f>SUM(M20:R20)</f>
        <v>0.29999999999999893</v>
      </c>
      <c r="U20" s="13" t="s">
        <v>41</v>
      </c>
      <c r="V20" s="8">
        <v>0.20000000000000107</v>
      </c>
    </row>
    <row r="21" spans="1:31" x14ac:dyDescent="0.3">
      <c r="A21" s="7"/>
      <c r="B21" s="1" t="s">
        <v>4</v>
      </c>
      <c r="C21" s="8">
        <f>(C20/I20)*100</f>
        <v>75.000000000000114</v>
      </c>
      <c r="D21" s="8">
        <f>(D20/I20)*100</f>
        <v>0</v>
      </c>
      <c r="E21" s="8">
        <f>(E20/I20)*100</f>
        <v>0</v>
      </c>
      <c r="F21" s="8">
        <f>(F20/I20)*100</f>
        <v>0</v>
      </c>
      <c r="G21" s="8">
        <f>(G20/I20)*100</f>
        <v>24.99999999999989</v>
      </c>
      <c r="H21" s="8">
        <f>(H20/I20)*100</f>
        <v>0</v>
      </c>
      <c r="L21" s="1" t="s">
        <v>4</v>
      </c>
      <c r="M21" s="8">
        <f>(M20/S20)*100</f>
        <v>0</v>
      </c>
      <c r="N21" s="8">
        <f>(N20/S20)*100</f>
        <v>33.333333333333329</v>
      </c>
      <c r="O21" s="8">
        <f>(O20/S20)*100</f>
        <v>0</v>
      </c>
      <c r="P21" s="8">
        <f>(P20/S20)*100</f>
        <v>33.333333333333329</v>
      </c>
      <c r="Q21" s="8">
        <f>(Q20/S20)*100</f>
        <v>33.333333333333329</v>
      </c>
      <c r="R21" s="8">
        <f>(R20/S20)*100</f>
        <v>0</v>
      </c>
      <c r="S21" s="9"/>
      <c r="U21" s="13" t="s">
        <v>42</v>
      </c>
      <c r="V21" s="8">
        <v>0.19999999999999929</v>
      </c>
    </row>
    <row r="22" spans="1:31" x14ac:dyDescent="0.3">
      <c r="A22" s="7"/>
      <c r="S22" s="9"/>
      <c r="U22" s="8" t="s">
        <v>43</v>
      </c>
      <c r="V22" s="8">
        <v>20</v>
      </c>
      <c r="W22" s="8">
        <v>20</v>
      </c>
      <c r="X22" s="8">
        <v>9</v>
      </c>
      <c r="Y22" s="8">
        <v>14.500000000000002</v>
      </c>
      <c r="Z22" s="8">
        <v>33.5</v>
      </c>
      <c r="AA22" s="8">
        <v>21.5</v>
      </c>
      <c r="AB22" s="8">
        <v>1.5000000000000036</v>
      </c>
      <c r="AD22" s="8">
        <f t="shared" si="4"/>
        <v>29</v>
      </c>
      <c r="AE22" s="8">
        <f t="shared" si="5"/>
        <v>55</v>
      </c>
    </row>
    <row r="23" spans="1:31" x14ac:dyDescent="0.3">
      <c r="A23" s="10" t="s">
        <v>47</v>
      </c>
      <c r="B23" s="1" t="s">
        <v>1</v>
      </c>
      <c r="C23" s="8">
        <v>9.6</v>
      </c>
      <c r="D23" s="8">
        <v>9.1</v>
      </c>
      <c r="E23" s="8">
        <v>9.6</v>
      </c>
      <c r="F23" s="8">
        <v>11.9</v>
      </c>
      <c r="G23" s="8">
        <v>12</v>
      </c>
      <c r="H23" s="8">
        <v>12.1</v>
      </c>
      <c r="K23" s="11" t="s">
        <v>37</v>
      </c>
      <c r="L23" s="1" t="s">
        <v>1</v>
      </c>
      <c r="M23" s="8">
        <v>12</v>
      </c>
      <c r="N23" s="8">
        <v>11.9</v>
      </c>
      <c r="O23" s="8">
        <v>11.9</v>
      </c>
      <c r="P23" s="8">
        <v>12.1</v>
      </c>
      <c r="Q23" s="8">
        <v>11.9</v>
      </c>
      <c r="R23" s="8">
        <v>12.1</v>
      </c>
      <c r="S23" s="9"/>
      <c r="U23" s="8" t="s">
        <v>60</v>
      </c>
      <c r="V23" s="8">
        <v>18.600000000000001</v>
      </c>
      <c r="W23" s="8">
        <v>25.806451612903224</v>
      </c>
      <c r="X23" s="8">
        <v>6.4516129032258025</v>
      </c>
      <c r="Y23" s="8">
        <v>9.1397849462365546</v>
      </c>
      <c r="Z23" s="8">
        <v>29.032258064516132</v>
      </c>
      <c r="AA23" s="8">
        <v>27.419354838709676</v>
      </c>
      <c r="AB23" s="8">
        <v>2.1505376344086042</v>
      </c>
      <c r="AD23" s="8">
        <f t="shared" si="4"/>
        <v>32.258064516129025</v>
      </c>
      <c r="AE23" s="8">
        <f t="shared" si="5"/>
        <v>56.451612903225808</v>
      </c>
    </row>
    <row r="24" spans="1:31" x14ac:dyDescent="0.3">
      <c r="A24" s="7"/>
      <c r="B24" s="1" t="s">
        <v>2</v>
      </c>
      <c r="C24" s="8">
        <v>10.3</v>
      </c>
      <c r="D24" s="8">
        <v>9.1999999999999993</v>
      </c>
      <c r="E24" s="8">
        <v>9.6</v>
      </c>
      <c r="F24" s="8">
        <v>12</v>
      </c>
      <c r="G24" s="8">
        <v>12</v>
      </c>
      <c r="H24" s="8">
        <v>12.1</v>
      </c>
      <c r="L24" s="1" t="s">
        <v>2</v>
      </c>
      <c r="M24" s="8">
        <v>15</v>
      </c>
      <c r="N24" s="8">
        <v>12.5</v>
      </c>
      <c r="O24" s="8">
        <v>12.3</v>
      </c>
      <c r="P24" s="8">
        <v>12.4</v>
      </c>
      <c r="Q24" s="8">
        <v>12.2</v>
      </c>
      <c r="R24" s="8">
        <v>12.1</v>
      </c>
      <c r="S24" s="9"/>
    </row>
    <row r="25" spans="1:31" x14ac:dyDescent="0.3">
      <c r="A25" s="7"/>
      <c r="B25" s="1" t="s">
        <v>3</v>
      </c>
      <c r="C25" s="8">
        <f>C24-C23</f>
        <v>0.70000000000000107</v>
      </c>
      <c r="D25" s="8">
        <f t="shared" ref="D25:H25" si="10">D24-D23</f>
        <v>9.9999999999999645E-2</v>
      </c>
      <c r="E25" s="8">
        <f t="shared" si="10"/>
        <v>0</v>
      </c>
      <c r="F25" s="8">
        <f t="shared" si="10"/>
        <v>9.9999999999999645E-2</v>
      </c>
      <c r="G25" s="8">
        <f t="shared" si="10"/>
        <v>0</v>
      </c>
      <c r="H25" s="8">
        <f t="shared" si="10"/>
        <v>0</v>
      </c>
      <c r="I25" s="8">
        <f>SUM(C25:H25)</f>
        <v>0.90000000000000036</v>
      </c>
      <c r="L25" s="1" t="s">
        <v>3</v>
      </c>
      <c r="M25" s="8">
        <f>M24-M23</f>
        <v>3</v>
      </c>
      <c r="N25" s="8">
        <f t="shared" ref="N25:R25" si="11">N24-N23</f>
        <v>0.59999999999999964</v>
      </c>
      <c r="O25" s="8">
        <f t="shared" si="11"/>
        <v>0.40000000000000036</v>
      </c>
      <c r="P25" s="8">
        <f t="shared" si="11"/>
        <v>0.30000000000000071</v>
      </c>
      <c r="Q25" s="8">
        <f t="shared" si="11"/>
        <v>0.29999999999999893</v>
      </c>
      <c r="R25" s="8">
        <f t="shared" si="11"/>
        <v>0</v>
      </c>
      <c r="S25" s="9">
        <f>SUM(M25:R25)</f>
        <v>4.5999999999999996</v>
      </c>
      <c r="U25" s="8" t="s">
        <v>7</v>
      </c>
    </row>
    <row r="26" spans="1:31" x14ac:dyDescent="0.3">
      <c r="A26" s="7"/>
      <c r="B26" s="1" t="s">
        <v>4</v>
      </c>
      <c r="C26" s="8">
        <f>(C25/I25)*100</f>
        <v>77.777777777777871</v>
      </c>
      <c r="D26" s="8">
        <f>(D25/I25)*100</f>
        <v>11.111111111111068</v>
      </c>
      <c r="E26" s="8">
        <f>(E25/I25)*100</f>
        <v>0</v>
      </c>
      <c r="F26" s="8">
        <f>(F25/I25)*100</f>
        <v>11.111111111111068</v>
      </c>
      <c r="G26" s="8">
        <f>(G25/I25)*100</f>
        <v>0</v>
      </c>
      <c r="H26" s="8">
        <f>(H25/I25)*100</f>
        <v>0</v>
      </c>
      <c r="L26" s="1" t="s">
        <v>4</v>
      </c>
      <c r="M26" s="8">
        <f>(M25/S25)*100</f>
        <v>65.217391304347828</v>
      </c>
      <c r="N26" s="8">
        <f>(N25/S25)*100</f>
        <v>13.043478260869559</v>
      </c>
      <c r="O26" s="8">
        <f>(O25/S25)*100</f>
        <v>8.6956521739130519</v>
      </c>
      <c r="P26" s="8">
        <f>(P25/S25)*100</f>
        <v>6.5217391304347991</v>
      </c>
      <c r="Q26" s="8">
        <f>(Q25/S25)*100</f>
        <v>6.5217391304347601</v>
      </c>
      <c r="R26" s="8">
        <f>(R25/S25)*100</f>
        <v>0</v>
      </c>
      <c r="S26" s="9"/>
      <c r="U26" s="11" t="s">
        <v>33</v>
      </c>
      <c r="V26" s="8">
        <v>0.39999999999999858</v>
      </c>
    </row>
    <row r="27" spans="1:31" x14ac:dyDescent="0.3">
      <c r="A27" s="7"/>
      <c r="S27" s="9"/>
      <c r="U27" s="11" t="s">
        <v>34</v>
      </c>
      <c r="V27" s="8">
        <v>0.40000000000000036</v>
      </c>
    </row>
    <row r="28" spans="1:31" x14ac:dyDescent="0.3">
      <c r="A28" s="10" t="s">
        <v>48</v>
      </c>
      <c r="B28" s="1" t="s">
        <v>1</v>
      </c>
      <c r="C28" s="8">
        <v>12</v>
      </c>
      <c r="D28" s="8">
        <v>11.9</v>
      </c>
      <c r="E28" s="8">
        <v>11.9</v>
      </c>
      <c r="F28" s="8">
        <v>12.1</v>
      </c>
      <c r="G28" s="8">
        <v>12</v>
      </c>
      <c r="H28" s="8">
        <v>12</v>
      </c>
      <c r="K28" s="8" t="s">
        <v>38</v>
      </c>
      <c r="L28" s="1" t="s">
        <v>1</v>
      </c>
      <c r="M28" s="8">
        <v>12</v>
      </c>
      <c r="N28" s="8">
        <v>12</v>
      </c>
      <c r="O28" s="8">
        <v>11.9</v>
      </c>
      <c r="P28" s="8">
        <v>12.1</v>
      </c>
      <c r="Q28" s="8">
        <v>12</v>
      </c>
      <c r="R28" s="8">
        <v>12</v>
      </c>
      <c r="S28" s="9"/>
      <c r="U28" s="11" t="s">
        <v>35</v>
      </c>
      <c r="V28" s="8">
        <v>0.30000000000000071</v>
      </c>
    </row>
    <row r="29" spans="1:31" x14ac:dyDescent="0.3">
      <c r="A29" s="7"/>
      <c r="B29" s="1" t="s">
        <v>2</v>
      </c>
      <c r="C29" s="8">
        <v>12</v>
      </c>
      <c r="D29" s="8">
        <v>12.1</v>
      </c>
      <c r="E29" s="8">
        <v>12</v>
      </c>
      <c r="F29" s="8">
        <v>12.1</v>
      </c>
      <c r="G29" s="8">
        <v>12</v>
      </c>
      <c r="H29" s="8">
        <v>12</v>
      </c>
      <c r="L29" s="1" t="s">
        <v>2</v>
      </c>
      <c r="M29" s="8">
        <v>13.7</v>
      </c>
      <c r="N29" s="8">
        <v>12.6</v>
      </c>
      <c r="O29" s="8">
        <v>12.4</v>
      </c>
      <c r="P29" s="8">
        <v>12.6</v>
      </c>
      <c r="Q29" s="8">
        <v>12.3</v>
      </c>
      <c r="R29" s="8">
        <v>12</v>
      </c>
      <c r="S29" s="9"/>
      <c r="U29" s="11" t="s">
        <v>36</v>
      </c>
      <c r="V29" s="8">
        <v>0.29999999999999893</v>
      </c>
    </row>
    <row r="30" spans="1:31" x14ac:dyDescent="0.3">
      <c r="A30" s="7"/>
      <c r="B30" s="1" t="s">
        <v>3</v>
      </c>
      <c r="C30" s="8">
        <f>C29-C28</f>
        <v>0</v>
      </c>
      <c r="D30" s="8">
        <f t="shared" ref="D30:H30" si="12">D29-D28</f>
        <v>0.19999999999999929</v>
      </c>
      <c r="E30" s="8">
        <f t="shared" si="12"/>
        <v>9.9999999999999645E-2</v>
      </c>
      <c r="F30" s="8">
        <f t="shared" si="12"/>
        <v>0</v>
      </c>
      <c r="G30" s="8">
        <f t="shared" si="12"/>
        <v>0</v>
      </c>
      <c r="H30" s="8">
        <f t="shared" si="12"/>
        <v>0</v>
      </c>
      <c r="I30" s="8">
        <f>SUM(C30:H30)</f>
        <v>0.29999999999999893</v>
      </c>
      <c r="L30" s="1" t="s">
        <v>3</v>
      </c>
      <c r="M30" s="8">
        <f>M29-M28</f>
        <v>1.6999999999999993</v>
      </c>
      <c r="N30" s="8">
        <f t="shared" ref="N30:R30" si="13">N29-N28</f>
        <v>0.59999999999999964</v>
      </c>
      <c r="O30" s="8">
        <f t="shared" si="13"/>
        <v>0.5</v>
      </c>
      <c r="P30" s="8">
        <f t="shared" si="13"/>
        <v>0.5</v>
      </c>
      <c r="Q30" s="8">
        <f t="shared" si="13"/>
        <v>0.30000000000000071</v>
      </c>
      <c r="R30" s="8">
        <f t="shared" si="13"/>
        <v>0</v>
      </c>
      <c r="S30" s="9">
        <f>SUM(M30:R30)</f>
        <v>3.5999999999999996</v>
      </c>
      <c r="U30" s="11" t="s">
        <v>37</v>
      </c>
      <c r="V30" s="8">
        <v>4.5999999999999996</v>
      </c>
      <c r="W30" s="8">
        <v>65.217391304347828</v>
      </c>
      <c r="X30" s="8">
        <v>13.043478260869559</v>
      </c>
      <c r="Y30" s="8">
        <v>8.6956521739130519</v>
      </c>
      <c r="Z30" s="8">
        <v>6.5217391304347991</v>
      </c>
      <c r="AA30" s="8">
        <v>6.5217391304347601</v>
      </c>
      <c r="AB30" s="8">
        <v>0</v>
      </c>
      <c r="AD30" s="8">
        <f t="shared" si="4"/>
        <v>78.260869565217391</v>
      </c>
      <c r="AE30" s="8">
        <f t="shared" si="5"/>
        <v>13.043478260869559</v>
      </c>
    </row>
    <row r="31" spans="1:31" x14ac:dyDescent="0.3">
      <c r="A31" s="7"/>
      <c r="B31" s="1" t="s">
        <v>4</v>
      </c>
      <c r="C31" s="8">
        <f>(C30/I30)*100</f>
        <v>0</v>
      </c>
      <c r="D31" s="8">
        <f>(D30/I30)*100</f>
        <v>66.666666666666657</v>
      </c>
      <c r="E31" s="8">
        <f>(E30/I30)*100</f>
        <v>33.333333333333329</v>
      </c>
      <c r="F31" s="8">
        <f>(F30/I30)*100</f>
        <v>0</v>
      </c>
      <c r="G31" s="8">
        <f>(G30/I30)*100</f>
        <v>0</v>
      </c>
      <c r="H31" s="8">
        <f>(H30/I30)*100</f>
        <v>0</v>
      </c>
      <c r="L31" s="1" t="s">
        <v>4</v>
      </c>
      <c r="M31" s="8">
        <f>(M30/S30)*100</f>
        <v>47.222222222222207</v>
      </c>
      <c r="N31" s="8">
        <f>(N30/S30)*100</f>
        <v>16.666666666666657</v>
      </c>
      <c r="O31" s="8">
        <f>(O30/S30)*100</f>
        <v>13.888888888888889</v>
      </c>
      <c r="P31" s="8">
        <f>(P30/S30)*100</f>
        <v>13.888888888888889</v>
      </c>
      <c r="Q31" s="8">
        <f>(Q30/S30)*100</f>
        <v>8.3333333333333535</v>
      </c>
      <c r="R31" s="8">
        <f>(R30/S30)*100</f>
        <v>0</v>
      </c>
      <c r="S31" s="9"/>
      <c r="U31" s="8" t="s">
        <v>38</v>
      </c>
      <c r="V31" s="8">
        <v>3.5999999999999996</v>
      </c>
      <c r="W31" s="8">
        <v>47.222222222222207</v>
      </c>
      <c r="X31" s="8">
        <v>16.666666666666657</v>
      </c>
      <c r="Y31" s="8">
        <v>13.888888888888889</v>
      </c>
      <c r="Z31" s="8">
        <v>13.888888888888889</v>
      </c>
      <c r="AA31" s="8">
        <v>8.3333333333333535</v>
      </c>
      <c r="AB31" s="8">
        <v>0</v>
      </c>
      <c r="AD31" s="8">
        <f t="shared" si="4"/>
        <v>63.888888888888864</v>
      </c>
      <c r="AE31" s="8">
        <f t="shared" si="5"/>
        <v>22.222222222222243</v>
      </c>
    </row>
    <row r="32" spans="1:31" x14ac:dyDescent="0.3">
      <c r="A32" s="7"/>
      <c r="S32" s="9"/>
      <c r="U32" s="11" t="s">
        <v>51</v>
      </c>
      <c r="V32" s="8">
        <v>6.9999999999999982</v>
      </c>
      <c r="W32" s="8">
        <v>14.28571428571429</v>
      </c>
      <c r="X32" s="8">
        <v>9.9999999999999929</v>
      </c>
      <c r="Y32" s="8">
        <v>12.857142857142865</v>
      </c>
      <c r="Z32" s="8">
        <v>27.142857142857157</v>
      </c>
      <c r="AA32" s="8">
        <v>32.857142857142854</v>
      </c>
      <c r="AB32" s="8">
        <v>2.8571428571428479</v>
      </c>
      <c r="AD32" s="8">
        <f t="shared" si="4"/>
        <v>24.285714285714285</v>
      </c>
      <c r="AE32" s="8">
        <f t="shared" si="5"/>
        <v>60.000000000000014</v>
      </c>
    </row>
    <row r="33" spans="1:31" x14ac:dyDescent="0.3">
      <c r="A33" s="10" t="s">
        <v>49</v>
      </c>
      <c r="B33" s="1" t="s">
        <v>1</v>
      </c>
      <c r="C33" s="8">
        <v>12</v>
      </c>
      <c r="D33" s="8">
        <v>12</v>
      </c>
      <c r="E33" s="8">
        <v>11.9</v>
      </c>
      <c r="F33" s="8">
        <v>12.1</v>
      </c>
      <c r="G33" s="8">
        <v>12</v>
      </c>
      <c r="H33" s="8">
        <v>12</v>
      </c>
      <c r="K33" s="11" t="s">
        <v>51</v>
      </c>
      <c r="L33" s="1" t="s">
        <v>1</v>
      </c>
      <c r="M33" s="8">
        <v>12</v>
      </c>
      <c r="N33" s="8">
        <v>12</v>
      </c>
      <c r="O33" s="8">
        <v>12</v>
      </c>
      <c r="P33" s="8">
        <v>12.1</v>
      </c>
      <c r="Q33" s="8">
        <v>11.9</v>
      </c>
      <c r="R33" s="8">
        <v>12</v>
      </c>
      <c r="S33" s="9"/>
      <c r="U33" s="11" t="s">
        <v>52</v>
      </c>
      <c r="V33" s="8">
        <v>2.5</v>
      </c>
      <c r="W33" s="8">
        <v>16.000000000000014</v>
      </c>
      <c r="X33" s="8">
        <v>12.000000000000028</v>
      </c>
      <c r="Y33" s="8">
        <v>16.000000000000014</v>
      </c>
      <c r="Z33" s="8">
        <v>27.999999999999968</v>
      </c>
      <c r="AA33" s="8">
        <v>23.999999999999986</v>
      </c>
      <c r="AB33" s="8">
        <v>3.9999999999999853</v>
      </c>
      <c r="AD33" s="8">
        <f t="shared" si="4"/>
        <v>28.000000000000043</v>
      </c>
      <c r="AE33" s="8">
        <f t="shared" si="5"/>
        <v>51.999999999999957</v>
      </c>
    </row>
    <row r="34" spans="1:31" x14ac:dyDescent="0.3">
      <c r="A34" s="7"/>
      <c r="B34" s="1" t="s">
        <v>2</v>
      </c>
      <c r="C34" s="8">
        <v>12.1</v>
      </c>
      <c r="D34" s="8">
        <v>12</v>
      </c>
      <c r="E34" s="8">
        <v>12</v>
      </c>
      <c r="F34" s="8">
        <v>12.1</v>
      </c>
      <c r="G34" s="8">
        <v>12</v>
      </c>
      <c r="H34" s="8">
        <v>12</v>
      </c>
      <c r="L34" s="1" t="s">
        <v>2</v>
      </c>
      <c r="M34" s="8">
        <v>13</v>
      </c>
      <c r="N34" s="8">
        <v>12.7</v>
      </c>
      <c r="O34" s="8">
        <v>12.9</v>
      </c>
      <c r="P34" s="8">
        <v>14</v>
      </c>
      <c r="Q34" s="8">
        <v>14.2</v>
      </c>
      <c r="R34" s="8">
        <v>12.2</v>
      </c>
      <c r="S34" s="9"/>
      <c r="U34" s="11" t="s">
        <v>62</v>
      </c>
      <c r="V34" s="8">
        <v>0.8999999999999968</v>
      </c>
    </row>
    <row r="35" spans="1:31" x14ac:dyDescent="0.3">
      <c r="A35" s="7"/>
      <c r="B35" s="1" t="s">
        <v>3</v>
      </c>
      <c r="C35" s="8">
        <f>C34-C33</f>
        <v>9.9999999999999645E-2</v>
      </c>
      <c r="D35" s="8">
        <f t="shared" ref="D35:H35" si="14">D34-D33</f>
        <v>0</v>
      </c>
      <c r="E35" s="8">
        <f t="shared" si="14"/>
        <v>9.9999999999999645E-2</v>
      </c>
      <c r="F35" s="8">
        <f t="shared" si="14"/>
        <v>0</v>
      </c>
      <c r="G35" s="8">
        <f t="shared" si="14"/>
        <v>0</v>
      </c>
      <c r="H35" s="8">
        <f t="shared" si="14"/>
        <v>0</v>
      </c>
      <c r="I35" s="8">
        <f>SUM(C35:H35)</f>
        <v>0.19999999999999929</v>
      </c>
      <c r="L35" s="1" t="s">
        <v>3</v>
      </c>
      <c r="M35" s="8">
        <f>M34-M33</f>
        <v>1</v>
      </c>
      <c r="N35" s="8">
        <f t="shared" ref="N35:R35" si="15">N34-N33</f>
        <v>0.69999999999999929</v>
      </c>
      <c r="O35" s="8">
        <f t="shared" si="15"/>
        <v>0.90000000000000036</v>
      </c>
      <c r="P35" s="8">
        <f t="shared" si="15"/>
        <v>1.9000000000000004</v>
      </c>
      <c r="Q35" s="8">
        <f t="shared" si="15"/>
        <v>2.2999999999999989</v>
      </c>
      <c r="R35" s="8">
        <f t="shared" si="15"/>
        <v>0.19999999999999929</v>
      </c>
      <c r="S35" s="9">
        <f>SUM(M35:R35)</f>
        <v>6.9999999999999982</v>
      </c>
      <c r="U35" s="11" t="s">
        <v>63</v>
      </c>
      <c r="V35" s="8">
        <v>1.5000000000000018</v>
      </c>
      <c r="W35" s="8">
        <v>26.666666666666661</v>
      </c>
      <c r="X35" s="8">
        <v>26.666666666666661</v>
      </c>
      <c r="Y35" s="8">
        <v>20.000000000000025</v>
      </c>
      <c r="Z35" s="8">
        <v>20.000000000000025</v>
      </c>
      <c r="AA35" s="8">
        <v>6.666666666666635</v>
      </c>
      <c r="AB35" s="8">
        <v>0</v>
      </c>
      <c r="AD35" s="8">
        <f t="shared" si="4"/>
        <v>53.333333333333321</v>
      </c>
      <c r="AE35" s="8">
        <f t="shared" si="5"/>
        <v>26.666666666666661</v>
      </c>
    </row>
    <row r="36" spans="1:31" x14ac:dyDescent="0.3">
      <c r="A36" s="7"/>
      <c r="B36" s="1" t="s">
        <v>4</v>
      </c>
      <c r="C36" s="8">
        <f>(C35/I35)*100</f>
        <v>50</v>
      </c>
      <c r="D36" s="8">
        <f>(D35/I35)*100</f>
        <v>0</v>
      </c>
      <c r="E36" s="8">
        <f>(E35/I35)*100</f>
        <v>50</v>
      </c>
      <c r="F36" s="8">
        <f>(F35/I35)*100</f>
        <v>0</v>
      </c>
      <c r="G36" s="8">
        <f>(G35/I35)*100</f>
        <v>0</v>
      </c>
      <c r="H36" s="8">
        <f>(H35/I35)*100</f>
        <v>0</v>
      </c>
      <c r="L36" s="1" t="s">
        <v>4</v>
      </c>
      <c r="M36" s="8">
        <f>(M35/S35)*100</f>
        <v>14.28571428571429</v>
      </c>
      <c r="N36" s="8">
        <f>(N35/S35)*100</f>
        <v>9.9999999999999929</v>
      </c>
      <c r="O36" s="8">
        <f>(O35/S35)*100</f>
        <v>12.857142857142865</v>
      </c>
      <c r="P36" s="8">
        <f>(P35/S35)*100</f>
        <v>27.142857142857157</v>
      </c>
      <c r="Q36" s="8">
        <f>(Q35/S35)*100</f>
        <v>32.857142857142854</v>
      </c>
      <c r="R36" s="8">
        <f>(R35/S35)*100</f>
        <v>2.8571428571428479</v>
      </c>
      <c r="S36" s="9"/>
      <c r="U36" s="11" t="s">
        <v>45</v>
      </c>
      <c r="V36" s="8">
        <v>8.6</v>
      </c>
      <c r="W36" s="8">
        <v>79.069767441860478</v>
      </c>
      <c r="X36" s="8">
        <v>8.1395348837209234</v>
      </c>
      <c r="Y36" s="8">
        <v>4.6511627906976782</v>
      </c>
      <c r="Z36" s="8">
        <v>4.6511627906976782</v>
      </c>
      <c r="AA36" s="8">
        <v>2.3255813953488391</v>
      </c>
      <c r="AB36" s="8">
        <v>1.1627906976744147</v>
      </c>
      <c r="AD36" s="8">
        <f t="shared" si="4"/>
        <v>87.209302325581405</v>
      </c>
      <c r="AE36" s="8">
        <f t="shared" si="5"/>
        <v>6.9767441860465169</v>
      </c>
    </row>
    <row r="37" spans="1:31" x14ac:dyDescent="0.3">
      <c r="A37" s="7"/>
      <c r="S37" s="9"/>
      <c r="U37" s="11" t="s">
        <v>55</v>
      </c>
      <c r="V37" s="8">
        <v>20.700000000000003</v>
      </c>
      <c r="W37" s="8">
        <v>88.405797101449267</v>
      </c>
      <c r="X37" s="8">
        <v>6.2801932367149744</v>
      </c>
      <c r="Y37" s="8">
        <v>2.8985507246376789</v>
      </c>
      <c r="Z37" s="8">
        <v>1.9323671497584554</v>
      </c>
      <c r="AA37" s="8">
        <v>0.483091787439616</v>
      </c>
      <c r="AB37" s="8">
        <v>0</v>
      </c>
      <c r="AD37" s="8">
        <f t="shared" si="4"/>
        <v>94.685990338164245</v>
      </c>
      <c r="AE37" s="8">
        <f t="shared" si="5"/>
        <v>2.4154589371980713</v>
      </c>
    </row>
    <row r="38" spans="1:31" x14ac:dyDescent="0.3">
      <c r="A38" s="10" t="s">
        <v>50</v>
      </c>
      <c r="B38" s="1" t="s">
        <v>1</v>
      </c>
      <c r="C38" s="8">
        <v>12</v>
      </c>
      <c r="D38" s="8">
        <v>12</v>
      </c>
      <c r="E38" s="8">
        <v>12</v>
      </c>
      <c r="F38" s="8">
        <v>12.1</v>
      </c>
      <c r="G38" s="8">
        <v>11.9</v>
      </c>
      <c r="H38" s="8">
        <v>12</v>
      </c>
      <c r="K38" s="11" t="s">
        <v>52</v>
      </c>
      <c r="L38" s="1" t="s">
        <v>1</v>
      </c>
      <c r="M38" s="8">
        <v>12</v>
      </c>
      <c r="N38" s="8">
        <v>12.1</v>
      </c>
      <c r="O38" s="8">
        <v>12</v>
      </c>
      <c r="P38" s="8">
        <v>12</v>
      </c>
      <c r="Q38" s="8">
        <v>12</v>
      </c>
      <c r="R38" s="8">
        <v>11.9</v>
      </c>
      <c r="S38" s="9"/>
      <c r="U38" s="11" t="s">
        <v>64</v>
      </c>
      <c r="V38" s="8">
        <v>1.0999999999999996</v>
      </c>
      <c r="W38" s="8">
        <v>90.909090909090935</v>
      </c>
      <c r="X38" s="8">
        <v>9.0909090909090615</v>
      </c>
      <c r="Y38" s="8">
        <v>0</v>
      </c>
      <c r="Z38" s="8">
        <v>0</v>
      </c>
      <c r="AA38" s="8">
        <v>0</v>
      </c>
      <c r="AB38" s="8">
        <v>0</v>
      </c>
      <c r="AD38" s="8">
        <f t="shared" si="4"/>
        <v>100</v>
      </c>
      <c r="AE38" s="8">
        <f t="shared" si="5"/>
        <v>0</v>
      </c>
    </row>
    <row r="39" spans="1:31" x14ac:dyDescent="0.3">
      <c r="A39" s="7"/>
      <c r="B39" s="1" t="s">
        <v>2</v>
      </c>
      <c r="C39" s="8">
        <v>12.1</v>
      </c>
      <c r="D39" s="8">
        <v>12</v>
      </c>
      <c r="E39" s="8">
        <v>12</v>
      </c>
      <c r="F39" s="8">
        <v>12.1</v>
      </c>
      <c r="G39" s="8">
        <v>12</v>
      </c>
      <c r="H39" s="8">
        <v>12</v>
      </c>
      <c r="L39" s="1" t="s">
        <v>2</v>
      </c>
      <c r="M39" s="8">
        <v>12.4</v>
      </c>
      <c r="N39" s="8">
        <v>12.4</v>
      </c>
      <c r="O39" s="8">
        <v>12.4</v>
      </c>
      <c r="P39" s="8">
        <v>12.7</v>
      </c>
      <c r="Q39" s="8">
        <v>12.6</v>
      </c>
      <c r="R39" s="8">
        <v>12</v>
      </c>
      <c r="S39" s="9"/>
      <c r="U39" s="13" t="s">
        <v>41</v>
      </c>
      <c r="V39" s="8">
        <v>0.49999999999999822</v>
      </c>
    </row>
    <row r="40" spans="1:31" x14ac:dyDescent="0.3">
      <c r="A40" s="7"/>
      <c r="B40" s="1" t="s">
        <v>3</v>
      </c>
      <c r="C40" s="8">
        <f>C39-C38</f>
        <v>9.9999999999999645E-2</v>
      </c>
      <c r="D40" s="8">
        <f t="shared" ref="D40:H40" si="16">D39-D38</f>
        <v>0</v>
      </c>
      <c r="E40" s="8">
        <f t="shared" si="16"/>
        <v>0</v>
      </c>
      <c r="F40" s="8">
        <f t="shared" si="16"/>
        <v>0</v>
      </c>
      <c r="G40" s="8">
        <f t="shared" si="16"/>
        <v>9.9999999999999645E-2</v>
      </c>
      <c r="H40" s="8">
        <f t="shared" si="16"/>
        <v>0</v>
      </c>
      <c r="I40" s="8">
        <f>SUM(C40:H40)</f>
        <v>0.19999999999999929</v>
      </c>
      <c r="L40" s="1" t="s">
        <v>3</v>
      </c>
      <c r="M40" s="8">
        <f>M39-M38</f>
        <v>0.40000000000000036</v>
      </c>
      <c r="N40" s="8">
        <f t="shared" ref="N40:R40" si="17">N39-N38</f>
        <v>0.30000000000000071</v>
      </c>
      <c r="O40" s="8">
        <f t="shared" si="17"/>
        <v>0.40000000000000036</v>
      </c>
      <c r="P40" s="8">
        <f t="shared" si="17"/>
        <v>0.69999999999999929</v>
      </c>
      <c r="Q40" s="8">
        <f t="shared" si="17"/>
        <v>0.59999999999999964</v>
      </c>
      <c r="R40" s="8">
        <f t="shared" si="17"/>
        <v>9.9999999999999645E-2</v>
      </c>
      <c r="S40" s="9">
        <f>SUM(M40:R40)</f>
        <v>2.5</v>
      </c>
      <c r="U40" s="13" t="s">
        <v>42</v>
      </c>
      <c r="V40" s="8">
        <v>0</v>
      </c>
    </row>
    <row r="41" spans="1:31" x14ac:dyDescent="0.3">
      <c r="A41" s="7"/>
      <c r="B41" s="1" t="s">
        <v>4</v>
      </c>
      <c r="C41" s="8">
        <f>(C40/I40)*100</f>
        <v>50</v>
      </c>
      <c r="D41" s="8">
        <f>(D40/I40)*100</f>
        <v>0</v>
      </c>
      <c r="E41" s="8">
        <f>(E40/I40)*100</f>
        <v>0</v>
      </c>
      <c r="F41" s="8">
        <f>(F40/I40)*100</f>
        <v>0</v>
      </c>
      <c r="G41" s="8">
        <f>(G40/I40)*100</f>
        <v>50</v>
      </c>
      <c r="H41" s="8">
        <f>(H40/I40)*100</f>
        <v>0</v>
      </c>
      <c r="L41" s="1" t="s">
        <v>4</v>
      </c>
      <c r="M41" s="8">
        <f>(M40/S40)*100</f>
        <v>16.000000000000014</v>
      </c>
      <c r="N41" s="8">
        <f>(N40/S40)*100</f>
        <v>12.000000000000028</v>
      </c>
      <c r="O41" s="8">
        <f>(O40/S40)*100</f>
        <v>16.000000000000014</v>
      </c>
      <c r="P41" s="8">
        <f>(P40/S40)*100</f>
        <v>27.999999999999968</v>
      </c>
      <c r="Q41" s="8">
        <f>(Q40/S40)*100</f>
        <v>23.999999999999986</v>
      </c>
      <c r="R41" s="8">
        <f>(R40/S40)*100</f>
        <v>3.9999999999999853</v>
      </c>
      <c r="S41" s="9"/>
      <c r="U41" s="8" t="s">
        <v>61</v>
      </c>
      <c r="V41" s="8">
        <v>8.1999999999999975</v>
      </c>
      <c r="W41" s="8">
        <v>6.097560975609758</v>
      </c>
      <c r="X41" s="8">
        <v>7.3170731707317058</v>
      </c>
      <c r="Y41" s="8">
        <v>15.853658536585357</v>
      </c>
      <c r="Z41" s="8">
        <v>36.585365853658544</v>
      </c>
      <c r="AA41" s="8">
        <v>31.707317073170739</v>
      </c>
      <c r="AB41" s="8">
        <v>2.4390243902438944</v>
      </c>
      <c r="AD41" s="8">
        <f t="shared" si="4"/>
        <v>13.414634146341463</v>
      </c>
      <c r="AE41" s="8">
        <f t="shared" si="5"/>
        <v>68.292682926829286</v>
      </c>
    </row>
    <row r="42" spans="1:31" x14ac:dyDescent="0.3">
      <c r="A42" s="7"/>
      <c r="S42" s="9"/>
    </row>
    <row r="43" spans="1:31" x14ac:dyDescent="0.3">
      <c r="A43" s="10" t="s">
        <v>51</v>
      </c>
      <c r="B43" s="1" t="s">
        <v>1</v>
      </c>
      <c r="C43" s="8">
        <v>12</v>
      </c>
      <c r="D43" s="8">
        <v>12.1</v>
      </c>
      <c r="E43" s="8">
        <v>12</v>
      </c>
      <c r="F43" s="8">
        <v>12</v>
      </c>
      <c r="G43" s="8">
        <v>12</v>
      </c>
      <c r="H43" s="8">
        <v>11.9</v>
      </c>
      <c r="K43" s="11" t="s">
        <v>62</v>
      </c>
      <c r="L43" s="1" t="s">
        <v>1</v>
      </c>
      <c r="M43" s="8">
        <v>12</v>
      </c>
      <c r="N43" s="8">
        <v>11.9</v>
      </c>
      <c r="O43" s="8">
        <v>12</v>
      </c>
      <c r="P43" s="8">
        <v>11.9</v>
      </c>
      <c r="Q43" s="8">
        <v>12.1</v>
      </c>
      <c r="R43" s="8">
        <v>12.1</v>
      </c>
      <c r="S43" s="9"/>
    </row>
    <row r="44" spans="1:31" x14ac:dyDescent="0.3">
      <c r="A44" s="7"/>
      <c r="B44" s="1" t="s">
        <v>2</v>
      </c>
      <c r="C44" s="8">
        <v>20.8</v>
      </c>
      <c r="D44" s="8">
        <v>13.2</v>
      </c>
      <c r="E44" s="8">
        <v>13.1</v>
      </c>
      <c r="F44" s="8">
        <v>14.6</v>
      </c>
      <c r="G44" s="8">
        <v>14.5</v>
      </c>
      <c r="H44" s="8">
        <v>12.1</v>
      </c>
      <c r="L44" s="1" t="s">
        <v>2</v>
      </c>
      <c r="M44" s="8">
        <v>12.2</v>
      </c>
      <c r="N44" s="8">
        <v>12.2</v>
      </c>
      <c r="O44" s="8">
        <v>12.2</v>
      </c>
      <c r="P44" s="8">
        <v>12.1</v>
      </c>
      <c r="Q44" s="8">
        <v>12.1</v>
      </c>
      <c r="R44" s="8">
        <v>12.1</v>
      </c>
      <c r="S44" s="9"/>
    </row>
    <row r="45" spans="1:31" x14ac:dyDescent="0.3">
      <c r="A45" s="7"/>
      <c r="B45" s="1" t="s">
        <v>3</v>
      </c>
      <c r="C45" s="8">
        <f>C44-C43</f>
        <v>8.8000000000000007</v>
      </c>
      <c r="D45" s="8">
        <f t="shared" ref="D45:H45" si="18">D44-D43</f>
        <v>1.0999999999999996</v>
      </c>
      <c r="E45" s="8">
        <f t="shared" si="18"/>
        <v>1.0999999999999996</v>
      </c>
      <c r="F45" s="8">
        <f t="shared" si="18"/>
        <v>2.5999999999999996</v>
      </c>
      <c r="G45" s="8">
        <f t="shared" si="18"/>
        <v>2.5</v>
      </c>
      <c r="H45" s="8">
        <f t="shared" si="18"/>
        <v>0.19999999999999929</v>
      </c>
      <c r="I45" s="8">
        <f>SUM(C45:H45)</f>
        <v>16.3</v>
      </c>
      <c r="L45" s="1" t="s">
        <v>3</v>
      </c>
      <c r="M45" s="8">
        <f>M44-M43</f>
        <v>0.19999999999999929</v>
      </c>
      <c r="N45" s="8">
        <f t="shared" ref="N45" si="19">N44-N43</f>
        <v>0.29999999999999893</v>
      </c>
      <c r="O45" s="8">
        <f t="shared" ref="O45" si="20">O44-O43</f>
        <v>0.19999999999999929</v>
      </c>
      <c r="P45" s="8">
        <f t="shared" ref="P45" si="21">P44-P43</f>
        <v>0.19999999999999929</v>
      </c>
      <c r="Q45" s="8">
        <f t="shared" ref="Q45" si="22">Q44-Q43</f>
        <v>0</v>
      </c>
      <c r="R45" s="8">
        <f t="shared" ref="R45" si="23">R44-R43</f>
        <v>0</v>
      </c>
      <c r="S45" s="9">
        <f>SUM(M45:R45)</f>
        <v>0.8999999999999968</v>
      </c>
    </row>
    <row r="46" spans="1:31" x14ac:dyDescent="0.3">
      <c r="A46" s="7"/>
      <c r="B46" s="1" t="s">
        <v>4</v>
      </c>
      <c r="C46" s="8">
        <f>(C45/I45)*100</f>
        <v>53.987730061349694</v>
      </c>
      <c r="D46" s="8">
        <f>(D45/I45)*100</f>
        <v>6.7484662576687091</v>
      </c>
      <c r="E46" s="8">
        <f>(E45/I45)*100</f>
        <v>6.7484662576687091</v>
      </c>
      <c r="F46" s="8">
        <f>(F45/I45)*100</f>
        <v>15.95092024539877</v>
      </c>
      <c r="G46" s="8">
        <f>(G45/I45)*100</f>
        <v>15.337423312883436</v>
      </c>
      <c r="H46" s="8">
        <f>(H45/I45)*100</f>
        <v>1.2269938650306704</v>
      </c>
      <c r="L46" s="1" t="s">
        <v>4</v>
      </c>
      <c r="M46" s="8">
        <f>(M45/S45)*100</f>
        <v>22.222222222222221</v>
      </c>
      <c r="N46" s="8">
        <f>(N45/S45)*100</f>
        <v>33.333333333333329</v>
      </c>
      <c r="O46" s="8">
        <f>(O45/S45)*100</f>
        <v>22.222222222222221</v>
      </c>
      <c r="P46" s="8">
        <f>(P45/S45)*100</f>
        <v>22.222222222222221</v>
      </c>
      <c r="Q46" s="8">
        <f>(Q45/S45)*100</f>
        <v>0</v>
      </c>
      <c r="R46" s="8">
        <f>(R45/S45)*100</f>
        <v>0</v>
      </c>
      <c r="S46" s="9"/>
    </row>
    <row r="47" spans="1:31" x14ac:dyDescent="0.3">
      <c r="A47" s="7"/>
      <c r="S47" s="9"/>
    </row>
    <row r="48" spans="1:31" x14ac:dyDescent="0.3">
      <c r="A48" s="10" t="s">
        <v>52</v>
      </c>
      <c r="B48" s="1" t="s">
        <v>1</v>
      </c>
      <c r="C48" s="8">
        <v>12</v>
      </c>
      <c r="D48" s="8">
        <v>11.9</v>
      </c>
      <c r="E48" s="8">
        <v>12</v>
      </c>
      <c r="F48" s="8">
        <v>11.9</v>
      </c>
      <c r="G48" s="8">
        <v>12.1</v>
      </c>
      <c r="H48" s="8">
        <v>12.1</v>
      </c>
      <c r="K48" s="11" t="s">
        <v>63</v>
      </c>
      <c r="L48" s="1" t="s">
        <v>1</v>
      </c>
      <c r="M48" s="8">
        <v>8.6999999999999993</v>
      </c>
      <c r="N48" s="8">
        <v>9.1</v>
      </c>
      <c r="O48" s="8">
        <v>9.5</v>
      </c>
      <c r="P48" s="8">
        <v>9.5</v>
      </c>
      <c r="Q48" s="8">
        <v>7.2</v>
      </c>
      <c r="R48" s="8">
        <v>7.1</v>
      </c>
      <c r="S48" s="9"/>
    </row>
    <row r="49" spans="1:19" x14ac:dyDescent="0.3">
      <c r="A49" s="7"/>
      <c r="B49" s="1" t="s">
        <v>2</v>
      </c>
      <c r="C49" s="8">
        <v>12</v>
      </c>
      <c r="D49" s="8">
        <v>12</v>
      </c>
      <c r="E49" s="8">
        <v>12</v>
      </c>
      <c r="F49" s="8">
        <v>12.2</v>
      </c>
      <c r="G49" s="8">
        <v>12.2</v>
      </c>
      <c r="H49" s="8">
        <v>12.1</v>
      </c>
      <c r="L49" s="1" t="s">
        <v>2</v>
      </c>
      <c r="M49" s="8">
        <v>9.1</v>
      </c>
      <c r="N49" s="8">
        <v>9.5</v>
      </c>
      <c r="O49" s="8">
        <v>9.8000000000000007</v>
      </c>
      <c r="P49" s="8">
        <v>9.8000000000000007</v>
      </c>
      <c r="Q49" s="8">
        <v>7.3</v>
      </c>
      <c r="R49" s="8">
        <v>7.1</v>
      </c>
      <c r="S49" s="9"/>
    </row>
    <row r="50" spans="1:19" x14ac:dyDescent="0.3">
      <c r="A50" s="7"/>
      <c r="B50" s="1" t="s">
        <v>3</v>
      </c>
      <c r="C50" s="8">
        <f>C49-C48</f>
        <v>0</v>
      </c>
      <c r="D50" s="8">
        <f t="shared" ref="D50:H50" si="24">D49-D48</f>
        <v>9.9999999999999645E-2</v>
      </c>
      <c r="E50" s="8">
        <f t="shared" si="24"/>
        <v>0</v>
      </c>
      <c r="F50" s="8">
        <f t="shared" si="24"/>
        <v>0.29999999999999893</v>
      </c>
      <c r="G50" s="8">
        <f t="shared" si="24"/>
        <v>9.9999999999999645E-2</v>
      </c>
      <c r="H50" s="8">
        <f t="shared" si="24"/>
        <v>0</v>
      </c>
      <c r="I50" s="8">
        <f>SUM(C50:H50)</f>
        <v>0.49999999999999822</v>
      </c>
      <c r="L50" s="1" t="s">
        <v>3</v>
      </c>
      <c r="M50" s="8">
        <f>M49-M48</f>
        <v>0.40000000000000036</v>
      </c>
      <c r="N50" s="8">
        <f t="shared" ref="N50" si="25">N49-N48</f>
        <v>0.40000000000000036</v>
      </c>
      <c r="O50" s="8">
        <f t="shared" ref="O50" si="26">O49-O48</f>
        <v>0.30000000000000071</v>
      </c>
      <c r="P50" s="8">
        <f t="shared" ref="P50" si="27">P49-P48</f>
        <v>0.30000000000000071</v>
      </c>
      <c r="Q50" s="8">
        <f t="shared" ref="Q50" si="28">Q49-Q48</f>
        <v>9.9999999999999645E-2</v>
      </c>
      <c r="R50" s="8">
        <f t="shared" ref="R50" si="29">R49-R48</f>
        <v>0</v>
      </c>
      <c r="S50" s="9">
        <f>SUM(M50:R50)</f>
        <v>1.5000000000000018</v>
      </c>
    </row>
    <row r="51" spans="1:19" x14ac:dyDescent="0.3">
      <c r="A51" s="7"/>
      <c r="B51" s="1" t="s">
        <v>4</v>
      </c>
      <c r="C51" s="8">
        <f>(C50/I50)*100</f>
        <v>0</v>
      </c>
      <c r="D51" s="8">
        <f>(D50/I50)*100</f>
        <v>20</v>
      </c>
      <c r="E51" s="8">
        <f>(E50/I50)*100</f>
        <v>0</v>
      </c>
      <c r="F51" s="8">
        <f>(F50/I50)*100</f>
        <v>60</v>
      </c>
      <c r="G51" s="8">
        <f>(G50/I50)*100</f>
        <v>20</v>
      </c>
      <c r="H51" s="8">
        <f>(H50/I50)*100</f>
        <v>0</v>
      </c>
      <c r="L51" s="1" t="s">
        <v>4</v>
      </c>
      <c r="M51" s="8">
        <f>(M50/S50)*100</f>
        <v>26.666666666666661</v>
      </c>
      <c r="N51" s="8">
        <f>(N50/S50)*100</f>
        <v>26.666666666666661</v>
      </c>
      <c r="O51" s="8">
        <f>(O50/S50)*100</f>
        <v>20.000000000000025</v>
      </c>
      <c r="P51" s="8">
        <f>(P50/S50)*100</f>
        <v>20.000000000000025</v>
      </c>
      <c r="Q51" s="8">
        <f>(Q50/S50)*100</f>
        <v>6.666666666666635</v>
      </c>
      <c r="R51" s="8">
        <f>(R50/S50)*100</f>
        <v>0</v>
      </c>
      <c r="S51" s="9"/>
    </row>
    <row r="52" spans="1:19" x14ac:dyDescent="0.3">
      <c r="A52" s="7"/>
      <c r="S52" s="9"/>
    </row>
    <row r="53" spans="1:19" x14ac:dyDescent="0.3">
      <c r="A53" s="10" t="s">
        <v>53</v>
      </c>
      <c r="B53" s="1" t="s">
        <v>1</v>
      </c>
      <c r="C53" s="8">
        <v>12</v>
      </c>
      <c r="D53" s="8">
        <v>12</v>
      </c>
      <c r="E53" s="8">
        <v>12</v>
      </c>
      <c r="F53" s="8">
        <v>12.1</v>
      </c>
      <c r="G53" s="8">
        <v>12.1</v>
      </c>
      <c r="H53" s="8">
        <v>12</v>
      </c>
      <c r="K53" s="11" t="s">
        <v>45</v>
      </c>
      <c r="L53" s="1" t="s">
        <v>1</v>
      </c>
      <c r="M53" s="8">
        <v>7.5</v>
      </c>
      <c r="N53" s="8">
        <v>8.9</v>
      </c>
      <c r="O53" s="8">
        <v>9.1999999999999993</v>
      </c>
      <c r="P53" s="8">
        <v>7.5</v>
      </c>
      <c r="Q53" s="8">
        <v>7.2</v>
      </c>
      <c r="R53" s="8">
        <v>7.9</v>
      </c>
      <c r="S53" s="9"/>
    </row>
    <row r="54" spans="1:19" x14ac:dyDescent="0.3">
      <c r="A54" s="7"/>
      <c r="B54" s="1" t="s">
        <v>2</v>
      </c>
      <c r="C54" s="8">
        <v>13.3</v>
      </c>
      <c r="D54" s="8">
        <v>12.2</v>
      </c>
      <c r="E54" s="8">
        <v>12.2</v>
      </c>
      <c r="F54" s="8">
        <v>12.8</v>
      </c>
      <c r="G54" s="8">
        <v>13</v>
      </c>
      <c r="H54" s="8">
        <v>12</v>
      </c>
      <c r="L54" s="1" t="s">
        <v>2</v>
      </c>
      <c r="M54" s="8">
        <v>14.3</v>
      </c>
      <c r="N54" s="8">
        <v>9.6</v>
      </c>
      <c r="O54" s="8">
        <v>9.6</v>
      </c>
      <c r="P54" s="8">
        <v>7.9</v>
      </c>
      <c r="Q54" s="8">
        <v>7.4</v>
      </c>
      <c r="R54" s="8">
        <v>8</v>
      </c>
      <c r="S54" s="9"/>
    </row>
    <row r="55" spans="1:19" x14ac:dyDescent="0.3">
      <c r="A55" s="7"/>
      <c r="B55" s="1" t="s">
        <v>3</v>
      </c>
      <c r="C55" s="8">
        <f>C54-C53</f>
        <v>1.3000000000000007</v>
      </c>
      <c r="D55" s="8">
        <f t="shared" ref="D55:H55" si="30">D54-D53</f>
        <v>0.19999999999999929</v>
      </c>
      <c r="E55" s="8">
        <f t="shared" si="30"/>
        <v>0.19999999999999929</v>
      </c>
      <c r="F55" s="8">
        <f t="shared" si="30"/>
        <v>0.70000000000000107</v>
      </c>
      <c r="G55" s="8">
        <f t="shared" si="30"/>
        <v>0.90000000000000036</v>
      </c>
      <c r="H55" s="8">
        <f t="shared" si="30"/>
        <v>0</v>
      </c>
      <c r="I55" s="8">
        <f>SUM(C55:H55)</f>
        <v>3.3000000000000007</v>
      </c>
      <c r="L55" s="1" t="s">
        <v>3</v>
      </c>
      <c r="M55" s="8">
        <f>M54-M53</f>
        <v>6.8000000000000007</v>
      </c>
      <c r="N55" s="8">
        <f t="shared" ref="N55" si="31">N54-N53</f>
        <v>0.69999999999999929</v>
      </c>
      <c r="O55" s="8">
        <f t="shared" ref="O55" si="32">O54-O53</f>
        <v>0.40000000000000036</v>
      </c>
      <c r="P55" s="8">
        <f t="shared" ref="P55" si="33">P54-P53</f>
        <v>0.40000000000000036</v>
      </c>
      <c r="Q55" s="8">
        <f t="shared" ref="Q55" si="34">Q54-Q53</f>
        <v>0.20000000000000018</v>
      </c>
      <c r="R55" s="8">
        <f t="shared" ref="R55" si="35">R54-R53</f>
        <v>9.9999999999999645E-2</v>
      </c>
      <c r="S55" s="9">
        <f>SUM(M55:R55)</f>
        <v>8.6</v>
      </c>
    </row>
    <row r="56" spans="1:19" x14ac:dyDescent="0.3">
      <c r="A56" s="7"/>
      <c r="B56" s="1" t="s">
        <v>4</v>
      </c>
      <c r="C56" s="8">
        <f>(C55/I55)*100</f>
        <v>39.393939393939412</v>
      </c>
      <c r="D56" s="8">
        <f>(D55/I55)*100</f>
        <v>6.0606060606060375</v>
      </c>
      <c r="E56" s="8">
        <f>(E55/I55)*100</f>
        <v>6.0606060606060375</v>
      </c>
      <c r="F56" s="8">
        <f>(F55/I55)*100</f>
        <v>21.212121212121239</v>
      </c>
      <c r="G56" s="8">
        <f>(G55/I55)*100</f>
        <v>27.272727272727277</v>
      </c>
      <c r="H56" s="8">
        <f>(H55/I55)*100</f>
        <v>0</v>
      </c>
      <c r="L56" s="1" t="s">
        <v>4</v>
      </c>
      <c r="M56" s="8">
        <f>(M55/S55)*100</f>
        <v>79.069767441860478</v>
      </c>
      <c r="N56" s="8">
        <f>(N55/S55)*100</f>
        <v>8.1395348837209234</v>
      </c>
      <c r="O56" s="8">
        <f>(O55/S55)*100</f>
        <v>4.6511627906976782</v>
      </c>
      <c r="P56" s="8">
        <f>(P55/S55)*100</f>
        <v>4.6511627906976782</v>
      </c>
      <c r="Q56" s="8">
        <f>(Q55/S55)*100</f>
        <v>2.3255813953488391</v>
      </c>
      <c r="R56" s="8">
        <f>(R55/S55)*100</f>
        <v>1.1627906976744147</v>
      </c>
      <c r="S56" s="9"/>
    </row>
    <row r="57" spans="1:19" x14ac:dyDescent="0.3">
      <c r="A57" s="7"/>
      <c r="S57" s="9"/>
    </row>
    <row r="58" spans="1:19" x14ac:dyDescent="0.3">
      <c r="A58" s="10" t="s">
        <v>54</v>
      </c>
      <c r="B58" s="1" t="s">
        <v>1</v>
      </c>
      <c r="C58" s="8">
        <v>12</v>
      </c>
      <c r="D58" s="8">
        <v>12</v>
      </c>
      <c r="E58" s="8">
        <v>12</v>
      </c>
      <c r="F58" s="8">
        <v>12.1</v>
      </c>
      <c r="G58" s="8">
        <v>12</v>
      </c>
      <c r="H58" s="8">
        <v>11.9</v>
      </c>
      <c r="K58" s="11" t="s">
        <v>55</v>
      </c>
      <c r="L58" s="1" t="s">
        <v>1</v>
      </c>
      <c r="M58" s="8">
        <v>8.1999999999999993</v>
      </c>
      <c r="N58" s="8">
        <v>7.2</v>
      </c>
      <c r="O58" s="8">
        <v>8.9</v>
      </c>
      <c r="P58" s="8">
        <v>8.4</v>
      </c>
      <c r="Q58" s="8">
        <v>7.3</v>
      </c>
      <c r="R58" s="8">
        <v>8.6999999999999993</v>
      </c>
      <c r="S58" s="9"/>
    </row>
    <row r="59" spans="1:19" x14ac:dyDescent="0.3">
      <c r="A59" s="7"/>
      <c r="B59" s="1" t="s">
        <v>2</v>
      </c>
      <c r="C59" s="8">
        <v>14.2</v>
      </c>
      <c r="D59" s="8">
        <v>12.6</v>
      </c>
      <c r="E59" s="8">
        <v>12.5</v>
      </c>
      <c r="F59" s="8">
        <v>13</v>
      </c>
      <c r="G59" s="8">
        <v>12.6</v>
      </c>
      <c r="H59" s="8">
        <v>12</v>
      </c>
      <c r="L59" s="1" t="s">
        <v>2</v>
      </c>
      <c r="M59" s="8">
        <v>26.5</v>
      </c>
      <c r="N59" s="8">
        <v>8.5</v>
      </c>
      <c r="O59" s="8">
        <v>9.5</v>
      </c>
      <c r="P59" s="8">
        <v>8.8000000000000007</v>
      </c>
      <c r="Q59" s="8">
        <v>7.4</v>
      </c>
      <c r="R59" s="8">
        <v>8.6999999999999993</v>
      </c>
      <c r="S59" s="9"/>
    </row>
    <row r="60" spans="1:19" x14ac:dyDescent="0.3">
      <c r="A60" s="7"/>
      <c r="B60" s="1" t="s">
        <v>3</v>
      </c>
      <c r="C60" s="8">
        <f>C59-C58</f>
        <v>2.1999999999999993</v>
      </c>
      <c r="D60" s="8">
        <f t="shared" ref="D60:H60" si="36">D59-D58</f>
        <v>0.59999999999999964</v>
      </c>
      <c r="E60" s="8">
        <f t="shared" si="36"/>
        <v>0.5</v>
      </c>
      <c r="F60" s="8">
        <f t="shared" si="36"/>
        <v>0.90000000000000036</v>
      </c>
      <c r="G60" s="8">
        <f t="shared" si="36"/>
        <v>0.59999999999999964</v>
      </c>
      <c r="H60" s="8">
        <f t="shared" si="36"/>
        <v>9.9999999999999645E-2</v>
      </c>
      <c r="I60" s="8">
        <f>SUM(C60:H60)</f>
        <v>4.8999999999999986</v>
      </c>
      <c r="L60" s="1" t="s">
        <v>3</v>
      </c>
      <c r="M60" s="8">
        <f>M59-M58</f>
        <v>18.3</v>
      </c>
      <c r="N60" s="8">
        <f t="shared" ref="N60" si="37">N59-N58</f>
        <v>1.2999999999999998</v>
      </c>
      <c r="O60" s="8">
        <f t="shared" ref="O60" si="38">O59-O58</f>
        <v>0.59999999999999964</v>
      </c>
      <c r="P60" s="8">
        <f t="shared" ref="P60" si="39">P59-P58</f>
        <v>0.40000000000000036</v>
      </c>
      <c r="Q60" s="8">
        <f t="shared" ref="Q60" si="40">Q59-Q58</f>
        <v>0.10000000000000053</v>
      </c>
      <c r="R60" s="8">
        <f t="shared" ref="R60" si="41">R59-R58</f>
        <v>0</v>
      </c>
      <c r="S60" s="9">
        <f>SUM(M60:R60)</f>
        <v>20.700000000000003</v>
      </c>
    </row>
    <row r="61" spans="1:19" x14ac:dyDescent="0.3">
      <c r="A61" s="7"/>
      <c r="B61" s="1" t="s">
        <v>4</v>
      </c>
      <c r="C61" s="8">
        <f>(C60/I60)*100</f>
        <v>44.897959183673471</v>
      </c>
      <c r="D61" s="8">
        <f>(D60/I60)*100</f>
        <v>12.244897959183671</v>
      </c>
      <c r="E61" s="8">
        <f>(E60/I60)*100</f>
        <v>10.204081632653065</v>
      </c>
      <c r="F61" s="8">
        <f>(F60/I60)*100</f>
        <v>18.367346938775523</v>
      </c>
      <c r="G61" s="8">
        <f>(G60/I60)*100</f>
        <v>12.244897959183671</v>
      </c>
      <c r="H61" s="8">
        <f>(H60/I60)*100</f>
        <v>2.0408163265306056</v>
      </c>
      <c r="L61" s="1" t="s">
        <v>4</v>
      </c>
      <c r="M61" s="8">
        <f>(M60/S60)*100</f>
        <v>88.405797101449267</v>
      </c>
      <c r="N61" s="8">
        <f>(N60/S60)*100</f>
        <v>6.2801932367149744</v>
      </c>
      <c r="O61" s="8">
        <f>(O60/S60)*100</f>
        <v>2.8985507246376789</v>
      </c>
      <c r="P61" s="8">
        <f>(P60/S60)*100</f>
        <v>1.9323671497584554</v>
      </c>
      <c r="Q61" s="8">
        <f>(Q60/S60)*100</f>
        <v>0.483091787439616</v>
      </c>
      <c r="R61" s="8">
        <f>(R60/S60)*100</f>
        <v>0</v>
      </c>
      <c r="S61" s="9"/>
    </row>
    <row r="62" spans="1:19" x14ac:dyDescent="0.3">
      <c r="A62" s="7"/>
      <c r="S62" s="9"/>
    </row>
    <row r="63" spans="1:19" x14ac:dyDescent="0.3">
      <c r="A63" s="10" t="s">
        <v>55</v>
      </c>
      <c r="B63" s="1" t="s">
        <v>1</v>
      </c>
      <c r="C63" s="8">
        <v>9.4</v>
      </c>
      <c r="D63" s="8">
        <v>9.1</v>
      </c>
      <c r="E63" s="8">
        <v>9.5</v>
      </c>
      <c r="F63" s="8">
        <v>9.5</v>
      </c>
      <c r="G63" s="8">
        <v>9.5</v>
      </c>
      <c r="H63" s="8">
        <v>9.5</v>
      </c>
      <c r="K63" s="11" t="s">
        <v>64</v>
      </c>
      <c r="L63" s="1" t="s">
        <v>1</v>
      </c>
      <c r="M63" s="8">
        <v>9.1</v>
      </c>
      <c r="N63" s="8">
        <v>8.8000000000000007</v>
      </c>
      <c r="O63" s="8">
        <v>9.3000000000000007</v>
      </c>
      <c r="P63" s="8">
        <v>9.6</v>
      </c>
      <c r="Q63" s="8">
        <v>9.1</v>
      </c>
      <c r="R63" s="8">
        <v>7.5</v>
      </c>
      <c r="S63" s="9"/>
    </row>
    <row r="64" spans="1:19" x14ac:dyDescent="0.3">
      <c r="A64" s="7"/>
      <c r="B64" s="1" t="s">
        <v>2</v>
      </c>
      <c r="C64" s="8">
        <v>9.8000000000000007</v>
      </c>
      <c r="D64" s="8">
        <v>9.1999999999999993</v>
      </c>
      <c r="E64" s="8">
        <v>9.6</v>
      </c>
      <c r="F64" s="8">
        <v>9.6</v>
      </c>
      <c r="G64" s="8">
        <v>9.6</v>
      </c>
      <c r="H64" s="8">
        <v>9.5</v>
      </c>
      <c r="L64" s="1" t="s">
        <v>2</v>
      </c>
      <c r="M64" s="8">
        <v>10.1</v>
      </c>
      <c r="N64" s="8">
        <v>8.9</v>
      </c>
      <c r="O64" s="8">
        <v>9.3000000000000007</v>
      </c>
      <c r="P64" s="8">
        <v>9.6</v>
      </c>
      <c r="Q64" s="8">
        <v>9.1</v>
      </c>
      <c r="R64" s="8">
        <v>7.5</v>
      </c>
      <c r="S64" s="9"/>
    </row>
    <row r="65" spans="1:19" x14ac:dyDescent="0.3">
      <c r="A65" s="7"/>
      <c r="B65" s="1" t="s">
        <v>3</v>
      </c>
      <c r="C65" s="8">
        <f>C64-C63</f>
        <v>0.40000000000000036</v>
      </c>
      <c r="D65" s="8">
        <f t="shared" ref="D65" si="42">D64-D63</f>
        <v>9.9999999999999645E-2</v>
      </c>
      <c r="E65" s="8">
        <f t="shared" ref="E65" si="43">E64-E63</f>
        <v>9.9999999999999645E-2</v>
      </c>
      <c r="F65" s="8">
        <f t="shared" ref="F65" si="44">F64-F63</f>
        <v>9.9999999999999645E-2</v>
      </c>
      <c r="G65" s="8">
        <f t="shared" ref="G65" si="45">G64-G63</f>
        <v>9.9999999999999645E-2</v>
      </c>
      <c r="H65" s="8">
        <f t="shared" ref="H65" si="46">H64-H63</f>
        <v>0</v>
      </c>
      <c r="I65" s="8">
        <f>SUM(C65:H65)</f>
        <v>0.79999999999999893</v>
      </c>
      <c r="L65" s="1" t="s">
        <v>3</v>
      </c>
      <c r="M65" s="8">
        <f>M64-M63</f>
        <v>1</v>
      </c>
      <c r="N65" s="8">
        <f t="shared" ref="N65" si="47">N64-N63</f>
        <v>9.9999999999999645E-2</v>
      </c>
      <c r="O65" s="8">
        <f t="shared" ref="O65" si="48">O64-O63</f>
        <v>0</v>
      </c>
      <c r="P65" s="8">
        <f t="shared" ref="P65" si="49">P64-P63</f>
        <v>0</v>
      </c>
      <c r="Q65" s="8">
        <f t="shared" ref="Q65" si="50">Q64-Q63</f>
        <v>0</v>
      </c>
      <c r="R65" s="8">
        <f t="shared" ref="R65" si="51">R64-R63</f>
        <v>0</v>
      </c>
      <c r="S65" s="9">
        <f>SUM(M65:R65)</f>
        <v>1.0999999999999996</v>
      </c>
    </row>
    <row r="66" spans="1:19" x14ac:dyDescent="0.3">
      <c r="A66" s="7"/>
      <c r="B66" s="1" t="s">
        <v>4</v>
      </c>
      <c r="C66" s="8">
        <f>(C65/I65)*100</f>
        <v>50.000000000000114</v>
      </c>
      <c r="D66" s="8">
        <f>(D65/I65)*100</f>
        <v>12.499999999999972</v>
      </c>
      <c r="E66" s="8">
        <f>(E65/I65)*100</f>
        <v>12.499999999999972</v>
      </c>
      <c r="F66" s="8">
        <f>(F65/I65)*100</f>
        <v>12.499999999999972</v>
      </c>
      <c r="G66" s="8">
        <f>(G65/I65)*100</f>
        <v>12.499999999999972</v>
      </c>
      <c r="H66" s="8">
        <f>(H65/I65)*100</f>
        <v>0</v>
      </c>
      <c r="L66" s="1" t="s">
        <v>4</v>
      </c>
      <c r="M66" s="8">
        <f>(M65/S65)*100</f>
        <v>90.909090909090935</v>
      </c>
      <c r="N66" s="8">
        <f>(N65/S65)*100</f>
        <v>9.0909090909090615</v>
      </c>
      <c r="O66" s="8">
        <f>(O65/S65)*100</f>
        <v>0</v>
      </c>
      <c r="P66" s="8">
        <f>(P65/S65)*100</f>
        <v>0</v>
      </c>
      <c r="Q66" s="8">
        <f>(Q65/S65)*100</f>
        <v>0</v>
      </c>
      <c r="R66" s="8">
        <f>(R65/S65)*100</f>
        <v>0</v>
      </c>
      <c r="S66" s="9"/>
    </row>
    <row r="67" spans="1:19" x14ac:dyDescent="0.3">
      <c r="A67" s="7"/>
      <c r="S67" s="9"/>
    </row>
    <row r="68" spans="1:19" x14ac:dyDescent="0.3">
      <c r="A68" s="10" t="s">
        <v>56</v>
      </c>
      <c r="B68" s="1" t="s">
        <v>1</v>
      </c>
      <c r="C68" s="8">
        <v>9.4</v>
      </c>
      <c r="D68" s="8">
        <v>9.1</v>
      </c>
      <c r="E68" s="8">
        <v>9.1</v>
      </c>
      <c r="F68" s="8">
        <v>9.1</v>
      </c>
      <c r="G68" s="8">
        <v>8.1</v>
      </c>
      <c r="H68" s="8">
        <v>8.6999999999999993</v>
      </c>
      <c r="K68" s="13" t="s">
        <v>41</v>
      </c>
      <c r="L68" s="1" t="s">
        <v>1</v>
      </c>
      <c r="M68" s="8">
        <v>8.9</v>
      </c>
      <c r="N68" s="8">
        <v>7.4</v>
      </c>
      <c r="O68" s="8">
        <v>9.5</v>
      </c>
      <c r="P68" s="8">
        <v>9.5</v>
      </c>
      <c r="Q68" s="8">
        <v>9.4</v>
      </c>
      <c r="R68" s="8">
        <v>9.5</v>
      </c>
      <c r="S68" s="9"/>
    </row>
    <row r="69" spans="1:19" x14ac:dyDescent="0.3">
      <c r="A69" s="7"/>
      <c r="B69" s="1" t="s">
        <v>2</v>
      </c>
      <c r="C69" s="8">
        <v>10.1</v>
      </c>
      <c r="D69" s="8">
        <v>9.1999999999999993</v>
      </c>
      <c r="E69" s="8">
        <v>9.1</v>
      </c>
      <c r="F69" s="8">
        <v>9.1999999999999993</v>
      </c>
      <c r="G69" s="8">
        <v>8.1</v>
      </c>
      <c r="H69" s="8">
        <v>8.6999999999999993</v>
      </c>
      <c r="L69" s="1" t="s">
        <v>2</v>
      </c>
      <c r="M69" s="8">
        <v>9.1999999999999993</v>
      </c>
      <c r="N69" s="8">
        <v>7.4</v>
      </c>
      <c r="O69" s="8">
        <v>9.6</v>
      </c>
      <c r="P69" s="8">
        <v>9.6</v>
      </c>
      <c r="Q69" s="8">
        <v>9.4</v>
      </c>
      <c r="R69" s="8">
        <v>9.5</v>
      </c>
      <c r="S69" s="9"/>
    </row>
    <row r="70" spans="1:19" x14ac:dyDescent="0.3">
      <c r="A70" s="7"/>
      <c r="B70" s="1" t="s">
        <v>3</v>
      </c>
      <c r="C70" s="8">
        <f>C69-C68</f>
        <v>0.69999999999999929</v>
      </c>
      <c r="D70" s="8">
        <f t="shared" ref="D70" si="52">D69-D68</f>
        <v>9.9999999999999645E-2</v>
      </c>
      <c r="E70" s="8">
        <f t="shared" ref="E70" si="53">E69-E68</f>
        <v>0</v>
      </c>
      <c r="F70" s="8">
        <f t="shared" ref="F70" si="54">F69-F68</f>
        <v>9.9999999999999645E-2</v>
      </c>
      <c r="G70" s="8">
        <f t="shared" ref="G70" si="55">G69-G68</f>
        <v>0</v>
      </c>
      <c r="H70" s="8">
        <f t="shared" ref="H70" si="56">H69-H68</f>
        <v>0</v>
      </c>
      <c r="I70" s="8">
        <f>SUM(C70:H70)</f>
        <v>0.89999999999999858</v>
      </c>
      <c r="L70" s="1" t="s">
        <v>3</v>
      </c>
      <c r="M70" s="8">
        <f>M69-M68</f>
        <v>0.29999999999999893</v>
      </c>
      <c r="N70" s="8">
        <f t="shared" ref="N70:R70" si="57">N69-N68</f>
        <v>0</v>
      </c>
      <c r="O70" s="8">
        <f t="shared" si="57"/>
        <v>9.9999999999999645E-2</v>
      </c>
      <c r="P70" s="8">
        <f t="shared" si="57"/>
        <v>9.9999999999999645E-2</v>
      </c>
      <c r="Q70" s="8">
        <f t="shared" si="57"/>
        <v>0</v>
      </c>
      <c r="R70" s="8">
        <f t="shared" si="57"/>
        <v>0</v>
      </c>
      <c r="S70" s="9">
        <f>SUM(M70:R70)</f>
        <v>0.49999999999999822</v>
      </c>
    </row>
    <row r="71" spans="1:19" x14ac:dyDescent="0.3">
      <c r="A71" s="7"/>
      <c r="B71" s="1" t="s">
        <v>4</v>
      </c>
      <c r="C71" s="8">
        <f>(C70/I70)*100</f>
        <v>77.777777777777828</v>
      </c>
      <c r="D71" s="8">
        <f>(D70/I70)*100</f>
        <v>11.111111111111089</v>
      </c>
      <c r="E71" s="8">
        <f>(E70/I70)*100</f>
        <v>0</v>
      </c>
      <c r="F71" s="8">
        <f>(F70/I70)*100</f>
        <v>11.111111111111089</v>
      </c>
      <c r="G71" s="8">
        <f>(G70/I70)*100</f>
        <v>0</v>
      </c>
      <c r="H71" s="8">
        <f>(H70/I70)*100</f>
        <v>0</v>
      </c>
      <c r="L71" s="1" t="s">
        <v>4</v>
      </c>
      <c r="M71" s="8">
        <f>(M70/S70)*100</f>
        <v>60</v>
      </c>
      <c r="N71" s="8">
        <f>(N70/S70)*100</f>
        <v>0</v>
      </c>
      <c r="O71" s="8">
        <f>(O70/S70)*100</f>
        <v>20</v>
      </c>
      <c r="P71" s="8">
        <f>(P70/S70)*100</f>
        <v>20</v>
      </c>
      <c r="Q71" s="8">
        <f>(Q70/S70)*100</f>
        <v>0</v>
      </c>
      <c r="R71" s="8">
        <f>(R70/S70)*100</f>
        <v>0</v>
      </c>
      <c r="S71" s="9"/>
    </row>
    <row r="72" spans="1:19" x14ac:dyDescent="0.3">
      <c r="A72" s="7"/>
      <c r="S72" s="9"/>
    </row>
    <row r="73" spans="1:19" x14ac:dyDescent="0.3">
      <c r="A73" s="10" t="s">
        <v>57</v>
      </c>
      <c r="B73" s="1" t="s">
        <v>1</v>
      </c>
      <c r="C73" s="8">
        <v>8</v>
      </c>
      <c r="D73" s="8">
        <v>7.5</v>
      </c>
      <c r="E73" s="8">
        <v>8.9</v>
      </c>
      <c r="F73" s="8">
        <v>8</v>
      </c>
      <c r="G73" s="8">
        <v>9.1999999999999993</v>
      </c>
      <c r="H73" s="8">
        <v>9.3000000000000007</v>
      </c>
      <c r="K73" s="13" t="s">
        <v>42</v>
      </c>
      <c r="L73" s="1" t="s">
        <v>1</v>
      </c>
      <c r="M73" s="8">
        <v>8.6999999999999993</v>
      </c>
      <c r="N73" s="8">
        <v>8.8000000000000007</v>
      </c>
      <c r="O73" s="8">
        <v>9.1999999999999993</v>
      </c>
      <c r="P73" s="8">
        <v>9.4</v>
      </c>
      <c r="Q73" s="8">
        <v>9.4</v>
      </c>
      <c r="R73" s="8">
        <v>9.4</v>
      </c>
      <c r="S73" s="9"/>
    </row>
    <row r="74" spans="1:19" x14ac:dyDescent="0.3">
      <c r="A74" s="7"/>
      <c r="B74" s="1" t="s">
        <v>2</v>
      </c>
      <c r="C74" s="8">
        <v>8.1999999999999993</v>
      </c>
      <c r="D74" s="8">
        <v>7.8</v>
      </c>
      <c r="E74" s="8">
        <v>9.1</v>
      </c>
      <c r="F74" s="8">
        <v>8.3000000000000007</v>
      </c>
      <c r="G74" s="8">
        <v>9.3000000000000007</v>
      </c>
      <c r="H74" s="8">
        <v>9.4</v>
      </c>
      <c r="L74" s="1" t="s">
        <v>2</v>
      </c>
      <c r="M74" s="8">
        <v>8.6999999999999993</v>
      </c>
      <c r="N74" s="8">
        <v>8.8000000000000007</v>
      </c>
      <c r="O74" s="8">
        <v>9.1999999999999993</v>
      </c>
      <c r="P74" s="8">
        <v>9.4</v>
      </c>
      <c r="Q74" s="8">
        <v>9.4</v>
      </c>
      <c r="R74" s="8">
        <v>9.4</v>
      </c>
      <c r="S74" s="9"/>
    </row>
    <row r="75" spans="1:19" x14ac:dyDescent="0.3">
      <c r="A75" s="7"/>
      <c r="B75" s="1" t="s">
        <v>3</v>
      </c>
      <c r="C75" s="8">
        <f>C74-C73</f>
        <v>0.19999999999999929</v>
      </c>
      <c r="D75" s="8">
        <f t="shared" ref="D75" si="58">D74-D73</f>
        <v>0.29999999999999982</v>
      </c>
      <c r="E75" s="8">
        <f t="shared" ref="E75" si="59">E74-E73</f>
        <v>0.19999999999999929</v>
      </c>
      <c r="F75" s="8">
        <f t="shared" ref="F75" si="60">F74-F73</f>
        <v>0.30000000000000071</v>
      </c>
      <c r="G75" s="8">
        <f t="shared" ref="G75" si="61">G74-G73</f>
        <v>0.10000000000000142</v>
      </c>
      <c r="H75" s="8">
        <f t="shared" ref="H75" si="62">H74-H73</f>
        <v>9.9999999999999645E-2</v>
      </c>
      <c r="I75" s="8">
        <f>SUM(C75:H75)</f>
        <v>1.2000000000000002</v>
      </c>
      <c r="L75" s="1" t="s">
        <v>3</v>
      </c>
      <c r="M75" s="8">
        <f>M74-M73</f>
        <v>0</v>
      </c>
      <c r="N75" s="8">
        <f t="shared" ref="N75:R75" si="63">N74-N73</f>
        <v>0</v>
      </c>
      <c r="O75" s="8">
        <f t="shared" si="63"/>
        <v>0</v>
      </c>
      <c r="P75" s="8">
        <f t="shared" si="63"/>
        <v>0</v>
      </c>
      <c r="Q75" s="8">
        <f t="shared" si="63"/>
        <v>0</v>
      </c>
      <c r="R75" s="8">
        <f t="shared" si="63"/>
        <v>0</v>
      </c>
      <c r="S75" s="9">
        <f>SUM(M75:R75)</f>
        <v>0</v>
      </c>
    </row>
    <row r="76" spans="1:19" x14ac:dyDescent="0.3">
      <c r="A76" s="7"/>
      <c r="B76" s="1" t="s">
        <v>4</v>
      </c>
      <c r="C76" s="8">
        <f>(C75/I75)*100</f>
        <v>16.666666666666604</v>
      </c>
      <c r="D76" s="8">
        <f>(D75/I75)*100</f>
        <v>24.999999999999982</v>
      </c>
      <c r="E76" s="8">
        <f>(E75/I75)*100</f>
        <v>16.666666666666604</v>
      </c>
      <c r="F76" s="8">
        <f>(F75/I75)*100</f>
        <v>25.000000000000057</v>
      </c>
      <c r="G76" s="8">
        <f>(G75/I75)*100</f>
        <v>8.3333333333334512</v>
      </c>
      <c r="H76" s="8">
        <f>(H75/I75)*100</f>
        <v>8.333333333333302</v>
      </c>
      <c r="L76" s="1" t="s">
        <v>4</v>
      </c>
      <c r="M76" s="8" t="e">
        <f>(M75/S75)*100</f>
        <v>#DIV/0!</v>
      </c>
      <c r="N76" s="8" t="e">
        <f>(N75/S75)*100</f>
        <v>#DIV/0!</v>
      </c>
      <c r="O76" s="8" t="e">
        <f>(O75/S75)*100</f>
        <v>#DIV/0!</v>
      </c>
      <c r="P76" s="8" t="e">
        <f>(P75/S75)*100</f>
        <v>#DIV/0!</v>
      </c>
      <c r="Q76" s="8" t="e">
        <f>(Q75/S75)*100</f>
        <v>#DIV/0!</v>
      </c>
      <c r="R76" s="8" t="e">
        <f>(R75/S75)*100</f>
        <v>#DIV/0!</v>
      </c>
      <c r="S76" s="9"/>
    </row>
    <row r="77" spans="1:19" x14ac:dyDescent="0.3">
      <c r="A77" s="7"/>
      <c r="S77" s="9"/>
    </row>
    <row r="78" spans="1:19" x14ac:dyDescent="0.3">
      <c r="A78" s="10" t="s">
        <v>58</v>
      </c>
      <c r="B78" s="1" t="s">
        <v>1</v>
      </c>
      <c r="C78" s="8">
        <v>9</v>
      </c>
      <c r="D78" s="8">
        <v>9.3000000000000007</v>
      </c>
      <c r="E78" s="8">
        <v>8.1999999999999993</v>
      </c>
      <c r="F78" s="8">
        <v>8.9</v>
      </c>
      <c r="G78" s="8">
        <v>7.5</v>
      </c>
      <c r="H78" s="8">
        <v>7.4</v>
      </c>
      <c r="K78" s="8" t="s">
        <v>61</v>
      </c>
      <c r="L78" s="1" t="s">
        <v>1</v>
      </c>
      <c r="M78" s="8">
        <v>9.1</v>
      </c>
      <c r="N78" s="8">
        <v>9.6</v>
      </c>
      <c r="O78" s="8">
        <v>9.4</v>
      </c>
      <c r="P78" s="8">
        <v>9.5</v>
      </c>
      <c r="Q78" s="8">
        <v>9.1</v>
      </c>
      <c r="R78" s="8">
        <v>9.5</v>
      </c>
      <c r="S78" s="9"/>
    </row>
    <row r="79" spans="1:19" x14ac:dyDescent="0.3">
      <c r="A79" s="7"/>
      <c r="B79" s="1" t="s">
        <v>2</v>
      </c>
      <c r="C79" s="8">
        <v>9</v>
      </c>
      <c r="D79" s="8">
        <v>9.4</v>
      </c>
      <c r="E79" s="8">
        <v>8.3000000000000007</v>
      </c>
      <c r="F79" s="8">
        <v>9</v>
      </c>
      <c r="G79" s="8">
        <v>7.5</v>
      </c>
      <c r="H79" s="8">
        <v>7.5</v>
      </c>
      <c r="L79" s="1" t="s">
        <v>2</v>
      </c>
      <c r="M79" s="8">
        <v>9.6</v>
      </c>
      <c r="N79" s="8">
        <v>10.199999999999999</v>
      </c>
      <c r="O79" s="8">
        <v>10.7</v>
      </c>
      <c r="P79" s="8">
        <v>12.5</v>
      </c>
      <c r="Q79" s="8">
        <v>11.7</v>
      </c>
      <c r="R79" s="8">
        <v>9.6999999999999993</v>
      </c>
      <c r="S79" s="9"/>
    </row>
    <row r="80" spans="1:19" x14ac:dyDescent="0.3">
      <c r="A80" s="7"/>
      <c r="B80" s="1" t="s">
        <v>3</v>
      </c>
      <c r="C80" s="8">
        <f>C79-C78</f>
        <v>0</v>
      </c>
      <c r="D80" s="8">
        <f t="shared" ref="D80" si="64">D79-D78</f>
        <v>9.9999999999999645E-2</v>
      </c>
      <c r="E80" s="8">
        <f t="shared" ref="E80" si="65">E79-E78</f>
        <v>0.10000000000000142</v>
      </c>
      <c r="F80" s="8">
        <f t="shared" ref="F80" si="66">F79-F78</f>
        <v>9.9999999999999645E-2</v>
      </c>
      <c r="G80" s="8">
        <f t="shared" ref="G80" si="67">G79-G78</f>
        <v>0</v>
      </c>
      <c r="H80" s="8">
        <f t="shared" ref="H80" si="68">H79-H78</f>
        <v>9.9999999999999645E-2</v>
      </c>
      <c r="I80" s="8">
        <f>SUM(C80:H80)</f>
        <v>0.40000000000000036</v>
      </c>
      <c r="L80" s="1" t="s">
        <v>3</v>
      </c>
      <c r="M80" s="8">
        <f>M79-M78</f>
        <v>0.5</v>
      </c>
      <c r="N80" s="8">
        <f t="shared" ref="N80" si="69">N79-N78</f>
        <v>0.59999999999999964</v>
      </c>
      <c r="O80" s="8">
        <f t="shared" ref="O80" si="70">O79-O78</f>
        <v>1.2999999999999989</v>
      </c>
      <c r="P80" s="8">
        <f t="shared" ref="P80" si="71">P79-P78</f>
        <v>3</v>
      </c>
      <c r="Q80" s="8">
        <f t="shared" ref="Q80" si="72">Q79-Q78</f>
        <v>2.5999999999999996</v>
      </c>
      <c r="R80" s="8">
        <f t="shared" ref="R80" si="73">R79-R78</f>
        <v>0.19999999999999929</v>
      </c>
      <c r="S80" s="9">
        <f>SUM(M80:R80)</f>
        <v>8.1999999999999975</v>
      </c>
    </row>
    <row r="81" spans="1:19" x14ac:dyDescent="0.3">
      <c r="A81" s="7"/>
      <c r="B81" s="1" t="s">
        <v>4</v>
      </c>
      <c r="C81" s="8">
        <f>(C80/I80)*100</f>
        <v>0</v>
      </c>
      <c r="D81" s="8">
        <f>(D80/I80)*100</f>
        <v>24.99999999999989</v>
      </c>
      <c r="E81" s="8">
        <f>(E80/I80)*100</f>
        <v>25.000000000000334</v>
      </c>
      <c r="F81" s="8">
        <f>(F80/I80)*100</f>
        <v>24.99999999999989</v>
      </c>
      <c r="G81" s="8">
        <f>(G80/I80)*100</f>
        <v>0</v>
      </c>
      <c r="H81" s="8">
        <f>(H80/I80)*100</f>
        <v>24.99999999999989</v>
      </c>
      <c r="L81" s="1" t="s">
        <v>4</v>
      </c>
      <c r="M81" s="8">
        <f>(M80/S80)*100</f>
        <v>6.097560975609758</v>
      </c>
      <c r="N81" s="8">
        <f>(N80/S80)*100</f>
        <v>7.3170731707317058</v>
      </c>
      <c r="O81" s="8">
        <f>(O80/S80)*100</f>
        <v>15.853658536585357</v>
      </c>
      <c r="P81" s="8">
        <f>(P80/S80)*100</f>
        <v>36.585365853658544</v>
      </c>
      <c r="Q81" s="8">
        <f>(Q80/S80)*100</f>
        <v>31.707317073170739</v>
      </c>
      <c r="R81" s="8">
        <f>(R80/S80)*100</f>
        <v>2.4390243902438944</v>
      </c>
      <c r="S81" s="9"/>
    </row>
    <row r="82" spans="1:19" x14ac:dyDescent="0.3">
      <c r="A82" s="7"/>
      <c r="S82" s="9"/>
    </row>
    <row r="83" spans="1:19" x14ac:dyDescent="0.3">
      <c r="A83" s="10" t="s">
        <v>59</v>
      </c>
      <c r="B83" s="1" t="s">
        <v>1</v>
      </c>
      <c r="C83" s="8">
        <v>7.5</v>
      </c>
      <c r="D83" s="8">
        <v>8.8000000000000007</v>
      </c>
      <c r="E83" s="8">
        <v>9.1</v>
      </c>
      <c r="F83" s="8">
        <v>9.6</v>
      </c>
      <c r="G83" s="8">
        <v>9.1</v>
      </c>
      <c r="H83" s="8">
        <v>9.5</v>
      </c>
      <c r="S83" s="9"/>
    </row>
    <row r="84" spans="1:19" x14ac:dyDescent="0.3">
      <c r="A84" s="7"/>
      <c r="B84" s="1" t="s">
        <v>2</v>
      </c>
      <c r="C84" s="8">
        <v>7.7</v>
      </c>
      <c r="D84" s="8">
        <v>8.9</v>
      </c>
      <c r="E84" s="8">
        <v>9.1</v>
      </c>
      <c r="F84" s="8">
        <v>9.6</v>
      </c>
      <c r="G84" s="8">
        <v>9.1999999999999993</v>
      </c>
      <c r="H84" s="8">
        <v>9.5</v>
      </c>
      <c r="S84" s="9"/>
    </row>
    <row r="85" spans="1:19" x14ac:dyDescent="0.3">
      <c r="A85" s="7"/>
      <c r="B85" s="1" t="s">
        <v>3</v>
      </c>
      <c r="C85" s="8">
        <f>C84-C83</f>
        <v>0.20000000000000018</v>
      </c>
      <c r="D85" s="8">
        <f t="shared" ref="D85" si="74">D84-D83</f>
        <v>9.9999999999999645E-2</v>
      </c>
      <c r="E85" s="8">
        <f t="shared" ref="E85" si="75">E84-E83</f>
        <v>0</v>
      </c>
      <c r="F85" s="8">
        <f t="shared" ref="F85" si="76">F84-F83</f>
        <v>0</v>
      </c>
      <c r="G85" s="8">
        <f t="shared" ref="G85" si="77">G84-G83</f>
        <v>9.9999999999999645E-2</v>
      </c>
      <c r="H85" s="8">
        <f t="shared" ref="H85" si="78">H84-H83</f>
        <v>0</v>
      </c>
      <c r="I85" s="8">
        <f>SUM(C85:H85)</f>
        <v>0.39999999999999947</v>
      </c>
      <c r="S85" s="9"/>
    </row>
    <row r="86" spans="1:19" x14ac:dyDescent="0.3">
      <c r="A86" s="7"/>
      <c r="B86" s="1" t="s">
        <v>4</v>
      </c>
      <c r="C86" s="8">
        <f>(C85/I85)*100</f>
        <v>50.000000000000114</v>
      </c>
      <c r="D86" s="8">
        <f>(D85/I85)*100</f>
        <v>24.999999999999943</v>
      </c>
      <c r="E86" s="8">
        <f>(E85/I85)*100</f>
        <v>0</v>
      </c>
      <c r="F86" s="8">
        <f>(F85/I85)*100</f>
        <v>0</v>
      </c>
      <c r="G86" s="8">
        <f>(G85/I85)*100</f>
        <v>24.999999999999943</v>
      </c>
      <c r="H86" s="8">
        <f>(H85/I85)*100</f>
        <v>0</v>
      </c>
      <c r="S86" s="9"/>
    </row>
    <row r="87" spans="1:19" x14ac:dyDescent="0.3">
      <c r="A87" s="7"/>
      <c r="S87" s="9"/>
    </row>
    <row r="88" spans="1:19" x14ac:dyDescent="0.3">
      <c r="A88" s="12" t="s">
        <v>41</v>
      </c>
      <c r="B88" s="1" t="s">
        <v>1</v>
      </c>
      <c r="C88" s="8">
        <v>8.6999999999999993</v>
      </c>
      <c r="D88" s="8">
        <v>9.1</v>
      </c>
      <c r="E88" s="8">
        <v>9.5</v>
      </c>
      <c r="F88" s="8">
        <v>9.5</v>
      </c>
      <c r="G88" s="8">
        <v>7.2</v>
      </c>
      <c r="H88" s="8">
        <v>7.1</v>
      </c>
      <c r="S88" s="9"/>
    </row>
    <row r="89" spans="1:19" x14ac:dyDescent="0.3">
      <c r="A89" s="7"/>
      <c r="B89" s="1" t="s">
        <v>2</v>
      </c>
      <c r="C89" s="8">
        <v>8.8000000000000007</v>
      </c>
      <c r="D89" s="8">
        <v>9.1</v>
      </c>
      <c r="E89" s="8">
        <v>9.5</v>
      </c>
      <c r="F89" s="8">
        <v>9.6</v>
      </c>
      <c r="G89" s="8">
        <v>7.2</v>
      </c>
      <c r="H89" s="8">
        <v>7.1</v>
      </c>
      <c r="S89" s="9"/>
    </row>
    <row r="90" spans="1:19" x14ac:dyDescent="0.3">
      <c r="A90" s="7"/>
      <c r="B90" s="1" t="s">
        <v>3</v>
      </c>
      <c r="C90" s="8">
        <f>C89-C88</f>
        <v>0.10000000000000142</v>
      </c>
      <c r="D90" s="8">
        <f t="shared" ref="D90" si="79">D89-D88</f>
        <v>0</v>
      </c>
      <c r="E90" s="8">
        <f t="shared" ref="E90" si="80">E89-E88</f>
        <v>0</v>
      </c>
      <c r="F90" s="8">
        <f t="shared" ref="F90" si="81">F89-F88</f>
        <v>9.9999999999999645E-2</v>
      </c>
      <c r="G90" s="8">
        <f t="shared" ref="G90" si="82">G89-G88</f>
        <v>0</v>
      </c>
      <c r="H90" s="8">
        <f t="shared" ref="H90" si="83">H89-H88</f>
        <v>0</v>
      </c>
      <c r="I90" s="8">
        <f>SUM(C90:H90)</f>
        <v>0.20000000000000107</v>
      </c>
      <c r="S90" s="9"/>
    </row>
    <row r="91" spans="1:19" x14ac:dyDescent="0.3">
      <c r="A91" s="7"/>
      <c r="B91" s="1" t="s">
        <v>4</v>
      </c>
      <c r="C91" s="8">
        <f>(C90/I90)*100</f>
        <v>50.000000000000441</v>
      </c>
      <c r="D91" s="8">
        <f>(D90/I90)*100</f>
        <v>0</v>
      </c>
      <c r="E91" s="8">
        <f>(E90/I90)*100</f>
        <v>0</v>
      </c>
      <c r="F91" s="8">
        <f>(F90/I90)*100</f>
        <v>49.999999999999559</v>
      </c>
      <c r="G91" s="8">
        <f>(G90/I90)*100</f>
        <v>0</v>
      </c>
      <c r="H91" s="8">
        <f>(H90/I90)*100</f>
        <v>0</v>
      </c>
      <c r="S91" s="9"/>
    </row>
    <row r="92" spans="1:19" x14ac:dyDescent="0.3">
      <c r="A92" s="7"/>
      <c r="S92" s="9"/>
    </row>
    <row r="93" spans="1:19" x14ac:dyDescent="0.3">
      <c r="A93" s="12" t="s">
        <v>42</v>
      </c>
      <c r="B93" s="1" t="s">
        <v>1</v>
      </c>
      <c r="C93" s="8">
        <v>7.5</v>
      </c>
      <c r="D93" s="8">
        <v>8.9</v>
      </c>
      <c r="E93" s="8">
        <v>9.1999999999999993</v>
      </c>
      <c r="F93" s="8">
        <v>7.5</v>
      </c>
      <c r="G93" s="8">
        <v>7.2</v>
      </c>
      <c r="H93" s="8">
        <v>7.9</v>
      </c>
      <c r="S93" s="9"/>
    </row>
    <row r="94" spans="1:19" x14ac:dyDescent="0.3">
      <c r="A94" s="7"/>
      <c r="B94" s="1" t="s">
        <v>2</v>
      </c>
      <c r="C94" s="8">
        <v>7.5</v>
      </c>
      <c r="D94" s="8">
        <v>9</v>
      </c>
      <c r="E94" s="8">
        <v>9.1999999999999993</v>
      </c>
      <c r="F94" s="8">
        <v>7.5</v>
      </c>
      <c r="G94" s="8">
        <v>7.2</v>
      </c>
      <c r="H94" s="8">
        <v>8</v>
      </c>
      <c r="S94" s="9"/>
    </row>
    <row r="95" spans="1:19" x14ac:dyDescent="0.3">
      <c r="A95" s="7"/>
      <c r="B95" s="1" t="s">
        <v>3</v>
      </c>
      <c r="C95" s="8">
        <f>C94-C93</f>
        <v>0</v>
      </c>
      <c r="D95" s="8">
        <f t="shared" ref="D95" si="84">D94-D93</f>
        <v>9.9999999999999645E-2</v>
      </c>
      <c r="E95" s="8">
        <f t="shared" ref="E95" si="85">E94-E93</f>
        <v>0</v>
      </c>
      <c r="F95" s="8">
        <f t="shared" ref="F95" si="86">F94-F93</f>
        <v>0</v>
      </c>
      <c r="G95" s="8">
        <f t="shared" ref="G95" si="87">G94-G93</f>
        <v>0</v>
      </c>
      <c r="H95" s="8">
        <f t="shared" ref="H95" si="88">H94-H93</f>
        <v>9.9999999999999645E-2</v>
      </c>
      <c r="I95" s="8">
        <f>SUM(C95:H95)</f>
        <v>0.19999999999999929</v>
      </c>
      <c r="S95" s="9"/>
    </row>
    <row r="96" spans="1:19" x14ac:dyDescent="0.3">
      <c r="A96" s="7"/>
      <c r="B96" s="1" t="s">
        <v>4</v>
      </c>
      <c r="C96" s="8">
        <f>(C95/I95)*100</f>
        <v>0</v>
      </c>
      <c r="D96" s="8">
        <f>(D95/I95)*100</f>
        <v>50</v>
      </c>
      <c r="E96" s="8">
        <f>(E95/I95)*100</f>
        <v>0</v>
      </c>
      <c r="F96" s="8">
        <f>(F95/I95)*100</f>
        <v>0</v>
      </c>
      <c r="G96" s="8">
        <f>(G95/I95)*100</f>
        <v>0</v>
      </c>
      <c r="H96" s="8">
        <f>(H95/I95)*100</f>
        <v>50</v>
      </c>
      <c r="S96" s="9"/>
    </row>
    <row r="97" spans="1:19" x14ac:dyDescent="0.3">
      <c r="A97" s="7"/>
      <c r="S97" s="9"/>
    </row>
    <row r="98" spans="1:19" x14ac:dyDescent="0.3">
      <c r="A98" s="7" t="s">
        <v>43</v>
      </c>
      <c r="B98" s="1" t="s">
        <v>1</v>
      </c>
      <c r="C98" s="8">
        <v>8.1999999999999993</v>
      </c>
      <c r="D98" s="8">
        <v>7.2</v>
      </c>
      <c r="E98" s="8">
        <v>8.9</v>
      </c>
      <c r="F98" s="8">
        <v>8.4</v>
      </c>
      <c r="G98" s="8">
        <v>7.3</v>
      </c>
      <c r="H98" s="8">
        <v>8.6999999999999993</v>
      </c>
      <c r="S98" s="9"/>
    </row>
    <row r="99" spans="1:19" x14ac:dyDescent="0.3">
      <c r="A99" s="7"/>
      <c r="B99" s="1" t="s">
        <v>2</v>
      </c>
      <c r="C99" s="8">
        <v>12.2</v>
      </c>
      <c r="D99" s="8">
        <v>9</v>
      </c>
      <c r="E99" s="8">
        <v>11.8</v>
      </c>
      <c r="F99" s="8">
        <v>15.1</v>
      </c>
      <c r="G99" s="8">
        <v>11.6</v>
      </c>
      <c r="H99" s="8">
        <v>9</v>
      </c>
      <c r="S99" s="9"/>
    </row>
    <row r="100" spans="1:19" x14ac:dyDescent="0.3">
      <c r="A100" s="7"/>
      <c r="B100" s="1" t="s">
        <v>3</v>
      </c>
      <c r="C100" s="8">
        <f>C99-C98</f>
        <v>4</v>
      </c>
      <c r="D100" s="8">
        <f t="shared" ref="D100" si="89">D99-D98</f>
        <v>1.7999999999999998</v>
      </c>
      <c r="E100" s="8">
        <f t="shared" ref="E100" si="90">E99-E98</f>
        <v>2.9000000000000004</v>
      </c>
      <c r="F100" s="8">
        <f t="shared" ref="F100" si="91">F99-F98</f>
        <v>6.6999999999999993</v>
      </c>
      <c r="G100" s="8">
        <f t="shared" ref="G100" si="92">G99-G98</f>
        <v>4.3</v>
      </c>
      <c r="H100" s="8">
        <f t="shared" ref="H100" si="93">H99-H98</f>
        <v>0.30000000000000071</v>
      </c>
      <c r="I100" s="8">
        <f>SUM(C100:H100)</f>
        <v>20</v>
      </c>
      <c r="S100" s="9"/>
    </row>
    <row r="101" spans="1:19" x14ac:dyDescent="0.3">
      <c r="A101" s="7"/>
      <c r="B101" s="1" t="s">
        <v>4</v>
      </c>
      <c r="C101" s="8">
        <f>(C100/I100)*100</f>
        <v>20</v>
      </c>
      <c r="D101" s="8">
        <f>(D100/I100)*100</f>
        <v>9</v>
      </c>
      <c r="E101" s="8">
        <f>(E100/I100)*100</f>
        <v>14.500000000000002</v>
      </c>
      <c r="F101" s="8">
        <f>(F100/I100)*100</f>
        <v>33.5</v>
      </c>
      <c r="G101" s="8">
        <f>(G100/I100)*100</f>
        <v>21.5</v>
      </c>
      <c r="H101" s="8">
        <f>(H100/I100)*100</f>
        <v>1.5000000000000036</v>
      </c>
      <c r="S101" s="9"/>
    </row>
    <row r="102" spans="1:19" x14ac:dyDescent="0.3">
      <c r="A102" s="7"/>
      <c r="S102" s="9"/>
    </row>
    <row r="103" spans="1:19" x14ac:dyDescent="0.3">
      <c r="A103" s="7" t="s">
        <v>60</v>
      </c>
      <c r="B103" s="1" t="s">
        <v>1</v>
      </c>
      <c r="C103" s="8">
        <v>9.1</v>
      </c>
      <c r="D103" s="8">
        <v>8.8000000000000007</v>
      </c>
      <c r="E103" s="8">
        <v>9.3000000000000007</v>
      </c>
      <c r="F103" s="8">
        <v>9.6</v>
      </c>
      <c r="G103" s="8">
        <v>9.1</v>
      </c>
      <c r="H103" s="8">
        <v>7.5</v>
      </c>
      <c r="S103" s="9"/>
    </row>
    <row r="104" spans="1:19" x14ac:dyDescent="0.3">
      <c r="A104" s="7"/>
      <c r="B104" s="1" t="s">
        <v>2</v>
      </c>
      <c r="C104" s="8">
        <v>13.9</v>
      </c>
      <c r="D104" s="8">
        <v>10</v>
      </c>
      <c r="E104" s="8">
        <v>11</v>
      </c>
      <c r="F104" s="8">
        <v>15</v>
      </c>
      <c r="G104" s="8">
        <v>14.2</v>
      </c>
      <c r="H104" s="8">
        <v>7.9</v>
      </c>
      <c r="S104" s="9"/>
    </row>
    <row r="105" spans="1:19" x14ac:dyDescent="0.3">
      <c r="A105" s="7"/>
      <c r="B105" s="1" t="s">
        <v>3</v>
      </c>
      <c r="C105" s="8">
        <f>C104-C103</f>
        <v>4.8000000000000007</v>
      </c>
      <c r="D105" s="8">
        <f t="shared" ref="D105" si="94">D104-D103</f>
        <v>1.1999999999999993</v>
      </c>
      <c r="E105" s="8">
        <f t="shared" ref="E105" si="95">E104-E103</f>
        <v>1.6999999999999993</v>
      </c>
      <c r="F105" s="8">
        <f t="shared" ref="F105" si="96">F104-F103</f>
        <v>5.4</v>
      </c>
      <c r="G105" s="8">
        <f t="shared" ref="G105" si="97">G104-G103</f>
        <v>5.0999999999999996</v>
      </c>
      <c r="H105" s="8">
        <f t="shared" ref="H105" si="98">H104-H103</f>
        <v>0.40000000000000036</v>
      </c>
      <c r="I105" s="8">
        <f>SUM(C105:H105)</f>
        <v>18.600000000000001</v>
      </c>
      <c r="S105" s="9"/>
    </row>
    <row r="106" spans="1:19" ht="16.2" thickBot="1" x14ac:dyDescent="0.35">
      <c r="A106" s="14"/>
      <c r="B106" s="15" t="s">
        <v>4</v>
      </c>
      <c r="C106" s="16">
        <f>(C105/I105)*100</f>
        <v>25.806451612903224</v>
      </c>
      <c r="D106" s="16">
        <f>(D105/I105)*100</f>
        <v>6.4516129032258025</v>
      </c>
      <c r="E106" s="16">
        <f>(E105/I105)*100</f>
        <v>9.1397849462365546</v>
      </c>
      <c r="F106" s="16">
        <f>(F105/I105)*100</f>
        <v>29.032258064516132</v>
      </c>
      <c r="G106" s="16">
        <f>(G105/I105)*100</f>
        <v>27.419354838709676</v>
      </c>
      <c r="H106" s="16">
        <f>(H105/I105)*100</f>
        <v>2.1505376344086042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1"/>
  <sheetViews>
    <sheetView zoomScale="60" zoomScaleNormal="60" workbookViewId="0">
      <selection activeCell="AA1" sqref="AA1"/>
    </sheetView>
  </sheetViews>
  <sheetFormatPr defaultColWidth="8.88671875" defaultRowHeight="15.6" x14ac:dyDescent="0.3"/>
  <cols>
    <col min="1" max="1" width="22.33203125" style="8" bestFit="1" customWidth="1"/>
    <col min="2" max="2" width="10.77734375" style="8" bestFit="1" customWidth="1"/>
    <col min="3" max="7" width="9.21875" style="8" bestFit="1" customWidth="1"/>
    <col min="8" max="9" width="9.77734375" style="8" bestFit="1" customWidth="1"/>
    <col min="10" max="10" width="8.88671875" style="8"/>
    <col min="11" max="11" width="22.33203125" style="8" bestFit="1" customWidth="1"/>
    <col min="12" max="12" width="10.77734375" style="8" bestFit="1" customWidth="1"/>
    <col min="13" max="15" width="6.6640625" style="8" bestFit="1" customWidth="1"/>
    <col min="16" max="16" width="7" style="8" bestFit="1" customWidth="1"/>
    <col min="17" max="17" width="8" style="8" bestFit="1" customWidth="1"/>
    <col min="18" max="19" width="9.77734375" style="8" bestFit="1" customWidth="1"/>
    <col min="20" max="20" width="8.88671875" style="8"/>
    <col min="21" max="21" width="22.33203125" style="8" bestFit="1" customWidth="1"/>
    <col min="22" max="22" width="11.33203125" style="8" bestFit="1" customWidth="1"/>
    <col min="23" max="23" width="17.21875" style="8" bestFit="1" customWidth="1"/>
    <col min="24" max="24" width="12.33203125" style="8" bestFit="1" customWidth="1"/>
    <col min="25" max="25" width="13.88671875" style="8" bestFit="1" customWidth="1"/>
    <col min="26" max="26" width="10.33203125" style="8" bestFit="1" customWidth="1"/>
    <col min="27" max="27" width="15.109375" style="8" bestFit="1" customWidth="1"/>
    <col min="28" max="28" width="10.33203125" style="8" bestFit="1" customWidth="1"/>
    <col min="29" max="29" width="8.88671875" style="8"/>
    <col min="30" max="31" width="6.6640625" style="8" bestFit="1" customWidth="1"/>
    <col min="32" max="16384" width="8.88671875" style="8"/>
  </cols>
  <sheetData>
    <row r="1" spans="1:31" x14ac:dyDescent="0.3">
      <c r="A1" s="2"/>
      <c r="B1" s="3"/>
      <c r="C1" s="4">
        <v>1</v>
      </c>
      <c r="D1" s="4">
        <v>0.5</v>
      </c>
      <c r="E1" s="4">
        <v>0.25</v>
      </c>
      <c r="F1" s="4">
        <v>0.125</v>
      </c>
      <c r="G1" s="4">
        <v>6.25E-2</v>
      </c>
      <c r="H1" s="4" t="s">
        <v>5</v>
      </c>
      <c r="I1" s="5" t="s">
        <v>6</v>
      </c>
      <c r="J1" s="3"/>
      <c r="K1" s="3"/>
      <c r="L1" s="3"/>
      <c r="M1" s="4">
        <v>1</v>
      </c>
      <c r="N1" s="4">
        <v>0.5</v>
      </c>
      <c r="O1" s="4">
        <v>0.25</v>
      </c>
      <c r="P1" s="4">
        <v>0.125</v>
      </c>
      <c r="Q1" s="4">
        <v>6.25E-2</v>
      </c>
      <c r="R1" s="4" t="s">
        <v>5</v>
      </c>
      <c r="S1" s="6" t="s">
        <v>6</v>
      </c>
      <c r="V1" s="8" t="s">
        <v>12</v>
      </c>
      <c r="W1" s="8" t="s">
        <v>25</v>
      </c>
      <c r="X1" s="8" t="s">
        <v>26</v>
      </c>
      <c r="Y1" s="8" t="s">
        <v>27</v>
      </c>
      <c r="Z1" s="8" t="s">
        <v>15</v>
      </c>
      <c r="AA1" s="8" t="s">
        <v>21</v>
      </c>
      <c r="AB1" s="8" t="s">
        <v>28</v>
      </c>
    </row>
    <row r="2" spans="1:31" x14ac:dyDescent="0.3">
      <c r="A2" s="7" t="s">
        <v>10</v>
      </c>
      <c r="K2" s="8" t="s">
        <v>11</v>
      </c>
      <c r="S2" s="9"/>
      <c r="U2" s="8" t="s">
        <v>13</v>
      </c>
    </row>
    <row r="3" spans="1:31" x14ac:dyDescent="0.3">
      <c r="A3" s="10" t="s">
        <v>33</v>
      </c>
      <c r="B3" s="1" t="s">
        <v>1</v>
      </c>
      <c r="C3" s="8">
        <v>9.6</v>
      </c>
      <c r="D3" s="8">
        <v>9.1</v>
      </c>
      <c r="E3" s="8">
        <v>9.6</v>
      </c>
      <c r="F3" s="8">
        <v>11.9</v>
      </c>
      <c r="G3" s="8">
        <v>12</v>
      </c>
      <c r="H3" s="8">
        <v>12.1</v>
      </c>
      <c r="K3" s="11" t="s">
        <v>33</v>
      </c>
      <c r="L3" s="1" t="s">
        <v>1</v>
      </c>
      <c r="M3" s="8">
        <v>8</v>
      </c>
      <c r="N3" s="8">
        <v>8</v>
      </c>
      <c r="O3" s="8">
        <v>7.5</v>
      </c>
      <c r="P3" s="8">
        <v>8.9</v>
      </c>
      <c r="Q3" s="8">
        <v>9.1999999999999993</v>
      </c>
      <c r="R3" s="8">
        <v>9.3000000000000007</v>
      </c>
      <c r="S3" s="9"/>
      <c r="U3" s="11" t="s">
        <v>33</v>
      </c>
      <c r="V3" s="8">
        <v>4.9000000000000004</v>
      </c>
      <c r="W3" s="8">
        <v>69.387755102040813</v>
      </c>
      <c r="X3" s="8">
        <v>16.326530612244909</v>
      </c>
      <c r="Y3" s="8">
        <v>8.1632653061224545</v>
      </c>
      <c r="Z3" s="8">
        <v>4.0816326530612095</v>
      </c>
      <c r="AA3" s="8">
        <v>2.0408163265306047</v>
      </c>
      <c r="AB3" s="8">
        <v>0</v>
      </c>
      <c r="AD3" s="8">
        <f>SUM(W3:X3)</f>
        <v>85.714285714285722</v>
      </c>
      <c r="AE3" s="8">
        <f>SUM(Z3:AA3)</f>
        <v>6.1224489795918142</v>
      </c>
    </row>
    <row r="4" spans="1:31" ht="16.2" x14ac:dyDescent="0.3">
      <c r="A4" s="7"/>
      <c r="B4" s="1" t="s">
        <v>2</v>
      </c>
      <c r="C4" s="8">
        <v>13</v>
      </c>
      <c r="D4" s="8">
        <v>9.9</v>
      </c>
      <c r="E4" s="8">
        <v>10</v>
      </c>
      <c r="F4" s="8">
        <v>12.1</v>
      </c>
      <c r="G4" s="8">
        <v>12.1</v>
      </c>
      <c r="H4" s="8">
        <v>12.1</v>
      </c>
      <c r="L4" s="1" t="s">
        <v>2</v>
      </c>
      <c r="M4" s="8">
        <v>11.2</v>
      </c>
      <c r="N4" s="8">
        <v>9.1</v>
      </c>
      <c r="O4" s="8">
        <v>8.6</v>
      </c>
      <c r="P4" s="8">
        <v>9.6</v>
      </c>
      <c r="Q4" s="8">
        <v>9.5</v>
      </c>
      <c r="R4" s="8">
        <v>9.4</v>
      </c>
      <c r="S4" s="9"/>
      <c r="U4" s="11" t="s">
        <v>65</v>
      </c>
      <c r="V4" s="8">
        <v>2.0999999999999996</v>
      </c>
      <c r="W4" s="8">
        <v>33.3333333333333</v>
      </c>
      <c r="X4" s="8">
        <v>23.809523809523814</v>
      </c>
      <c r="Y4" s="8">
        <v>23.809523809523814</v>
      </c>
      <c r="Z4" s="8">
        <v>9.5238095238095752</v>
      </c>
      <c r="AA4" s="8">
        <v>9.5238095238094918</v>
      </c>
      <c r="AB4" s="8">
        <v>0</v>
      </c>
      <c r="AD4" s="8">
        <f t="shared" ref="AD4:AD20" si="0">SUM(W4:X4)</f>
        <v>57.14285714285711</v>
      </c>
      <c r="AE4" s="8">
        <f t="shared" ref="AE4:AE20" si="1">SUM(Z4:AA4)</f>
        <v>19.047619047619065</v>
      </c>
    </row>
    <row r="5" spans="1:31" x14ac:dyDescent="0.3">
      <c r="A5" s="7"/>
      <c r="B5" s="1" t="s">
        <v>3</v>
      </c>
      <c r="C5" s="8">
        <f>C4-C3</f>
        <v>3.4000000000000004</v>
      </c>
      <c r="D5" s="8">
        <f t="shared" ref="D5:H5" si="2">D4-D3</f>
        <v>0.80000000000000071</v>
      </c>
      <c r="E5" s="8">
        <f t="shared" si="2"/>
        <v>0.40000000000000036</v>
      </c>
      <c r="F5" s="8">
        <f t="shared" si="2"/>
        <v>0.19999999999999929</v>
      </c>
      <c r="G5" s="8">
        <f t="shared" si="2"/>
        <v>9.9999999999999645E-2</v>
      </c>
      <c r="H5" s="8">
        <f t="shared" si="2"/>
        <v>0</v>
      </c>
      <c r="I5" s="8">
        <f>SUM(C5:H5)</f>
        <v>4.9000000000000004</v>
      </c>
      <c r="L5" s="1" t="s">
        <v>3</v>
      </c>
      <c r="M5" s="8">
        <f>M4-M3</f>
        <v>3.1999999999999993</v>
      </c>
      <c r="N5" s="8">
        <f t="shared" ref="N5" si="3">N4-N3</f>
        <v>1.0999999999999996</v>
      </c>
      <c r="O5" s="8">
        <f t="shared" ref="O5" si="4">O4-O3</f>
        <v>1.0999999999999996</v>
      </c>
      <c r="P5" s="8">
        <f t="shared" ref="P5" si="5">P4-P3</f>
        <v>0.69999999999999929</v>
      </c>
      <c r="Q5" s="8">
        <f t="shared" ref="Q5" si="6">Q4-Q3</f>
        <v>0.30000000000000071</v>
      </c>
      <c r="R5" s="8">
        <f t="shared" ref="R5" si="7">R4-R3</f>
        <v>9.9999999999999645E-2</v>
      </c>
      <c r="S5" s="9">
        <f>SUM(M5:R5)</f>
        <v>6.4999999999999982</v>
      </c>
      <c r="U5" s="11" t="s">
        <v>35</v>
      </c>
      <c r="V5" s="8">
        <v>0.19999999999999929</v>
      </c>
    </row>
    <row r="6" spans="1:31" x14ac:dyDescent="0.3">
      <c r="A6" s="7"/>
      <c r="B6" s="1" t="s">
        <v>4</v>
      </c>
      <c r="C6" s="8">
        <f>(C5/I5)*100</f>
        <v>69.387755102040813</v>
      </c>
      <c r="D6" s="8">
        <f>(D5/I5)*100</f>
        <v>16.326530612244909</v>
      </c>
      <c r="E6" s="8">
        <f>(E5/I5)*100</f>
        <v>8.1632653061224545</v>
      </c>
      <c r="F6" s="8">
        <f>(F5/I5)*100</f>
        <v>4.0816326530612095</v>
      </c>
      <c r="G6" s="8">
        <f>(G5/I5)*100</f>
        <v>2.0408163265306047</v>
      </c>
      <c r="H6" s="8">
        <f>(H5/I5)*100</f>
        <v>0</v>
      </c>
      <c r="L6" s="1" t="s">
        <v>4</v>
      </c>
      <c r="M6" s="8">
        <f>(M5/S5)*100</f>
        <v>49.230769230769234</v>
      </c>
      <c r="N6" s="8">
        <f>(N5/S5)*100</f>
        <v>16.92307692307692</v>
      </c>
      <c r="O6" s="8">
        <f>(O5/S5)*100</f>
        <v>16.92307692307692</v>
      </c>
      <c r="P6" s="8">
        <f>(P5/S5)*100</f>
        <v>10.769230769230761</v>
      </c>
      <c r="Q6" s="8">
        <f>(Q5/S5)*100</f>
        <v>4.6153846153846274</v>
      </c>
      <c r="R6" s="8">
        <f>(R5/S5)*100</f>
        <v>1.5384615384615334</v>
      </c>
      <c r="S6" s="9"/>
      <c r="U6" s="11" t="s">
        <v>36</v>
      </c>
      <c r="V6" s="8">
        <v>2.0999999999999979</v>
      </c>
      <c r="W6" s="8">
        <v>76.190476190476247</v>
      </c>
      <c r="X6" s="8">
        <v>9.5238095238094989</v>
      </c>
      <c r="Y6" s="8">
        <v>9.5238095238094989</v>
      </c>
      <c r="Z6" s="8">
        <v>0</v>
      </c>
      <c r="AA6" s="8">
        <v>4.7619047619047494</v>
      </c>
      <c r="AB6" s="8">
        <v>0</v>
      </c>
      <c r="AD6" s="8">
        <f t="shared" si="0"/>
        <v>85.714285714285751</v>
      </c>
      <c r="AE6" s="8">
        <f t="shared" si="1"/>
        <v>4.7619047619047494</v>
      </c>
    </row>
    <row r="7" spans="1:31" x14ac:dyDescent="0.3">
      <c r="A7" s="7"/>
      <c r="S7" s="9"/>
      <c r="U7" s="11" t="s">
        <v>37</v>
      </c>
      <c r="V7" s="8">
        <v>36.200000000000003</v>
      </c>
      <c r="W7" s="8">
        <v>32.596685082872931</v>
      </c>
      <c r="X7" s="8">
        <v>18.232044198895025</v>
      </c>
      <c r="Y7" s="8">
        <v>23.75690607734807</v>
      </c>
      <c r="Z7" s="8">
        <v>18.232044198895032</v>
      </c>
      <c r="AA7" s="8">
        <v>6.9060773480662974</v>
      </c>
      <c r="AB7" s="8">
        <v>0.27624309392265095</v>
      </c>
      <c r="AD7" s="8">
        <f t="shared" si="0"/>
        <v>50.828729281767956</v>
      </c>
      <c r="AE7" s="8">
        <f t="shared" si="1"/>
        <v>25.138121546961329</v>
      </c>
    </row>
    <row r="8" spans="1:31" ht="16.2" x14ac:dyDescent="0.3">
      <c r="A8" s="10" t="s">
        <v>65</v>
      </c>
      <c r="B8" s="1" t="s">
        <v>1</v>
      </c>
      <c r="C8" s="8">
        <v>12</v>
      </c>
      <c r="D8" s="8">
        <v>11.9</v>
      </c>
      <c r="E8" s="8">
        <v>11.9</v>
      </c>
      <c r="F8" s="8">
        <v>12.1</v>
      </c>
      <c r="G8" s="8">
        <v>11.9</v>
      </c>
      <c r="H8" s="8">
        <v>12.1</v>
      </c>
      <c r="K8" s="11" t="s">
        <v>34</v>
      </c>
      <c r="L8" s="1" t="s">
        <v>1</v>
      </c>
      <c r="M8" s="8">
        <v>9</v>
      </c>
      <c r="N8" s="8">
        <v>9.3000000000000007</v>
      </c>
      <c r="O8" s="8">
        <v>8.1999999999999993</v>
      </c>
      <c r="P8" s="8">
        <v>8.9</v>
      </c>
      <c r="Q8" s="8">
        <v>7.5</v>
      </c>
      <c r="R8" s="8">
        <v>7.4</v>
      </c>
      <c r="S8" s="9"/>
      <c r="U8" s="8" t="s">
        <v>38</v>
      </c>
      <c r="V8" s="8">
        <v>28.300000000000004</v>
      </c>
      <c r="W8" s="8">
        <v>51.236749116607768</v>
      </c>
      <c r="X8" s="8">
        <v>25.441696113074201</v>
      </c>
      <c r="Y8" s="8">
        <v>13.074204946996462</v>
      </c>
      <c r="Z8" s="8">
        <v>6.3604240282685467</v>
      </c>
      <c r="AA8" s="8">
        <v>3.5335689045936389</v>
      </c>
      <c r="AB8" s="8">
        <v>0.35335689045936264</v>
      </c>
      <c r="AD8" s="8">
        <f t="shared" si="0"/>
        <v>76.678445229681969</v>
      </c>
      <c r="AE8" s="8">
        <f t="shared" si="1"/>
        <v>9.8939929328621865</v>
      </c>
    </row>
    <row r="9" spans="1:31" x14ac:dyDescent="0.3">
      <c r="A9" s="7"/>
      <c r="B9" s="1" t="s">
        <v>2</v>
      </c>
      <c r="C9" s="8">
        <v>12.7</v>
      </c>
      <c r="D9" s="8">
        <v>12.4</v>
      </c>
      <c r="E9" s="8">
        <v>12.4</v>
      </c>
      <c r="F9" s="8">
        <v>12.3</v>
      </c>
      <c r="G9" s="8">
        <v>12.1</v>
      </c>
      <c r="H9" s="8">
        <v>12.1</v>
      </c>
      <c r="L9" s="1" t="s">
        <v>2</v>
      </c>
      <c r="M9" s="8">
        <v>9.9</v>
      </c>
      <c r="N9" s="8">
        <v>9.8000000000000007</v>
      </c>
      <c r="O9" s="8">
        <v>8.6999999999999993</v>
      </c>
      <c r="P9" s="8">
        <v>9.1999999999999993</v>
      </c>
      <c r="Q9" s="8">
        <v>7.6</v>
      </c>
      <c r="R9" s="8">
        <v>7.5</v>
      </c>
      <c r="S9" s="9"/>
      <c r="U9" s="11" t="s">
        <v>66</v>
      </c>
      <c r="V9" s="8">
        <v>0</v>
      </c>
    </row>
    <row r="10" spans="1:31" x14ac:dyDescent="0.3">
      <c r="A10" s="7"/>
      <c r="B10" s="1" t="s">
        <v>3</v>
      </c>
      <c r="C10" s="8">
        <f>C9-C8</f>
        <v>0.69999999999999929</v>
      </c>
      <c r="D10" s="8">
        <f t="shared" ref="D10:H10" si="8">D9-D8</f>
        <v>0.5</v>
      </c>
      <c r="E10" s="8">
        <f t="shared" si="8"/>
        <v>0.5</v>
      </c>
      <c r="F10" s="8">
        <f t="shared" si="8"/>
        <v>0.20000000000000107</v>
      </c>
      <c r="G10" s="8">
        <f t="shared" si="8"/>
        <v>0.19999999999999929</v>
      </c>
      <c r="H10" s="8">
        <f t="shared" si="8"/>
        <v>0</v>
      </c>
      <c r="I10" s="8">
        <f>SUM(C10:H10)</f>
        <v>2.0999999999999996</v>
      </c>
      <c r="L10" s="1" t="s">
        <v>3</v>
      </c>
      <c r="M10" s="8">
        <f>M9-M8</f>
        <v>0.90000000000000036</v>
      </c>
      <c r="N10" s="8">
        <f t="shared" ref="N10" si="9">N9-N8</f>
        <v>0.5</v>
      </c>
      <c r="O10" s="8">
        <f t="shared" ref="O10" si="10">O9-O8</f>
        <v>0.5</v>
      </c>
      <c r="P10" s="8">
        <f t="shared" ref="P10" si="11">P9-P8</f>
        <v>0.29999999999999893</v>
      </c>
      <c r="Q10" s="8">
        <f t="shared" ref="Q10" si="12">Q9-Q8</f>
        <v>9.9999999999999645E-2</v>
      </c>
      <c r="R10" s="8">
        <f t="shared" ref="R10" si="13">R9-R8</f>
        <v>9.9999999999999645E-2</v>
      </c>
      <c r="S10" s="9">
        <f>SUM(M10:R10)</f>
        <v>2.3999999999999986</v>
      </c>
      <c r="U10" s="11" t="s">
        <v>67</v>
      </c>
      <c r="V10" s="8">
        <v>9.9999999999999645E-2</v>
      </c>
    </row>
    <row r="11" spans="1:31" x14ac:dyDescent="0.3">
      <c r="A11" s="7"/>
      <c r="B11" s="1" t="s">
        <v>4</v>
      </c>
      <c r="C11" s="8">
        <f>(C10/I10)*100</f>
        <v>33.3333333333333</v>
      </c>
      <c r="D11" s="8">
        <f>(D10/I10)*100</f>
        <v>23.809523809523814</v>
      </c>
      <c r="E11" s="8">
        <f>(E10/I10)*100</f>
        <v>23.809523809523814</v>
      </c>
      <c r="F11" s="8">
        <f>(F10/I10)*100</f>
        <v>9.5238095238095752</v>
      </c>
      <c r="G11" s="8">
        <f>(G10/I10)*100</f>
        <v>9.5238095238094918</v>
      </c>
      <c r="H11" s="8">
        <f>(H10/I10)*100</f>
        <v>0</v>
      </c>
      <c r="L11" s="1" t="s">
        <v>4</v>
      </c>
      <c r="M11" s="8">
        <f>(M10/S10)*100</f>
        <v>37.500000000000036</v>
      </c>
      <c r="N11" s="8">
        <f>(N10/S10)*100</f>
        <v>20.833333333333346</v>
      </c>
      <c r="O11" s="8">
        <f>(O10/S10)*100</f>
        <v>20.833333333333346</v>
      </c>
      <c r="P11" s="8">
        <f>(P10/S10)*100</f>
        <v>12.499999999999963</v>
      </c>
      <c r="Q11" s="8">
        <f>(Q10/S10)*100</f>
        <v>4.1666666666666545</v>
      </c>
      <c r="R11" s="8">
        <f>(R10/S10)*100</f>
        <v>4.1666666666666545</v>
      </c>
      <c r="S11" s="9"/>
      <c r="U11" s="11" t="s">
        <v>53</v>
      </c>
      <c r="V11" s="8">
        <v>7.6</v>
      </c>
      <c r="W11" s="8">
        <v>31.578947368421055</v>
      </c>
      <c r="X11" s="8">
        <v>10.526315789473681</v>
      </c>
      <c r="Y11" s="8">
        <v>28.947368421052623</v>
      </c>
      <c r="Z11" s="8">
        <v>19.736842105263158</v>
      </c>
      <c r="AA11" s="8">
        <v>9.2105263157894761</v>
      </c>
      <c r="AB11" s="8">
        <v>0</v>
      </c>
      <c r="AD11" s="8">
        <f t="shared" si="0"/>
        <v>42.10526315789474</v>
      </c>
      <c r="AE11" s="8">
        <f t="shared" si="1"/>
        <v>28.947368421052634</v>
      </c>
    </row>
    <row r="12" spans="1:31" x14ac:dyDescent="0.3">
      <c r="A12" s="7"/>
      <c r="S12" s="9"/>
      <c r="U12" s="11" t="s">
        <v>54</v>
      </c>
      <c r="V12" s="8">
        <v>3.1999999999999993</v>
      </c>
      <c r="W12" s="8">
        <v>62.500000000000014</v>
      </c>
      <c r="X12" s="8">
        <v>18.749999999999993</v>
      </c>
      <c r="Y12" s="8">
        <v>9.3749999999999698</v>
      </c>
      <c r="Z12" s="8">
        <v>6.2500000000000346</v>
      </c>
      <c r="AA12" s="8">
        <v>3.1249999999999898</v>
      </c>
      <c r="AB12" s="8">
        <v>0</v>
      </c>
      <c r="AD12" s="8">
        <f t="shared" si="0"/>
        <v>81.25</v>
      </c>
      <c r="AE12" s="8">
        <f t="shared" si="1"/>
        <v>9.3750000000000249</v>
      </c>
    </row>
    <row r="13" spans="1:31" x14ac:dyDescent="0.3">
      <c r="A13" s="10" t="s">
        <v>35</v>
      </c>
      <c r="B13" s="1" t="s">
        <v>1</v>
      </c>
      <c r="C13" s="8">
        <v>12</v>
      </c>
      <c r="D13" s="8">
        <v>12</v>
      </c>
      <c r="E13" s="8">
        <v>11.9</v>
      </c>
      <c r="F13" s="8">
        <v>12.1</v>
      </c>
      <c r="G13" s="8">
        <v>12</v>
      </c>
      <c r="H13" s="8">
        <v>12</v>
      </c>
      <c r="L13" s="1"/>
      <c r="S13" s="9"/>
      <c r="U13" s="13" t="s">
        <v>41</v>
      </c>
      <c r="V13" s="8">
        <v>9.9999999999999645E-2</v>
      </c>
    </row>
    <row r="14" spans="1:31" x14ac:dyDescent="0.3">
      <c r="A14" s="7"/>
      <c r="B14" s="1" t="s">
        <v>2</v>
      </c>
      <c r="C14" s="8">
        <v>12.2</v>
      </c>
      <c r="D14" s="8">
        <v>12</v>
      </c>
      <c r="E14" s="8">
        <v>11.9</v>
      </c>
      <c r="F14" s="8">
        <v>12.1</v>
      </c>
      <c r="G14" s="8">
        <v>12</v>
      </c>
      <c r="H14" s="8">
        <v>12</v>
      </c>
      <c r="L14" s="1"/>
      <c r="S14" s="9"/>
      <c r="U14" s="13" t="s">
        <v>42</v>
      </c>
      <c r="V14" s="8">
        <v>0</v>
      </c>
    </row>
    <row r="15" spans="1:31" x14ac:dyDescent="0.3">
      <c r="A15" s="7"/>
      <c r="B15" s="1" t="s">
        <v>3</v>
      </c>
      <c r="C15" s="8">
        <f>C14-C13</f>
        <v>0.19999999999999929</v>
      </c>
      <c r="D15" s="8">
        <f t="shared" ref="D15:H15" si="14">D14-D13</f>
        <v>0</v>
      </c>
      <c r="E15" s="8">
        <f t="shared" si="14"/>
        <v>0</v>
      </c>
      <c r="F15" s="8">
        <f t="shared" si="14"/>
        <v>0</v>
      </c>
      <c r="G15" s="8">
        <f t="shared" si="14"/>
        <v>0</v>
      </c>
      <c r="H15" s="8">
        <f t="shared" si="14"/>
        <v>0</v>
      </c>
      <c r="I15" s="8">
        <f>SUM(C15:H15)</f>
        <v>0.19999999999999929</v>
      </c>
      <c r="L15" s="1"/>
      <c r="S15" s="9"/>
      <c r="U15" s="8" t="s">
        <v>43</v>
      </c>
      <c r="V15" s="8">
        <v>118.19999999999999</v>
      </c>
      <c r="W15" s="8">
        <v>44.077834179357026</v>
      </c>
      <c r="X15" s="8">
        <v>22.081218274111677</v>
      </c>
      <c r="Y15" s="8">
        <v>19.12013536379019</v>
      </c>
      <c r="Z15" s="8">
        <v>9.8138747884940791</v>
      </c>
      <c r="AA15" s="8">
        <v>4.5685279187817267</v>
      </c>
      <c r="AB15" s="8">
        <v>0.33840947546531336</v>
      </c>
      <c r="AD15" s="8">
        <f t="shared" si="0"/>
        <v>66.159052453468703</v>
      </c>
      <c r="AE15" s="8">
        <f t="shared" si="1"/>
        <v>14.382402707275805</v>
      </c>
    </row>
    <row r="16" spans="1:31" x14ac:dyDescent="0.3">
      <c r="A16" s="7"/>
      <c r="B16" s="1" t="s">
        <v>4</v>
      </c>
      <c r="C16" s="8">
        <f>(C15/I15)*100</f>
        <v>100</v>
      </c>
      <c r="D16" s="8">
        <f>(D15/I15)*100</f>
        <v>0</v>
      </c>
      <c r="E16" s="8">
        <f>(E15/I15)*100</f>
        <v>0</v>
      </c>
      <c r="F16" s="8">
        <f>(F15/I15)*100</f>
        <v>0</v>
      </c>
      <c r="G16" s="8">
        <f>(G15/I15)*100</f>
        <v>0</v>
      </c>
      <c r="H16" s="8">
        <f>(H15/I15)*100</f>
        <v>0</v>
      </c>
      <c r="L16" s="1"/>
      <c r="S16" s="9"/>
      <c r="U16" s="8" t="s">
        <v>44</v>
      </c>
      <c r="V16" s="8">
        <v>128.9</v>
      </c>
      <c r="W16" s="8">
        <v>25.601241272304108</v>
      </c>
      <c r="X16" s="8">
        <v>22.498060512024825</v>
      </c>
      <c r="Y16" s="8">
        <v>35.221101629169901</v>
      </c>
      <c r="Z16" s="8">
        <v>14.119472459270755</v>
      </c>
      <c r="AA16" s="8">
        <v>2.4825446082234284</v>
      </c>
      <c r="AB16" s="8">
        <v>7.7579519006981873E-2</v>
      </c>
      <c r="AD16" s="8">
        <f t="shared" si="0"/>
        <v>48.099301784328929</v>
      </c>
      <c r="AE16" s="8">
        <f t="shared" si="1"/>
        <v>16.602017067494184</v>
      </c>
    </row>
    <row r="17" spans="1:31" x14ac:dyDescent="0.3">
      <c r="A17" s="7"/>
      <c r="S17" s="9"/>
    </row>
    <row r="18" spans="1:31" x14ac:dyDescent="0.3">
      <c r="A18" s="10" t="s">
        <v>36</v>
      </c>
      <c r="B18" s="1" t="s">
        <v>1</v>
      </c>
      <c r="C18" s="8">
        <v>12</v>
      </c>
      <c r="D18" s="8">
        <v>12</v>
      </c>
      <c r="E18" s="8">
        <v>12</v>
      </c>
      <c r="F18" s="8">
        <v>12.1</v>
      </c>
      <c r="G18" s="8">
        <v>11.9</v>
      </c>
      <c r="H18" s="8">
        <v>12</v>
      </c>
      <c r="L18" s="1"/>
      <c r="S18" s="9"/>
      <c r="U18" s="8" t="s">
        <v>11</v>
      </c>
    </row>
    <row r="19" spans="1:31" x14ac:dyDescent="0.3">
      <c r="A19" s="7"/>
      <c r="B19" s="1" t="s">
        <v>2</v>
      </c>
      <c r="C19" s="8">
        <v>13.6</v>
      </c>
      <c r="D19" s="8">
        <v>12.2</v>
      </c>
      <c r="E19" s="8">
        <v>12.2</v>
      </c>
      <c r="F19" s="8">
        <v>12.1</v>
      </c>
      <c r="G19" s="8">
        <v>12</v>
      </c>
      <c r="H19" s="8">
        <v>12</v>
      </c>
      <c r="L19" s="1"/>
      <c r="S19" s="9"/>
      <c r="U19" s="11" t="s">
        <v>33</v>
      </c>
      <c r="V19" s="8">
        <v>6.4999999999999982</v>
      </c>
      <c r="W19" s="8">
        <v>49.230769230769234</v>
      </c>
      <c r="X19" s="8">
        <v>16.92307692307692</v>
      </c>
      <c r="Y19" s="8">
        <v>16.92307692307692</v>
      </c>
      <c r="Z19" s="8">
        <v>10.769230769230761</v>
      </c>
      <c r="AA19" s="8">
        <v>4.6153846153846274</v>
      </c>
      <c r="AB19" s="8">
        <v>1.5384615384615334</v>
      </c>
      <c r="AD19" s="8">
        <f t="shared" si="0"/>
        <v>66.15384615384616</v>
      </c>
      <c r="AE19" s="8">
        <f t="shared" si="1"/>
        <v>15.384615384615389</v>
      </c>
    </row>
    <row r="20" spans="1:31" x14ac:dyDescent="0.3">
      <c r="A20" s="7"/>
      <c r="B20" s="1" t="s">
        <v>3</v>
      </c>
      <c r="C20" s="8">
        <f>C19-C18</f>
        <v>1.5999999999999996</v>
      </c>
      <c r="D20" s="8">
        <f t="shared" ref="D20:H20" si="15">D19-D18</f>
        <v>0.19999999999999929</v>
      </c>
      <c r="E20" s="8">
        <f t="shared" si="15"/>
        <v>0.19999999999999929</v>
      </c>
      <c r="F20" s="8">
        <f t="shared" si="15"/>
        <v>0</v>
      </c>
      <c r="G20" s="8">
        <f t="shared" si="15"/>
        <v>9.9999999999999645E-2</v>
      </c>
      <c r="H20" s="8">
        <f t="shared" si="15"/>
        <v>0</v>
      </c>
      <c r="I20" s="8">
        <f>SUM(C20:H20)</f>
        <v>2.0999999999999979</v>
      </c>
      <c r="L20" s="1"/>
      <c r="S20" s="9"/>
      <c r="U20" s="11" t="s">
        <v>34</v>
      </c>
      <c r="V20" s="8">
        <v>2.3999999999999986</v>
      </c>
      <c r="W20" s="8">
        <v>37.500000000000036</v>
      </c>
      <c r="X20" s="8">
        <v>20.833333333333346</v>
      </c>
      <c r="Y20" s="8">
        <v>20.833333333333346</v>
      </c>
      <c r="Z20" s="8">
        <v>12.499999999999963</v>
      </c>
      <c r="AA20" s="8">
        <v>4.1666666666666545</v>
      </c>
      <c r="AB20" s="8">
        <v>4.1666666666666545</v>
      </c>
      <c r="AD20" s="8">
        <f t="shared" si="0"/>
        <v>58.333333333333385</v>
      </c>
      <c r="AE20" s="8">
        <f t="shared" si="1"/>
        <v>16.666666666666618</v>
      </c>
    </row>
    <row r="21" spans="1:31" x14ac:dyDescent="0.3">
      <c r="A21" s="7"/>
      <c r="B21" s="1" t="s">
        <v>4</v>
      </c>
      <c r="C21" s="8">
        <f>(C20/I20)*100</f>
        <v>76.190476190476247</v>
      </c>
      <c r="D21" s="8">
        <f>(D20/I20)*100</f>
        <v>9.5238095238094989</v>
      </c>
      <c r="E21" s="8">
        <f>(E20/I20)*100</f>
        <v>9.5238095238094989</v>
      </c>
      <c r="F21" s="8">
        <f>(F20/I20)*100</f>
        <v>0</v>
      </c>
      <c r="G21" s="8">
        <f>(G20/I20)*100</f>
        <v>4.7619047619047494</v>
      </c>
      <c r="H21" s="8">
        <f>(H20/I20)*100</f>
        <v>0</v>
      </c>
      <c r="L21" s="1"/>
      <c r="S21" s="9"/>
    </row>
    <row r="22" spans="1:31" x14ac:dyDescent="0.3">
      <c r="A22" s="7"/>
      <c r="S22" s="9"/>
    </row>
    <row r="23" spans="1:31" x14ac:dyDescent="0.3">
      <c r="A23" s="10" t="s">
        <v>37</v>
      </c>
      <c r="B23" s="1" t="s">
        <v>1</v>
      </c>
      <c r="C23" s="8">
        <v>12</v>
      </c>
      <c r="D23" s="8">
        <v>12.1</v>
      </c>
      <c r="E23" s="8">
        <v>12</v>
      </c>
      <c r="F23" s="8">
        <v>12</v>
      </c>
      <c r="G23" s="8">
        <v>12</v>
      </c>
      <c r="H23" s="8">
        <v>11.9</v>
      </c>
      <c r="L23" s="1"/>
      <c r="S23" s="9"/>
    </row>
    <row r="24" spans="1:31" x14ac:dyDescent="0.3">
      <c r="A24" s="7"/>
      <c r="B24" s="1" t="s">
        <v>2</v>
      </c>
      <c r="C24" s="8">
        <v>23.8</v>
      </c>
      <c r="D24" s="8">
        <v>18.7</v>
      </c>
      <c r="E24" s="8">
        <v>20.6</v>
      </c>
      <c r="F24" s="8">
        <v>18.600000000000001</v>
      </c>
      <c r="G24" s="8">
        <v>14.5</v>
      </c>
      <c r="H24" s="8">
        <v>12</v>
      </c>
      <c r="L24" s="1"/>
      <c r="S24" s="9"/>
    </row>
    <row r="25" spans="1:31" x14ac:dyDescent="0.3">
      <c r="A25" s="7"/>
      <c r="B25" s="1" t="s">
        <v>3</v>
      </c>
      <c r="C25" s="8">
        <f>C24-C23</f>
        <v>11.8</v>
      </c>
      <c r="D25" s="8">
        <f t="shared" ref="D25:H25" si="16">D24-D23</f>
        <v>6.6</v>
      </c>
      <c r="E25" s="8">
        <f t="shared" si="16"/>
        <v>8.6000000000000014</v>
      </c>
      <c r="F25" s="8">
        <f t="shared" si="16"/>
        <v>6.6000000000000014</v>
      </c>
      <c r="G25" s="8">
        <f t="shared" si="16"/>
        <v>2.5</v>
      </c>
      <c r="H25" s="8">
        <f t="shared" si="16"/>
        <v>9.9999999999999645E-2</v>
      </c>
      <c r="I25" s="8">
        <f>SUM(C25:H25)</f>
        <v>36.200000000000003</v>
      </c>
      <c r="L25" s="1"/>
      <c r="S25" s="9"/>
    </row>
    <row r="26" spans="1:31" x14ac:dyDescent="0.3">
      <c r="A26" s="7"/>
      <c r="B26" s="1" t="s">
        <v>4</v>
      </c>
      <c r="C26" s="8">
        <f>(C25/I25)*100</f>
        <v>32.596685082872931</v>
      </c>
      <c r="D26" s="8">
        <f>(D25/I25)*100</f>
        <v>18.232044198895025</v>
      </c>
      <c r="E26" s="8">
        <f>(E25/I25)*100</f>
        <v>23.75690607734807</v>
      </c>
      <c r="F26" s="8">
        <f>(F25/I25)*100</f>
        <v>18.232044198895032</v>
      </c>
      <c r="G26" s="8">
        <f>(G25/I25)*100</f>
        <v>6.9060773480662974</v>
      </c>
      <c r="H26" s="8">
        <f>(H25/I25)*100</f>
        <v>0.27624309392265095</v>
      </c>
      <c r="L26" s="1"/>
      <c r="S26" s="9"/>
    </row>
    <row r="27" spans="1:31" x14ac:dyDescent="0.3">
      <c r="A27" s="7"/>
      <c r="S27" s="9"/>
    </row>
    <row r="28" spans="1:31" x14ac:dyDescent="0.3">
      <c r="A28" s="7" t="s">
        <v>38</v>
      </c>
      <c r="B28" s="1" t="s">
        <v>1</v>
      </c>
      <c r="C28" s="8">
        <v>12</v>
      </c>
      <c r="D28" s="8">
        <v>11.9</v>
      </c>
      <c r="E28" s="8">
        <v>12</v>
      </c>
      <c r="F28" s="8">
        <v>11.9</v>
      </c>
      <c r="G28" s="8">
        <v>12.1</v>
      </c>
      <c r="H28" s="8">
        <v>12.1</v>
      </c>
      <c r="L28" s="1"/>
      <c r="S28" s="9"/>
    </row>
    <row r="29" spans="1:31" x14ac:dyDescent="0.3">
      <c r="A29" s="7"/>
      <c r="B29" s="1" t="s">
        <v>2</v>
      </c>
      <c r="C29" s="8">
        <v>26.5</v>
      </c>
      <c r="D29" s="8">
        <v>19.100000000000001</v>
      </c>
      <c r="E29" s="8">
        <v>15.7</v>
      </c>
      <c r="F29" s="8">
        <v>13.7</v>
      </c>
      <c r="G29" s="8">
        <v>13.1</v>
      </c>
      <c r="H29" s="8">
        <v>12.2</v>
      </c>
      <c r="L29" s="1"/>
      <c r="S29" s="9"/>
    </row>
    <row r="30" spans="1:31" x14ac:dyDescent="0.3">
      <c r="A30" s="7"/>
      <c r="B30" s="1" t="s">
        <v>3</v>
      </c>
      <c r="C30" s="8">
        <f>C29-C28</f>
        <v>14.5</v>
      </c>
      <c r="D30" s="8">
        <f t="shared" ref="D30:H30" si="17">D29-D28</f>
        <v>7.2000000000000011</v>
      </c>
      <c r="E30" s="8">
        <f t="shared" si="17"/>
        <v>3.6999999999999993</v>
      </c>
      <c r="F30" s="8">
        <f t="shared" si="17"/>
        <v>1.7999999999999989</v>
      </c>
      <c r="G30" s="8">
        <f t="shared" si="17"/>
        <v>1</v>
      </c>
      <c r="H30" s="8">
        <f t="shared" si="17"/>
        <v>9.9999999999999645E-2</v>
      </c>
      <c r="I30" s="8">
        <f>SUM(C30:H30)</f>
        <v>28.300000000000004</v>
      </c>
      <c r="L30" s="1"/>
      <c r="S30" s="9"/>
    </row>
    <row r="31" spans="1:31" x14ac:dyDescent="0.3">
      <c r="A31" s="7"/>
      <c r="B31" s="1" t="s">
        <v>4</v>
      </c>
      <c r="C31" s="8">
        <f>(C30/I30)*100</f>
        <v>51.236749116607768</v>
      </c>
      <c r="D31" s="8">
        <f>(D30/I30)*100</f>
        <v>25.441696113074201</v>
      </c>
      <c r="E31" s="8">
        <f>(E30/I30)*100</f>
        <v>13.074204946996462</v>
      </c>
      <c r="F31" s="8">
        <f>(F30/I30)*100</f>
        <v>6.3604240282685467</v>
      </c>
      <c r="G31" s="8">
        <f>(G30/I30)*100</f>
        <v>3.5335689045936389</v>
      </c>
      <c r="H31" s="8">
        <f>(H30/I30)*100</f>
        <v>0.35335689045936264</v>
      </c>
      <c r="L31" s="1"/>
      <c r="S31" s="9"/>
    </row>
    <row r="32" spans="1:31" x14ac:dyDescent="0.3">
      <c r="A32" s="7"/>
      <c r="S32" s="9"/>
    </row>
    <row r="33" spans="1:19" x14ac:dyDescent="0.3">
      <c r="A33" s="10" t="s">
        <v>66</v>
      </c>
      <c r="B33" s="1" t="s">
        <v>1</v>
      </c>
      <c r="C33" s="8">
        <v>8.6999999999999993</v>
      </c>
      <c r="D33" s="8">
        <v>9.1</v>
      </c>
      <c r="E33" s="8">
        <v>9.5</v>
      </c>
      <c r="F33" s="8">
        <v>9.5</v>
      </c>
      <c r="G33" s="8">
        <v>7.2</v>
      </c>
      <c r="H33" s="8">
        <v>7.1</v>
      </c>
      <c r="L33" s="1"/>
      <c r="S33" s="9"/>
    </row>
    <row r="34" spans="1:19" x14ac:dyDescent="0.3">
      <c r="A34" s="7"/>
      <c r="B34" s="1" t="s">
        <v>2</v>
      </c>
      <c r="C34" s="8">
        <v>8.6999999999999993</v>
      </c>
      <c r="D34" s="8">
        <v>9.1</v>
      </c>
      <c r="E34" s="8">
        <v>9.5</v>
      </c>
      <c r="F34" s="8">
        <v>9.5</v>
      </c>
      <c r="G34" s="8">
        <v>7.2</v>
      </c>
      <c r="H34" s="8">
        <v>7.1</v>
      </c>
      <c r="L34" s="1"/>
      <c r="S34" s="9"/>
    </row>
    <row r="35" spans="1:19" x14ac:dyDescent="0.3">
      <c r="A35" s="7"/>
      <c r="B35" s="1" t="s">
        <v>3</v>
      </c>
      <c r="C35" s="8">
        <f>C34-C33</f>
        <v>0</v>
      </c>
      <c r="D35" s="8">
        <f t="shared" ref="D35:H35" si="18">D34-D33</f>
        <v>0</v>
      </c>
      <c r="E35" s="8">
        <f t="shared" si="18"/>
        <v>0</v>
      </c>
      <c r="F35" s="8">
        <f t="shared" si="18"/>
        <v>0</v>
      </c>
      <c r="G35" s="8">
        <f t="shared" si="18"/>
        <v>0</v>
      </c>
      <c r="H35" s="8">
        <f t="shared" si="18"/>
        <v>0</v>
      </c>
      <c r="I35" s="8">
        <f>SUM(C35:H35)</f>
        <v>0</v>
      </c>
      <c r="L35" s="1"/>
      <c r="S35" s="9"/>
    </row>
    <row r="36" spans="1:19" x14ac:dyDescent="0.3">
      <c r="A36" s="7"/>
      <c r="B36" s="1" t="s">
        <v>4</v>
      </c>
      <c r="C36" s="8" t="e">
        <f>(C35/I35)*100</f>
        <v>#DIV/0!</v>
      </c>
      <c r="D36" s="8" t="e">
        <f>(D35/I35)*100</f>
        <v>#DIV/0!</v>
      </c>
      <c r="E36" s="8" t="e">
        <f>(E35/I35)*100</f>
        <v>#DIV/0!</v>
      </c>
      <c r="F36" s="8" t="e">
        <f>(F35/I35)*100</f>
        <v>#DIV/0!</v>
      </c>
      <c r="G36" s="8" t="e">
        <f>(G35/I35)*100</f>
        <v>#DIV/0!</v>
      </c>
      <c r="H36" s="8" t="e">
        <f>(H35/I35)*100</f>
        <v>#DIV/0!</v>
      </c>
      <c r="L36" s="1"/>
      <c r="S36" s="9"/>
    </row>
    <row r="37" spans="1:19" x14ac:dyDescent="0.3">
      <c r="A37" s="7"/>
      <c r="S37" s="9"/>
    </row>
    <row r="38" spans="1:19" x14ac:dyDescent="0.3">
      <c r="A38" s="10" t="s">
        <v>67</v>
      </c>
      <c r="B38" s="1" t="s">
        <v>1</v>
      </c>
      <c r="C38" s="8">
        <v>7.5</v>
      </c>
      <c r="D38" s="8">
        <v>8.9</v>
      </c>
      <c r="E38" s="8">
        <v>9.1999999999999993</v>
      </c>
      <c r="F38" s="8">
        <v>7.5</v>
      </c>
      <c r="G38" s="8">
        <v>7.2</v>
      </c>
      <c r="H38" s="8">
        <v>7.9</v>
      </c>
      <c r="L38" s="1"/>
      <c r="S38" s="9"/>
    </row>
    <row r="39" spans="1:19" x14ac:dyDescent="0.3">
      <c r="A39" s="7"/>
      <c r="B39" s="1" t="s">
        <v>2</v>
      </c>
      <c r="C39" s="8">
        <v>7.6</v>
      </c>
      <c r="D39" s="8">
        <v>8.9</v>
      </c>
      <c r="E39" s="8">
        <v>9.1999999999999993</v>
      </c>
      <c r="F39" s="8">
        <v>7.5</v>
      </c>
      <c r="G39" s="8">
        <v>7.2</v>
      </c>
      <c r="H39" s="8">
        <v>7.9</v>
      </c>
      <c r="L39" s="1"/>
      <c r="S39" s="9"/>
    </row>
    <row r="40" spans="1:19" x14ac:dyDescent="0.3">
      <c r="A40" s="7"/>
      <c r="B40" s="1" t="s">
        <v>3</v>
      </c>
      <c r="C40" s="8">
        <f>C39-C38</f>
        <v>9.9999999999999645E-2</v>
      </c>
      <c r="D40" s="8">
        <f t="shared" ref="D40:H40" si="19">D39-D38</f>
        <v>0</v>
      </c>
      <c r="E40" s="8">
        <f t="shared" si="19"/>
        <v>0</v>
      </c>
      <c r="F40" s="8">
        <f t="shared" si="19"/>
        <v>0</v>
      </c>
      <c r="G40" s="8">
        <f t="shared" si="19"/>
        <v>0</v>
      </c>
      <c r="H40" s="8">
        <f t="shared" si="19"/>
        <v>0</v>
      </c>
      <c r="I40" s="8">
        <f>SUM(C40:H40)</f>
        <v>9.9999999999999645E-2</v>
      </c>
      <c r="L40" s="1"/>
      <c r="S40" s="9"/>
    </row>
    <row r="41" spans="1:19" x14ac:dyDescent="0.3">
      <c r="A41" s="7"/>
      <c r="B41" s="1" t="s">
        <v>4</v>
      </c>
      <c r="C41" s="8">
        <f>(C40/I40)*100</f>
        <v>100</v>
      </c>
      <c r="D41" s="8">
        <f>(D40/I40)*100</f>
        <v>0</v>
      </c>
      <c r="E41" s="8">
        <f>(E40/I40)*100</f>
        <v>0</v>
      </c>
      <c r="F41" s="8">
        <f>(F40/I40)*100</f>
        <v>0</v>
      </c>
      <c r="G41" s="8">
        <f>(G40/I40)*100</f>
        <v>0</v>
      </c>
      <c r="H41" s="8">
        <f>(H40/I40)*100</f>
        <v>0</v>
      </c>
      <c r="L41" s="1"/>
      <c r="S41" s="9"/>
    </row>
    <row r="42" spans="1:19" x14ac:dyDescent="0.3">
      <c r="A42" s="7"/>
      <c r="S42" s="9"/>
    </row>
    <row r="43" spans="1:19" x14ac:dyDescent="0.3">
      <c r="A43" s="10" t="s">
        <v>53</v>
      </c>
      <c r="B43" s="1" t="s">
        <v>1</v>
      </c>
      <c r="C43" s="8">
        <v>8.1999999999999993</v>
      </c>
      <c r="D43" s="8">
        <v>7.2</v>
      </c>
      <c r="E43" s="8">
        <v>8.9</v>
      </c>
      <c r="F43" s="8">
        <v>8.4</v>
      </c>
      <c r="G43" s="8">
        <v>7.3</v>
      </c>
      <c r="H43" s="8">
        <v>8.6999999999999993</v>
      </c>
      <c r="L43" s="1"/>
      <c r="S43" s="9"/>
    </row>
    <row r="44" spans="1:19" x14ac:dyDescent="0.3">
      <c r="A44" s="7"/>
      <c r="B44" s="1" t="s">
        <v>2</v>
      </c>
      <c r="C44" s="8">
        <v>10.6</v>
      </c>
      <c r="D44" s="8">
        <v>8</v>
      </c>
      <c r="E44" s="8">
        <v>11.1</v>
      </c>
      <c r="F44" s="8">
        <v>9.9</v>
      </c>
      <c r="G44" s="8">
        <v>8</v>
      </c>
      <c r="H44" s="8">
        <v>8.6999999999999993</v>
      </c>
      <c r="L44" s="1"/>
      <c r="S44" s="9"/>
    </row>
    <row r="45" spans="1:19" x14ac:dyDescent="0.3">
      <c r="A45" s="7"/>
      <c r="B45" s="1" t="s">
        <v>3</v>
      </c>
      <c r="C45" s="8">
        <f>C44-C43</f>
        <v>2.4000000000000004</v>
      </c>
      <c r="D45" s="8">
        <f t="shared" ref="D45" si="20">D44-D43</f>
        <v>0.79999999999999982</v>
      </c>
      <c r="E45" s="8">
        <f t="shared" ref="E45" si="21">E44-E43</f>
        <v>2.1999999999999993</v>
      </c>
      <c r="F45" s="8">
        <f t="shared" ref="F45" si="22">F44-F43</f>
        <v>1.5</v>
      </c>
      <c r="G45" s="8">
        <f t="shared" ref="G45" si="23">G44-G43</f>
        <v>0.70000000000000018</v>
      </c>
      <c r="H45" s="8">
        <f t="shared" ref="H45" si="24">H44-H43</f>
        <v>0</v>
      </c>
      <c r="I45" s="8">
        <f>SUM(C45:H45)</f>
        <v>7.6</v>
      </c>
      <c r="L45" s="1"/>
      <c r="S45" s="9"/>
    </row>
    <row r="46" spans="1:19" x14ac:dyDescent="0.3">
      <c r="A46" s="7"/>
      <c r="B46" s="1" t="s">
        <v>4</v>
      </c>
      <c r="C46" s="8">
        <f>(C45/I45)*100</f>
        <v>31.578947368421055</v>
      </c>
      <c r="D46" s="8">
        <f>(D45/I45)*100</f>
        <v>10.526315789473681</v>
      </c>
      <c r="E46" s="8">
        <f>(E45/I45)*100</f>
        <v>28.947368421052623</v>
      </c>
      <c r="F46" s="8">
        <f>(F45/I45)*100</f>
        <v>19.736842105263158</v>
      </c>
      <c r="G46" s="8">
        <f>(G45/I45)*100</f>
        <v>9.2105263157894761</v>
      </c>
      <c r="H46" s="8">
        <f>(H45/I45)*100</f>
        <v>0</v>
      </c>
      <c r="L46" s="1"/>
      <c r="S46" s="9"/>
    </row>
    <row r="47" spans="1:19" x14ac:dyDescent="0.3">
      <c r="A47" s="7"/>
      <c r="S47" s="9"/>
    </row>
    <row r="48" spans="1:19" x14ac:dyDescent="0.3">
      <c r="A48" s="10" t="s">
        <v>54</v>
      </c>
      <c r="B48" s="1" t="s">
        <v>1</v>
      </c>
      <c r="C48" s="8">
        <v>9.1</v>
      </c>
      <c r="D48" s="8">
        <v>8.8000000000000007</v>
      </c>
      <c r="E48" s="8">
        <v>9.3000000000000007</v>
      </c>
      <c r="F48" s="8">
        <v>9.6</v>
      </c>
      <c r="G48" s="8">
        <v>9.1</v>
      </c>
      <c r="H48" s="8">
        <v>7.5</v>
      </c>
      <c r="L48" s="1"/>
      <c r="S48" s="9"/>
    </row>
    <row r="49" spans="1:19" x14ac:dyDescent="0.3">
      <c r="A49" s="7"/>
      <c r="B49" s="1" t="s">
        <v>2</v>
      </c>
      <c r="C49" s="8">
        <v>11.1</v>
      </c>
      <c r="D49" s="8">
        <v>9.4</v>
      </c>
      <c r="E49" s="8">
        <v>9.6</v>
      </c>
      <c r="F49" s="8">
        <v>9.8000000000000007</v>
      </c>
      <c r="G49" s="8">
        <v>9.1999999999999993</v>
      </c>
      <c r="H49" s="8">
        <v>7.5</v>
      </c>
      <c r="L49" s="1"/>
      <c r="S49" s="9"/>
    </row>
    <row r="50" spans="1:19" x14ac:dyDescent="0.3">
      <c r="A50" s="7"/>
      <c r="B50" s="1" t="s">
        <v>3</v>
      </c>
      <c r="C50" s="8">
        <f>C49-C48</f>
        <v>2</v>
      </c>
      <c r="D50" s="8">
        <f t="shared" ref="D50" si="25">D49-D48</f>
        <v>0.59999999999999964</v>
      </c>
      <c r="E50" s="8">
        <f t="shared" ref="E50" si="26">E49-E48</f>
        <v>0.29999999999999893</v>
      </c>
      <c r="F50" s="8">
        <f t="shared" ref="F50" si="27">F49-F48</f>
        <v>0.20000000000000107</v>
      </c>
      <c r="G50" s="8">
        <f t="shared" ref="G50" si="28">G49-G48</f>
        <v>9.9999999999999645E-2</v>
      </c>
      <c r="H50" s="8">
        <f t="shared" ref="H50" si="29">H49-H48</f>
        <v>0</v>
      </c>
      <c r="I50" s="8">
        <f>SUM(C50:H50)</f>
        <v>3.1999999999999993</v>
      </c>
      <c r="L50" s="1"/>
      <c r="S50" s="9"/>
    </row>
    <row r="51" spans="1:19" x14ac:dyDescent="0.3">
      <c r="A51" s="7"/>
      <c r="B51" s="1" t="s">
        <v>4</v>
      </c>
      <c r="C51" s="8">
        <f>(C50/I50)*100</f>
        <v>62.500000000000014</v>
      </c>
      <c r="D51" s="8">
        <f>(D50/I50)*100</f>
        <v>18.749999999999993</v>
      </c>
      <c r="E51" s="8">
        <f>(E50/I50)*100</f>
        <v>9.3749999999999698</v>
      </c>
      <c r="F51" s="8">
        <f>(F50/I50)*100</f>
        <v>6.2500000000000346</v>
      </c>
      <c r="G51" s="8">
        <f>(G50/I50)*100</f>
        <v>3.1249999999999898</v>
      </c>
      <c r="H51" s="8">
        <f>(H50/I50)*100</f>
        <v>0</v>
      </c>
      <c r="L51" s="1"/>
      <c r="S51" s="9"/>
    </row>
    <row r="52" spans="1:19" x14ac:dyDescent="0.3">
      <c r="A52" s="7"/>
      <c r="S52" s="9"/>
    </row>
    <row r="53" spans="1:19" x14ac:dyDescent="0.3">
      <c r="A53" s="12" t="s">
        <v>41</v>
      </c>
      <c r="B53" s="1" t="s">
        <v>1</v>
      </c>
      <c r="C53" s="8">
        <v>9.4</v>
      </c>
      <c r="D53" s="8">
        <v>9.1</v>
      </c>
      <c r="E53" s="8">
        <v>9.5</v>
      </c>
      <c r="F53" s="8">
        <v>9.5</v>
      </c>
      <c r="G53" s="8">
        <v>9.5</v>
      </c>
      <c r="H53" s="8">
        <v>9.5</v>
      </c>
      <c r="S53" s="9"/>
    </row>
    <row r="54" spans="1:19" x14ac:dyDescent="0.3">
      <c r="A54" s="7"/>
      <c r="B54" s="1" t="s">
        <v>2</v>
      </c>
      <c r="C54" s="8">
        <v>9.4</v>
      </c>
      <c r="D54" s="8">
        <v>9.1</v>
      </c>
      <c r="E54" s="8">
        <v>9.5</v>
      </c>
      <c r="F54" s="8">
        <v>9.5</v>
      </c>
      <c r="G54" s="8">
        <v>9.6</v>
      </c>
      <c r="H54" s="8">
        <v>9.5</v>
      </c>
      <c r="S54" s="9"/>
    </row>
    <row r="55" spans="1:19" x14ac:dyDescent="0.3">
      <c r="A55" s="7"/>
      <c r="B55" s="1" t="s">
        <v>3</v>
      </c>
      <c r="C55" s="8">
        <f>C54-C53</f>
        <v>0</v>
      </c>
      <c r="D55" s="8">
        <f t="shared" ref="D55:H55" si="30">D54-D53</f>
        <v>0</v>
      </c>
      <c r="E55" s="8">
        <f t="shared" si="30"/>
        <v>0</v>
      </c>
      <c r="F55" s="8">
        <f t="shared" si="30"/>
        <v>0</v>
      </c>
      <c r="G55" s="8">
        <f t="shared" si="30"/>
        <v>9.9999999999999645E-2</v>
      </c>
      <c r="H55" s="8">
        <f t="shared" si="30"/>
        <v>0</v>
      </c>
      <c r="I55" s="8">
        <f>SUM(C55:H55)</f>
        <v>9.9999999999999645E-2</v>
      </c>
      <c r="S55" s="9"/>
    </row>
    <row r="56" spans="1:19" x14ac:dyDescent="0.3">
      <c r="A56" s="7"/>
      <c r="B56" s="1" t="s">
        <v>4</v>
      </c>
      <c r="C56" s="8">
        <f>(C55/I55)*100</f>
        <v>0</v>
      </c>
      <c r="D56" s="8">
        <f>(D55/I55)*100</f>
        <v>0</v>
      </c>
      <c r="E56" s="8">
        <f>(E55/I55)*100</f>
        <v>0</v>
      </c>
      <c r="F56" s="8">
        <f>(F55/I55)*100</f>
        <v>0</v>
      </c>
      <c r="G56" s="8">
        <f>(G55/I55)*100</f>
        <v>100</v>
      </c>
      <c r="H56" s="8">
        <f>(H55/I55)*100</f>
        <v>0</v>
      </c>
      <c r="S56" s="9"/>
    </row>
    <row r="57" spans="1:19" x14ac:dyDescent="0.3">
      <c r="A57" s="7"/>
      <c r="S57" s="9"/>
    </row>
    <row r="58" spans="1:19" x14ac:dyDescent="0.3">
      <c r="A58" s="12" t="s">
        <v>42</v>
      </c>
      <c r="B58" s="1" t="s">
        <v>1</v>
      </c>
      <c r="C58" s="8">
        <v>9.4</v>
      </c>
      <c r="D58" s="8">
        <v>9.1</v>
      </c>
      <c r="E58" s="8">
        <v>9.1</v>
      </c>
      <c r="F58" s="8">
        <v>9.1</v>
      </c>
      <c r="G58" s="8">
        <v>8.1</v>
      </c>
      <c r="H58" s="8">
        <v>8.6999999999999993</v>
      </c>
      <c r="S58" s="9"/>
    </row>
    <row r="59" spans="1:19" x14ac:dyDescent="0.3">
      <c r="A59" s="7"/>
      <c r="B59" s="1" t="s">
        <v>2</v>
      </c>
      <c r="C59" s="8">
        <v>9.4</v>
      </c>
      <c r="D59" s="8">
        <v>9.1</v>
      </c>
      <c r="E59" s="8">
        <v>9.1</v>
      </c>
      <c r="F59" s="8">
        <v>9.1</v>
      </c>
      <c r="G59" s="8">
        <v>8.1</v>
      </c>
      <c r="H59" s="8">
        <v>8.6999999999999993</v>
      </c>
      <c r="S59" s="9"/>
    </row>
    <row r="60" spans="1:19" x14ac:dyDescent="0.3">
      <c r="A60" s="7"/>
      <c r="B60" s="1" t="s">
        <v>3</v>
      </c>
      <c r="C60" s="8">
        <f>C59-C58</f>
        <v>0</v>
      </c>
      <c r="D60" s="8">
        <f t="shared" ref="D60:H60" si="31">D59-D58</f>
        <v>0</v>
      </c>
      <c r="E60" s="8">
        <f t="shared" si="31"/>
        <v>0</v>
      </c>
      <c r="F60" s="8">
        <f t="shared" si="31"/>
        <v>0</v>
      </c>
      <c r="G60" s="8">
        <f t="shared" si="31"/>
        <v>0</v>
      </c>
      <c r="H60" s="8">
        <f t="shared" si="31"/>
        <v>0</v>
      </c>
      <c r="I60" s="8">
        <f>SUM(C60:H60)</f>
        <v>0</v>
      </c>
      <c r="S60" s="9"/>
    </row>
    <row r="61" spans="1:19" x14ac:dyDescent="0.3">
      <c r="A61" s="7"/>
      <c r="B61" s="1" t="s">
        <v>4</v>
      </c>
      <c r="C61" s="8" t="e">
        <f>(C60/I60)*100</f>
        <v>#DIV/0!</v>
      </c>
      <c r="D61" s="8" t="e">
        <f>(D60/I60)*100</f>
        <v>#DIV/0!</v>
      </c>
      <c r="E61" s="8" t="e">
        <f>(E60/I60)*100</f>
        <v>#DIV/0!</v>
      </c>
      <c r="F61" s="8" t="e">
        <f>(F60/I60)*100</f>
        <v>#DIV/0!</v>
      </c>
      <c r="G61" s="8" t="e">
        <f>(G60/I60)*100</f>
        <v>#DIV/0!</v>
      </c>
      <c r="H61" s="8" t="e">
        <f>(H60/I60)*100</f>
        <v>#DIV/0!</v>
      </c>
      <c r="S61" s="9"/>
    </row>
    <row r="62" spans="1:19" x14ac:dyDescent="0.3">
      <c r="A62" s="7"/>
      <c r="S62" s="9"/>
    </row>
    <row r="63" spans="1:19" x14ac:dyDescent="0.3">
      <c r="A63" s="7" t="s">
        <v>43</v>
      </c>
      <c r="B63" s="1" t="s">
        <v>1</v>
      </c>
      <c r="C63" s="8">
        <v>12</v>
      </c>
      <c r="D63" s="8">
        <v>12</v>
      </c>
      <c r="E63" s="8">
        <v>12</v>
      </c>
      <c r="F63" s="8">
        <v>12.1</v>
      </c>
      <c r="G63" s="8">
        <v>12.1</v>
      </c>
      <c r="H63" s="8">
        <v>12</v>
      </c>
      <c r="S63" s="9"/>
    </row>
    <row r="64" spans="1:19" x14ac:dyDescent="0.3">
      <c r="A64" s="7"/>
      <c r="B64" s="1" t="s">
        <v>2</v>
      </c>
      <c r="C64" s="8">
        <v>64.099999999999994</v>
      </c>
      <c r="D64" s="8">
        <v>38.1</v>
      </c>
      <c r="E64" s="8">
        <v>34.6</v>
      </c>
      <c r="F64" s="8">
        <v>23.7</v>
      </c>
      <c r="G64" s="8">
        <v>17.5</v>
      </c>
      <c r="H64" s="8">
        <v>12.4</v>
      </c>
      <c r="S64" s="9"/>
    </row>
    <row r="65" spans="1:19" x14ac:dyDescent="0.3">
      <c r="A65" s="7"/>
      <c r="B65" s="1" t="s">
        <v>3</v>
      </c>
      <c r="C65" s="8">
        <f>C64-C63</f>
        <v>52.099999999999994</v>
      </c>
      <c r="D65" s="8">
        <f t="shared" ref="D65:H65" si="32">D64-D63</f>
        <v>26.1</v>
      </c>
      <c r="E65" s="8">
        <f t="shared" si="32"/>
        <v>22.6</v>
      </c>
      <c r="F65" s="8">
        <f t="shared" si="32"/>
        <v>11.6</v>
      </c>
      <c r="G65" s="8">
        <f t="shared" si="32"/>
        <v>5.4</v>
      </c>
      <c r="H65" s="8">
        <f t="shared" si="32"/>
        <v>0.40000000000000036</v>
      </c>
      <c r="I65" s="8">
        <f>SUM(C65:H65)</f>
        <v>118.19999999999999</v>
      </c>
      <c r="S65" s="9"/>
    </row>
    <row r="66" spans="1:19" x14ac:dyDescent="0.3">
      <c r="A66" s="7"/>
      <c r="B66" s="1" t="s">
        <v>4</v>
      </c>
      <c r="C66" s="8">
        <f>(C65/I65)*100</f>
        <v>44.077834179357026</v>
      </c>
      <c r="D66" s="8">
        <f>(D65/I65)*100</f>
        <v>22.081218274111677</v>
      </c>
      <c r="E66" s="8">
        <f>(E65/I65)*100</f>
        <v>19.12013536379019</v>
      </c>
      <c r="F66" s="8">
        <f>(F65/I65)*100</f>
        <v>9.8138747884940791</v>
      </c>
      <c r="G66" s="8">
        <f>(G65/I65)*100</f>
        <v>4.5685279187817267</v>
      </c>
      <c r="H66" s="8">
        <f>(H65/I65)*100</f>
        <v>0.33840947546531336</v>
      </c>
      <c r="S66" s="9"/>
    </row>
    <row r="67" spans="1:19" x14ac:dyDescent="0.3">
      <c r="A67" s="7"/>
      <c r="S67" s="9"/>
    </row>
    <row r="68" spans="1:19" x14ac:dyDescent="0.3">
      <c r="A68" s="7" t="s">
        <v>44</v>
      </c>
      <c r="B68" s="1" t="s">
        <v>1</v>
      </c>
      <c r="C68" s="8">
        <v>12</v>
      </c>
      <c r="D68" s="8">
        <v>12</v>
      </c>
      <c r="E68" s="8">
        <v>12</v>
      </c>
      <c r="F68" s="8">
        <v>12.1</v>
      </c>
      <c r="G68" s="8">
        <v>12</v>
      </c>
      <c r="H68" s="8">
        <v>11.9</v>
      </c>
      <c r="S68" s="9"/>
    </row>
    <row r="69" spans="1:19" x14ac:dyDescent="0.3">
      <c r="A69" s="7"/>
      <c r="B69" s="1" t="s">
        <v>2</v>
      </c>
      <c r="C69" s="8">
        <v>45</v>
      </c>
      <c r="D69" s="8">
        <v>41</v>
      </c>
      <c r="E69" s="8">
        <v>57.4</v>
      </c>
      <c r="F69" s="8">
        <v>30.3</v>
      </c>
      <c r="G69" s="8">
        <v>15.2</v>
      </c>
      <c r="H69" s="8">
        <v>12</v>
      </c>
      <c r="S69" s="9"/>
    </row>
    <row r="70" spans="1:19" x14ac:dyDescent="0.3">
      <c r="A70" s="7"/>
      <c r="B70" s="1" t="s">
        <v>3</v>
      </c>
      <c r="C70" s="8">
        <f>C69-C68</f>
        <v>33</v>
      </c>
      <c r="D70" s="8">
        <f t="shared" ref="D70:H70" si="33">D69-D68</f>
        <v>29</v>
      </c>
      <c r="E70" s="8">
        <f t="shared" si="33"/>
        <v>45.4</v>
      </c>
      <c r="F70" s="8">
        <f t="shared" si="33"/>
        <v>18.200000000000003</v>
      </c>
      <c r="G70" s="8">
        <f t="shared" si="33"/>
        <v>3.1999999999999993</v>
      </c>
      <c r="H70" s="8">
        <f t="shared" si="33"/>
        <v>9.9999999999999645E-2</v>
      </c>
      <c r="I70" s="8">
        <f>SUM(C70:H70)</f>
        <v>128.9</v>
      </c>
      <c r="S70" s="9"/>
    </row>
    <row r="71" spans="1:19" ht="16.2" thickBot="1" x14ac:dyDescent="0.35">
      <c r="A71" s="14"/>
      <c r="B71" s="15" t="s">
        <v>4</v>
      </c>
      <c r="C71" s="16">
        <f>(C70/I70)*100</f>
        <v>25.601241272304108</v>
      </c>
      <c r="D71" s="16">
        <f>(D70/I70)*100</f>
        <v>22.498060512024825</v>
      </c>
      <c r="E71" s="16">
        <f>(E70/I70)*100</f>
        <v>35.221101629169901</v>
      </c>
      <c r="F71" s="16">
        <f>(F70/I70)*100</f>
        <v>14.119472459270755</v>
      </c>
      <c r="G71" s="16">
        <f>(G70/I70)*100</f>
        <v>2.4825446082234284</v>
      </c>
      <c r="H71" s="16">
        <f>(H70/I70)*100</f>
        <v>7.7579519006981873E-2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0" zoomScaleNormal="70" workbookViewId="0">
      <selection activeCell="A36" sqref="A36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7"/>
  <sheetViews>
    <sheetView topLeftCell="A26" zoomScale="60" zoomScaleNormal="60" workbookViewId="0">
      <selection sqref="A1:F87"/>
    </sheetView>
  </sheetViews>
  <sheetFormatPr defaultColWidth="8.88671875" defaultRowHeight="15.6" x14ac:dyDescent="0.3"/>
  <cols>
    <col min="1" max="1" width="28" style="8" bestFit="1" customWidth="1"/>
    <col min="2" max="2" width="11.33203125" style="8" bestFit="1" customWidth="1"/>
    <col min="3" max="3" width="13.6640625" style="8" bestFit="1" customWidth="1"/>
    <col min="4" max="4" width="29.21875" style="8" bestFit="1" customWidth="1"/>
    <col min="5" max="5" width="18" style="8" bestFit="1" customWidth="1"/>
    <col min="6" max="6" width="33.6640625" style="8" bestFit="1" customWidth="1"/>
    <col min="7" max="16384" width="8.88671875" style="8"/>
  </cols>
  <sheetData>
    <row r="1" spans="1:6" x14ac:dyDescent="0.3">
      <c r="B1" s="8" t="s">
        <v>12</v>
      </c>
      <c r="C1" s="8" t="s">
        <v>29</v>
      </c>
      <c r="D1" s="8" t="s">
        <v>30</v>
      </c>
      <c r="E1" s="8" t="s">
        <v>32</v>
      </c>
      <c r="F1" s="8" t="s">
        <v>31</v>
      </c>
    </row>
    <row r="2" spans="1:6" x14ac:dyDescent="0.3">
      <c r="A2" s="8" t="s">
        <v>0</v>
      </c>
    </row>
    <row r="3" spans="1:6" x14ac:dyDescent="0.3">
      <c r="A3" s="11" t="s">
        <v>33</v>
      </c>
      <c r="B3" s="8">
        <v>39.4</v>
      </c>
      <c r="C3" s="8">
        <v>0</v>
      </c>
      <c r="D3" s="8">
        <v>12.436548223350254</v>
      </c>
      <c r="E3" s="8">
        <v>15.989847715736044</v>
      </c>
      <c r="F3" s="8">
        <v>71.573604060913709</v>
      </c>
    </row>
    <row r="4" spans="1:6" x14ac:dyDescent="0.3">
      <c r="A4" s="11" t="s">
        <v>34</v>
      </c>
      <c r="B4" s="8">
        <v>6.0000000000000018</v>
      </c>
      <c r="C4" s="8">
        <v>0</v>
      </c>
      <c r="D4" s="8">
        <v>3.3333333333333353</v>
      </c>
      <c r="E4" s="8">
        <v>6.6666666666666705</v>
      </c>
      <c r="F4" s="8">
        <v>90</v>
      </c>
    </row>
    <row r="5" spans="1:6" x14ac:dyDescent="0.3">
      <c r="A5" s="11" t="s">
        <v>35</v>
      </c>
      <c r="B5" s="8">
        <v>0.19999999999999929</v>
      </c>
      <c r="C5" s="18"/>
    </row>
    <row r="6" spans="1:6" x14ac:dyDescent="0.3">
      <c r="A6" s="11" t="s">
        <v>36</v>
      </c>
      <c r="B6" s="8">
        <v>12.800000000000004</v>
      </c>
      <c r="C6" s="8">
        <v>2.3437500000000049</v>
      </c>
      <c r="D6" s="8">
        <v>2.3437500000000044</v>
      </c>
      <c r="E6" s="8">
        <v>5.4687500000000062</v>
      </c>
      <c r="F6" s="8">
        <v>89.843749999999986</v>
      </c>
    </row>
    <row r="7" spans="1:6" x14ac:dyDescent="0.3">
      <c r="A7" s="11" t="s">
        <v>37</v>
      </c>
      <c r="B7" s="8">
        <v>21.4</v>
      </c>
      <c r="C7" s="8">
        <v>0.46728971962617072</v>
      </c>
      <c r="D7" s="8">
        <v>23.36448598130842</v>
      </c>
      <c r="E7" s="8">
        <v>21.962616822429904</v>
      </c>
      <c r="F7" s="8">
        <v>54.205607476635507</v>
      </c>
    </row>
    <row r="8" spans="1:6" x14ac:dyDescent="0.3">
      <c r="A8" s="8" t="s">
        <v>38</v>
      </c>
      <c r="B8" s="8">
        <v>5.3000000000000025</v>
      </c>
      <c r="C8" s="8">
        <v>1.8867924528302147</v>
      </c>
      <c r="D8" s="8">
        <v>3.7735849056603619</v>
      </c>
      <c r="E8" s="8">
        <v>3.7735849056603961</v>
      </c>
      <c r="F8" s="8">
        <v>90.566037735849022</v>
      </c>
    </row>
    <row r="9" spans="1:6" x14ac:dyDescent="0.3">
      <c r="A9" s="11" t="s">
        <v>39</v>
      </c>
      <c r="B9" s="8">
        <v>15.599999999999998</v>
      </c>
      <c r="C9" s="8">
        <v>0.64102564102565018</v>
      </c>
      <c r="D9" s="8">
        <v>10.256410256410243</v>
      </c>
      <c r="E9" s="8">
        <v>14.743589743589739</v>
      </c>
      <c r="F9" s="8">
        <v>74.358974358974365</v>
      </c>
    </row>
    <row r="10" spans="1:6" x14ac:dyDescent="0.3">
      <c r="A10" s="8" t="s">
        <v>40</v>
      </c>
      <c r="B10" s="8">
        <v>19.5</v>
      </c>
      <c r="C10" s="8">
        <v>1.025641025641022</v>
      </c>
      <c r="D10" s="8">
        <v>16.410256410256405</v>
      </c>
      <c r="E10" s="8">
        <v>17.948717948717949</v>
      </c>
      <c r="F10" s="8">
        <v>64.615384615384613</v>
      </c>
    </row>
    <row r="11" spans="1:6" x14ac:dyDescent="0.3">
      <c r="A11" s="13" t="s">
        <v>41</v>
      </c>
      <c r="B11" s="8">
        <v>0.49999999999999911</v>
      </c>
    </row>
    <row r="12" spans="1:6" x14ac:dyDescent="0.3">
      <c r="A12" s="13" t="s">
        <v>42</v>
      </c>
      <c r="B12" s="8">
        <v>0.29999999999999893</v>
      </c>
    </row>
    <row r="13" spans="1:6" x14ac:dyDescent="0.3">
      <c r="A13" s="8" t="s">
        <v>43</v>
      </c>
      <c r="B13" s="8">
        <v>157.29999999999998</v>
      </c>
      <c r="C13" s="8">
        <v>0.12714558169103579</v>
      </c>
      <c r="D13" s="8">
        <v>13.731722822631916</v>
      </c>
      <c r="E13" s="8">
        <v>20.406865861411319</v>
      </c>
      <c r="F13" s="8">
        <v>65.734265734265733</v>
      </c>
    </row>
    <row r="14" spans="1:6" x14ac:dyDescent="0.3">
      <c r="A14" s="8" t="s">
        <v>44</v>
      </c>
      <c r="B14" s="8">
        <v>116.60000000000001</v>
      </c>
      <c r="C14" s="8">
        <v>8.5763293310462813E-2</v>
      </c>
      <c r="D14" s="8">
        <v>10.548885077186963</v>
      </c>
      <c r="E14" s="8">
        <v>19.639794168096053</v>
      </c>
      <c r="F14" s="8">
        <v>69.72555746140651</v>
      </c>
    </row>
    <row r="16" spans="1:6" x14ac:dyDescent="0.3">
      <c r="A16" s="8" t="s">
        <v>7</v>
      </c>
    </row>
    <row r="17" spans="1:6" x14ac:dyDescent="0.3">
      <c r="A17" s="11" t="s">
        <v>33</v>
      </c>
      <c r="B17" s="8">
        <v>0.39999999999999858</v>
      </c>
    </row>
    <row r="18" spans="1:6" x14ac:dyDescent="0.3">
      <c r="A18" s="11" t="s">
        <v>34</v>
      </c>
      <c r="B18" s="8">
        <v>2.8999999999999986</v>
      </c>
      <c r="C18" s="8">
        <v>0</v>
      </c>
      <c r="D18" s="8">
        <v>3.4482758620689551</v>
      </c>
      <c r="E18" s="8">
        <v>3.4482758620689551</v>
      </c>
      <c r="F18" s="8">
        <v>93.103448275862092</v>
      </c>
    </row>
    <row r="19" spans="1:6" x14ac:dyDescent="0.3">
      <c r="A19" s="11" t="s">
        <v>35</v>
      </c>
      <c r="B19" s="8">
        <v>6.1000000000000014</v>
      </c>
      <c r="C19" s="8">
        <v>1.6393442622950758</v>
      </c>
      <c r="D19" s="8">
        <v>13.114754098360663</v>
      </c>
      <c r="E19" s="8">
        <v>8.1967213114754074</v>
      </c>
      <c r="F19" s="8">
        <v>77.049180327868854</v>
      </c>
    </row>
    <row r="20" spans="1:6" x14ac:dyDescent="0.3">
      <c r="A20" s="11" t="s">
        <v>36</v>
      </c>
      <c r="B20" s="8">
        <v>1.2999999999999989</v>
      </c>
      <c r="C20" s="8">
        <v>7.6923076923076721</v>
      </c>
      <c r="D20" s="8">
        <v>15.384615384615344</v>
      </c>
      <c r="E20" s="8">
        <v>23.076923076923151</v>
      </c>
      <c r="F20" s="8">
        <v>53.846153846153832</v>
      </c>
    </row>
    <row r="21" spans="1:6" x14ac:dyDescent="0.3">
      <c r="A21" s="11" t="s">
        <v>37</v>
      </c>
      <c r="B21" s="8">
        <v>5.1999999999999993</v>
      </c>
      <c r="C21" s="8">
        <v>0</v>
      </c>
      <c r="D21" s="8">
        <v>7.6923076923077005</v>
      </c>
      <c r="E21" s="8">
        <v>9.6153846153846168</v>
      </c>
      <c r="F21" s="8">
        <v>82.692307692307679</v>
      </c>
    </row>
    <row r="22" spans="1:6" x14ac:dyDescent="0.3">
      <c r="A22" s="8" t="s">
        <v>38</v>
      </c>
      <c r="B22" s="8">
        <v>13.700000000000003</v>
      </c>
      <c r="C22" s="8">
        <v>0</v>
      </c>
      <c r="D22" s="8">
        <v>13.138686131386864</v>
      </c>
      <c r="E22" s="8">
        <v>16.058394160583948</v>
      </c>
      <c r="F22" s="8">
        <v>70.802919708029179</v>
      </c>
    </row>
    <row r="23" spans="1:6" x14ac:dyDescent="0.3">
      <c r="A23" s="11" t="s">
        <v>45</v>
      </c>
      <c r="B23" s="8">
        <v>8.5999999999999979</v>
      </c>
      <c r="C23" s="8">
        <v>0</v>
      </c>
      <c r="D23" s="8">
        <v>17.441860465116285</v>
      </c>
      <c r="E23" s="8">
        <v>13.953488372093018</v>
      </c>
      <c r="F23" s="8">
        <v>68.604651162790702</v>
      </c>
    </row>
    <row r="24" spans="1:6" x14ac:dyDescent="0.3">
      <c r="A24" s="11" t="s">
        <v>46</v>
      </c>
      <c r="B24" s="8">
        <v>7.6000000000000005</v>
      </c>
      <c r="C24" s="8">
        <v>0</v>
      </c>
      <c r="D24" s="8">
        <v>13.157894736842092</v>
      </c>
      <c r="E24" s="8">
        <v>9.2105263157894637</v>
      </c>
      <c r="F24" s="8">
        <v>77.631578947368439</v>
      </c>
    </row>
    <row r="25" spans="1:6" x14ac:dyDescent="0.3">
      <c r="A25" s="13" t="s">
        <v>41</v>
      </c>
      <c r="B25" s="8">
        <v>0</v>
      </c>
    </row>
    <row r="26" spans="1:6" x14ac:dyDescent="0.3">
      <c r="A26" s="13" t="s">
        <v>42</v>
      </c>
      <c r="B26" s="8">
        <v>1.1000000000000005</v>
      </c>
      <c r="C26" s="8">
        <v>0</v>
      </c>
      <c r="D26" s="8">
        <v>18.181818181818191</v>
      </c>
      <c r="E26" s="8">
        <v>9.0909090909090544</v>
      </c>
      <c r="F26" s="8">
        <v>72.727272727272748</v>
      </c>
    </row>
    <row r="28" spans="1:6" x14ac:dyDescent="0.3">
      <c r="A28" s="19" t="s">
        <v>0</v>
      </c>
    </row>
    <row r="29" spans="1:6" x14ac:dyDescent="0.3">
      <c r="A29" s="11" t="s">
        <v>33</v>
      </c>
      <c r="B29" s="8">
        <v>0.30000000000000071</v>
      </c>
    </row>
    <row r="30" spans="1:6" x14ac:dyDescent="0.3">
      <c r="A30" s="11" t="s">
        <v>34</v>
      </c>
      <c r="B30" s="8">
        <v>0.59999999999999787</v>
      </c>
    </row>
    <row r="31" spans="1:6" x14ac:dyDescent="0.3">
      <c r="A31" s="11" t="s">
        <v>35</v>
      </c>
      <c r="B31" s="8">
        <v>0.39999999999999858</v>
      </c>
    </row>
    <row r="32" spans="1:6" x14ac:dyDescent="0.3">
      <c r="A32" s="11" t="s">
        <v>36</v>
      </c>
      <c r="B32" s="8">
        <v>0.40000000000000036</v>
      </c>
    </row>
    <row r="33" spans="1:6" x14ac:dyDescent="0.3">
      <c r="A33" s="11" t="s">
        <v>47</v>
      </c>
      <c r="B33" s="8">
        <v>0.90000000000000036</v>
      </c>
    </row>
    <row r="34" spans="1:6" x14ac:dyDescent="0.3">
      <c r="A34" s="11" t="s">
        <v>48</v>
      </c>
      <c r="B34" s="8">
        <v>0.29999999999999893</v>
      </c>
    </row>
    <row r="35" spans="1:6" x14ac:dyDescent="0.3">
      <c r="A35" s="11" t="s">
        <v>49</v>
      </c>
      <c r="B35" s="8">
        <v>0.19999999999999929</v>
      </c>
    </row>
    <row r="36" spans="1:6" x14ac:dyDescent="0.3">
      <c r="A36" s="11" t="s">
        <v>50</v>
      </c>
      <c r="B36" s="8">
        <v>0.19999999999999929</v>
      </c>
    </row>
    <row r="37" spans="1:6" x14ac:dyDescent="0.3">
      <c r="A37" s="11" t="s">
        <v>51</v>
      </c>
      <c r="B37" s="8">
        <v>16.3</v>
      </c>
      <c r="C37" s="8">
        <v>1.2269938650306704</v>
      </c>
      <c r="D37" s="8">
        <v>31.288343558282207</v>
      </c>
      <c r="E37" s="8">
        <v>6.7484662576687091</v>
      </c>
      <c r="F37" s="8">
        <v>60.736196319018404</v>
      </c>
    </row>
    <row r="38" spans="1:6" x14ac:dyDescent="0.3">
      <c r="A38" s="11" t="s">
        <v>52</v>
      </c>
      <c r="B38" s="8">
        <v>0.49999999999999822</v>
      </c>
    </row>
    <row r="39" spans="1:6" x14ac:dyDescent="0.3">
      <c r="A39" s="11" t="s">
        <v>53</v>
      </c>
      <c r="B39" s="8">
        <v>3.3000000000000007</v>
      </c>
      <c r="C39" s="8">
        <v>0</v>
      </c>
      <c r="D39" s="8">
        <v>48.484848484848513</v>
      </c>
      <c r="E39" s="8">
        <v>6.0606060606060375</v>
      </c>
      <c r="F39" s="8">
        <v>45.454545454545453</v>
      </c>
    </row>
    <row r="40" spans="1:6" x14ac:dyDescent="0.3">
      <c r="A40" s="11" t="s">
        <v>54</v>
      </c>
      <c r="B40" s="8">
        <v>4.8999999999999986</v>
      </c>
      <c r="C40" s="8">
        <v>2.0408163265306056</v>
      </c>
      <c r="D40" s="8">
        <v>30.612244897959194</v>
      </c>
      <c r="E40" s="8">
        <v>10.204081632653065</v>
      </c>
      <c r="F40" s="8">
        <v>57.142857142857139</v>
      </c>
    </row>
    <row r="41" spans="1:6" x14ac:dyDescent="0.3">
      <c r="A41" s="11" t="s">
        <v>55</v>
      </c>
      <c r="B41" s="8">
        <v>0.79999999999999893</v>
      </c>
    </row>
    <row r="42" spans="1:6" x14ac:dyDescent="0.3">
      <c r="A42" s="11" t="s">
        <v>56</v>
      </c>
      <c r="B42" s="8">
        <v>0.89999999999999858</v>
      </c>
    </row>
    <row r="43" spans="1:6" x14ac:dyDescent="0.3">
      <c r="A43" s="11" t="s">
        <v>57</v>
      </c>
      <c r="B43" s="8">
        <v>1.2000000000000002</v>
      </c>
      <c r="C43" s="8">
        <v>8.333333333333302</v>
      </c>
      <c r="D43" s="8">
        <v>33.333333333333506</v>
      </c>
      <c r="E43" s="8">
        <v>16.666666666666604</v>
      </c>
      <c r="F43" s="8">
        <v>41.666666666666586</v>
      </c>
    </row>
    <row r="44" spans="1:6" x14ac:dyDescent="0.3">
      <c r="A44" s="11" t="s">
        <v>58</v>
      </c>
      <c r="B44" s="8">
        <v>0.40000000000000036</v>
      </c>
    </row>
    <row r="45" spans="1:6" x14ac:dyDescent="0.3">
      <c r="A45" s="11" t="s">
        <v>59</v>
      </c>
      <c r="B45" s="8">
        <v>0.39999999999999947</v>
      </c>
    </row>
    <row r="46" spans="1:6" x14ac:dyDescent="0.3">
      <c r="A46" s="13" t="s">
        <v>41</v>
      </c>
      <c r="B46" s="8">
        <v>0.20000000000000107</v>
      </c>
    </row>
    <row r="47" spans="1:6" x14ac:dyDescent="0.3">
      <c r="A47" s="13" t="s">
        <v>42</v>
      </c>
      <c r="B47" s="8">
        <v>0.19999999999999929</v>
      </c>
    </row>
    <row r="48" spans="1:6" x14ac:dyDescent="0.3">
      <c r="A48" s="8" t="s">
        <v>43</v>
      </c>
      <c r="B48" s="8">
        <v>20</v>
      </c>
      <c r="C48" s="8">
        <v>1.5000000000000036</v>
      </c>
      <c r="D48" s="8">
        <v>55</v>
      </c>
      <c r="E48" s="8">
        <v>14.500000000000002</v>
      </c>
      <c r="F48" s="8">
        <v>29</v>
      </c>
    </row>
    <row r="49" spans="1:6" x14ac:dyDescent="0.3">
      <c r="A49" s="8" t="s">
        <v>60</v>
      </c>
      <c r="B49" s="8">
        <v>18.600000000000001</v>
      </c>
      <c r="C49" s="8">
        <v>2.1505376344086042</v>
      </c>
      <c r="D49" s="8">
        <v>56.451612903225808</v>
      </c>
      <c r="E49" s="8">
        <v>9.1397849462365546</v>
      </c>
      <c r="F49" s="8">
        <v>32.258064516129025</v>
      </c>
    </row>
    <row r="51" spans="1:6" x14ac:dyDescent="0.3">
      <c r="A51" s="19" t="s">
        <v>7</v>
      </c>
    </row>
    <row r="52" spans="1:6" x14ac:dyDescent="0.3">
      <c r="A52" s="11" t="s">
        <v>33</v>
      </c>
      <c r="B52" s="8">
        <v>0.39999999999999858</v>
      </c>
    </row>
    <row r="53" spans="1:6" x14ac:dyDescent="0.3">
      <c r="A53" s="11" t="s">
        <v>34</v>
      </c>
      <c r="B53" s="8">
        <v>0.40000000000000036</v>
      </c>
    </row>
    <row r="54" spans="1:6" x14ac:dyDescent="0.3">
      <c r="A54" s="11" t="s">
        <v>35</v>
      </c>
      <c r="B54" s="8">
        <v>0.30000000000000071</v>
      </c>
    </row>
    <row r="55" spans="1:6" x14ac:dyDescent="0.3">
      <c r="A55" s="11" t="s">
        <v>36</v>
      </c>
      <c r="B55" s="8">
        <v>0.29999999999999893</v>
      </c>
    </row>
    <row r="56" spans="1:6" x14ac:dyDescent="0.3">
      <c r="A56" s="11" t="s">
        <v>37</v>
      </c>
      <c r="B56" s="8">
        <v>4.5999999999999996</v>
      </c>
      <c r="C56" s="8">
        <v>0</v>
      </c>
      <c r="D56" s="8">
        <v>13.043478260869559</v>
      </c>
      <c r="E56" s="8">
        <v>8.6956521739130519</v>
      </c>
      <c r="F56" s="8">
        <v>78.260869565217391</v>
      </c>
    </row>
    <row r="57" spans="1:6" x14ac:dyDescent="0.3">
      <c r="A57" s="8" t="s">
        <v>38</v>
      </c>
      <c r="B57" s="8">
        <v>3.5999999999999996</v>
      </c>
      <c r="C57" s="8">
        <v>0</v>
      </c>
      <c r="D57" s="8">
        <v>22.222222222222243</v>
      </c>
      <c r="E57" s="8">
        <v>13.888888888888889</v>
      </c>
      <c r="F57" s="8">
        <v>63.888888888888864</v>
      </c>
    </row>
    <row r="58" spans="1:6" x14ac:dyDescent="0.3">
      <c r="A58" s="11" t="s">
        <v>51</v>
      </c>
      <c r="B58" s="8">
        <v>6.9999999999999982</v>
      </c>
      <c r="C58" s="8">
        <v>2.8571428571428479</v>
      </c>
      <c r="D58" s="8">
        <v>60.000000000000014</v>
      </c>
      <c r="E58" s="8">
        <v>12.857142857142865</v>
      </c>
      <c r="F58" s="8">
        <v>24.285714285714285</v>
      </c>
    </row>
    <row r="59" spans="1:6" x14ac:dyDescent="0.3">
      <c r="A59" s="11" t="s">
        <v>52</v>
      </c>
      <c r="B59" s="8">
        <v>2.5</v>
      </c>
      <c r="C59" s="8">
        <v>3.9999999999999853</v>
      </c>
      <c r="D59" s="8">
        <v>51.999999999999957</v>
      </c>
      <c r="E59" s="8">
        <v>16.000000000000014</v>
      </c>
      <c r="F59" s="8">
        <v>28.000000000000043</v>
      </c>
    </row>
    <row r="60" spans="1:6" x14ac:dyDescent="0.3">
      <c r="A60" s="11" t="s">
        <v>62</v>
      </c>
      <c r="B60" s="8">
        <v>0.8999999999999968</v>
      </c>
    </row>
    <row r="61" spans="1:6" x14ac:dyDescent="0.3">
      <c r="A61" s="11" t="s">
        <v>63</v>
      </c>
      <c r="B61" s="8">
        <v>1.5000000000000018</v>
      </c>
      <c r="C61" s="8">
        <v>0</v>
      </c>
      <c r="D61" s="8">
        <v>26.666666666666661</v>
      </c>
      <c r="E61" s="8">
        <v>20.000000000000025</v>
      </c>
      <c r="F61" s="8">
        <v>53.333333333333321</v>
      </c>
    </row>
    <row r="62" spans="1:6" x14ac:dyDescent="0.3">
      <c r="A62" s="11" t="s">
        <v>45</v>
      </c>
      <c r="B62" s="8">
        <v>8.6</v>
      </c>
      <c r="C62" s="8">
        <v>1.1627906976744147</v>
      </c>
      <c r="D62" s="8">
        <v>6.9767441860465169</v>
      </c>
      <c r="E62" s="8">
        <v>4.6511627906976782</v>
      </c>
      <c r="F62" s="8">
        <v>87.209302325581405</v>
      </c>
    </row>
    <row r="63" spans="1:6" x14ac:dyDescent="0.3">
      <c r="A63" s="11" t="s">
        <v>55</v>
      </c>
      <c r="B63" s="8">
        <v>20.700000000000003</v>
      </c>
      <c r="C63" s="8">
        <v>0</v>
      </c>
      <c r="D63" s="8">
        <v>2.4154589371980713</v>
      </c>
      <c r="E63" s="8">
        <v>2.8985507246376789</v>
      </c>
      <c r="F63" s="8">
        <v>94.685990338164245</v>
      </c>
    </row>
    <row r="64" spans="1:6" x14ac:dyDescent="0.3">
      <c r="A64" s="11" t="s">
        <v>64</v>
      </c>
      <c r="B64" s="8">
        <v>1.0999999999999996</v>
      </c>
      <c r="C64" s="8">
        <v>0</v>
      </c>
      <c r="D64" s="8">
        <v>0</v>
      </c>
      <c r="E64" s="8">
        <v>0</v>
      </c>
      <c r="F64" s="8">
        <v>100</v>
      </c>
    </row>
    <row r="65" spans="1:6" x14ac:dyDescent="0.3">
      <c r="A65" s="13" t="s">
        <v>41</v>
      </c>
      <c r="B65" s="8">
        <v>0.49999999999999822</v>
      </c>
    </row>
    <row r="66" spans="1:6" x14ac:dyDescent="0.3">
      <c r="A66" s="13" t="s">
        <v>42</v>
      </c>
      <c r="B66" s="8">
        <v>0</v>
      </c>
    </row>
    <row r="67" spans="1:6" x14ac:dyDescent="0.3">
      <c r="A67" s="8" t="s">
        <v>61</v>
      </c>
      <c r="B67" s="8">
        <v>8.1999999999999975</v>
      </c>
      <c r="C67" s="8">
        <v>2.4390243902438944</v>
      </c>
      <c r="D67" s="8">
        <v>68.292682926829286</v>
      </c>
      <c r="E67" s="8">
        <v>15.853658536585357</v>
      </c>
      <c r="F67" s="8">
        <v>13.414634146341463</v>
      </c>
    </row>
    <row r="69" spans="1:6" x14ac:dyDescent="0.3">
      <c r="A69" s="8" t="s">
        <v>13</v>
      </c>
    </row>
    <row r="70" spans="1:6" x14ac:dyDescent="0.3">
      <c r="A70" s="11" t="s">
        <v>33</v>
      </c>
      <c r="B70" s="8">
        <v>4.9000000000000004</v>
      </c>
      <c r="C70" s="8">
        <v>0</v>
      </c>
      <c r="D70" s="8">
        <v>6.1224489795918142</v>
      </c>
      <c r="E70" s="8">
        <v>8.1632653061224545</v>
      </c>
      <c r="F70" s="8">
        <v>85.714285714285722</v>
      </c>
    </row>
    <row r="71" spans="1:6" ht="16.2" x14ac:dyDescent="0.3">
      <c r="A71" s="11" t="s">
        <v>65</v>
      </c>
      <c r="B71" s="8">
        <v>2.0999999999999996</v>
      </c>
      <c r="C71" s="8">
        <v>0</v>
      </c>
      <c r="D71" s="8">
        <v>19.047619047619065</v>
      </c>
      <c r="E71" s="8">
        <v>23.809523809523814</v>
      </c>
      <c r="F71" s="8">
        <v>57.14285714285711</v>
      </c>
    </row>
    <row r="72" spans="1:6" x14ac:dyDescent="0.3">
      <c r="A72" s="11" t="s">
        <v>35</v>
      </c>
      <c r="B72" s="8">
        <v>0.19999999999999929</v>
      </c>
    </row>
    <row r="73" spans="1:6" x14ac:dyDescent="0.3">
      <c r="A73" s="11" t="s">
        <v>36</v>
      </c>
      <c r="B73" s="8">
        <v>2.0999999999999979</v>
      </c>
      <c r="C73" s="8">
        <v>0</v>
      </c>
      <c r="D73" s="8">
        <v>4.7619047619047494</v>
      </c>
      <c r="E73" s="8">
        <v>9.5238095238094989</v>
      </c>
      <c r="F73" s="8">
        <v>85.714285714285751</v>
      </c>
    </row>
    <row r="74" spans="1:6" x14ac:dyDescent="0.3">
      <c r="A74" s="11" t="s">
        <v>37</v>
      </c>
      <c r="B74" s="8">
        <v>36.200000000000003</v>
      </c>
      <c r="C74" s="8">
        <v>0.27624309392265095</v>
      </c>
      <c r="D74" s="8">
        <v>25.138121546961329</v>
      </c>
      <c r="E74" s="8">
        <v>23.75690607734807</v>
      </c>
      <c r="F74" s="8">
        <v>50.828729281767956</v>
      </c>
    </row>
    <row r="75" spans="1:6" x14ac:dyDescent="0.3">
      <c r="A75" s="8" t="s">
        <v>38</v>
      </c>
      <c r="B75" s="8">
        <v>28.300000000000004</v>
      </c>
      <c r="C75" s="8">
        <v>0.35335689045936264</v>
      </c>
      <c r="D75" s="8">
        <v>9.8939929328621865</v>
      </c>
      <c r="E75" s="8">
        <v>13.074204946996462</v>
      </c>
      <c r="F75" s="8">
        <v>76.678445229681969</v>
      </c>
    </row>
    <row r="76" spans="1:6" x14ac:dyDescent="0.3">
      <c r="A76" s="11" t="s">
        <v>66</v>
      </c>
      <c r="B76" s="8">
        <v>0</v>
      </c>
    </row>
    <row r="77" spans="1:6" x14ac:dyDescent="0.3">
      <c r="A77" s="11" t="s">
        <v>67</v>
      </c>
      <c r="B77" s="8">
        <v>9.9999999999999645E-2</v>
      </c>
    </row>
    <row r="78" spans="1:6" x14ac:dyDescent="0.3">
      <c r="A78" s="11" t="s">
        <v>53</v>
      </c>
      <c r="B78" s="8">
        <v>7.6</v>
      </c>
      <c r="C78" s="8">
        <v>0</v>
      </c>
      <c r="D78" s="8">
        <v>28.947368421052634</v>
      </c>
      <c r="E78" s="8">
        <v>28.947368421052623</v>
      </c>
      <c r="F78" s="8">
        <v>42.10526315789474</v>
      </c>
    </row>
    <row r="79" spans="1:6" x14ac:dyDescent="0.3">
      <c r="A79" s="11" t="s">
        <v>54</v>
      </c>
      <c r="B79" s="8">
        <v>3.1999999999999993</v>
      </c>
      <c r="C79" s="8">
        <v>0</v>
      </c>
      <c r="D79" s="8">
        <v>9.3750000000000249</v>
      </c>
      <c r="E79" s="8">
        <v>9.3749999999999698</v>
      </c>
      <c r="F79" s="8">
        <v>81.25</v>
      </c>
    </row>
    <row r="80" spans="1:6" x14ac:dyDescent="0.3">
      <c r="A80" s="13" t="s">
        <v>41</v>
      </c>
      <c r="B80" s="8">
        <v>9.9999999999999645E-2</v>
      </c>
    </row>
    <row r="81" spans="1:6" x14ac:dyDescent="0.3">
      <c r="A81" s="13" t="s">
        <v>42</v>
      </c>
      <c r="B81" s="8">
        <v>0</v>
      </c>
    </row>
    <row r="82" spans="1:6" x14ac:dyDescent="0.3">
      <c r="A82" s="8" t="s">
        <v>43</v>
      </c>
      <c r="B82" s="8">
        <v>118.19999999999999</v>
      </c>
      <c r="C82" s="8">
        <v>0.33840947546531336</v>
      </c>
      <c r="D82" s="8">
        <v>14.382402707275805</v>
      </c>
      <c r="E82" s="8">
        <v>19.12013536379019</v>
      </c>
      <c r="F82" s="8">
        <v>66.159052453468703</v>
      </c>
    </row>
    <row r="83" spans="1:6" x14ac:dyDescent="0.3">
      <c r="A83" s="8" t="s">
        <v>44</v>
      </c>
      <c r="B83" s="8">
        <v>128.9</v>
      </c>
      <c r="C83" s="8">
        <v>7.7579519006981873E-2</v>
      </c>
      <c r="D83" s="8">
        <v>16.602017067494184</v>
      </c>
      <c r="E83" s="8">
        <v>35.221101629169901</v>
      </c>
      <c r="F83" s="8">
        <v>48.099301784328929</v>
      </c>
    </row>
    <row r="85" spans="1:6" x14ac:dyDescent="0.3">
      <c r="A85" s="8" t="s">
        <v>11</v>
      </c>
    </row>
    <row r="86" spans="1:6" x14ac:dyDescent="0.3">
      <c r="A86" s="11" t="s">
        <v>33</v>
      </c>
      <c r="B86" s="8">
        <v>6.4999999999999982</v>
      </c>
      <c r="C86" s="8">
        <v>1.5384615384615334</v>
      </c>
      <c r="D86" s="8">
        <v>15.384615384615389</v>
      </c>
      <c r="E86" s="8">
        <v>16.92307692307692</v>
      </c>
      <c r="F86" s="8">
        <v>66.15384615384616</v>
      </c>
    </row>
    <row r="87" spans="1:6" ht="16.2" x14ac:dyDescent="0.3">
      <c r="A87" s="11" t="s">
        <v>65</v>
      </c>
      <c r="B87" s="8">
        <v>2.3999999999999986</v>
      </c>
      <c r="C87" s="8">
        <v>4.1666666666666545</v>
      </c>
      <c r="D87" s="8">
        <v>16.666666666666618</v>
      </c>
      <c r="E87" s="8">
        <v>20.833333333333346</v>
      </c>
      <c r="F87" s="8">
        <v>58.333333333333385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8FD3-682E-414F-95F5-8E098CA8D5FE}">
  <dimension ref="A1:I76"/>
  <sheetViews>
    <sheetView tabSelected="1" zoomScale="112" zoomScaleNormal="112" workbookViewId="0">
      <selection activeCell="L12" sqref="L12"/>
    </sheetView>
  </sheetViews>
  <sheetFormatPr defaultRowHeight="16.2" x14ac:dyDescent="0.3"/>
  <cols>
    <col min="3" max="3" width="21.77734375" customWidth="1"/>
    <col min="4" max="4" width="11.109375" customWidth="1"/>
    <col min="5" max="5" width="11" customWidth="1"/>
    <col min="6" max="6" width="9.33203125" customWidth="1"/>
  </cols>
  <sheetData>
    <row r="1" spans="1:9" x14ac:dyDescent="0.3">
      <c r="A1" t="s">
        <v>70</v>
      </c>
      <c r="B1" t="s">
        <v>71</v>
      </c>
      <c r="C1" t="s">
        <v>94</v>
      </c>
      <c r="D1" t="s">
        <v>95</v>
      </c>
      <c r="E1" t="s">
        <v>68</v>
      </c>
      <c r="F1" t="s">
        <v>83</v>
      </c>
      <c r="G1" t="s">
        <v>82</v>
      </c>
      <c r="H1" t="s">
        <v>80</v>
      </c>
      <c r="I1" t="s">
        <v>81</v>
      </c>
    </row>
    <row r="2" spans="1:9" x14ac:dyDescent="0.3">
      <c r="A2" t="s">
        <v>72</v>
      </c>
      <c r="B2" t="s">
        <v>78</v>
      </c>
      <c r="C2" t="s">
        <v>73</v>
      </c>
      <c r="D2">
        <v>1</v>
      </c>
      <c r="E2">
        <v>39.4</v>
      </c>
      <c r="F2">
        <v>0</v>
      </c>
      <c r="G2">
        <v>12.436548223350254</v>
      </c>
      <c r="H2">
        <v>15.989847715736044</v>
      </c>
      <c r="I2">
        <v>71.573604060913709</v>
      </c>
    </row>
    <row r="3" spans="1:9" x14ac:dyDescent="0.3">
      <c r="A3" t="s">
        <v>72</v>
      </c>
      <c r="B3" t="s">
        <v>78</v>
      </c>
      <c r="C3" t="s">
        <v>73</v>
      </c>
      <c r="D3">
        <v>3</v>
      </c>
      <c r="E3">
        <v>6.0000000000000018</v>
      </c>
      <c r="F3">
        <v>0</v>
      </c>
      <c r="G3">
        <v>3.3333333333333353</v>
      </c>
      <c r="H3">
        <v>6.6666666666666705</v>
      </c>
      <c r="I3">
        <v>90</v>
      </c>
    </row>
    <row r="4" spans="1:9" x14ac:dyDescent="0.3">
      <c r="A4" t="s">
        <v>72</v>
      </c>
      <c r="B4" t="s">
        <v>78</v>
      </c>
      <c r="C4" t="s">
        <v>74</v>
      </c>
      <c r="D4">
        <v>1</v>
      </c>
      <c r="E4">
        <v>0.19999999999999929</v>
      </c>
    </row>
    <row r="5" spans="1:9" x14ac:dyDescent="0.3">
      <c r="A5" t="s">
        <v>72</v>
      </c>
      <c r="B5" t="s">
        <v>78</v>
      </c>
      <c r="C5" t="s">
        <v>74</v>
      </c>
      <c r="D5">
        <v>3</v>
      </c>
      <c r="E5">
        <v>12.800000000000004</v>
      </c>
      <c r="F5">
        <v>2.3437500000000049</v>
      </c>
      <c r="G5">
        <v>2.3437500000000044</v>
      </c>
      <c r="H5">
        <v>5.4687500000000062</v>
      </c>
      <c r="I5">
        <v>89.843749999999986</v>
      </c>
    </row>
    <row r="6" spans="1:9" x14ac:dyDescent="0.3">
      <c r="A6" t="s">
        <v>72</v>
      </c>
      <c r="B6" t="s">
        <v>78</v>
      </c>
      <c r="C6" t="s">
        <v>75</v>
      </c>
      <c r="D6">
        <v>1</v>
      </c>
      <c r="E6">
        <v>21.4</v>
      </c>
      <c r="F6">
        <v>0.46728971962617072</v>
      </c>
      <c r="G6">
        <v>23.36448598130842</v>
      </c>
      <c r="H6">
        <v>21.962616822429904</v>
      </c>
      <c r="I6">
        <v>54.205607476635507</v>
      </c>
    </row>
    <row r="7" spans="1:9" x14ac:dyDescent="0.3">
      <c r="A7" t="s">
        <v>72</v>
      </c>
      <c r="B7" t="s">
        <v>78</v>
      </c>
      <c r="C7" t="s">
        <v>75</v>
      </c>
      <c r="D7">
        <v>3</v>
      </c>
      <c r="E7">
        <v>5.3000000000000025</v>
      </c>
      <c r="F7">
        <v>1.8867924528302147</v>
      </c>
      <c r="G7">
        <v>3.7735849056603619</v>
      </c>
      <c r="H7">
        <v>3.7735849056603961</v>
      </c>
      <c r="I7">
        <v>90.566037735849022</v>
      </c>
    </row>
    <row r="8" spans="1:9" x14ac:dyDescent="0.3">
      <c r="A8" t="s">
        <v>72</v>
      </c>
      <c r="B8" t="s">
        <v>78</v>
      </c>
      <c r="C8" t="s">
        <v>76</v>
      </c>
      <c r="D8">
        <v>1</v>
      </c>
      <c r="E8">
        <v>15.599999999999998</v>
      </c>
      <c r="F8">
        <v>0.64102564102565018</v>
      </c>
      <c r="G8">
        <v>10.256410256410243</v>
      </c>
      <c r="H8">
        <v>14.743589743589739</v>
      </c>
      <c r="I8">
        <v>74.358974358974365</v>
      </c>
    </row>
    <row r="9" spans="1:9" x14ac:dyDescent="0.3">
      <c r="A9" t="s">
        <v>72</v>
      </c>
      <c r="B9" t="s">
        <v>78</v>
      </c>
      <c r="C9" t="s">
        <v>76</v>
      </c>
      <c r="D9">
        <v>1</v>
      </c>
      <c r="E9">
        <v>19.5</v>
      </c>
      <c r="F9">
        <v>1.025641025641022</v>
      </c>
      <c r="G9">
        <v>16.410256410256405</v>
      </c>
      <c r="H9">
        <v>17.948717948717949</v>
      </c>
      <c r="I9">
        <v>64.615384615384613</v>
      </c>
    </row>
    <row r="10" spans="1:9" x14ac:dyDescent="0.3">
      <c r="A10" t="s">
        <v>72</v>
      </c>
      <c r="B10" t="s">
        <v>78</v>
      </c>
      <c r="C10" t="s">
        <v>77</v>
      </c>
      <c r="D10">
        <v>1</v>
      </c>
      <c r="E10">
        <v>0.49999999999999911</v>
      </c>
    </row>
    <row r="11" spans="1:9" x14ac:dyDescent="0.3">
      <c r="A11" t="s">
        <v>72</v>
      </c>
      <c r="B11" t="s">
        <v>78</v>
      </c>
      <c r="C11" t="s">
        <v>77</v>
      </c>
      <c r="D11">
        <v>3</v>
      </c>
      <c r="E11">
        <v>0.29999999999999893</v>
      </c>
    </row>
    <row r="12" spans="1:9" x14ac:dyDescent="0.3">
      <c r="A12" t="s">
        <v>72</v>
      </c>
      <c r="B12" t="s">
        <v>78</v>
      </c>
      <c r="C12" t="s">
        <v>69</v>
      </c>
      <c r="D12">
        <v>1</v>
      </c>
      <c r="E12">
        <v>157.29999999999998</v>
      </c>
      <c r="F12">
        <v>0.12714558169103579</v>
      </c>
      <c r="G12">
        <v>13.731722822631916</v>
      </c>
      <c r="H12">
        <v>20.406865861411319</v>
      </c>
      <c r="I12">
        <v>65.734265734265733</v>
      </c>
    </row>
    <row r="13" spans="1:9" x14ac:dyDescent="0.3">
      <c r="A13" t="s">
        <v>72</v>
      </c>
      <c r="B13" t="s">
        <v>78</v>
      </c>
      <c r="C13" t="s">
        <v>69</v>
      </c>
      <c r="D13">
        <v>2</v>
      </c>
      <c r="E13">
        <v>116.60000000000001</v>
      </c>
      <c r="F13">
        <v>8.5763293310462813E-2</v>
      </c>
      <c r="G13">
        <v>10.548885077186963</v>
      </c>
      <c r="H13">
        <v>19.639794168096053</v>
      </c>
      <c r="I13">
        <v>69.72555746140651</v>
      </c>
    </row>
    <row r="14" spans="1:9" x14ac:dyDescent="0.3">
      <c r="A14" t="s">
        <v>72</v>
      </c>
      <c r="B14" t="s">
        <v>79</v>
      </c>
      <c r="C14" t="s">
        <v>73</v>
      </c>
      <c r="D14">
        <v>1</v>
      </c>
      <c r="E14">
        <v>0.39999999999999858</v>
      </c>
    </row>
    <row r="15" spans="1:9" x14ac:dyDescent="0.3">
      <c r="A15" t="s">
        <v>72</v>
      </c>
      <c r="B15" t="s">
        <v>79</v>
      </c>
      <c r="C15" t="s">
        <v>73</v>
      </c>
      <c r="D15">
        <v>3</v>
      </c>
      <c r="E15">
        <v>2.8999999999999986</v>
      </c>
      <c r="F15">
        <v>0</v>
      </c>
      <c r="G15">
        <v>3.4482758620689551</v>
      </c>
      <c r="H15">
        <v>3.4482758620689551</v>
      </c>
      <c r="I15">
        <v>93.103448275862092</v>
      </c>
    </row>
    <row r="16" spans="1:9" x14ac:dyDescent="0.3">
      <c r="A16" t="s">
        <v>72</v>
      </c>
      <c r="B16" t="s">
        <v>79</v>
      </c>
      <c r="C16" t="s">
        <v>74</v>
      </c>
      <c r="D16">
        <v>1</v>
      </c>
      <c r="E16">
        <v>6.1000000000000014</v>
      </c>
      <c r="F16">
        <v>1.6393442622950758</v>
      </c>
      <c r="G16">
        <v>13.114754098360663</v>
      </c>
      <c r="H16">
        <v>8.1967213114754074</v>
      </c>
      <c r="I16">
        <v>77.049180327868854</v>
      </c>
    </row>
    <row r="17" spans="1:9" x14ac:dyDescent="0.3">
      <c r="A17" t="s">
        <v>72</v>
      </c>
      <c r="B17" t="s">
        <v>79</v>
      </c>
      <c r="C17" t="s">
        <v>74</v>
      </c>
      <c r="D17">
        <v>3</v>
      </c>
      <c r="E17">
        <v>1.2999999999999989</v>
      </c>
      <c r="F17">
        <v>7.6923076923076721</v>
      </c>
      <c r="G17">
        <v>15.384615384615344</v>
      </c>
      <c r="H17">
        <v>23.076923076923151</v>
      </c>
      <c r="I17">
        <v>53.846153846153832</v>
      </c>
    </row>
    <row r="18" spans="1:9" x14ac:dyDescent="0.3">
      <c r="A18" t="s">
        <v>72</v>
      </c>
      <c r="B18" t="s">
        <v>79</v>
      </c>
      <c r="C18" t="s">
        <v>75</v>
      </c>
      <c r="D18">
        <v>1</v>
      </c>
      <c r="E18">
        <v>5.1999999999999993</v>
      </c>
      <c r="F18">
        <v>0</v>
      </c>
      <c r="G18">
        <v>7.6923076923077005</v>
      </c>
      <c r="H18">
        <v>9.6153846153846168</v>
      </c>
      <c r="I18">
        <v>82.692307692307679</v>
      </c>
    </row>
    <row r="19" spans="1:9" x14ac:dyDescent="0.3">
      <c r="A19" t="s">
        <v>72</v>
      </c>
      <c r="B19" t="s">
        <v>79</v>
      </c>
      <c r="C19" t="s">
        <v>75</v>
      </c>
      <c r="D19">
        <v>3</v>
      </c>
      <c r="E19">
        <v>13.700000000000003</v>
      </c>
      <c r="F19">
        <v>0</v>
      </c>
      <c r="G19">
        <v>13.138686131386864</v>
      </c>
      <c r="H19">
        <v>16.058394160583948</v>
      </c>
      <c r="I19">
        <v>70.802919708029179</v>
      </c>
    </row>
    <row r="20" spans="1:9" x14ac:dyDescent="0.3">
      <c r="A20" t="s">
        <v>72</v>
      </c>
      <c r="B20" t="s">
        <v>79</v>
      </c>
      <c r="C20" t="s">
        <v>86</v>
      </c>
      <c r="D20">
        <v>1</v>
      </c>
      <c r="E20">
        <v>8.5999999999999979</v>
      </c>
      <c r="F20">
        <v>0</v>
      </c>
      <c r="G20">
        <v>17.441860465116285</v>
      </c>
      <c r="H20">
        <v>13.953488372093018</v>
      </c>
      <c r="I20">
        <v>68.604651162790702</v>
      </c>
    </row>
    <row r="21" spans="1:9" x14ac:dyDescent="0.3">
      <c r="A21" t="s">
        <v>72</v>
      </c>
      <c r="B21" t="s">
        <v>79</v>
      </c>
      <c r="C21" t="s">
        <v>86</v>
      </c>
      <c r="D21">
        <v>2</v>
      </c>
      <c r="E21">
        <v>7.6000000000000005</v>
      </c>
      <c r="F21">
        <v>0</v>
      </c>
      <c r="G21">
        <v>13.157894736842092</v>
      </c>
      <c r="H21">
        <v>9.2105263157894637</v>
      </c>
      <c r="I21">
        <v>77.631578947368439</v>
      </c>
    </row>
    <row r="22" spans="1:9" x14ac:dyDescent="0.3">
      <c r="A22" t="s">
        <v>72</v>
      </c>
      <c r="B22" t="s">
        <v>79</v>
      </c>
      <c r="C22" t="s">
        <v>77</v>
      </c>
      <c r="D22">
        <v>1</v>
      </c>
      <c r="E22">
        <v>0</v>
      </c>
    </row>
    <row r="23" spans="1:9" x14ac:dyDescent="0.3">
      <c r="A23" t="s">
        <v>72</v>
      </c>
      <c r="B23" t="s">
        <v>79</v>
      </c>
      <c r="C23" t="s">
        <v>77</v>
      </c>
      <c r="D23">
        <v>3</v>
      </c>
      <c r="E23">
        <v>1.1000000000000005</v>
      </c>
      <c r="F23">
        <v>0</v>
      </c>
      <c r="G23">
        <v>18.181818181818191</v>
      </c>
      <c r="H23">
        <v>9.0909090909090544</v>
      </c>
      <c r="I23">
        <v>72.727272727272748</v>
      </c>
    </row>
    <row r="24" spans="1:9" x14ac:dyDescent="0.3">
      <c r="A24" t="s">
        <v>84</v>
      </c>
      <c r="B24" t="s">
        <v>78</v>
      </c>
      <c r="C24" t="s">
        <v>73</v>
      </c>
      <c r="D24">
        <v>1</v>
      </c>
      <c r="E24">
        <v>0.30000000000000071</v>
      </c>
    </row>
    <row r="25" spans="1:9" x14ac:dyDescent="0.3">
      <c r="A25" t="s">
        <v>84</v>
      </c>
      <c r="B25" t="s">
        <v>78</v>
      </c>
      <c r="C25" t="s">
        <v>73</v>
      </c>
      <c r="D25">
        <v>3</v>
      </c>
      <c r="E25">
        <v>0.59999999999999787</v>
      </c>
    </row>
    <row r="26" spans="1:9" x14ac:dyDescent="0.3">
      <c r="A26" t="s">
        <v>84</v>
      </c>
      <c r="B26" t="s">
        <v>78</v>
      </c>
      <c r="C26" t="s">
        <v>74</v>
      </c>
      <c r="D26">
        <v>1</v>
      </c>
      <c r="E26">
        <v>0.39999999999999858</v>
      </c>
    </row>
    <row r="27" spans="1:9" x14ac:dyDescent="0.3">
      <c r="A27" t="s">
        <v>84</v>
      </c>
      <c r="B27" t="s">
        <v>78</v>
      </c>
      <c r="C27" t="s">
        <v>74</v>
      </c>
      <c r="D27">
        <v>3</v>
      </c>
      <c r="E27">
        <v>0.40000000000000036</v>
      </c>
    </row>
    <row r="28" spans="1:9" x14ac:dyDescent="0.3">
      <c r="A28" t="s">
        <v>84</v>
      </c>
      <c r="B28" t="s">
        <v>78</v>
      </c>
      <c r="C28" t="s">
        <v>87</v>
      </c>
      <c r="D28">
        <v>1</v>
      </c>
      <c r="E28">
        <v>0.90000000000000036</v>
      </c>
    </row>
    <row r="29" spans="1:9" x14ac:dyDescent="0.3">
      <c r="A29" t="s">
        <v>84</v>
      </c>
      <c r="B29" t="s">
        <v>78</v>
      </c>
      <c r="C29" t="s">
        <v>87</v>
      </c>
      <c r="D29">
        <v>3</v>
      </c>
      <c r="E29">
        <v>0.29999999999999893</v>
      </c>
    </row>
    <row r="30" spans="1:9" x14ac:dyDescent="0.3">
      <c r="A30" t="s">
        <v>84</v>
      </c>
      <c r="B30" t="s">
        <v>78</v>
      </c>
      <c r="C30" t="s">
        <v>88</v>
      </c>
      <c r="D30">
        <v>1</v>
      </c>
      <c r="E30">
        <v>0.19999999999999929</v>
      </c>
    </row>
    <row r="31" spans="1:9" x14ac:dyDescent="0.3">
      <c r="A31" t="s">
        <v>84</v>
      </c>
      <c r="B31" t="s">
        <v>78</v>
      </c>
      <c r="C31" t="s">
        <v>88</v>
      </c>
      <c r="D31">
        <v>2</v>
      </c>
      <c r="E31">
        <v>0.19999999999999929</v>
      </c>
    </row>
    <row r="32" spans="1:9" x14ac:dyDescent="0.3">
      <c r="A32" t="s">
        <v>84</v>
      </c>
      <c r="B32" t="s">
        <v>78</v>
      </c>
      <c r="C32" t="s">
        <v>89</v>
      </c>
      <c r="D32">
        <v>1</v>
      </c>
      <c r="E32">
        <v>16.3</v>
      </c>
      <c r="F32">
        <v>1.2269938650306704</v>
      </c>
      <c r="G32">
        <v>31.288343558282207</v>
      </c>
      <c r="H32">
        <v>6.7484662576687091</v>
      </c>
      <c r="I32">
        <v>60.736196319018404</v>
      </c>
    </row>
    <row r="33" spans="1:9" x14ac:dyDescent="0.3">
      <c r="A33" t="s">
        <v>84</v>
      </c>
      <c r="B33" t="s">
        <v>78</v>
      </c>
      <c r="C33" t="s">
        <v>89</v>
      </c>
      <c r="D33">
        <v>3</v>
      </c>
      <c r="E33">
        <v>0.49999999999999822</v>
      </c>
    </row>
    <row r="34" spans="1:9" x14ac:dyDescent="0.3">
      <c r="A34" t="s">
        <v>84</v>
      </c>
      <c r="B34" t="s">
        <v>78</v>
      </c>
      <c r="C34" t="s">
        <v>90</v>
      </c>
      <c r="D34">
        <v>1</v>
      </c>
      <c r="E34">
        <v>3.3000000000000007</v>
      </c>
      <c r="F34">
        <v>0</v>
      </c>
      <c r="G34">
        <v>48.484848484848513</v>
      </c>
      <c r="H34">
        <v>6.0606060606060375</v>
      </c>
      <c r="I34">
        <v>45.454545454545453</v>
      </c>
    </row>
    <row r="35" spans="1:9" x14ac:dyDescent="0.3">
      <c r="A35" t="s">
        <v>84</v>
      </c>
      <c r="B35" t="s">
        <v>78</v>
      </c>
      <c r="C35" t="s">
        <v>90</v>
      </c>
      <c r="D35">
        <v>3</v>
      </c>
      <c r="E35">
        <v>4.8999999999999986</v>
      </c>
      <c r="F35">
        <v>2.0408163265306056</v>
      </c>
      <c r="G35">
        <v>30.612244897959194</v>
      </c>
      <c r="H35">
        <v>10.204081632653065</v>
      </c>
      <c r="I35">
        <v>57.142857142857139</v>
      </c>
    </row>
    <row r="36" spans="1:9" x14ac:dyDescent="0.3">
      <c r="A36" t="s">
        <v>84</v>
      </c>
      <c r="B36" t="s">
        <v>78</v>
      </c>
      <c r="C36" t="s">
        <v>91</v>
      </c>
      <c r="D36">
        <v>1</v>
      </c>
      <c r="E36">
        <v>0.79999999999999893</v>
      </c>
    </row>
    <row r="37" spans="1:9" x14ac:dyDescent="0.3">
      <c r="A37" t="s">
        <v>84</v>
      </c>
      <c r="B37" t="s">
        <v>78</v>
      </c>
      <c r="C37" t="s">
        <v>91</v>
      </c>
      <c r="D37">
        <v>2</v>
      </c>
      <c r="E37">
        <v>0.89999999999999858</v>
      </c>
    </row>
    <row r="38" spans="1:9" x14ac:dyDescent="0.3">
      <c r="A38" t="s">
        <v>84</v>
      </c>
      <c r="B38" t="s">
        <v>78</v>
      </c>
      <c r="C38" t="s">
        <v>92</v>
      </c>
      <c r="D38">
        <v>1</v>
      </c>
      <c r="E38">
        <v>1.2000000000000002</v>
      </c>
      <c r="F38">
        <v>8.333333333333302</v>
      </c>
      <c r="G38">
        <v>33.333333333333506</v>
      </c>
      <c r="H38">
        <v>16.666666666666604</v>
      </c>
      <c r="I38">
        <v>41.666666666666586</v>
      </c>
    </row>
    <row r="39" spans="1:9" x14ac:dyDescent="0.3">
      <c r="A39" t="s">
        <v>84</v>
      </c>
      <c r="B39" t="s">
        <v>78</v>
      </c>
      <c r="C39" t="s">
        <v>92</v>
      </c>
      <c r="D39">
        <v>3</v>
      </c>
      <c r="E39">
        <v>0.40000000000000036</v>
      </c>
    </row>
    <row r="40" spans="1:9" x14ac:dyDescent="0.3">
      <c r="A40" t="s">
        <v>84</v>
      </c>
      <c r="B40" t="s">
        <v>78</v>
      </c>
      <c r="C40" t="s">
        <v>59</v>
      </c>
      <c r="E40">
        <v>0.39999999999999947</v>
      </c>
    </row>
    <row r="41" spans="1:9" x14ac:dyDescent="0.3">
      <c r="A41" t="s">
        <v>84</v>
      </c>
      <c r="B41" t="s">
        <v>78</v>
      </c>
      <c r="C41" t="s">
        <v>77</v>
      </c>
      <c r="D41">
        <v>1</v>
      </c>
      <c r="E41">
        <v>0.20000000000000107</v>
      </c>
    </row>
    <row r="42" spans="1:9" x14ac:dyDescent="0.3">
      <c r="A42" t="s">
        <v>84</v>
      </c>
      <c r="B42" t="s">
        <v>78</v>
      </c>
      <c r="C42" t="s">
        <v>77</v>
      </c>
      <c r="D42">
        <v>3</v>
      </c>
      <c r="E42">
        <v>0.19999999999999929</v>
      </c>
    </row>
    <row r="43" spans="1:9" x14ac:dyDescent="0.3">
      <c r="A43" t="s">
        <v>84</v>
      </c>
      <c r="B43" t="s">
        <v>78</v>
      </c>
      <c r="C43" t="s">
        <v>69</v>
      </c>
      <c r="D43">
        <v>1</v>
      </c>
      <c r="E43">
        <v>20</v>
      </c>
      <c r="F43">
        <v>1.5000000000000036</v>
      </c>
      <c r="G43">
        <v>55</v>
      </c>
      <c r="H43">
        <v>14.500000000000002</v>
      </c>
      <c r="I43">
        <v>29</v>
      </c>
    </row>
    <row r="44" spans="1:9" x14ac:dyDescent="0.3">
      <c r="A44" t="s">
        <v>84</v>
      </c>
      <c r="B44" t="s">
        <v>78</v>
      </c>
      <c r="C44" t="s">
        <v>69</v>
      </c>
      <c r="D44">
        <v>3</v>
      </c>
      <c r="E44">
        <v>18.600000000000001</v>
      </c>
      <c r="F44">
        <v>2.1505376344086042</v>
      </c>
      <c r="G44">
        <v>56.451612903225808</v>
      </c>
      <c r="H44">
        <v>9.1397849462365546</v>
      </c>
      <c r="I44">
        <v>32.258064516129025</v>
      </c>
    </row>
    <row r="45" spans="1:9" x14ac:dyDescent="0.3">
      <c r="A45" t="s">
        <v>84</v>
      </c>
      <c r="B45" t="s">
        <v>79</v>
      </c>
      <c r="C45" t="s">
        <v>73</v>
      </c>
      <c r="D45">
        <v>1</v>
      </c>
      <c r="E45">
        <v>0.39999999999999858</v>
      </c>
    </row>
    <row r="46" spans="1:9" x14ac:dyDescent="0.3">
      <c r="A46" t="s">
        <v>84</v>
      </c>
      <c r="B46" t="s">
        <v>79</v>
      </c>
      <c r="C46" t="s">
        <v>73</v>
      </c>
      <c r="D46">
        <v>3</v>
      </c>
      <c r="E46">
        <v>0.40000000000000036</v>
      </c>
    </row>
    <row r="47" spans="1:9" x14ac:dyDescent="0.3">
      <c r="A47" t="s">
        <v>84</v>
      </c>
      <c r="B47" t="s">
        <v>79</v>
      </c>
      <c r="C47" t="s">
        <v>74</v>
      </c>
      <c r="D47">
        <v>1</v>
      </c>
      <c r="E47">
        <v>0.30000000000000071</v>
      </c>
    </row>
    <row r="48" spans="1:9" x14ac:dyDescent="0.3">
      <c r="A48" t="s">
        <v>84</v>
      </c>
      <c r="B48" t="s">
        <v>79</v>
      </c>
      <c r="C48" t="s">
        <v>74</v>
      </c>
      <c r="D48">
        <v>3</v>
      </c>
      <c r="E48">
        <v>0.29999999999999893</v>
      </c>
    </row>
    <row r="49" spans="1:9" x14ac:dyDescent="0.3">
      <c r="A49" t="s">
        <v>84</v>
      </c>
      <c r="B49" t="s">
        <v>79</v>
      </c>
      <c r="C49" t="s">
        <v>75</v>
      </c>
      <c r="D49">
        <v>1</v>
      </c>
      <c r="E49">
        <v>4.5999999999999996</v>
      </c>
      <c r="F49">
        <v>0</v>
      </c>
      <c r="G49">
        <v>13.043478260869559</v>
      </c>
      <c r="H49">
        <v>8.6956521739130519</v>
      </c>
      <c r="I49">
        <v>78.260869565217391</v>
      </c>
    </row>
    <row r="50" spans="1:9" x14ac:dyDescent="0.3">
      <c r="A50" t="s">
        <v>84</v>
      </c>
      <c r="B50" t="s">
        <v>79</v>
      </c>
      <c r="C50" t="s">
        <v>75</v>
      </c>
      <c r="D50">
        <v>3</v>
      </c>
      <c r="E50">
        <v>3.5999999999999996</v>
      </c>
      <c r="F50">
        <v>0</v>
      </c>
      <c r="G50">
        <v>22.222222222222243</v>
      </c>
      <c r="H50">
        <v>13.888888888888889</v>
      </c>
      <c r="I50">
        <v>63.888888888888864</v>
      </c>
    </row>
    <row r="51" spans="1:9" x14ac:dyDescent="0.3">
      <c r="A51" t="s">
        <v>84</v>
      </c>
      <c r="B51" t="s">
        <v>79</v>
      </c>
      <c r="C51" t="s">
        <v>89</v>
      </c>
      <c r="D51">
        <v>1</v>
      </c>
      <c r="E51">
        <v>6.9999999999999982</v>
      </c>
      <c r="F51">
        <v>2.8571428571428479</v>
      </c>
      <c r="G51">
        <v>60.000000000000014</v>
      </c>
      <c r="H51">
        <v>12.857142857142865</v>
      </c>
      <c r="I51">
        <v>24.285714285714285</v>
      </c>
    </row>
    <row r="52" spans="1:9" x14ac:dyDescent="0.3">
      <c r="A52" t="s">
        <v>84</v>
      </c>
      <c r="B52" t="s">
        <v>79</v>
      </c>
      <c r="C52" t="s">
        <v>89</v>
      </c>
      <c r="D52">
        <v>3</v>
      </c>
      <c r="E52">
        <v>2.5</v>
      </c>
      <c r="F52">
        <v>3.9999999999999853</v>
      </c>
      <c r="G52">
        <v>51.999999999999957</v>
      </c>
      <c r="H52">
        <v>16.000000000000014</v>
      </c>
      <c r="I52">
        <v>28.000000000000043</v>
      </c>
    </row>
    <row r="53" spans="1:9" x14ac:dyDescent="0.3">
      <c r="A53" t="s">
        <v>84</v>
      </c>
      <c r="B53" t="s">
        <v>79</v>
      </c>
      <c r="C53" t="s">
        <v>59</v>
      </c>
      <c r="D53">
        <v>1</v>
      </c>
      <c r="E53">
        <v>0.8999999999999968</v>
      </c>
    </row>
    <row r="54" spans="1:9" x14ac:dyDescent="0.3">
      <c r="A54" t="s">
        <v>84</v>
      </c>
      <c r="B54" t="s">
        <v>79</v>
      </c>
      <c r="C54" t="s">
        <v>59</v>
      </c>
      <c r="D54">
        <v>2</v>
      </c>
      <c r="E54">
        <v>1.5000000000000018</v>
      </c>
      <c r="F54">
        <v>0</v>
      </c>
      <c r="G54">
        <v>26.666666666666661</v>
      </c>
      <c r="H54">
        <v>20.000000000000025</v>
      </c>
      <c r="I54">
        <v>53.333333333333321</v>
      </c>
    </row>
    <row r="55" spans="1:9" x14ac:dyDescent="0.3">
      <c r="A55" t="s">
        <v>84</v>
      </c>
      <c r="B55" t="s">
        <v>79</v>
      </c>
      <c r="C55" t="s">
        <v>86</v>
      </c>
      <c r="D55">
        <v>1</v>
      </c>
      <c r="E55">
        <v>8.6</v>
      </c>
      <c r="F55">
        <v>1.1627906976744147</v>
      </c>
      <c r="G55">
        <v>6.9767441860465169</v>
      </c>
      <c r="H55">
        <v>4.6511627906976782</v>
      </c>
      <c r="I55">
        <v>87.209302325581405</v>
      </c>
    </row>
    <row r="56" spans="1:9" x14ac:dyDescent="0.3">
      <c r="A56" t="s">
        <v>84</v>
      </c>
      <c r="B56" t="s">
        <v>79</v>
      </c>
      <c r="C56" t="s">
        <v>91</v>
      </c>
      <c r="D56">
        <v>1</v>
      </c>
      <c r="E56">
        <v>20.700000000000003</v>
      </c>
      <c r="F56">
        <v>0</v>
      </c>
      <c r="G56">
        <v>2.4154589371980713</v>
      </c>
      <c r="H56">
        <v>2.8985507246376789</v>
      </c>
      <c r="I56">
        <v>94.685990338164245</v>
      </c>
    </row>
    <row r="57" spans="1:9" x14ac:dyDescent="0.3">
      <c r="A57" t="s">
        <v>84</v>
      </c>
      <c r="B57" t="s">
        <v>79</v>
      </c>
      <c r="C57" t="s">
        <v>91</v>
      </c>
      <c r="D57">
        <v>3</v>
      </c>
      <c r="E57">
        <v>1.0999999999999996</v>
      </c>
      <c r="F57">
        <v>0</v>
      </c>
      <c r="G57">
        <v>0</v>
      </c>
      <c r="H57">
        <v>0</v>
      </c>
      <c r="I57">
        <v>100</v>
      </c>
    </row>
    <row r="58" spans="1:9" x14ac:dyDescent="0.3">
      <c r="A58" t="s">
        <v>84</v>
      </c>
      <c r="B58" t="s">
        <v>79</v>
      </c>
      <c r="C58" t="s">
        <v>77</v>
      </c>
      <c r="D58">
        <v>1</v>
      </c>
      <c r="E58">
        <v>0.49999999999999822</v>
      </c>
    </row>
    <row r="59" spans="1:9" x14ac:dyDescent="0.3">
      <c r="A59" t="s">
        <v>84</v>
      </c>
      <c r="B59" t="s">
        <v>79</v>
      </c>
      <c r="C59" t="s">
        <v>77</v>
      </c>
      <c r="D59">
        <v>3</v>
      </c>
      <c r="E59">
        <v>0</v>
      </c>
    </row>
    <row r="60" spans="1:9" x14ac:dyDescent="0.3">
      <c r="A60" t="s">
        <v>84</v>
      </c>
      <c r="B60" t="s">
        <v>79</v>
      </c>
      <c r="C60" t="s">
        <v>69</v>
      </c>
      <c r="E60">
        <v>8.1999999999999975</v>
      </c>
      <c r="F60">
        <v>2.4390243902438944</v>
      </c>
      <c r="G60">
        <v>68.292682926829286</v>
      </c>
      <c r="H60">
        <v>15.853658536585357</v>
      </c>
      <c r="I60">
        <v>13.414634146341463</v>
      </c>
    </row>
    <row r="61" spans="1:9" x14ac:dyDescent="0.3">
      <c r="A61" t="s">
        <v>85</v>
      </c>
      <c r="B61" t="s">
        <v>78</v>
      </c>
      <c r="C61" t="s">
        <v>73</v>
      </c>
      <c r="D61">
        <v>1</v>
      </c>
      <c r="E61">
        <v>4.9000000000000004</v>
      </c>
      <c r="F61">
        <v>0</v>
      </c>
      <c r="G61">
        <v>6.1224489795918142</v>
      </c>
      <c r="H61">
        <v>8.1632653061224545</v>
      </c>
      <c r="I61">
        <v>85.714285714285722</v>
      </c>
    </row>
    <row r="62" spans="1:9" x14ac:dyDescent="0.3">
      <c r="A62" t="s">
        <v>85</v>
      </c>
      <c r="B62" t="s">
        <v>78</v>
      </c>
      <c r="C62" t="s">
        <v>73</v>
      </c>
      <c r="D62">
        <v>2</v>
      </c>
      <c r="E62">
        <v>2.0999999999999996</v>
      </c>
      <c r="F62">
        <v>0</v>
      </c>
      <c r="G62">
        <v>19.047619047619065</v>
      </c>
      <c r="H62">
        <v>23.809523809523814</v>
      </c>
      <c r="I62">
        <v>57.14285714285711</v>
      </c>
    </row>
    <row r="63" spans="1:9" x14ac:dyDescent="0.3">
      <c r="A63" t="s">
        <v>85</v>
      </c>
      <c r="B63" t="s">
        <v>78</v>
      </c>
      <c r="C63" t="s">
        <v>74</v>
      </c>
      <c r="D63">
        <v>1</v>
      </c>
      <c r="E63">
        <v>0.19999999999999929</v>
      </c>
    </row>
    <row r="64" spans="1:9" x14ac:dyDescent="0.3">
      <c r="A64" t="s">
        <v>85</v>
      </c>
      <c r="B64" t="s">
        <v>78</v>
      </c>
      <c r="C64" t="s">
        <v>74</v>
      </c>
      <c r="D64">
        <v>3</v>
      </c>
      <c r="E64">
        <v>2.0999999999999979</v>
      </c>
      <c r="F64">
        <v>0</v>
      </c>
      <c r="G64">
        <v>4.7619047619047494</v>
      </c>
      <c r="H64">
        <v>9.5238095238094989</v>
      </c>
      <c r="I64">
        <v>85.714285714285751</v>
      </c>
    </row>
    <row r="65" spans="1:9" x14ac:dyDescent="0.3">
      <c r="A65" t="s">
        <v>85</v>
      </c>
      <c r="B65" t="s">
        <v>78</v>
      </c>
      <c r="C65" t="s">
        <v>75</v>
      </c>
      <c r="D65">
        <v>1</v>
      </c>
      <c r="E65">
        <v>36.200000000000003</v>
      </c>
      <c r="F65">
        <v>0.27624309392265095</v>
      </c>
      <c r="G65">
        <v>25.138121546961329</v>
      </c>
      <c r="H65">
        <v>23.75690607734807</v>
      </c>
      <c r="I65">
        <v>50.828729281767956</v>
      </c>
    </row>
    <row r="66" spans="1:9" x14ac:dyDescent="0.3">
      <c r="A66" t="s">
        <v>85</v>
      </c>
      <c r="B66" t="s">
        <v>78</v>
      </c>
      <c r="C66" t="s">
        <v>75</v>
      </c>
      <c r="D66">
        <v>3</v>
      </c>
      <c r="E66">
        <v>28.300000000000004</v>
      </c>
      <c r="F66">
        <v>0.35335689045936264</v>
      </c>
      <c r="G66">
        <v>9.8939929328621865</v>
      </c>
      <c r="H66">
        <v>13.074204946996462</v>
      </c>
      <c r="I66">
        <v>76.678445229681969</v>
      </c>
    </row>
    <row r="67" spans="1:9" x14ac:dyDescent="0.3">
      <c r="A67" t="s">
        <v>85</v>
      </c>
      <c r="B67" t="s">
        <v>78</v>
      </c>
      <c r="C67" t="s">
        <v>93</v>
      </c>
      <c r="D67">
        <v>1</v>
      </c>
      <c r="E67">
        <v>0</v>
      </c>
    </row>
    <row r="68" spans="1:9" x14ac:dyDescent="0.3">
      <c r="A68" t="s">
        <v>85</v>
      </c>
      <c r="B68" t="s">
        <v>78</v>
      </c>
      <c r="C68" t="s">
        <v>93</v>
      </c>
      <c r="D68">
        <v>3</v>
      </c>
      <c r="E68">
        <v>9.9999999999999645E-2</v>
      </c>
    </row>
    <row r="69" spans="1:9" x14ac:dyDescent="0.3">
      <c r="A69" t="s">
        <v>85</v>
      </c>
      <c r="B69" t="s">
        <v>78</v>
      </c>
      <c r="C69" t="s">
        <v>90</v>
      </c>
      <c r="D69">
        <v>1</v>
      </c>
      <c r="E69">
        <v>7.6</v>
      </c>
      <c r="F69">
        <v>0</v>
      </c>
      <c r="G69">
        <v>28.947368421052634</v>
      </c>
      <c r="H69">
        <v>28.947368421052623</v>
      </c>
      <c r="I69">
        <v>42.10526315789474</v>
      </c>
    </row>
    <row r="70" spans="1:9" x14ac:dyDescent="0.3">
      <c r="A70" t="s">
        <v>85</v>
      </c>
      <c r="B70" t="s">
        <v>78</v>
      </c>
      <c r="C70" t="s">
        <v>90</v>
      </c>
      <c r="D70">
        <v>3</v>
      </c>
      <c r="E70">
        <v>3.1999999999999993</v>
      </c>
      <c r="F70">
        <v>0</v>
      </c>
      <c r="G70">
        <v>9.3750000000000249</v>
      </c>
      <c r="H70">
        <v>9.3749999999999698</v>
      </c>
      <c r="I70">
        <v>81.25</v>
      </c>
    </row>
    <row r="71" spans="1:9" x14ac:dyDescent="0.3">
      <c r="A71" t="s">
        <v>85</v>
      </c>
      <c r="B71" t="s">
        <v>78</v>
      </c>
      <c r="C71" t="s">
        <v>77</v>
      </c>
      <c r="D71">
        <v>1</v>
      </c>
      <c r="E71">
        <v>9.9999999999999645E-2</v>
      </c>
    </row>
    <row r="72" spans="1:9" x14ac:dyDescent="0.3">
      <c r="A72" t="s">
        <v>85</v>
      </c>
      <c r="B72" t="s">
        <v>78</v>
      </c>
      <c r="C72" t="s">
        <v>77</v>
      </c>
      <c r="D72">
        <v>3</v>
      </c>
      <c r="E72">
        <v>0</v>
      </c>
    </row>
    <row r="73" spans="1:9" x14ac:dyDescent="0.3">
      <c r="A73" t="s">
        <v>85</v>
      </c>
      <c r="B73" t="s">
        <v>78</v>
      </c>
      <c r="C73" t="s">
        <v>69</v>
      </c>
      <c r="D73">
        <v>1</v>
      </c>
      <c r="E73">
        <v>118.19999999999999</v>
      </c>
      <c r="F73">
        <v>0.33840947546531336</v>
      </c>
      <c r="G73">
        <v>14.382402707275805</v>
      </c>
      <c r="H73">
        <v>19.12013536379019</v>
      </c>
      <c r="I73">
        <v>66.159052453468703</v>
      </c>
    </row>
    <row r="74" spans="1:9" x14ac:dyDescent="0.3">
      <c r="A74" t="s">
        <v>85</v>
      </c>
      <c r="B74" t="s">
        <v>78</v>
      </c>
      <c r="C74" t="s">
        <v>69</v>
      </c>
      <c r="D74">
        <v>2</v>
      </c>
      <c r="E74">
        <v>128.9</v>
      </c>
      <c r="F74">
        <v>7.7579519006981873E-2</v>
      </c>
      <c r="G74">
        <v>16.602017067494184</v>
      </c>
      <c r="H74">
        <v>35.221101629169901</v>
      </c>
      <c r="I74">
        <v>48.099301784328929</v>
      </c>
    </row>
    <row r="75" spans="1:9" x14ac:dyDescent="0.3">
      <c r="A75" t="s">
        <v>85</v>
      </c>
      <c r="B75" t="s">
        <v>79</v>
      </c>
      <c r="C75" t="s">
        <v>73</v>
      </c>
      <c r="D75">
        <v>1</v>
      </c>
      <c r="E75">
        <v>6.4999999999999982</v>
      </c>
      <c r="F75">
        <v>1.5384615384615334</v>
      </c>
      <c r="G75">
        <v>15.384615384615389</v>
      </c>
      <c r="H75">
        <v>16.92307692307692</v>
      </c>
      <c r="I75">
        <v>66.15384615384616</v>
      </c>
    </row>
    <row r="76" spans="1:9" x14ac:dyDescent="0.3">
      <c r="A76" t="s">
        <v>85</v>
      </c>
      <c r="B76" t="s">
        <v>79</v>
      </c>
      <c r="C76" t="s">
        <v>73</v>
      </c>
      <c r="D76">
        <v>2</v>
      </c>
      <c r="E76">
        <v>2.3999999999999986</v>
      </c>
      <c r="F76">
        <v>4.1666666666666545</v>
      </c>
      <c r="G76">
        <v>16.666666666666618</v>
      </c>
      <c r="H76">
        <v>20.833333333333346</v>
      </c>
      <c r="I76">
        <v>58.333333333333385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JH</vt:lpstr>
      <vt:lpstr>JLL</vt:lpstr>
      <vt:lpstr>STP</vt:lpstr>
      <vt:lpstr>Figures</vt:lpstr>
      <vt:lpstr>整合表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2020-07-02T11:01:34Z</dcterms:created>
  <dcterms:modified xsi:type="dcterms:W3CDTF">2023-08-01T06:57:36Z</dcterms:modified>
</cp:coreProperties>
</file>