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Jimmy\Documents\iClassify\TMF Classifier\data\specs\"/>
    </mc:Choice>
  </mc:AlternateContent>
  <xr:revisionPtr revIDLastSave="0" documentId="13_ncr:1_{945D7097-EA02-4609-A74F-41616257B1A5}" xr6:coauthVersionLast="47" xr6:coauthVersionMax="47" xr10:uidLastSave="{00000000-0000-0000-0000-000000000000}"/>
  <bookViews>
    <workbookView xWindow="-98" yWindow="-98" windowWidth="19396" windowHeight="11475" firstSheet="4" activeTab="8" xr2:uid="{00000000-000D-0000-FFFF-FFFF00000000}"/>
  </bookViews>
  <sheets>
    <sheet name="Reference Model" sheetId="2" r:id="rId1"/>
    <sheet name="Known TBD" sheetId="4" r:id="rId2"/>
    <sheet name="Known Indiscernables" sheetId="5" r:id="rId3"/>
    <sheet name="RM Artifact-Subs" sheetId="6" r:id="rId4"/>
    <sheet name="Artifact Bins" sheetId="7" r:id="rId5"/>
    <sheet name="Specs 3.3" sheetId="8" r:id="rId6"/>
    <sheet name="WO42" sheetId="1" r:id="rId7"/>
    <sheet name="Artifact-Subs" sheetId="11" r:id="rId8"/>
    <sheet name="GPT-1-5" sheetId="9" r:id="rId9"/>
    <sheet name="GPT-1-10" sheetId="10" r:id="rId10"/>
  </sheets>
  <externalReferences>
    <externalReference r:id="rId11"/>
  </externalReferences>
  <definedNames>
    <definedName name="_xlnm._FilterDatabase" localSheetId="0" hidden="1">'Reference Model'!$A$1:$AD$198</definedName>
    <definedName name="_xlnm._FilterDatabase" localSheetId="6" hidden="1">'WO42'!$A$1:$W$60</definedName>
    <definedName name="AssetTag">'[1]Asset Tag Mapping'!$A:$E</definedName>
    <definedName name="BoxBarcode">'WO42'!$L:$L</definedName>
    <definedName name="Disc">'WO42'!$O:$O</definedName>
    <definedName name="DocType">'WO42'!$T:$T</definedName>
    <definedName name="DocTypeFullList">'[1]TMF Lookup'!$A$2:$A$189</definedName>
    <definedName name="DocumentDate">'WO42'!$U:$U</definedName>
    <definedName name="DocumentDesc">'WO42'!$V:$V</definedName>
    <definedName name="DocumentIndex">'WO42'!$B:$B</definedName>
    <definedName name="Drug">'WO42'!$R:$R</definedName>
    <definedName name="DrugList">[1]Lookup!$A$2:$A$18</definedName>
    <definedName name="FolderBarcode">'WO42'!$A:$A</definedName>
    <definedName name="FullDoc">'WO42'!$K:$K</definedName>
    <definedName name="FullPath">'WO42'!$AD:$AD</definedName>
    <definedName name="MV">'WO42'!$P:$P</definedName>
    <definedName name="NewFile">'WO42'!$AB:$AB</definedName>
    <definedName name="NewFileLocation">'WO42'!$AD:$AD</definedName>
    <definedName name="NewFolderLocation">'WO42'!$AA:$AA</definedName>
    <definedName name="OldFileName">'WO42'!$Z:$Z</definedName>
    <definedName name="Protocol">'WO42'!$S:$S</definedName>
    <definedName name="ProtocolList">[1]Lookup!$B$2:$B$18</definedName>
    <definedName name="Z_EC5FB594_CD7B_414D_831B_D85869E3D08D_.wvu.FilterData" localSheetId="6" hidden="1">'WO42'!$A$1:$AF$60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771" i="1" l="1"/>
  <c r="AA771" i="1"/>
  <c r="AD771" i="1" s="1"/>
  <c r="N771" i="1"/>
  <c r="M771" i="1"/>
  <c r="L771" i="1"/>
  <c r="AB770" i="1"/>
  <c r="AA770" i="1"/>
  <c r="AD770" i="1" s="1"/>
  <c r="N770" i="1"/>
  <c r="M770" i="1"/>
  <c r="L770" i="1"/>
  <c r="AD769" i="1"/>
  <c r="K769" i="1" s="1"/>
  <c r="Z769" i="1" s="1"/>
  <c r="Y769" i="1" s="1"/>
  <c r="AB769" i="1"/>
  <c r="AA769" i="1"/>
  <c r="N769" i="1"/>
  <c r="M769" i="1"/>
  <c r="L769" i="1"/>
  <c r="AB768" i="1"/>
  <c r="AA768" i="1"/>
  <c r="N768" i="1"/>
  <c r="M768" i="1"/>
  <c r="L768" i="1"/>
  <c r="AB767" i="1"/>
  <c r="AA767" i="1"/>
  <c r="N767" i="1"/>
  <c r="M767" i="1"/>
  <c r="L767" i="1"/>
  <c r="AD766" i="1"/>
  <c r="K766" i="1" s="1"/>
  <c r="Z766" i="1" s="1"/>
  <c r="Y766" i="1" s="1"/>
  <c r="AB766" i="1"/>
  <c r="AA766" i="1"/>
  <c r="N766" i="1"/>
  <c r="M766" i="1"/>
  <c r="L766" i="1"/>
  <c r="AD765" i="1"/>
  <c r="AF765" i="1" s="1"/>
  <c r="AB765" i="1"/>
  <c r="AA765" i="1"/>
  <c r="N765" i="1"/>
  <c r="M765" i="1"/>
  <c r="L765" i="1"/>
  <c r="AD764" i="1"/>
  <c r="K764" i="1" s="1"/>
  <c r="Z764" i="1" s="1"/>
  <c r="Y764" i="1" s="1"/>
  <c r="AB764" i="1"/>
  <c r="AA764" i="1"/>
  <c r="N764" i="1"/>
  <c r="M764" i="1"/>
  <c r="L764" i="1"/>
  <c r="AD763" i="1"/>
  <c r="K763" i="1" s="1"/>
  <c r="Z763" i="1" s="1"/>
  <c r="Y763" i="1" s="1"/>
  <c r="AB763" i="1"/>
  <c r="AA763" i="1"/>
  <c r="N763" i="1"/>
  <c r="M763" i="1"/>
  <c r="L763" i="1"/>
  <c r="AD762" i="1"/>
  <c r="AF762" i="1" s="1"/>
  <c r="AB762" i="1"/>
  <c r="AA762" i="1"/>
  <c r="N762" i="1"/>
  <c r="M762" i="1"/>
  <c r="L762" i="1"/>
  <c r="AD761" i="1"/>
  <c r="K761" i="1" s="1"/>
  <c r="Z761" i="1" s="1"/>
  <c r="AB761" i="1"/>
  <c r="AA761" i="1"/>
  <c r="Y761" i="1"/>
  <c r="N761" i="1"/>
  <c r="M761" i="1"/>
  <c r="L761" i="1"/>
  <c r="AF760" i="1"/>
  <c r="AD760" i="1"/>
  <c r="K760" i="1" s="1"/>
  <c r="Z760" i="1" s="1"/>
  <c r="Y760" i="1" s="1"/>
  <c r="AB760" i="1"/>
  <c r="AA760" i="1"/>
  <c r="N760" i="1"/>
  <c r="M760" i="1"/>
  <c r="L760" i="1"/>
  <c r="AF759" i="1"/>
  <c r="AD759" i="1"/>
  <c r="K759" i="1" s="1"/>
  <c r="Z759" i="1" s="1"/>
  <c r="Y759" i="1" s="1"/>
  <c r="AB759" i="1"/>
  <c r="AA759" i="1"/>
  <c r="N759" i="1"/>
  <c r="M759" i="1"/>
  <c r="L759" i="1"/>
  <c r="AF758" i="1"/>
  <c r="AD758" i="1"/>
  <c r="AB758" i="1"/>
  <c r="AA758" i="1"/>
  <c r="N758" i="1"/>
  <c r="M758" i="1"/>
  <c r="L758" i="1"/>
  <c r="K758" i="1"/>
  <c r="Z758" i="1" s="1"/>
  <c r="Y758" i="1" s="1"/>
  <c r="AF757" i="1"/>
  <c r="AD757" i="1"/>
  <c r="AB757" i="1"/>
  <c r="AA757" i="1"/>
  <c r="Y757" i="1"/>
  <c r="N757" i="1"/>
  <c r="M757" i="1"/>
  <c r="L757" i="1"/>
  <c r="K757" i="1"/>
  <c r="Z757" i="1" s="1"/>
  <c r="AB756" i="1"/>
  <c r="AA756" i="1"/>
  <c r="AD756" i="1" s="1"/>
  <c r="N756" i="1"/>
  <c r="M756" i="1"/>
  <c r="L756" i="1"/>
  <c r="AF755" i="1"/>
  <c r="AB755" i="1"/>
  <c r="AA755" i="1"/>
  <c r="AD755" i="1" s="1"/>
  <c r="N755" i="1"/>
  <c r="M755" i="1"/>
  <c r="L755" i="1"/>
  <c r="AB754" i="1"/>
  <c r="AA754" i="1"/>
  <c r="AD754" i="1" s="1"/>
  <c r="N754" i="1"/>
  <c r="M754" i="1"/>
  <c r="L754" i="1"/>
  <c r="K754" i="1"/>
  <c r="Z754" i="1" s="1"/>
  <c r="Y754" i="1" s="1"/>
  <c r="AB753" i="1"/>
  <c r="AA753" i="1"/>
  <c r="N753" i="1"/>
  <c r="M753" i="1"/>
  <c r="L753" i="1"/>
  <c r="AB752" i="1"/>
  <c r="AA752" i="1"/>
  <c r="N752" i="1"/>
  <c r="M752" i="1"/>
  <c r="L752" i="1"/>
  <c r="AB751" i="1"/>
  <c r="AA751" i="1"/>
  <c r="AD751" i="1" s="1"/>
  <c r="N751" i="1"/>
  <c r="M751" i="1"/>
  <c r="L751" i="1"/>
  <c r="AB750" i="1"/>
  <c r="AA750" i="1"/>
  <c r="AD750" i="1" s="1"/>
  <c r="N750" i="1"/>
  <c r="M750" i="1"/>
  <c r="L750" i="1"/>
  <c r="AD749" i="1"/>
  <c r="AB749" i="1"/>
  <c r="AA749" i="1"/>
  <c r="N749" i="1"/>
  <c r="M749" i="1"/>
  <c r="L749" i="1"/>
  <c r="AB748" i="1"/>
  <c r="AA748" i="1"/>
  <c r="N748" i="1"/>
  <c r="M748" i="1"/>
  <c r="L748" i="1"/>
  <c r="AD747" i="1"/>
  <c r="AB747" i="1"/>
  <c r="AA747" i="1"/>
  <c r="N747" i="1"/>
  <c r="M747" i="1"/>
  <c r="L747" i="1"/>
  <c r="AD746" i="1"/>
  <c r="AB746" i="1"/>
  <c r="AA746" i="1"/>
  <c r="N746" i="1"/>
  <c r="M746" i="1"/>
  <c r="L746" i="1"/>
  <c r="AD745" i="1"/>
  <c r="AB745" i="1"/>
  <c r="AA745" i="1"/>
  <c r="N745" i="1"/>
  <c r="M745" i="1"/>
  <c r="L745" i="1"/>
  <c r="AD744" i="1"/>
  <c r="K744" i="1" s="1"/>
  <c r="Z744" i="1" s="1"/>
  <c r="Y744" i="1" s="1"/>
  <c r="AB744" i="1"/>
  <c r="AA744" i="1"/>
  <c r="N744" i="1"/>
  <c r="M744" i="1"/>
  <c r="L744" i="1"/>
  <c r="AF743" i="1"/>
  <c r="AD743" i="1"/>
  <c r="K743" i="1" s="1"/>
  <c r="Z743" i="1" s="1"/>
  <c r="Y743" i="1" s="1"/>
  <c r="AB743" i="1"/>
  <c r="AA743" i="1"/>
  <c r="N743" i="1"/>
  <c r="M743" i="1"/>
  <c r="L743" i="1"/>
  <c r="AF742" i="1"/>
  <c r="AD742" i="1"/>
  <c r="AB742" i="1"/>
  <c r="AA742" i="1"/>
  <c r="Z742" i="1"/>
  <c r="Y742" i="1" s="1"/>
  <c r="N742" i="1"/>
  <c r="M742" i="1"/>
  <c r="L742" i="1"/>
  <c r="K742" i="1"/>
  <c r="AF741" i="1"/>
  <c r="AD741" i="1"/>
  <c r="AB741" i="1"/>
  <c r="AA741" i="1"/>
  <c r="N741" i="1"/>
  <c r="M741" i="1"/>
  <c r="L741" i="1"/>
  <c r="K741" i="1"/>
  <c r="Z741" i="1" s="1"/>
  <c r="Y741" i="1" s="1"/>
  <c r="AB740" i="1"/>
  <c r="AA740" i="1"/>
  <c r="AD740" i="1" s="1"/>
  <c r="N740" i="1"/>
  <c r="M740" i="1"/>
  <c r="L740" i="1"/>
  <c r="AB739" i="1"/>
  <c r="AA739" i="1"/>
  <c r="AD739" i="1" s="1"/>
  <c r="N739" i="1"/>
  <c r="M739" i="1"/>
  <c r="L739" i="1"/>
  <c r="K739" i="1"/>
  <c r="Z739" i="1" s="1"/>
  <c r="Y739" i="1" s="1"/>
  <c r="AB738" i="1"/>
  <c r="AA738" i="1"/>
  <c r="AD738" i="1" s="1"/>
  <c r="N738" i="1"/>
  <c r="M738" i="1"/>
  <c r="L738" i="1"/>
  <c r="AB737" i="1"/>
  <c r="AA737" i="1"/>
  <c r="N737" i="1"/>
  <c r="M737" i="1"/>
  <c r="L737" i="1"/>
  <c r="AB736" i="1"/>
  <c r="AA736" i="1"/>
  <c r="N736" i="1"/>
  <c r="M736" i="1"/>
  <c r="L736" i="1"/>
  <c r="AB735" i="1"/>
  <c r="AA735" i="1"/>
  <c r="AD735" i="1" s="1"/>
  <c r="N735" i="1"/>
  <c r="M735" i="1"/>
  <c r="L735" i="1"/>
  <c r="AB734" i="1"/>
  <c r="AA734" i="1"/>
  <c r="AD734" i="1" s="1"/>
  <c r="N734" i="1"/>
  <c r="M734" i="1"/>
  <c r="L734" i="1"/>
  <c r="AD733" i="1"/>
  <c r="AB733" i="1"/>
  <c r="AA733" i="1"/>
  <c r="N733" i="1"/>
  <c r="M733" i="1"/>
  <c r="L733" i="1"/>
  <c r="AB732" i="1"/>
  <c r="AA732" i="1"/>
  <c r="N732" i="1"/>
  <c r="M732" i="1"/>
  <c r="L732" i="1"/>
  <c r="AB731" i="1"/>
  <c r="AA731" i="1"/>
  <c r="N731" i="1"/>
  <c r="M731" i="1"/>
  <c r="L731" i="1"/>
  <c r="AD730" i="1"/>
  <c r="AB730" i="1"/>
  <c r="AA730" i="1"/>
  <c r="N730" i="1"/>
  <c r="M730" i="1"/>
  <c r="L730" i="1"/>
  <c r="AD729" i="1"/>
  <c r="AB729" i="1"/>
  <c r="AA729" i="1"/>
  <c r="N729" i="1"/>
  <c r="M729" i="1"/>
  <c r="L729" i="1"/>
  <c r="AD728" i="1"/>
  <c r="K728" i="1" s="1"/>
  <c r="Z728" i="1" s="1"/>
  <c r="Y728" i="1" s="1"/>
  <c r="AB728" i="1"/>
  <c r="AA728" i="1"/>
  <c r="N728" i="1"/>
  <c r="M728" i="1"/>
  <c r="L728" i="1"/>
  <c r="AF727" i="1"/>
  <c r="AD727" i="1"/>
  <c r="K727" i="1" s="1"/>
  <c r="Z727" i="1" s="1"/>
  <c r="AB727" i="1"/>
  <c r="AA727" i="1"/>
  <c r="Y727" i="1"/>
  <c r="N727" i="1"/>
  <c r="M727" i="1"/>
  <c r="L727" i="1"/>
  <c r="AF726" i="1"/>
  <c r="AD726" i="1"/>
  <c r="AB726" i="1"/>
  <c r="AA726" i="1"/>
  <c r="N726" i="1"/>
  <c r="M726" i="1"/>
  <c r="L726" i="1"/>
  <c r="K726" i="1"/>
  <c r="Z726" i="1" s="1"/>
  <c r="Y726" i="1" s="1"/>
  <c r="AF725" i="1"/>
  <c r="AD725" i="1"/>
  <c r="AB725" i="1"/>
  <c r="AA725" i="1"/>
  <c r="Y725" i="1"/>
  <c r="N725" i="1"/>
  <c r="M725" i="1"/>
  <c r="L725" i="1"/>
  <c r="K725" i="1"/>
  <c r="Z725" i="1" s="1"/>
  <c r="AB724" i="1"/>
  <c r="AA724" i="1"/>
  <c r="AD724" i="1" s="1"/>
  <c r="N724" i="1"/>
  <c r="M724" i="1"/>
  <c r="L724" i="1"/>
  <c r="AB723" i="1"/>
  <c r="AA723" i="1"/>
  <c r="AD723" i="1" s="1"/>
  <c r="N723" i="1"/>
  <c r="M723" i="1"/>
  <c r="L723" i="1"/>
  <c r="AB722" i="1"/>
  <c r="AA722" i="1"/>
  <c r="AD722" i="1" s="1"/>
  <c r="N722" i="1"/>
  <c r="M722" i="1"/>
  <c r="L722" i="1"/>
  <c r="K722" i="1"/>
  <c r="Z722" i="1" s="1"/>
  <c r="Y722" i="1" s="1"/>
  <c r="AB721" i="1"/>
  <c r="AA721" i="1"/>
  <c r="N721" i="1"/>
  <c r="M721" i="1"/>
  <c r="L721" i="1"/>
  <c r="AB720" i="1"/>
  <c r="AA720" i="1"/>
  <c r="N720" i="1"/>
  <c r="M720" i="1"/>
  <c r="L720" i="1"/>
  <c r="AB719" i="1"/>
  <c r="AA719" i="1"/>
  <c r="AD719" i="1" s="1"/>
  <c r="N719" i="1"/>
  <c r="M719" i="1"/>
  <c r="L719" i="1"/>
  <c r="AB718" i="1"/>
  <c r="AA718" i="1"/>
  <c r="AD718" i="1" s="1"/>
  <c r="N718" i="1"/>
  <c r="M718" i="1"/>
  <c r="L718" i="1"/>
  <c r="AD717" i="1"/>
  <c r="AB717" i="1"/>
  <c r="AA717" i="1"/>
  <c r="N717" i="1"/>
  <c r="M717" i="1"/>
  <c r="L717" i="1"/>
  <c r="AB716" i="1"/>
  <c r="AA716" i="1"/>
  <c r="N716" i="1"/>
  <c r="M716" i="1"/>
  <c r="L716" i="1"/>
  <c r="AD715" i="1"/>
  <c r="AB715" i="1"/>
  <c r="AA715" i="1"/>
  <c r="N715" i="1"/>
  <c r="M715" i="1"/>
  <c r="L715" i="1"/>
  <c r="AD714" i="1"/>
  <c r="AB714" i="1"/>
  <c r="AA714" i="1"/>
  <c r="N714" i="1"/>
  <c r="M714" i="1"/>
  <c r="L714" i="1"/>
  <c r="AD713" i="1"/>
  <c r="AB713" i="1"/>
  <c r="AA713" i="1"/>
  <c r="N713" i="1"/>
  <c r="M713" i="1"/>
  <c r="L713" i="1"/>
  <c r="AD712" i="1"/>
  <c r="K712" i="1" s="1"/>
  <c r="Z712" i="1" s="1"/>
  <c r="Y712" i="1" s="1"/>
  <c r="AB712" i="1"/>
  <c r="AA712" i="1"/>
  <c r="N712" i="1"/>
  <c r="M712" i="1"/>
  <c r="L712" i="1"/>
  <c r="AF711" i="1"/>
  <c r="AD711" i="1"/>
  <c r="K711" i="1" s="1"/>
  <c r="Z711" i="1" s="1"/>
  <c r="Y711" i="1" s="1"/>
  <c r="AB711" i="1"/>
  <c r="AA711" i="1"/>
  <c r="N711" i="1"/>
  <c r="M711" i="1"/>
  <c r="L711" i="1"/>
  <c r="AF710" i="1"/>
  <c r="AD710" i="1"/>
  <c r="AB710" i="1"/>
  <c r="AA710" i="1"/>
  <c r="Z710" i="1"/>
  <c r="Y710" i="1" s="1"/>
  <c r="N710" i="1"/>
  <c r="M710" i="1"/>
  <c r="L710" i="1"/>
  <c r="K710" i="1"/>
  <c r="AF709" i="1"/>
  <c r="AD709" i="1"/>
  <c r="AB709" i="1"/>
  <c r="AA709" i="1"/>
  <c r="N709" i="1"/>
  <c r="M709" i="1"/>
  <c r="L709" i="1"/>
  <c r="K709" i="1"/>
  <c r="Z709" i="1" s="1"/>
  <c r="Y709" i="1" s="1"/>
  <c r="AB708" i="1"/>
  <c r="AA708" i="1"/>
  <c r="AD708" i="1" s="1"/>
  <c r="N708" i="1"/>
  <c r="M708" i="1"/>
  <c r="L708" i="1"/>
  <c r="AB707" i="1"/>
  <c r="AA707" i="1"/>
  <c r="AD707" i="1" s="1"/>
  <c r="N707" i="1"/>
  <c r="M707" i="1"/>
  <c r="L707" i="1"/>
  <c r="K707" i="1"/>
  <c r="Z707" i="1" s="1"/>
  <c r="Y707" i="1" s="1"/>
  <c r="AB706" i="1"/>
  <c r="AA706" i="1"/>
  <c r="AD706" i="1" s="1"/>
  <c r="N706" i="1"/>
  <c r="M706" i="1"/>
  <c r="L706" i="1"/>
  <c r="AB705" i="1"/>
  <c r="AA705" i="1"/>
  <c r="N705" i="1"/>
  <c r="M705" i="1"/>
  <c r="L705" i="1"/>
  <c r="AB704" i="1"/>
  <c r="AA704" i="1"/>
  <c r="N704" i="1"/>
  <c r="M704" i="1"/>
  <c r="L704" i="1"/>
  <c r="AB703" i="1"/>
  <c r="AA703" i="1"/>
  <c r="AD703" i="1" s="1"/>
  <c r="N703" i="1"/>
  <c r="M703" i="1"/>
  <c r="L703" i="1"/>
  <c r="AB702" i="1"/>
  <c r="AA702" i="1"/>
  <c r="M702" i="1"/>
  <c r="L702" i="1"/>
  <c r="AD701" i="1"/>
  <c r="AB701" i="1"/>
  <c r="AA701" i="1"/>
  <c r="N701" i="1"/>
  <c r="M701" i="1"/>
  <c r="L701" i="1"/>
  <c r="AB700" i="1"/>
  <c r="AA700" i="1"/>
  <c r="N700" i="1"/>
  <c r="M700" i="1"/>
  <c r="L700" i="1"/>
  <c r="AB699" i="1"/>
  <c r="AA699" i="1"/>
  <c r="N699" i="1"/>
  <c r="M699" i="1"/>
  <c r="L699" i="1"/>
  <c r="AD698" i="1"/>
  <c r="AB698" i="1"/>
  <c r="AA698" i="1"/>
  <c r="N698" i="1"/>
  <c r="M698" i="1"/>
  <c r="L698" i="1"/>
  <c r="AD697" i="1"/>
  <c r="AB697" i="1"/>
  <c r="AA697" i="1"/>
  <c r="N697" i="1"/>
  <c r="M697" i="1"/>
  <c r="L697" i="1"/>
  <c r="AD696" i="1"/>
  <c r="K696" i="1" s="1"/>
  <c r="Z696" i="1" s="1"/>
  <c r="Y696" i="1" s="1"/>
  <c r="AB696" i="1"/>
  <c r="AA696" i="1"/>
  <c r="N696" i="1"/>
  <c r="M696" i="1"/>
  <c r="L696" i="1"/>
  <c r="AF695" i="1"/>
  <c r="AD695" i="1"/>
  <c r="K695" i="1" s="1"/>
  <c r="AB695" i="1"/>
  <c r="AA695" i="1"/>
  <c r="Z695" i="1"/>
  <c r="Y695" i="1" s="1"/>
  <c r="N695" i="1"/>
  <c r="M695" i="1"/>
  <c r="L695" i="1"/>
  <c r="AF694" i="1"/>
  <c r="AD694" i="1"/>
  <c r="AB694" i="1"/>
  <c r="AA694" i="1"/>
  <c r="N694" i="1"/>
  <c r="M694" i="1"/>
  <c r="L694" i="1"/>
  <c r="K694" i="1"/>
  <c r="Z694" i="1" s="1"/>
  <c r="Y694" i="1" s="1"/>
  <c r="AF693" i="1"/>
  <c r="AD693" i="1"/>
  <c r="AB693" i="1"/>
  <c r="AA693" i="1"/>
  <c r="Y693" i="1"/>
  <c r="N693" i="1"/>
  <c r="M693" i="1"/>
  <c r="L693" i="1"/>
  <c r="K693" i="1"/>
  <c r="Z693" i="1" s="1"/>
  <c r="AF692" i="1"/>
  <c r="AB692" i="1"/>
  <c r="AA692" i="1"/>
  <c r="AD692" i="1" s="1"/>
  <c r="N692" i="1"/>
  <c r="M692" i="1"/>
  <c r="L692" i="1"/>
  <c r="AF691" i="1"/>
  <c r="AB691" i="1"/>
  <c r="AA691" i="1"/>
  <c r="AD691" i="1" s="1"/>
  <c r="N691" i="1"/>
  <c r="M691" i="1"/>
  <c r="L691" i="1"/>
  <c r="AF690" i="1"/>
  <c r="AB690" i="1"/>
  <c r="AA690" i="1"/>
  <c r="AD690" i="1" s="1"/>
  <c r="Z690" i="1"/>
  <c r="Y690" i="1" s="1"/>
  <c r="N690" i="1"/>
  <c r="M690" i="1"/>
  <c r="L690" i="1"/>
  <c r="K690" i="1"/>
  <c r="AB689" i="1"/>
  <c r="AA689" i="1"/>
  <c r="M689" i="1"/>
  <c r="L689" i="1"/>
  <c r="AB688" i="1"/>
  <c r="AA688" i="1"/>
  <c r="M688" i="1"/>
  <c r="L688" i="1"/>
  <c r="AB687" i="1"/>
  <c r="AA687" i="1"/>
  <c r="AD687" i="1" s="1"/>
  <c r="N687" i="1"/>
  <c r="M687" i="1"/>
  <c r="L687" i="1"/>
  <c r="AD686" i="1"/>
  <c r="AB686" i="1"/>
  <c r="AA686" i="1"/>
  <c r="N686" i="1"/>
  <c r="M686" i="1"/>
  <c r="L686" i="1"/>
  <c r="AB685" i="1"/>
  <c r="AA685" i="1"/>
  <c r="N685" i="1"/>
  <c r="M685" i="1"/>
  <c r="L685" i="1"/>
  <c r="AB684" i="1"/>
  <c r="AA684" i="1"/>
  <c r="N684" i="1"/>
  <c r="M684" i="1"/>
  <c r="L684" i="1"/>
  <c r="AB683" i="1"/>
  <c r="AA683" i="1"/>
  <c r="N683" i="1"/>
  <c r="M683" i="1"/>
  <c r="L683" i="1"/>
  <c r="AD682" i="1"/>
  <c r="AB682" i="1"/>
  <c r="AA682" i="1"/>
  <c r="N682" i="1"/>
  <c r="M682" i="1"/>
  <c r="L682" i="1"/>
  <c r="AD681" i="1"/>
  <c r="AB681" i="1"/>
  <c r="AA681" i="1"/>
  <c r="N681" i="1"/>
  <c r="M681" i="1"/>
  <c r="L681" i="1"/>
  <c r="AD680" i="1"/>
  <c r="K680" i="1" s="1"/>
  <c r="Z680" i="1" s="1"/>
  <c r="Y680" i="1" s="1"/>
  <c r="AB680" i="1"/>
  <c r="AA680" i="1"/>
  <c r="N680" i="1"/>
  <c r="M680" i="1"/>
  <c r="L680" i="1"/>
  <c r="AF679" i="1"/>
  <c r="AD679" i="1"/>
  <c r="K679" i="1" s="1"/>
  <c r="AB679" i="1"/>
  <c r="AA679" i="1"/>
  <c r="Z679" i="1"/>
  <c r="Y679" i="1"/>
  <c r="N679" i="1"/>
  <c r="M679" i="1"/>
  <c r="L679" i="1"/>
  <c r="AF678" i="1"/>
  <c r="AD678" i="1"/>
  <c r="AB678" i="1"/>
  <c r="AA678" i="1"/>
  <c r="Z678" i="1"/>
  <c r="Y678" i="1" s="1"/>
  <c r="N678" i="1"/>
  <c r="M678" i="1"/>
  <c r="L678" i="1"/>
  <c r="K678" i="1"/>
  <c r="AF677" i="1"/>
  <c r="AD677" i="1"/>
  <c r="AB677" i="1"/>
  <c r="AA677" i="1"/>
  <c r="N677" i="1"/>
  <c r="M677" i="1"/>
  <c r="L677" i="1"/>
  <c r="K677" i="1"/>
  <c r="Z677" i="1" s="1"/>
  <c r="Y677" i="1" s="1"/>
  <c r="AB676" i="1"/>
  <c r="AA676" i="1"/>
  <c r="AD676" i="1" s="1"/>
  <c r="AF676" i="1" s="1"/>
  <c r="N676" i="1"/>
  <c r="M676" i="1"/>
  <c r="L676" i="1"/>
  <c r="AB675" i="1"/>
  <c r="AA675" i="1"/>
  <c r="AD675" i="1" s="1"/>
  <c r="N675" i="1"/>
  <c r="M675" i="1"/>
  <c r="L675" i="1"/>
  <c r="K675" i="1"/>
  <c r="Z675" i="1" s="1"/>
  <c r="Y675" i="1" s="1"/>
  <c r="AF674" i="1"/>
  <c r="AB674" i="1"/>
  <c r="AA674" i="1"/>
  <c r="AD674" i="1" s="1"/>
  <c r="N674" i="1"/>
  <c r="M674" i="1"/>
  <c r="L674" i="1"/>
  <c r="K674" i="1"/>
  <c r="Z674" i="1" s="1"/>
  <c r="Y674" i="1" s="1"/>
  <c r="AB673" i="1"/>
  <c r="AA673" i="1"/>
  <c r="AD673" i="1" s="1"/>
  <c r="AF673" i="1" s="1"/>
  <c r="N673" i="1"/>
  <c r="M673" i="1"/>
  <c r="L673" i="1"/>
  <c r="K673" i="1"/>
  <c r="Z673" i="1" s="1"/>
  <c r="Y673" i="1" s="1"/>
  <c r="AB672" i="1"/>
  <c r="AA672" i="1"/>
  <c r="AD672" i="1" s="1"/>
  <c r="N672" i="1"/>
  <c r="M672" i="1"/>
  <c r="L672" i="1"/>
  <c r="AB671" i="1"/>
  <c r="AA671" i="1"/>
  <c r="AD671" i="1" s="1"/>
  <c r="N671" i="1"/>
  <c r="M671" i="1"/>
  <c r="L671" i="1"/>
  <c r="AB670" i="1"/>
  <c r="AA670" i="1"/>
  <c r="N670" i="1"/>
  <c r="M670" i="1"/>
  <c r="L670" i="1"/>
  <c r="AD669" i="1"/>
  <c r="AB669" i="1"/>
  <c r="AA669" i="1"/>
  <c r="N669" i="1"/>
  <c r="M669" i="1"/>
  <c r="L669" i="1"/>
  <c r="AB668" i="1"/>
  <c r="AA668" i="1"/>
  <c r="N668" i="1"/>
  <c r="M668" i="1"/>
  <c r="L668" i="1"/>
  <c r="AB667" i="1"/>
  <c r="AA667" i="1"/>
  <c r="N667" i="1"/>
  <c r="M667" i="1"/>
  <c r="L667" i="1"/>
  <c r="AD666" i="1"/>
  <c r="AB666" i="1"/>
  <c r="AA666" i="1"/>
  <c r="N666" i="1"/>
  <c r="M666" i="1"/>
  <c r="L666" i="1"/>
  <c r="AD665" i="1"/>
  <c r="AB665" i="1"/>
  <c r="AA665" i="1"/>
  <c r="N665" i="1"/>
  <c r="M665" i="1"/>
  <c r="L665" i="1"/>
  <c r="AD664" i="1"/>
  <c r="K664" i="1" s="1"/>
  <c r="Z664" i="1" s="1"/>
  <c r="Y664" i="1" s="1"/>
  <c r="AB664" i="1"/>
  <c r="AA664" i="1"/>
  <c r="N664" i="1"/>
  <c r="M664" i="1"/>
  <c r="L664" i="1"/>
  <c r="AF663" i="1"/>
  <c r="AD663" i="1"/>
  <c r="K663" i="1" s="1"/>
  <c r="AB663" i="1"/>
  <c r="AA663" i="1"/>
  <c r="Z663" i="1"/>
  <c r="Y663" i="1"/>
  <c r="N663" i="1"/>
  <c r="M663" i="1"/>
  <c r="L663" i="1"/>
  <c r="AF662" i="1"/>
  <c r="AD662" i="1"/>
  <c r="AB662" i="1"/>
  <c r="AA662" i="1"/>
  <c r="N662" i="1"/>
  <c r="M662" i="1"/>
  <c r="L662" i="1"/>
  <c r="K662" i="1"/>
  <c r="Z662" i="1" s="1"/>
  <c r="Y662" i="1" s="1"/>
  <c r="AF661" i="1"/>
  <c r="AD661" i="1"/>
  <c r="AB661" i="1"/>
  <c r="AA661" i="1"/>
  <c r="N661" i="1"/>
  <c r="M661" i="1"/>
  <c r="L661" i="1"/>
  <c r="K661" i="1"/>
  <c r="Z661" i="1" s="1"/>
  <c r="Y661" i="1" s="1"/>
  <c r="AB660" i="1"/>
  <c r="AA660" i="1"/>
  <c r="AD660" i="1" s="1"/>
  <c r="N660" i="1"/>
  <c r="M660" i="1"/>
  <c r="L660" i="1"/>
  <c r="AF659" i="1"/>
  <c r="AB659" i="1"/>
  <c r="AA659" i="1"/>
  <c r="AD659" i="1" s="1"/>
  <c r="N659" i="1"/>
  <c r="M659" i="1"/>
  <c r="L659" i="1"/>
  <c r="K659" i="1"/>
  <c r="Z659" i="1" s="1"/>
  <c r="Y659" i="1" s="1"/>
  <c r="AB658" i="1"/>
  <c r="AA658" i="1"/>
  <c r="AD658" i="1" s="1"/>
  <c r="N658" i="1"/>
  <c r="M658" i="1"/>
  <c r="L658" i="1"/>
  <c r="K658" i="1"/>
  <c r="Z658" i="1" s="1"/>
  <c r="Y658" i="1" s="1"/>
  <c r="AB657" i="1"/>
  <c r="AA657" i="1"/>
  <c r="N657" i="1"/>
  <c r="M657" i="1"/>
  <c r="L657" i="1"/>
  <c r="AB656" i="1"/>
  <c r="AA656" i="1"/>
  <c r="N656" i="1"/>
  <c r="M656" i="1"/>
  <c r="L656" i="1"/>
  <c r="AB655" i="1"/>
  <c r="AA655" i="1"/>
  <c r="AD655" i="1" s="1"/>
  <c r="N655" i="1"/>
  <c r="M655" i="1"/>
  <c r="L655" i="1"/>
  <c r="AD654" i="1"/>
  <c r="AB654" i="1"/>
  <c r="AA654" i="1"/>
  <c r="N654" i="1"/>
  <c r="M654" i="1"/>
  <c r="L654" i="1"/>
  <c r="AB653" i="1"/>
  <c r="AA653" i="1"/>
  <c r="N653" i="1"/>
  <c r="M653" i="1"/>
  <c r="L653" i="1"/>
  <c r="AB652" i="1"/>
  <c r="AA652" i="1"/>
  <c r="N652" i="1"/>
  <c r="M652" i="1"/>
  <c r="L652" i="1"/>
  <c r="AB651" i="1"/>
  <c r="AA651" i="1"/>
  <c r="N651" i="1"/>
  <c r="M651" i="1"/>
  <c r="L651" i="1"/>
  <c r="AD650" i="1"/>
  <c r="AB650" i="1"/>
  <c r="AA650" i="1"/>
  <c r="N650" i="1"/>
  <c r="M650" i="1"/>
  <c r="L650" i="1"/>
  <c r="AD649" i="1"/>
  <c r="AB649" i="1"/>
  <c r="AA649" i="1"/>
  <c r="N649" i="1"/>
  <c r="M649" i="1"/>
  <c r="L649" i="1"/>
  <c r="AD648" i="1"/>
  <c r="K648" i="1" s="1"/>
  <c r="Z648" i="1" s="1"/>
  <c r="Y648" i="1" s="1"/>
  <c r="AB648" i="1"/>
  <c r="AA648" i="1"/>
  <c r="N648" i="1"/>
  <c r="M648" i="1"/>
  <c r="L648" i="1"/>
  <c r="AB647" i="1"/>
  <c r="AD647" i="1" s="1"/>
  <c r="K647" i="1" s="1"/>
  <c r="AA647" i="1"/>
  <c r="Z647" i="1"/>
  <c r="Y647" i="1" s="1"/>
  <c r="N647" i="1"/>
  <c r="M647" i="1"/>
  <c r="L647" i="1"/>
  <c r="AF646" i="1"/>
  <c r="AD646" i="1"/>
  <c r="AB646" i="1"/>
  <c r="AA646" i="1"/>
  <c r="Z646" i="1"/>
  <c r="Y646" i="1" s="1"/>
  <c r="N646" i="1"/>
  <c r="M646" i="1"/>
  <c r="L646" i="1"/>
  <c r="K646" i="1"/>
  <c r="AF645" i="1"/>
  <c r="AD645" i="1"/>
  <c r="AB645" i="1"/>
  <c r="AA645" i="1"/>
  <c r="N645" i="1"/>
  <c r="M645" i="1"/>
  <c r="L645" i="1"/>
  <c r="K645" i="1"/>
  <c r="Z645" i="1" s="1"/>
  <c r="Y645" i="1" s="1"/>
  <c r="AB644" i="1"/>
  <c r="AA644" i="1"/>
  <c r="M644" i="1"/>
  <c r="L644" i="1"/>
  <c r="AB643" i="1"/>
  <c r="AA643" i="1"/>
  <c r="M643" i="1"/>
  <c r="L643" i="1"/>
  <c r="AB642" i="1"/>
  <c r="AA642" i="1"/>
  <c r="AD642" i="1" s="1"/>
  <c r="N642" i="1"/>
  <c r="M642" i="1"/>
  <c r="L642" i="1"/>
  <c r="AB641" i="1"/>
  <c r="AA641" i="1"/>
  <c r="N641" i="1"/>
  <c r="M641" i="1"/>
  <c r="L641" i="1"/>
  <c r="AB640" i="1"/>
  <c r="AA640" i="1"/>
  <c r="AD640" i="1" s="1"/>
  <c r="AF640" i="1" s="1"/>
  <c r="N640" i="1"/>
  <c r="M640" i="1"/>
  <c r="L640" i="1"/>
  <c r="AB639" i="1"/>
  <c r="AA639" i="1"/>
  <c r="AD639" i="1" s="1"/>
  <c r="N639" i="1"/>
  <c r="M639" i="1"/>
  <c r="L639" i="1"/>
  <c r="AD638" i="1"/>
  <c r="AB638" i="1"/>
  <c r="AA638" i="1"/>
  <c r="N638" i="1"/>
  <c r="M638" i="1"/>
  <c r="L638" i="1"/>
  <c r="AB637" i="1"/>
  <c r="AA637" i="1"/>
  <c r="N637" i="1"/>
  <c r="M637" i="1"/>
  <c r="L637" i="1"/>
  <c r="AB636" i="1"/>
  <c r="AA636" i="1"/>
  <c r="N636" i="1"/>
  <c r="M636" i="1"/>
  <c r="L636" i="1"/>
  <c r="AB635" i="1"/>
  <c r="AA635" i="1"/>
  <c r="N635" i="1"/>
  <c r="M635" i="1"/>
  <c r="L635" i="1"/>
  <c r="AD634" i="1"/>
  <c r="AB634" i="1"/>
  <c r="AA634" i="1"/>
  <c r="N634" i="1"/>
  <c r="M634" i="1"/>
  <c r="L634" i="1"/>
  <c r="AD633" i="1"/>
  <c r="AB633" i="1"/>
  <c r="AA633" i="1"/>
  <c r="N633" i="1"/>
  <c r="M633" i="1"/>
  <c r="L633" i="1"/>
  <c r="AD632" i="1"/>
  <c r="AB632" i="1"/>
  <c r="AA632" i="1"/>
  <c r="N632" i="1"/>
  <c r="M632" i="1"/>
  <c r="L632" i="1"/>
  <c r="AF631" i="1"/>
  <c r="AD631" i="1"/>
  <c r="K631" i="1" s="1"/>
  <c r="AB631" i="1"/>
  <c r="AA631" i="1"/>
  <c r="Z631" i="1"/>
  <c r="Y631" i="1" s="1"/>
  <c r="N631" i="1"/>
  <c r="M631" i="1"/>
  <c r="L631" i="1"/>
  <c r="AD630" i="1"/>
  <c r="AF630" i="1" s="1"/>
  <c r="AB630" i="1"/>
  <c r="AA630" i="1"/>
  <c r="Z630" i="1"/>
  <c r="Y630" i="1"/>
  <c r="N630" i="1"/>
  <c r="M630" i="1"/>
  <c r="L630" i="1"/>
  <c r="K630" i="1"/>
  <c r="AF629" i="1"/>
  <c r="AD629" i="1"/>
  <c r="AB629" i="1"/>
  <c r="AA629" i="1"/>
  <c r="Y629" i="1"/>
  <c r="N629" i="1"/>
  <c r="M629" i="1"/>
  <c r="L629" i="1"/>
  <c r="K629" i="1"/>
  <c r="Z629" i="1" s="1"/>
  <c r="AB628" i="1"/>
  <c r="AA628" i="1"/>
  <c r="AD628" i="1" s="1"/>
  <c r="N628" i="1"/>
  <c r="M628" i="1"/>
  <c r="L628" i="1"/>
  <c r="AB627" i="1"/>
  <c r="AA627" i="1"/>
  <c r="AD627" i="1" s="1"/>
  <c r="K627" i="1" s="1"/>
  <c r="Z627" i="1"/>
  <c r="Y627" i="1" s="1"/>
  <c r="N627" i="1"/>
  <c r="M627" i="1"/>
  <c r="L627" i="1"/>
  <c r="AB626" i="1"/>
  <c r="AA626" i="1"/>
  <c r="AD626" i="1" s="1"/>
  <c r="N626" i="1"/>
  <c r="M626" i="1"/>
  <c r="L626" i="1"/>
  <c r="AB625" i="1"/>
  <c r="AA625" i="1"/>
  <c r="AD625" i="1" s="1"/>
  <c r="AF625" i="1" s="1"/>
  <c r="N625" i="1"/>
  <c r="M625" i="1"/>
  <c r="L625" i="1"/>
  <c r="K625" i="1"/>
  <c r="Z625" i="1" s="1"/>
  <c r="Y625" i="1" s="1"/>
  <c r="AB624" i="1"/>
  <c r="AA624" i="1"/>
  <c r="N624" i="1"/>
  <c r="M624" i="1"/>
  <c r="L624" i="1"/>
  <c r="AB623" i="1"/>
  <c r="AA623" i="1"/>
  <c r="AD623" i="1" s="1"/>
  <c r="N623" i="1"/>
  <c r="M623" i="1"/>
  <c r="L623" i="1"/>
  <c r="AB622" i="1"/>
  <c r="AA622" i="1"/>
  <c r="N622" i="1"/>
  <c r="M622" i="1"/>
  <c r="L622" i="1"/>
  <c r="AB621" i="1"/>
  <c r="AA621" i="1"/>
  <c r="N621" i="1"/>
  <c r="M621" i="1"/>
  <c r="L621" i="1"/>
  <c r="AB620" i="1"/>
  <c r="AA620" i="1"/>
  <c r="N620" i="1"/>
  <c r="M620" i="1"/>
  <c r="L620" i="1"/>
  <c r="AD619" i="1"/>
  <c r="AB619" i="1"/>
  <c r="AA619" i="1"/>
  <c r="N619" i="1"/>
  <c r="M619" i="1"/>
  <c r="L619" i="1"/>
  <c r="AD618" i="1"/>
  <c r="AB618" i="1"/>
  <c r="AA618" i="1"/>
  <c r="N618" i="1"/>
  <c r="M618" i="1"/>
  <c r="L618" i="1"/>
  <c r="AD617" i="1"/>
  <c r="AB617" i="1"/>
  <c r="AA617" i="1"/>
  <c r="N617" i="1"/>
  <c r="M617" i="1"/>
  <c r="L617" i="1"/>
  <c r="AD616" i="1"/>
  <c r="AB616" i="1"/>
  <c r="AA616" i="1"/>
  <c r="N616" i="1"/>
  <c r="M616" i="1"/>
  <c r="L616" i="1"/>
  <c r="AF615" i="1"/>
  <c r="AD615" i="1"/>
  <c r="K615" i="1" s="1"/>
  <c r="AB615" i="1"/>
  <c r="AA615" i="1"/>
  <c r="Z615" i="1"/>
  <c r="Y615" i="1" s="1"/>
  <c r="N615" i="1"/>
  <c r="M615" i="1"/>
  <c r="L615" i="1"/>
  <c r="AD614" i="1"/>
  <c r="AF614" i="1" s="1"/>
  <c r="AB614" i="1"/>
  <c r="AA614" i="1"/>
  <c r="N614" i="1"/>
  <c r="M614" i="1"/>
  <c r="L614" i="1"/>
  <c r="K614" i="1"/>
  <c r="Z614" i="1" s="1"/>
  <c r="Y614" i="1" s="1"/>
  <c r="AF613" i="1"/>
  <c r="AD613" i="1"/>
  <c r="AB613" i="1"/>
  <c r="AA613" i="1"/>
  <c r="Y613" i="1"/>
  <c r="N613" i="1"/>
  <c r="M613" i="1"/>
  <c r="L613" i="1"/>
  <c r="K613" i="1"/>
  <c r="Z613" i="1" s="1"/>
  <c r="AF612" i="1"/>
  <c r="AB612" i="1"/>
  <c r="AA612" i="1"/>
  <c r="AD612" i="1" s="1"/>
  <c r="N612" i="1"/>
  <c r="M612" i="1"/>
  <c r="L612" i="1"/>
  <c r="AB611" i="1"/>
  <c r="AA611" i="1"/>
  <c r="AD611" i="1" s="1"/>
  <c r="N611" i="1"/>
  <c r="M611" i="1"/>
  <c r="L611" i="1"/>
  <c r="AB610" i="1"/>
  <c r="AA610" i="1"/>
  <c r="AD610" i="1" s="1"/>
  <c r="N610" i="1"/>
  <c r="M610" i="1"/>
  <c r="L610" i="1"/>
  <c r="K610" i="1"/>
  <c r="Z610" i="1" s="1"/>
  <c r="Y610" i="1" s="1"/>
  <c r="AB609" i="1"/>
  <c r="AA609" i="1"/>
  <c r="N609" i="1"/>
  <c r="M609" i="1"/>
  <c r="L609" i="1"/>
  <c r="AB608" i="1"/>
  <c r="AA608" i="1"/>
  <c r="N608" i="1"/>
  <c r="M608" i="1"/>
  <c r="L608" i="1"/>
  <c r="AB607" i="1"/>
  <c r="AA607" i="1"/>
  <c r="AD607" i="1" s="1"/>
  <c r="N607" i="1"/>
  <c r="M607" i="1"/>
  <c r="L607" i="1"/>
  <c r="AB606" i="1"/>
  <c r="AA606" i="1"/>
  <c r="AD606" i="1" s="1"/>
  <c r="N606" i="1"/>
  <c r="M606" i="1"/>
  <c r="L606" i="1"/>
  <c r="AD605" i="1"/>
  <c r="AB605" i="1"/>
  <c r="AA605" i="1"/>
  <c r="N605" i="1"/>
  <c r="M605" i="1"/>
  <c r="L605" i="1"/>
  <c r="AB604" i="1"/>
  <c r="AA604" i="1"/>
  <c r="AD604" i="1" s="1"/>
  <c r="N604" i="1"/>
  <c r="M604" i="1"/>
  <c r="L604" i="1"/>
  <c r="AD603" i="1"/>
  <c r="AB603" i="1"/>
  <c r="AA603" i="1"/>
  <c r="N603" i="1"/>
  <c r="M603" i="1"/>
  <c r="L603" i="1"/>
  <c r="AD602" i="1"/>
  <c r="AB602" i="1"/>
  <c r="AA602" i="1"/>
  <c r="N602" i="1"/>
  <c r="M602" i="1"/>
  <c r="L602" i="1"/>
  <c r="AD601" i="1"/>
  <c r="AB601" i="1"/>
  <c r="AA601" i="1"/>
  <c r="N601" i="1"/>
  <c r="M601" i="1"/>
  <c r="L601" i="1"/>
  <c r="AD600" i="1"/>
  <c r="K600" i="1" s="1"/>
  <c r="Z600" i="1" s="1"/>
  <c r="Y600" i="1" s="1"/>
  <c r="AB600" i="1"/>
  <c r="AA600" i="1"/>
  <c r="N600" i="1"/>
  <c r="M600" i="1"/>
  <c r="L600" i="1"/>
  <c r="AF599" i="1"/>
  <c r="AD599" i="1"/>
  <c r="K599" i="1" s="1"/>
  <c r="Z599" i="1" s="1"/>
  <c r="Y599" i="1" s="1"/>
  <c r="AB599" i="1"/>
  <c r="AA599" i="1"/>
  <c r="N599" i="1"/>
  <c r="M599" i="1"/>
  <c r="L599" i="1"/>
  <c r="AD598" i="1"/>
  <c r="AF598" i="1" s="1"/>
  <c r="AB598" i="1"/>
  <c r="AA598" i="1"/>
  <c r="N598" i="1"/>
  <c r="M598" i="1"/>
  <c r="L598" i="1"/>
  <c r="K598" i="1"/>
  <c r="Z598" i="1" s="1"/>
  <c r="Y598" i="1" s="1"/>
  <c r="AF597" i="1"/>
  <c r="AD597" i="1"/>
  <c r="AB597" i="1"/>
  <c r="AA597" i="1"/>
  <c r="Y597" i="1"/>
  <c r="N597" i="1"/>
  <c r="M597" i="1"/>
  <c r="L597" i="1"/>
  <c r="K597" i="1"/>
  <c r="Z597" i="1" s="1"/>
  <c r="AF596" i="1"/>
  <c r="AB596" i="1"/>
  <c r="AA596" i="1"/>
  <c r="AD596" i="1" s="1"/>
  <c r="N596" i="1"/>
  <c r="M596" i="1"/>
  <c r="L596" i="1"/>
  <c r="AF595" i="1"/>
  <c r="AB595" i="1"/>
  <c r="AA595" i="1"/>
  <c r="AD595" i="1" s="1"/>
  <c r="Z595" i="1"/>
  <c r="Y595" i="1" s="1"/>
  <c r="N595" i="1"/>
  <c r="M595" i="1"/>
  <c r="L595" i="1"/>
  <c r="K595" i="1"/>
  <c r="AF594" i="1"/>
  <c r="AB594" i="1"/>
  <c r="AA594" i="1"/>
  <c r="AD594" i="1" s="1"/>
  <c r="N594" i="1"/>
  <c r="M594" i="1"/>
  <c r="L594" i="1"/>
  <c r="AB593" i="1"/>
  <c r="AA593" i="1"/>
  <c r="AD593" i="1" s="1"/>
  <c r="AF593" i="1" s="1"/>
  <c r="N593" i="1"/>
  <c r="M593" i="1"/>
  <c r="L593" i="1"/>
  <c r="K593" i="1"/>
  <c r="Z593" i="1" s="1"/>
  <c r="Y593" i="1" s="1"/>
  <c r="AB592" i="1"/>
  <c r="AA592" i="1"/>
  <c r="AD592" i="1" s="1"/>
  <c r="N592" i="1"/>
  <c r="M592" i="1"/>
  <c r="L592" i="1"/>
  <c r="AB591" i="1"/>
  <c r="AA591" i="1"/>
  <c r="AD591" i="1" s="1"/>
  <c r="N591" i="1"/>
  <c r="M591" i="1"/>
  <c r="L591" i="1"/>
  <c r="AB590" i="1"/>
  <c r="AA590" i="1"/>
  <c r="AD590" i="1" s="1"/>
  <c r="N590" i="1"/>
  <c r="M590" i="1"/>
  <c r="L590" i="1"/>
  <c r="AD589" i="1"/>
  <c r="AB589" i="1"/>
  <c r="AA589" i="1"/>
  <c r="N589" i="1"/>
  <c r="M589" i="1"/>
  <c r="L589" i="1"/>
  <c r="AB588" i="1"/>
  <c r="AA588" i="1"/>
  <c r="AD588" i="1" s="1"/>
  <c r="N588" i="1"/>
  <c r="M588" i="1"/>
  <c r="L588" i="1"/>
  <c r="AB587" i="1"/>
  <c r="AA587" i="1"/>
  <c r="N587" i="1"/>
  <c r="M587" i="1"/>
  <c r="L587" i="1"/>
  <c r="AD586" i="1"/>
  <c r="AB586" i="1"/>
  <c r="AA586" i="1"/>
  <c r="N586" i="1"/>
  <c r="M586" i="1"/>
  <c r="L586" i="1"/>
  <c r="AB585" i="1"/>
  <c r="AA585" i="1"/>
  <c r="N585" i="1"/>
  <c r="M585" i="1"/>
  <c r="L585" i="1"/>
  <c r="AD584" i="1"/>
  <c r="K584" i="1" s="1"/>
  <c r="Z584" i="1" s="1"/>
  <c r="Y584" i="1" s="1"/>
  <c r="AB584" i="1"/>
  <c r="AA584" i="1"/>
  <c r="N584" i="1"/>
  <c r="M584" i="1"/>
  <c r="L584" i="1"/>
  <c r="AF583" i="1"/>
  <c r="AD583" i="1"/>
  <c r="K583" i="1" s="1"/>
  <c r="AB583" i="1"/>
  <c r="AA583" i="1"/>
  <c r="Z583" i="1"/>
  <c r="Y583" i="1" s="1"/>
  <c r="N583" i="1"/>
  <c r="M583" i="1"/>
  <c r="L583" i="1"/>
  <c r="AD582" i="1"/>
  <c r="AF582" i="1" s="1"/>
  <c r="AB582" i="1"/>
  <c r="AA582" i="1"/>
  <c r="N582" i="1"/>
  <c r="M582" i="1"/>
  <c r="L582" i="1"/>
  <c r="K582" i="1"/>
  <c r="Z582" i="1" s="1"/>
  <c r="Y582" i="1" s="1"/>
  <c r="AF581" i="1"/>
  <c r="AD581" i="1"/>
  <c r="AB581" i="1"/>
  <c r="AA581" i="1"/>
  <c r="Y581" i="1"/>
  <c r="N581" i="1"/>
  <c r="M581" i="1"/>
  <c r="L581" i="1"/>
  <c r="K581" i="1"/>
  <c r="Z581" i="1" s="1"/>
  <c r="AB580" i="1"/>
  <c r="AA580" i="1"/>
  <c r="AD580" i="1" s="1"/>
  <c r="N580" i="1"/>
  <c r="M580" i="1"/>
  <c r="L580" i="1"/>
  <c r="AB579" i="1"/>
  <c r="AA579" i="1"/>
  <c r="AD579" i="1" s="1"/>
  <c r="K579" i="1" s="1"/>
  <c r="Z579" i="1" s="1"/>
  <c r="Y579" i="1" s="1"/>
  <c r="N579" i="1"/>
  <c r="M579" i="1"/>
  <c r="L579" i="1"/>
  <c r="AF578" i="1"/>
  <c r="AB578" i="1"/>
  <c r="AA578" i="1"/>
  <c r="AD578" i="1" s="1"/>
  <c r="N578" i="1"/>
  <c r="M578" i="1"/>
  <c r="L578" i="1"/>
  <c r="K578" i="1"/>
  <c r="Z578" i="1" s="1"/>
  <c r="Y578" i="1" s="1"/>
  <c r="AB577" i="1"/>
  <c r="AA577" i="1"/>
  <c r="AD577" i="1" s="1"/>
  <c r="AF577" i="1" s="1"/>
  <c r="N577" i="1"/>
  <c r="M577" i="1"/>
  <c r="L577" i="1"/>
  <c r="AB576" i="1"/>
  <c r="AA576" i="1"/>
  <c r="N576" i="1"/>
  <c r="M576" i="1"/>
  <c r="L576" i="1"/>
  <c r="AB575" i="1"/>
  <c r="AA575" i="1"/>
  <c r="AD575" i="1" s="1"/>
  <c r="N575" i="1"/>
  <c r="M575" i="1"/>
  <c r="L575" i="1"/>
  <c r="AD574" i="1"/>
  <c r="AB574" i="1"/>
  <c r="AA574" i="1"/>
  <c r="N574" i="1"/>
  <c r="M574" i="1"/>
  <c r="L574" i="1"/>
  <c r="AB573" i="1"/>
  <c r="AA573" i="1"/>
  <c r="N573" i="1"/>
  <c r="M573" i="1"/>
  <c r="L573" i="1"/>
  <c r="AB572" i="1"/>
  <c r="AA572" i="1"/>
  <c r="AD572" i="1" s="1"/>
  <c r="N572" i="1"/>
  <c r="M572" i="1"/>
  <c r="L572" i="1"/>
  <c r="AB571" i="1"/>
  <c r="AA571" i="1"/>
  <c r="N571" i="1"/>
  <c r="M571" i="1"/>
  <c r="L571" i="1"/>
  <c r="AD570" i="1"/>
  <c r="AB570" i="1"/>
  <c r="AA570" i="1"/>
  <c r="N570" i="1"/>
  <c r="M570" i="1"/>
  <c r="L570" i="1"/>
  <c r="AB569" i="1"/>
  <c r="AA569" i="1"/>
  <c r="N569" i="1"/>
  <c r="M569" i="1"/>
  <c r="L569" i="1"/>
  <c r="AF568" i="1"/>
  <c r="AD568" i="1"/>
  <c r="K568" i="1" s="1"/>
  <c r="Z568" i="1" s="1"/>
  <c r="Y568" i="1" s="1"/>
  <c r="AB568" i="1"/>
  <c r="AA568" i="1"/>
  <c r="N568" i="1"/>
  <c r="M568" i="1"/>
  <c r="L568" i="1"/>
  <c r="AF567" i="1"/>
  <c r="AD567" i="1"/>
  <c r="K567" i="1" s="1"/>
  <c r="Z567" i="1" s="1"/>
  <c r="Y567" i="1" s="1"/>
  <c r="AB567" i="1"/>
  <c r="AA567" i="1"/>
  <c r="N567" i="1"/>
  <c r="M567" i="1"/>
  <c r="L567" i="1"/>
  <c r="AD566" i="1"/>
  <c r="AB566" i="1"/>
  <c r="AA566" i="1"/>
  <c r="N566" i="1"/>
  <c r="M566" i="1"/>
  <c r="L566" i="1"/>
  <c r="AF565" i="1"/>
  <c r="AD565" i="1"/>
  <c r="AB565" i="1"/>
  <c r="AA565" i="1"/>
  <c r="Y565" i="1"/>
  <c r="N565" i="1"/>
  <c r="M565" i="1"/>
  <c r="L565" i="1"/>
  <c r="K565" i="1"/>
  <c r="Z565" i="1" s="1"/>
  <c r="AB564" i="1"/>
  <c r="AA564" i="1"/>
  <c r="AD564" i="1" s="1"/>
  <c r="N564" i="1"/>
  <c r="M564" i="1"/>
  <c r="L564" i="1"/>
  <c r="AB563" i="1"/>
  <c r="AA563" i="1"/>
  <c r="AD563" i="1" s="1"/>
  <c r="N563" i="1"/>
  <c r="M563" i="1"/>
  <c r="L563" i="1"/>
  <c r="AF562" i="1"/>
  <c r="AB562" i="1"/>
  <c r="AA562" i="1"/>
  <c r="AD562" i="1" s="1"/>
  <c r="N562" i="1"/>
  <c r="M562" i="1"/>
  <c r="L562" i="1"/>
  <c r="K562" i="1"/>
  <c r="Z562" i="1" s="1"/>
  <c r="Y562" i="1" s="1"/>
  <c r="AB561" i="1"/>
  <c r="AA561" i="1"/>
  <c r="AD561" i="1" s="1"/>
  <c r="N561" i="1"/>
  <c r="M561" i="1"/>
  <c r="L561" i="1"/>
  <c r="AB560" i="1"/>
  <c r="AA560" i="1"/>
  <c r="N560" i="1"/>
  <c r="M560" i="1"/>
  <c r="L560" i="1"/>
  <c r="AB559" i="1"/>
  <c r="AA559" i="1"/>
  <c r="AD559" i="1" s="1"/>
  <c r="N559" i="1"/>
  <c r="M559" i="1"/>
  <c r="L559" i="1"/>
  <c r="AB558" i="1"/>
  <c r="AA558" i="1"/>
  <c r="AD558" i="1" s="1"/>
  <c r="N558" i="1"/>
  <c r="M558" i="1"/>
  <c r="L558" i="1"/>
  <c r="AB557" i="1"/>
  <c r="AA557" i="1"/>
  <c r="N557" i="1"/>
  <c r="M557" i="1"/>
  <c r="L557" i="1"/>
  <c r="AB556" i="1"/>
  <c r="AA556" i="1"/>
  <c r="AD556" i="1" s="1"/>
  <c r="N556" i="1"/>
  <c r="M556" i="1"/>
  <c r="L556" i="1"/>
  <c r="AD555" i="1"/>
  <c r="AB555" i="1"/>
  <c r="AA555" i="1"/>
  <c r="N555" i="1"/>
  <c r="M555" i="1"/>
  <c r="L555" i="1"/>
  <c r="AD554" i="1"/>
  <c r="AB554" i="1"/>
  <c r="AA554" i="1"/>
  <c r="N554" i="1"/>
  <c r="M554" i="1"/>
  <c r="L554" i="1"/>
  <c r="AB553" i="1"/>
  <c r="AA553" i="1"/>
  <c r="N553" i="1"/>
  <c r="M553" i="1"/>
  <c r="L553" i="1"/>
  <c r="AD552" i="1"/>
  <c r="AB552" i="1"/>
  <c r="AA552" i="1"/>
  <c r="N552" i="1"/>
  <c r="M552" i="1"/>
  <c r="L552" i="1"/>
  <c r="AF551" i="1"/>
  <c r="AB551" i="1"/>
  <c r="AD551" i="1" s="1"/>
  <c r="K551" i="1" s="1"/>
  <c r="AA551" i="1"/>
  <c r="Z551" i="1"/>
  <c r="Y551" i="1"/>
  <c r="N551" i="1"/>
  <c r="M551" i="1"/>
  <c r="L551" i="1"/>
  <c r="AF550" i="1"/>
  <c r="AD550" i="1"/>
  <c r="K550" i="1" s="1"/>
  <c r="Z550" i="1" s="1"/>
  <c r="Y550" i="1" s="1"/>
  <c r="AB550" i="1"/>
  <c r="AA550" i="1"/>
  <c r="N550" i="1"/>
  <c r="M550" i="1"/>
  <c r="L550" i="1"/>
  <c r="AB549" i="1"/>
  <c r="AA549" i="1"/>
  <c r="AD549" i="1" s="1"/>
  <c r="AF549" i="1" s="1"/>
  <c r="N549" i="1"/>
  <c r="M549" i="1"/>
  <c r="L549" i="1"/>
  <c r="AF548" i="1"/>
  <c r="AB548" i="1"/>
  <c r="AA548" i="1"/>
  <c r="AD548" i="1" s="1"/>
  <c r="N548" i="1"/>
  <c r="M548" i="1"/>
  <c r="L548" i="1"/>
  <c r="AB547" i="1"/>
  <c r="AA547" i="1"/>
  <c r="AD547" i="1" s="1"/>
  <c r="N547" i="1"/>
  <c r="M547" i="1"/>
  <c r="L547" i="1"/>
  <c r="AD546" i="1"/>
  <c r="AF546" i="1" s="1"/>
  <c r="AB546" i="1"/>
  <c r="AA546" i="1"/>
  <c r="N546" i="1"/>
  <c r="M546" i="1"/>
  <c r="L546" i="1"/>
  <c r="K546" i="1"/>
  <c r="Z546" i="1" s="1"/>
  <c r="Y546" i="1" s="1"/>
  <c r="AB545" i="1"/>
  <c r="AA545" i="1"/>
  <c r="N545" i="1"/>
  <c r="M545" i="1"/>
  <c r="L545" i="1"/>
  <c r="AB544" i="1"/>
  <c r="AA544" i="1"/>
  <c r="AD544" i="1" s="1"/>
  <c r="N544" i="1"/>
  <c r="M544" i="1"/>
  <c r="L544" i="1"/>
  <c r="AB543" i="1"/>
  <c r="AA543" i="1"/>
  <c r="N543" i="1"/>
  <c r="M543" i="1"/>
  <c r="L543" i="1"/>
  <c r="AF542" i="1"/>
  <c r="AB542" i="1"/>
  <c r="AD542" i="1" s="1"/>
  <c r="K542" i="1" s="1"/>
  <c r="Z542" i="1" s="1"/>
  <c r="Y542" i="1" s="1"/>
  <c r="AA542" i="1"/>
  <c r="N542" i="1"/>
  <c r="M542" i="1"/>
  <c r="L542" i="1"/>
  <c r="AB541" i="1"/>
  <c r="AA541" i="1"/>
  <c r="AD541" i="1" s="1"/>
  <c r="N541" i="1"/>
  <c r="M541" i="1"/>
  <c r="L541" i="1"/>
  <c r="AD540" i="1"/>
  <c r="AB540" i="1"/>
  <c r="AA540" i="1"/>
  <c r="N540" i="1"/>
  <c r="M540" i="1"/>
  <c r="L540" i="1"/>
  <c r="AF539" i="1"/>
  <c r="AD539" i="1"/>
  <c r="K539" i="1" s="1"/>
  <c r="Z539" i="1" s="1"/>
  <c r="Y539" i="1" s="1"/>
  <c r="AB539" i="1"/>
  <c r="AA539" i="1"/>
  <c r="N539" i="1"/>
  <c r="M539" i="1"/>
  <c r="L539" i="1"/>
  <c r="AB538" i="1"/>
  <c r="AA538" i="1"/>
  <c r="AD538" i="1" s="1"/>
  <c r="N538" i="1"/>
  <c r="M538" i="1"/>
  <c r="L538" i="1"/>
  <c r="AB537" i="1"/>
  <c r="AA537" i="1"/>
  <c r="AD537" i="1" s="1"/>
  <c r="AF537" i="1" s="1"/>
  <c r="N537" i="1"/>
  <c r="M537" i="1"/>
  <c r="L537" i="1"/>
  <c r="K537" i="1"/>
  <c r="Z537" i="1" s="1"/>
  <c r="Y537" i="1" s="1"/>
  <c r="AB536" i="1"/>
  <c r="AA536" i="1"/>
  <c r="AD536" i="1" s="1"/>
  <c r="N536" i="1"/>
  <c r="M536" i="1"/>
  <c r="L536" i="1"/>
  <c r="AB535" i="1"/>
  <c r="AA535" i="1"/>
  <c r="N535" i="1"/>
  <c r="M535" i="1"/>
  <c r="L535" i="1"/>
  <c r="AF534" i="1"/>
  <c r="AB534" i="1"/>
  <c r="AA534" i="1"/>
  <c r="AD534" i="1" s="1"/>
  <c r="K534" i="1" s="1"/>
  <c r="Z534" i="1" s="1"/>
  <c r="Y534" i="1" s="1"/>
  <c r="N534" i="1"/>
  <c r="M534" i="1"/>
  <c r="L534" i="1"/>
  <c r="AB533" i="1"/>
  <c r="AA533" i="1"/>
  <c r="N533" i="1"/>
  <c r="M533" i="1"/>
  <c r="L533" i="1"/>
  <c r="AD532" i="1"/>
  <c r="AF532" i="1" s="1"/>
  <c r="AB532" i="1"/>
  <c r="AA532" i="1"/>
  <c r="N532" i="1"/>
  <c r="M532" i="1"/>
  <c r="L532" i="1"/>
  <c r="AB531" i="1"/>
  <c r="AA531" i="1"/>
  <c r="N531" i="1"/>
  <c r="M531" i="1"/>
  <c r="L531" i="1"/>
  <c r="AB530" i="1"/>
  <c r="AA530" i="1"/>
  <c r="AD530" i="1" s="1"/>
  <c r="N530" i="1"/>
  <c r="M530" i="1"/>
  <c r="L530" i="1"/>
  <c r="AB529" i="1"/>
  <c r="AA529" i="1"/>
  <c r="AD529" i="1" s="1"/>
  <c r="N529" i="1"/>
  <c r="M529" i="1"/>
  <c r="L529" i="1"/>
  <c r="AD528" i="1"/>
  <c r="AF528" i="1" s="1"/>
  <c r="AB528" i="1"/>
  <c r="AA528" i="1"/>
  <c r="N528" i="1"/>
  <c r="M528" i="1"/>
  <c r="L528" i="1"/>
  <c r="AB527" i="1"/>
  <c r="AA527" i="1"/>
  <c r="N527" i="1"/>
  <c r="M527" i="1"/>
  <c r="L527" i="1"/>
  <c r="AF526" i="1"/>
  <c r="AB526" i="1"/>
  <c r="AD526" i="1" s="1"/>
  <c r="K526" i="1" s="1"/>
  <c r="Z526" i="1" s="1"/>
  <c r="Y526" i="1" s="1"/>
  <c r="AA526" i="1"/>
  <c r="N526" i="1"/>
  <c r="M526" i="1"/>
  <c r="L526" i="1"/>
  <c r="AB525" i="1"/>
  <c r="AA525" i="1"/>
  <c r="AD525" i="1" s="1"/>
  <c r="N525" i="1"/>
  <c r="M525" i="1"/>
  <c r="L525" i="1"/>
  <c r="AD524" i="1"/>
  <c r="AB524" i="1"/>
  <c r="AA524" i="1"/>
  <c r="N524" i="1"/>
  <c r="M524" i="1"/>
  <c r="L524" i="1"/>
  <c r="K524" i="1"/>
  <c r="Z524" i="1" s="1"/>
  <c r="Y524" i="1" s="1"/>
  <c r="AF523" i="1"/>
  <c r="AD523" i="1"/>
  <c r="K523" i="1" s="1"/>
  <c r="Z523" i="1" s="1"/>
  <c r="Y523" i="1" s="1"/>
  <c r="AB523" i="1"/>
  <c r="AA523" i="1"/>
  <c r="N523" i="1"/>
  <c r="M523" i="1"/>
  <c r="L523" i="1"/>
  <c r="AB522" i="1"/>
  <c r="AA522" i="1"/>
  <c r="AD522" i="1" s="1"/>
  <c r="N522" i="1"/>
  <c r="M522" i="1"/>
  <c r="L522" i="1"/>
  <c r="AB521" i="1"/>
  <c r="AA521" i="1"/>
  <c r="AD521" i="1" s="1"/>
  <c r="N521" i="1"/>
  <c r="M521" i="1"/>
  <c r="L521" i="1"/>
  <c r="AB520" i="1"/>
  <c r="AA520" i="1"/>
  <c r="AD520" i="1" s="1"/>
  <c r="N520" i="1"/>
  <c r="M520" i="1"/>
  <c r="L520" i="1"/>
  <c r="AB519" i="1"/>
  <c r="AA519" i="1"/>
  <c r="N519" i="1"/>
  <c r="M519" i="1"/>
  <c r="L519" i="1"/>
  <c r="AF518" i="1"/>
  <c r="AB518" i="1"/>
  <c r="AA518" i="1"/>
  <c r="AD518" i="1" s="1"/>
  <c r="K518" i="1" s="1"/>
  <c r="Z518" i="1" s="1"/>
  <c r="Y518" i="1" s="1"/>
  <c r="N518" i="1"/>
  <c r="M518" i="1"/>
  <c r="L518" i="1"/>
  <c r="AB517" i="1"/>
  <c r="AA517" i="1"/>
  <c r="N517" i="1"/>
  <c r="M517" i="1"/>
  <c r="L517" i="1"/>
  <c r="AB516" i="1"/>
  <c r="AA516" i="1"/>
  <c r="N516" i="1"/>
  <c r="M516" i="1"/>
  <c r="L516" i="1"/>
  <c r="AB515" i="1"/>
  <c r="AA515" i="1"/>
  <c r="N515" i="1"/>
  <c r="M515" i="1"/>
  <c r="L515" i="1"/>
  <c r="AB514" i="1"/>
  <c r="AA514" i="1"/>
  <c r="AD514" i="1" s="1"/>
  <c r="N514" i="1"/>
  <c r="M514" i="1"/>
  <c r="L514" i="1"/>
  <c r="AD513" i="1"/>
  <c r="AB513" i="1"/>
  <c r="AA513" i="1"/>
  <c r="N513" i="1"/>
  <c r="M513" i="1"/>
  <c r="L513" i="1"/>
  <c r="AD512" i="1"/>
  <c r="AF512" i="1" s="1"/>
  <c r="AB512" i="1"/>
  <c r="AA512" i="1"/>
  <c r="N512" i="1"/>
  <c r="M512" i="1"/>
  <c r="L512" i="1"/>
  <c r="AB511" i="1"/>
  <c r="AA511" i="1"/>
  <c r="N511" i="1"/>
  <c r="M511" i="1"/>
  <c r="L511" i="1"/>
  <c r="AF510" i="1"/>
  <c r="AB510" i="1"/>
  <c r="AD510" i="1" s="1"/>
  <c r="K510" i="1" s="1"/>
  <c r="Z510" i="1" s="1"/>
  <c r="Y510" i="1" s="1"/>
  <c r="AA510" i="1"/>
  <c r="N510" i="1"/>
  <c r="M510" i="1"/>
  <c r="L510" i="1"/>
  <c r="AB509" i="1"/>
  <c r="AA509" i="1"/>
  <c r="AD509" i="1" s="1"/>
  <c r="N509" i="1"/>
  <c r="M509" i="1"/>
  <c r="L509" i="1"/>
  <c r="AD508" i="1"/>
  <c r="AB508" i="1"/>
  <c r="AA508" i="1"/>
  <c r="N508" i="1"/>
  <c r="M508" i="1"/>
  <c r="L508" i="1"/>
  <c r="AD507" i="1"/>
  <c r="K507" i="1" s="1"/>
  <c r="Z507" i="1" s="1"/>
  <c r="Y507" i="1" s="1"/>
  <c r="AB507" i="1"/>
  <c r="AA507" i="1"/>
  <c r="N507" i="1"/>
  <c r="M507" i="1"/>
  <c r="L507" i="1"/>
  <c r="AB506" i="1"/>
  <c r="AA506" i="1"/>
  <c r="AD506" i="1" s="1"/>
  <c r="N506" i="1"/>
  <c r="M506" i="1"/>
  <c r="L506" i="1"/>
  <c r="AB505" i="1"/>
  <c r="AA505" i="1"/>
  <c r="AD505" i="1" s="1"/>
  <c r="AF505" i="1" s="1"/>
  <c r="N505" i="1"/>
  <c r="M505" i="1"/>
  <c r="L505" i="1"/>
  <c r="AB504" i="1"/>
  <c r="AA504" i="1"/>
  <c r="AD504" i="1" s="1"/>
  <c r="N504" i="1"/>
  <c r="M504" i="1"/>
  <c r="L504" i="1"/>
  <c r="AB503" i="1"/>
  <c r="AA503" i="1"/>
  <c r="N503" i="1"/>
  <c r="M503" i="1"/>
  <c r="L503" i="1"/>
  <c r="AF502" i="1"/>
  <c r="AB502" i="1"/>
  <c r="AA502" i="1"/>
  <c r="AD502" i="1" s="1"/>
  <c r="K502" i="1" s="1"/>
  <c r="Z502" i="1" s="1"/>
  <c r="Y502" i="1" s="1"/>
  <c r="N502" i="1"/>
  <c r="M502" i="1"/>
  <c r="L502" i="1"/>
  <c r="AB501" i="1"/>
  <c r="AA501" i="1"/>
  <c r="N501" i="1"/>
  <c r="M501" i="1"/>
  <c r="L501" i="1"/>
  <c r="AD500" i="1"/>
  <c r="AB500" i="1"/>
  <c r="AA500" i="1"/>
  <c r="N500" i="1"/>
  <c r="M500" i="1"/>
  <c r="L500" i="1"/>
  <c r="AB499" i="1"/>
  <c r="AA499" i="1"/>
  <c r="N499" i="1"/>
  <c r="M499" i="1"/>
  <c r="L499" i="1"/>
  <c r="AB498" i="1"/>
  <c r="AA498" i="1"/>
  <c r="AD498" i="1" s="1"/>
  <c r="N498" i="1"/>
  <c r="M498" i="1"/>
  <c r="L498" i="1"/>
  <c r="AD497" i="1"/>
  <c r="AB497" i="1"/>
  <c r="AA497" i="1"/>
  <c r="N497" i="1"/>
  <c r="M497" i="1"/>
  <c r="L497" i="1"/>
  <c r="AD496" i="1"/>
  <c r="AF496" i="1" s="1"/>
  <c r="AB496" i="1"/>
  <c r="AA496" i="1"/>
  <c r="N496" i="1"/>
  <c r="M496" i="1"/>
  <c r="L496" i="1"/>
  <c r="AB495" i="1"/>
  <c r="AA495" i="1"/>
  <c r="N495" i="1"/>
  <c r="M495" i="1"/>
  <c r="L495" i="1"/>
  <c r="AB494" i="1"/>
  <c r="AA494" i="1"/>
  <c r="N494" i="1"/>
  <c r="M494" i="1"/>
  <c r="L494" i="1"/>
  <c r="AB493" i="1"/>
  <c r="AA493" i="1"/>
  <c r="AD493" i="1" s="1"/>
  <c r="N493" i="1"/>
  <c r="M493" i="1"/>
  <c r="L493" i="1"/>
  <c r="AD492" i="1"/>
  <c r="AB492" i="1"/>
  <c r="AA492" i="1"/>
  <c r="N492" i="1"/>
  <c r="M492" i="1"/>
  <c r="L492" i="1"/>
  <c r="K492" i="1"/>
  <c r="Z492" i="1" s="1"/>
  <c r="Y492" i="1" s="1"/>
  <c r="AF491" i="1"/>
  <c r="AD491" i="1"/>
  <c r="K491" i="1" s="1"/>
  <c r="Z491" i="1" s="1"/>
  <c r="Y491" i="1" s="1"/>
  <c r="AB491" i="1"/>
  <c r="AA491" i="1"/>
  <c r="N491" i="1"/>
  <c r="M491" i="1"/>
  <c r="L491" i="1"/>
  <c r="AB490" i="1"/>
  <c r="AA490" i="1"/>
  <c r="AD490" i="1" s="1"/>
  <c r="N490" i="1"/>
  <c r="M490" i="1"/>
  <c r="L490" i="1"/>
  <c r="AB489" i="1"/>
  <c r="AA489" i="1"/>
  <c r="AD489" i="1" s="1"/>
  <c r="N489" i="1"/>
  <c r="M489" i="1"/>
  <c r="L489" i="1"/>
  <c r="AB488" i="1"/>
  <c r="AA488" i="1"/>
  <c r="AD488" i="1" s="1"/>
  <c r="N488" i="1"/>
  <c r="M488" i="1"/>
  <c r="L488" i="1"/>
  <c r="AB487" i="1"/>
  <c r="AA487" i="1"/>
  <c r="AD487" i="1" s="1"/>
  <c r="N487" i="1"/>
  <c r="M487" i="1"/>
  <c r="L487" i="1"/>
  <c r="AF486" i="1"/>
  <c r="AB486" i="1"/>
  <c r="AA486" i="1"/>
  <c r="AD486" i="1" s="1"/>
  <c r="K486" i="1" s="1"/>
  <c r="Z486" i="1" s="1"/>
  <c r="Y486" i="1" s="1"/>
  <c r="N486" i="1"/>
  <c r="M486" i="1"/>
  <c r="L486" i="1"/>
  <c r="AB485" i="1"/>
  <c r="AA485" i="1"/>
  <c r="N485" i="1"/>
  <c r="M485" i="1"/>
  <c r="L485" i="1"/>
  <c r="AB484" i="1"/>
  <c r="AA484" i="1"/>
  <c r="N484" i="1"/>
  <c r="M484" i="1"/>
  <c r="L484" i="1"/>
  <c r="AB483" i="1"/>
  <c r="AA483" i="1"/>
  <c r="N483" i="1"/>
  <c r="M483" i="1"/>
  <c r="L483" i="1"/>
  <c r="AB482" i="1"/>
  <c r="AA482" i="1"/>
  <c r="AD482" i="1" s="1"/>
  <c r="N482" i="1"/>
  <c r="M482" i="1"/>
  <c r="L482" i="1"/>
  <c r="AD481" i="1"/>
  <c r="AB481" i="1"/>
  <c r="AA481" i="1"/>
  <c r="N481" i="1"/>
  <c r="M481" i="1"/>
  <c r="L481" i="1"/>
  <c r="AD480" i="1"/>
  <c r="AF480" i="1" s="1"/>
  <c r="AB480" i="1"/>
  <c r="AA480" i="1"/>
  <c r="N480" i="1"/>
  <c r="M480" i="1"/>
  <c r="L480" i="1"/>
  <c r="AB479" i="1"/>
  <c r="AA479" i="1"/>
  <c r="N479" i="1"/>
  <c r="M479" i="1"/>
  <c r="L479" i="1"/>
  <c r="AB478" i="1"/>
  <c r="AD478" i="1" s="1"/>
  <c r="K478" i="1" s="1"/>
  <c r="Z478" i="1" s="1"/>
  <c r="Y478" i="1" s="1"/>
  <c r="AA478" i="1"/>
  <c r="N478" i="1"/>
  <c r="M478" i="1"/>
  <c r="L478" i="1"/>
  <c r="AB477" i="1"/>
  <c r="AA477" i="1"/>
  <c r="AD477" i="1" s="1"/>
  <c r="N477" i="1"/>
  <c r="M477" i="1"/>
  <c r="L477" i="1"/>
  <c r="AD476" i="1"/>
  <c r="AB476" i="1"/>
  <c r="AA476" i="1"/>
  <c r="N476" i="1"/>
  <c r="M476" i="1"/>
  <c r="L476" i="1"/>
  <c r="AF475" i="1"/>
  <c r="AD475" i="1"/>
  <c r="K475" i="1" s="1"/>
  <c r="Z475" i="1" s="1"/>
  <c r="Y475" i="1" s="1"/>
  <c r="AB475" i="1"/>
  <c r="AA475" i="1"/>
  <c r="N475" i="1"/>
  <c r="M475" i="1"/>
  <c r="L475" i="1"/>
  <c r="AB474" i="1"/>
  <c r="AA474" i="1"/>
  <c r="N474" i="1"/>
  <c r="M474" i="1"/>
  <c r="L474" i="1"/>
  <c r="AB473" i="1"/>
  <c r="AA473" i="1"/>
  <c r="AD473" i="1" s="1"/>
  <c r="AF473" i="1" s="1"/>
  <c r="N473" i="1"/>
  <c r="M473" i="1"/>
  <c r="L473" i="1"/>
  <c r="K473" i="1"/>
  <c r="Z473" i="1" s="1"/>
  <c r="Y473" i="1" s="1"/>
  <c r="AB472" i="1"/>
  <c r="AA472" i="1"/>
  <c r="AD472" i="1" s="1"/>
  <c r="N472" i="1"/>
  <c r="M472" i="1"/>
  <c r="L472" i="1"/>
  <c r="AB471" i="1"/>
  <c r="AA471" i="1"/>
  <c r="AD471" i="1" s="1"/>
  <c r="N471" i="1"/>
  <c r="M471" i="1"/>
  <c r="L471" i="1"/>
  <c r="AB470" i="1"/>
  <c r="AA470" i="1"/>
  <c r="AD470" i="1" s="1"/>
  <c r="N470" i="1"/>
  <c r="M470" i="1"/>
  <c r="L470" i="1"/>
  <c r="AB469" i="1"/>
  <c r="AA469" i="1"/>
  <c r="N469" i="1"/>
  <c r="M469" i="1"/>
  <c r="L469" i="1"/>
  <c r="AD468" i="1"/>
  <c r="AF468" i="1" s="1"/>
  <c r="AB468" i="1"/>
  <c r="AA468" i="1"/>
  <c r="N468" i="1"/>
  <c r="M468" i="1"/>
  <c r="L468" i="1"/>
  <c r="K468" i="1"/>
  <c r="Z468" i="1" s="1"/>
  <c r="Y468" i="1" s="1"/>
  <c r="AD467" i="1"/>
  <c r="AF467" i="1" s="1"/>
  <c r="AB467" i="1"/>
  <c r="AA467" i="1"/>
  <c r="N467" i="1"/>
  <c r="M467" i="1"/>
  <c r="L467" i="1"/>
  <c r="K467" i="1"/>
  <c r="Z467" i="1" s="1"/>
  <c r="Y467" i="1" s="1"/>
  <c r="AB466" i="1"/>
  <c r="AA466" i="1"/>
  <c r="AD466" i="1" s="1"/>
  <c r="N466" i="1"/>
  <c r="M466" i="1"/>
  <c r="L466" i="1"/>
  <c r="AD465" i="1"/>
  <c r="AB465" i="1"/>
  <c r="AA465" i="1"/>
  <c r="N465" i="1"/>
  <c r="M465" i="1"/>
  <c r="L465" i="1"/>
  <c r="AD464" i="1"/>
  <c r="AF464" i="1" s="1"/>
  <c r="AB464" i="1"/>
  <c r="AA464" i="1"/>
  <c r="N464" i="1"/>
  <c r="M464" i="1"/>
  <c r="L464" i="1"/>
  <c r="AB463" i="1"/>
  <c r="AA463" i="1"/>
  <c r="N463" i="1"/>
  <c r="M463" i="1"/>
  <c r="L463" i="1"/>
  <c r="AB462" i="1"/>
  <c r="AD462" i="1" s="1"/>
  <c r="K462" i="1" s="1"/>
  <c r="Z462" i="1" s="1"/>
  <c r="Y462" i="1" s="1"/>
  <c r="AA462" i="1"/>
  <c r="N462" i="1"/>
  <c r="M462" i="1"/>
  <c r="L462" i="1"/>
  <c r="AB461" i="1"/>
  <c r="AA461" i="1"/>
  <c r="AD461" i="1" s="1"/>
  <c r="N461" i="1"/>
  <c r="M461" i="1"/>
  <c r="L461" i="1"/>
  <c r="AD460" i="1"/>
  <c r="AB460" i="1"/>
  <c r="AA460" i="1"/>
  <c r="N460" i="1"/>
  <c r="M460" i="1"/>
  <c r="L460" i="1"/>
  <c r="AF459" i="1"/>
  <c r="AD459" i="1"/>
  <c r="K459" i="1" s="1"/>
  <c r="Z459" i="1" s="1"/>
  <c r="Y459" i="1" s="1"/>
  <c r="AB459" i="1"/>
  <c r="AA459" i="1"/>
  <c r="N459" i="1"/>
  <c r="M459" i="1"/>
  <c r="L459" i="1"/>
  <c r="AB458" i="1"/>
  <c r="AA458" i="1"/>
  <c r="N458" i="1"/>
  <c r="M458" i="1"/>
  <c r="L458" i="1"/>
  <c r="AB457" i="1"/>
  <c r="AA457" i="1"/>
  <c r="AD457" i="1" s="1"/>
  <c r="AF457" i="1" s="1"/>
  <c r="N457" i="1"/>
  <c r="M457" i="1"/>
  <c r="L457" i="1"/>
  <c r="K457" i="1"/>
  <c r="Z457" i="1" s="1"/>
  <c r="Y457" i="1" s="1"/>
  <c r="AB456" i="1"/>
  <c r="AA456" i="1"/>
  <c r="AD456" i="1" s="1"/>
  <c r="N456" i="1"/>
  <c r="M456" i="1"/>
  <c r="L456" i="1"/>
  <c r="AB455" i="1"/>
  <c r="AA455" i="1"/>
  <c r="N455" i="1"/>
  <c r="M455" i="1"/>
  <c r="L455" i="1"/>
  <c r="AB454" i="1"/>
  <c r="AA454" i="1"/>
  <c r="AD454" i="1" s="1"/>
  <c r="N454" i="1"/>
  <c r="M454" i="1"/>
  <c r="L454" i="1"/>
  <c r="AB453" i="1"/>
  <c r="AA453" i="1"/>
  <c r="N453" i="1"/>
  <c r="M453" i="1"/>
  <c r="L453" i="1"/>
  <c r="AD452" i="1"/>
  <c r="AF452" i="1" s="1"/>
  <c r="AB452" i="1"/>
  <c r="AA452" i="1"/>
  <c r="N452" i="1"/>
  <c r="M452" i="1"/>
  <c r="L452" i="1"/>
  <c r="K452" i="1"/>
  <c r="Z452" i="1" s="1"/>
  <c r="Y452" i="1" s="1"/>
  <c r="AD451" i="1"/>
  <c r="AF451" i="1" s="1"/>
  <c r="AB451" i="1"/>
  <c r="AA451" i="1"/>
  <c r="N451" i="1"/>
  <c r="M451" i="1"/>
  <c r="L451" i="1"/>
  <c r="K451" i="1"/>
  <c r="Z451" i="1" s="1"/>
  <c r="Y451" i="1" s="1"/>
  <c r="AB450" i="1"/>
  <c r="AA450" i="1"/>
  <c r="AD450" i="1" s="1"/>
  <c r="N450" i="1"/>
  <c r="M450" i="1"/>
  <c r="L450" i="1"/>
  <c r="AF449" i="1"/>
  <c r="AD449" i="1"/>
  <c r="K449" i="1" s="1"/>
  <c r="Z449" i="1" s="1"/>
  <c r="Y449" i="1" s="1"/>
  <c r="AB449" i="1"/>
  <c r="AA449" i="1"/>
  <c r="N449" i="1"/>
  <c r="M449" i="1"/>
  <c r="L449" i="1"/>
  <c r="AD448" i="1"/>
  <c r="AF448" i="1" s="1"/>
  <c r="AB448" i="1"/>
  <c r="AA448" i="1"/>
  <c r="N448" i="1"/>
  <c r="M448" i="1"/>
  <c r="L448" i="1"/>
  <c r="AB447" i="1"/>
  <c r="AA447" i="1"/>
  <c r="N447" i="1"/>
  <c r="M447" i="1"/>
  <c r="L447" i="1"/>
  <c r="AB446" i="1"/>
  <c r="AD446" i="1" s="1"/>
  <c r="K446" i="1" s="1"/>
  <c r="Z446" i="1" s="1"/>
  <c r="Y446" i="1" s="1"/>
  <c r="AA446" i="1"/>
  <c r="N446" i="1"/>
  <c r="M446" i="1"/>
  <c r="L446" i="1"/>
  <c r="AB445" i="1"/>
  <c r="AA445" i="1"/>
  <c r="AD445" i="1" s="1"/>
  <c r="N445" i="1"/>
  <c r="M445" i="1"/>
  <c r="L445" i="1"/>
  <c r="AD444" i="1"/>
  <c r="AB444" i="1"/>
  <c r="AA444" i="1"/>
  <c r="Z444" i="1"/>
  <c r="Y444" i="1" s="1"/>
  <c r="N444" i="1"/>
  <c r="M444" i="1"/>
  <c r="L444" i="1"/>
  <c r="K444" i="1"/>
  <c r="AD443" i="1"/>
  <c r="AB443" i="1"/>
  <c r="AA443" i="1"/>
  <c r="N443" i="1"/>
  <c r="M443" i="1"/>
  <c r="L443" i="1"/>
  <c r="AB442" i="1"/>
  <c r="AA442" i="1"/>
  <c r="AD442" i="1" s="1"/>
  <c r="N442" i="1"/>
  <c r="M442" i="1"/>
  <c r="L442" i="1"/>
  <c r="AB441" i="1"/>
  <c r="AA441" i="1"/>
  <c r="AD441" i="1" s="1"/>
  <c r="N441" i="1"/>
  <c r="M441" i="1"/>
  <c r="L441" i="1"/>
  <c r="AB440" i="1"/>
  <c r="AA440" i="1"/>
  <c r="AD440" i="1" s="1"/>
  <c r="N440" i="1"/>
  <c r="M440" i="1"/>
  <c r="L440" i="1"/>
  <c r="AD439" i="1"/>
  <c r="AB439" i="1"/>
  <c r="AA439" i="1"/>
  <c r="N439" i="1"/>
  <c r="M439" i="1"/>
  <c r="L439" i="1"/>
  <c r="AF438" i="1"/>
  <c r="AB438" i="1"/>
  <c r="AA438" i="1"/>
  <c r="AD438" i="1" s="1"/>
  <c r="K438" i="1" s="1"/>
  <c r="Z438" i="1" s="1"/>
  <c r="Y438" i="1" s="1"/>
  <c r="N438" i="1"/>
  <c r="M438" i="1"/>
  <c r="L438" i="1"/>
  <c r="AB437" i="1"/>
  <c r="AA437" i="1"/>
  <c r="N437" i="1"/>
  <c r="M437" i="1"/>
  <c r="L437" i="1"/>
  <c r="AB436" i="1"/>
  <c r="AA436" i="1"/>
  <c r="N436" i="1"/>
  <c r="M436" i="1"/>
  <c r="L436" i="1"/>
  <c r="AD435" i="1"/>
  <c r="AF435" i="1" s="1"/>
  <c r="AB435" i="1"/>
  <c r="AA435" i="1"/>
  <c r="N435" i="1"/>
  <c r="M435" i="1"/>
  <c r="L435" i="1"/>
  <c r="K435" i="1"/>
  <c r="Z435" i="1" s="1"/>
  <c r="Y435" i="1" s="1"/>
  <c r="AD434" i="1"/>
  <c r="AB434" i="1"/>
  <c r="AA434" i="1"/>
  <c r="N434" i="1"/>
  <c r="M434" i="1"/>
  <c r="L434" i="1"/>
  <c r="AD433" i="1"/>
  <c r="K433" i="1" s="1"/>
  <c r="Z433" i="1" s="1"/>
  <c r="Y433" i="1" s="1"/>
  <c r="AB433" i="1"/>
  <c r="AA433" i="1"/>
  <c r="N433" i="1"/>
  <c r="M433" i="1"/>
  <c r="L433" i="1"/>
  <c r="AD432" i="1"/>
  <c r="AF432" i="1" s="1"/>
  <c r="AB432" i="1"/>
  <c r="AA432" i="1"/>
  <c r="N432" i="1"/>
  <c r="M432" i="1"/>
  <c r="L432" i="1"/>
  <c r="AD431" i="1"/>
  <c r="AF431" i="1" s="1"/>
  <c r="AB431" i="1"/>
  <c r="AA431" i="1"/>
  <c r="N431" i="1"/>
  <c r="M431" i="1"/>
  <c r="L431" i="1"/>
  <c r="K431" i="1"/>
  <c r="Z431" i="1" s="1"/>
  <c r="Y431" i="1" s="1"/>
  <c r="AF430" i="1"/>
  <c r="AB430" i="1"/>
  <c r="AD430" i="1" s="1"/>
  <c r="K430" i="1" s="1"/>
  <c r="Z430" i="1" s="1"/>
  <c r="Y430" i="1" s="1"/>
  <c r="AA430" i="1"/>
  <c r="N430" i="1"/>
  <c r="M430" i="1"/>
  <c r="L430" i="1"/>
  <c r="AF429" i="1"/>
  <c r="AB429" i="1"/>
  <c r="AA429" i="1"/>
  <c r="AD429" i="1" s="1"/>
  <c r="K429" i="1" s="1"/>
  <c r="Z429" i="1" s="1"/>
  <c r="Y429" i="1" s="1"/>
  <c r="N429" i="1"/>
  <c r="M429" i="1"/>
  <c r="L429" i="1"/>
  <c r="AF428" i="1"/>
  <c r="AD428" i="1"/>
  <c r="AB428" i="1"/>
  <c r="AA428" i="1"/>
  <c r="N428" i="1"/>
  <c r="M428" i="1"/>
  <c r="L428" i="1"/>
  <c r="K428" i="1"/>
  <c r="Z428" i="1" s="1"/>
  <c r="Y428" i="1" s="1"/>
  <c r="AF427" i="1"/>
  <c r="AD427" i="1"/>
  <c r="AB427" i="1"/>
  <c r="AA427" i="1"/>
  <c r="Z427" i="1"/>
  <c r="Y427" i="1"/>
  <c r="N427" i="1"/>
  <c r="M427" i="1"/>
  <c r="L427" i="1"/>
  <c r="K427" i="1"/>
  <c r="AB426" i="1"/>
  <c r="AA426" i="1"/>
  <c r="N426" i="1"/>
  <c r="M426" i="1"/>
  <c r="L426" i="1"/>
  <c r="AF425" i="1"/>
  <c r="AB425" i="1"/>
  <c r="AA425" i="1"/>
  <c r="AD425" i="1" s="1"/>
  <c r="K425" i="1" s="1"/>
  <c r="Z425" i="1"/>
  <c r="Y425" i="1" s="1"/>
  <c r="N425" i="1"/>
  <c r="M425" i="1"/>
  <c r="L425" i="1"/>
  <c r="AB424" i="1"/>
  <c r="AA424" i="1"/>
  <c r="N424" i="1"/>
  <c r="M424" i="1"/>
  <c r="L424" i="1"/>
  <c r="AB423" i="1"/>
  <c r="AA423" i="1"/>
  <c r="N423" i="1"/>
  <c r="M423" i="1"/>
  <c r="L423" i="1"/>
  <c r="AB422" i="1"/>
  <c r="AA422" i="1"/>
  <c r="AD422" i="1" s="1"/>
  <c r="N422" i="1"/>
  <c r="M422" i="1"/>
  <c r="L422" i="1"/>
  <c r="AD421" i="1"/>
  <c r="AB421" i="1"/>
  <c r="AA421" i="1"/>
  <c r="N421" i="1"/>
  <c r="M421" i="1"/>
  <c r="L421" i="1"/>
  <c r="AD420" i="1"/>
  <c r="AF420" i="1" s="1"/>
  <c r="AB420" i="1"/>
  <c r="AA420" i="1"/>
  <c r="N420" i="1"/>
  <c r="M420" i="1"/>
  <c r="L420" i="1"/>
  <c r="AB419" i="1"/>
  <c r="AA419" i="1"/>
  <c r="AD419" i="1" s="1"/>
  <c r="AF419" i="1" s="1"/>
  <c r="N419" i="1"/>
  <c r="M419" i="1"/>
  <c r="L419" i="1"/>
  <c r="K419" i="1"/>
  <c r="Z419" i="1" s="1"/>
  <c r="Y419" i="1" s="1"/>
  <c r="AB418" i="1"/>
  <c r="AA418" i="1"/>
  <c r="N418" i="1"/>
  <c r="M418" i="1"/>
  <c r="L418" i="1"/>
  <c r="AB417" i="1"/>
  <c r="AA417" i="1"/>
  <c r="AD417" i="1" s="1"/>
  <c r="N417" i="1"/>
  <c r="M417" i="1"/>
  <c r="L417" i="1"/>
  <c r="AD416" i="1"/>
  <c r="AF416" i="1" s="1"/>
  <c r="AB416" i="1"/>
  <c r="AA416" i="1"/>
  <c r="N416" i="1"/>
  <c r="M416" i="1"/>
  <c r="L416" i="1"/>
  <c r="K416" i="1"/>
  <c r="Z416" i="1" s="1"/>
  <c r="Y416" i="1" s="1"/>
  <c r="AF415" i="1"/>
  <c r="AD415" i="1"/>
  <c r="K415" i="1" s="1"/>
  <c r="Z415" i="1" s="1"/>
  <c r="Y415" i="1" s="1"/>
  <c r="AB415" i="1"/>
  <c r="AA415" i="1"/>
  <c r="N415" i="1"/>
  <c r="M415" i="1"/>
  <c r="L415" i="1"/>
  <c r="AB414" i="1"/>
  <c r="AA414" i="1"/>
  <c r="AD414" i="1" s="1"/>
  <c r="N414" i="1"/>
  <c r="M414" i="1"/>
  <c r="L414" i="1"/>
  <c r="AD413" i="1"/>
  <c r="AF413" i="1" s="1"/>
  <c r="AB413" i="1"/>
  <c r="AA413" i="1"/>
  <c r="N413" i="1"/>
  <c r="M413" i="1"/>
  <c r="L413" i="1"/>
  <c r="K413" i="1"/>
  <c r="Z413" i="1" s="1"/>
  <c r="Y413" i="1" s="1"/>
  <c r="AB412" i="1"/>
  <c r="AD412" i="1" s="1"/>
  <c r="K412" i="1" s="1"/>
  <c r="Z412" i="1" s="1"/>
  <c r="Y412" i="1" s="1"/>
  <c r="AA412" i="1"/>
  <c r="N412" i="1"/>
  <c r="M412" i="1"/>
  <c r="L412" i="1"/>
  <c r="AB411" i="1"/>
  <c r="AA411" i="1"/>
  <c r="AD411" i="1" s="1"/>
  <c r="N411" i="1"/>
  <c r="M411" i="1"/>
  <c r="L411" i="1"/>
  <c r="AB410" i="1"/>
  <c r="AA410" i="1"/>
  <c r="AD410" i="1" s="1"/>
  <c r="K410" i="1" s="1"/>
  <c r="Z410" i="1" s="1"/>
  <c r="Y410" i="1" s="1"/>
  <c r="N410" i="1"/>
  <c r="M410" i="1"/>
  <c r="L410" i="1"/>
  <c r="AF409" i="1"/>
  <c r="AD409" i="1"/>
  <c r="K409" i="1" s="1"/>
  <c r="Z409" i="1" s="1"/>
  <c r="Y409" i="1" s="1"/>
  <c r="AB409" i="1"/>
  <c r="AA409" i="1"/>
  <c r="N409" i="1"/>
  <c r="M409" i="1"/>
  <c r="L409" i="1"/>
  <c r="AB408" i="1"/>
  <c r="AA408" i="1"/>
  <c r="AD408" i="1" s="1"/>
  <c r="N408" i="1"/>
  <c r="M408" i="1"/>
  <c r="L408" i="1"/>
  <c r="AB407" i="1"/>
  <c r="AA407" i="1"/>
  <c r="AD407" i="1" s="1"/>
  <c r="N407" i="1"/>
  <c r="M407" i="1"/>
  <c r="L407" i="1"/>
  <c r="AB406" i="1"/>
  <c r="AA406" i="1"/>
  <c r="AD406" i="1" s="1"/>
  <c r="N406" i="1"/>
  <c r="M406" i="1"/>
  <c r="L406" i="1"/>
  <c r="AB405" i="1"/>
  <c r="AA405" i="1"/>
  <c r="AD405" i="1" s="1"/>
  <c r="N405" i="1"/>
  <c r="M405" i="1"/>
  <c r="L405" i="1"/>
  <c r="AD404" i="1"/>
  <c r="AF404" i="1" s="1"/>
  <c r="AB404" i="1"/>
  <c r="AA404" i="1"/>
  <c r="N404" i="1"/>
  <c r="M404" i="1"/>
  <c r="L404" i="1"/>
  <c r="AB403" i="1"/>
  <c r="AA403" i="1"/>
  <c r="N403" i="1"/>
  <c r="M403" i="1"/>
  <c r="L403" i="1"/>
  <c r="AF402" i="1"/>
  <c r="AD402" i="1"/>
  <c r="AB402" i="1"/>
  <c r="AA402" i="1"/>
  <c r="N402" i="1"/>
  <c r="M402" i="1"/>
  <c r="L402" i="1"/>
  <c r="AB401" i="1"/>
  <c r="AA401" i="1"/>
  <c r="AD401" i="1" s="1"/>
  <c r="N401" i="1"/>
  <c r="M401" i="1"/>
  <c r="L401" i="1"/>
  <c r="AD400" i="1"/>
  <c r="AB400" i="1"/>
  <c r="AA400" i="1"/>
  <c r="N400" i="1"/>
  <c r="M400" i="1"/>
  <c r="L400" i="1"/>
  <c r="AD399" i="1"/>
  <c r="K399" i="1" s="1"/>
  <c r="Z399" i="1" s="1"/>
  <c r="Y399" i="1" s="1"/>
  <c r="AB399" i="1"/>
  <c r="AA399" i="1"/>
  <c r="N399" i="1"/>
  <c r="M399" i="1"/>
  <c r="L399" i="1"/>
  <c r="AB398" i="1"/>
  <c r="AA398" i="1"/>
  <c r="AD398" i="1" s="1"/>
  <c r="N398" i="1"/>
  <c r="M398" i="1"/>
  <c r="L398" i="1"/>
  <c r="AD397" i="1"/>
  <c r="AF397" i="1" s="1"/>
  <c r="AB397" i="1"/>
  <c r="AA397" i="1"/>
  <c r="N397" i="1"/>
  <c r="M397" i="1"/>
  <c r="L397" i="1"/>
  <c r="K397" i="1"/>
  <c r="Z397" i="1" s="1"/>
  <c r="Y397" i="1" s="1"/>
  <c r="AB396" i="1"/>
  <c r="AD396" i="1" s="1"/>
  <c r="AA396" i="1"/>
  <c r="N396" i="1"/>
  <c r="M396" i="1"/>
  <c r="L396" i="1"/>
  <c r="AD395" i="1"/>
  <c r="AB395" i="1"/>
  <c r="AA395" i="1"/>
  <c r="N395" i="1"/>
  <c r="M395" i="1"/>
  <c r="L395" i="1"/>
  <c r="AB394" i="1"/>
  <c r="AA394" i="1"/>
  <c r="AD394" i="1" s="1"/>
  <c r="N394" i="1"/>
  <c r="M394" i="1"/>
  <c r="L394" i="1"/>
  <c r="AF393" i="1"/>
  <c r="AD393" i="1"/>
  <c r="K393" i="1" s="1"/>
  <c r="Z393" i="1" s="1"/>
  <c r="Y393" i="1" s="1"/>
  <c r="AB393" i="1"/>
  <c r="AA393" i="1"/>
  <c r="N393" i="1"/>
  <c r="M393" i="1"/>
  <c r="L393" i="1"/>
  <c r="AB392" i="1"/>
  <c r="AA392" i="1"/>
  <c r="M392" i="1"/>
  <c r="L392" i="1"/>
  <c r="AB391" i="1"/>
  <c r="AA391" i="1"/>
  <c r="AD391" i="1" s="1"/>
  <c r="N391" i="1"/>
  <c r="M391" i="1"/>
  <c r="L391" i="1"/>
  <c r="AB390" i="1"/>
  <c r="AA390" i="1"/>
  <c r="M390" i="1"/>
  <c r="L390" i="1"/>
  <c r="AB389" i="1"/>
  <c r="AA389" i="1"/>
  <c r="N389" i="1" s="1"/>
  <c r="M389" i="1"/>
  <c r="L389" i="1"/>
  <c r="AD388" i="1"/>
  <c r="AF388" i="1" s="1"/>
  <c r="AB388" i="1"/>
  <c r="AA388" i="1"/>
  <c r="N388" i="1"/>
  <c r="M388" i="1"/>
  <c r="L388" i="1"/>
  <c r="AB387" i="1"/>
  <c r="AA387" i="1"/>
  <c r="N387" i="1" s="1"/>
  <c r="M387" i="1"/>
  <c r="L387" i="1"/>
  <c r="AD386" i="1"/>
  <c r="AB386" i="1"/>
  <c r="AA386" i="1"/>
  <c r="N386" i="1"/>
  <c r="M386" i="1"/>
  <c r="L386" i="1"/>
  <c r="AB385" i="1"/>
  <c r="AA385" i="1"/>
  <c r="AD385" i="1" s="1"/>
  <c r="N385" i="1"/>
  <c r="M385" i="1"/>
  <c r="L385" i="1"/>
  <c r="AD384" i="1"/>
  <c r="AB384" i="1"/>
  <c r="AA384" i="1"/>
  <c r="N384" i="1"/>
  <c r="M384" i="1"/>
  <c r="L384" i="1"/>
  <c r="AD383" i="1"/>
  <c r="K383" i="1" s="1"/>
  <c r="Z383" i="1" s="1"/>
  <c r="Y383" i="1" s="1"/>
  <c r="AB383" i="1"/>
  <c r="AA383" i="1"/>
  <c r="N383" i="1"/>
  <c r="M383" i="1"/>
  <c r="L383" i="1"/>
  <c r="AB382" i="1"/>
  <c r="AA382" i="1"/>
  <c r="AD382" i="1" s="1"/>
  <c r="N382" i="1"/>
  <c r="M382" i="1"/>
  <c r="L382" i="1"/>
  <c r="AD381" i="1"/>
  <c r="AF381" i="1" s="1"/>
  <c r="AB381" i="1"/>
  <c r="AA381" i="1"/>
  <c r="N381" i="1"/>
  <c r="M381" i="1"/>
  <c r="L381" i="1"/>
  <c r="K381" i="1"/>
  <c r="Z381" i="1" s="1"/>
  <c r="Y381" i="1" s="1"/>
  <c r="AF380" i="1"/>
  <c r="AB380" i="1"/>
  <c r="AD380" i="1" s="1"/>
  <c r="AA380" i="1"/>
  <c r="N380" i="1"/>
  <c r="M380" i="1"/>
  <c r="L380" i="1"/>
  <c r="AD379" i="1"/>
  <c r="AB379" i="1"/>
  <c r="AA379" i="1"/>
  <c r="N379" i="1"/>
  <c r="M379" i="1"/>
  <c r="L379" i="1"/>
  <c r="AB378" i="1"/>
  <c r="AA378" i="1"/>
  <c r="AD378" i="1" s="1"/>
  <c r="AF378" i="1" s="1"/>
  <c r="N378" i="1"/>
  <c r="M378" i="1"/>
  <c r="L378" i="1"/>
  <c r="AF377" i="1"/>
  <c r="AD377" i="1"/>
  <c r="K377" i="1" s="1"/>
  <c r="Z377" i="1" s="1"/>
  <c r="Y377" i="1" s="1"/>
  <c r="AB377" i="1"/>
  <c r="AA377" i="1"/>
  <c r="N377" i="1"/>
  <c r="M377" i="1"/>
  <c r="L377" i="1"/>
  <c r="AD376" i="1"/>
  <c r="AB376" i="1"/>
  <c r="AA376" i="1"/>
  <c r="N376" i="1"/>
  <c r="M376" i="1"/>
  <c r="L376" i="1"/>
  <c r="AB375" i="1"/>
  <c r="AA375" i="1"/>
  <c r="AD375" i="1" s="1"/>
  <c r="AF375" i="1" s="1"/>
  <c r="N375" i="1"/>
  <c r="M375" i="1"/>
  <c r="L375" i="1"/>
  <c r="K375" i="1"/>
  <c r="Z375" i="1" s="1"/>
  <c r="Y375" i="1" s="1"/>
  <c r="AB374" i="1"/>
  <c r="AA374" i="1"/>
  <c r="AD374" i="1" s="1"/>
  <c r="N374" i="1"/>
  <c r="M374" i="1"/>
  <c r="L374" i="1"/>
  <c r="AB373" i="1"/>
  <c r="AA373" i="1"/>
  <c r="AD373" i="1" s="1"/>
  <c r="N373" i="1"/>
  <c r="M373" i="1"/>
  <c r="L373" i="1"/>
  <c r="AD372" i="1"/>
  <c r="AF372" i="1" s="1"/>
  <c r="AB372" i="1"/>
  <c r="AA372" i="1"/>
  <c r="N372" i="1"/>
  <c r="M372" i="1"/>
  <c r="L372" i="1"/>
  <c r="AB371" i="1"/>
  <c r="AA371" i="1"/>
  <c r="AD371" i="1" s="1"/>
  <c r="N371" i="1"/>
  <c r="M371" i="1"/>
  <c r="L371" i="1"/>
  <c r="AB370" i="1"/>
  <c r="AA370" i="1"/>
  <c r="N370" i="1"/>
  <c r="M370" i="1"/>
  <c r="L370" i="1"/>
  <c r="AB369" i="1"/>
  <c r="AA369" i="1"/>
  <c r="AD369" i="1" s="1"/>
  <c r="N369" i="1"/>
  <c r="M369" i="1"/>
  <c r="L369" i="1"/>
  <c r="AD368" i="1"/>
  <c r="AF368" i="1" s="1"/>
  <c r="AB368" i="1"/>
  <c r="AA368" i="1"/>
  <c r="N368" i="1"/>
  <c r="M368" i="1"/>
  <c r="L368" i="1"/>
  <c r="K368" i="1"/>
  <c r="Z368" i="1" s="1"/>
  <c r="Y368" i="1" s="1"/>
  <c r="AF367" i="1"/>
  <c r="AD367" i="1"/>
  <c r="AB367" i="1"/>
  <c r="AA367" i="1"/>
  <c r="N367" i="1"/>
  <c r="M367" i="1"/>
  <c r="L367" i="1"/>
  <c r="AB366" i="1"/>
  <c r="AA366" i="1"/>
  <c r="N366" i="1"/>
  <c r="M366" i="1"/>
  <c r="L366" i="1"/>
  <c r="AD365" i="1"/>
  <c r="AF365" i="1" s="1"/>
  <c r="AB365" i="1"/>
  <c r="AA365" i="1"/>
  <c r="N365" i="1"/>
  <c r="M365" i="1"/>
  <c r="L365" i="1"/>
  <c r="K365" i="1"/>
  <c r="Z365" i="1" s="1"/>
  <c r="Y365" i="1" s="1"/>
  <c r="AB364" i="1"/>
  <c r="AD364" i="1" s="1"/>
  <c r="K364" i="1" s="1"/>
  <c r="Z364" i="1" s="1"/>
  <c r="Y364" i="1" s="1"/>
  <c r="AA364" i="1"/>
  <c r="N364" i="1"/>
  <c r="M364" i="1"/>
  <c r="L364" i="1"/>
  <c r="AD363" i="1"/>
  <c r="AB363" i="1"/>
  <c r="AA363" i="1"/>
  <c r="N363" i="1"/>
  <c r="M363" i="1"/>
  <c r="L363" i="1"/>
  <c r="AF362" i="1"/>
  <c r="AB362" i="1"/>
  <c r="AA362" i="1"/>
  <c r="AD362" i="1" s="1"/>
  <c r="N362" i="1"/>
  <c r="M362" i="1"/>
  <c r="L362" i="1"/>
  <c r="K362" i="1"/>
  <c r="Z362" i="1" s="1"/>
  <c r="Y362" i="1" s="1"/>
  <c r="AF361" i="1"/>
  <c r="AD361" i="1"/>
  <c r="K361" i="1" s="1"/>
  <c r="AB361" i="1"/>
  <c r="AA361" i="1"/>
  <c r="Z361" i="1"/>
  <c r="Y361" i="1" s="1"/>
  <c r="N361" i="1"/>
  <c r="M361" i="1"/>
  <c r="L361" i="1"/>
  <c r="AB360" i="1"/>
  <c r="AA360" i="1"/>
  <c r="AD360" i="1" s="1"/>
  <c r="N360" i="1"/>
  <c r="M360" i="1"/>
  <c r="L360" i="1"/>
  <c r="AB359" i="1"/>
  <c r="AA359" i="1"/>
  <c r="AD359" i="1" s="1"/>
  <c r="AF359" i="1" s="1"/>
  <c r="N359" i="1"/>
  <c r="M359" i="1"/>
  <c r="L359" i="1"/>
  <c r="AB358" i="1"/>
  <c r="AA358" i="1"/>
  <c r="AD358" i="1" s="1"/>
  <c r="N358" i="1"/>
  <c r="M358" i="1"/>
  <c r="L358" i="1"/>
  <c r="K358" i="1"/>
  <c r="Z358" i="1" s="1"/>
  <c r="Y358" i="1" s="1"/>
  <c r="AF357" i="1"/>
  <c r="AD357" i="1"/>
  <c r="K357" i="1" s="1"/>
  <c r="Z357" i="1" s="1"/>
  <c r="Y357" i="1" s="1"/>
  <c r="AB357" i="1"/>
  <c r="AA357" i="1"/>
  <c r="N357" i="1"/>
  <c r="M357" i="1"/>
  <c r="L357" i="1"/>
  <c r="AD356" i="1"/>
  <c r="AB356" i="1"/>
  <c r="AA356" i="1"/>
  <c r="N356" i="1"/>
  <c r="M356" i="1"/>
  <c r="L356" i="1"/>
  <c r="AB355" i="1"/>
  <c r="AA355" i="1"/>
  <c r="N355" i="1"/>
  <c r="M355" i="1"/>
  <c r="L355" i="1"/>
  <c r="AD354" i="1"/>
  <c r="K354" i="1" s="1"/>
  <c r="Z354" i="1" s="1"/>
  <c r="Y354" i="1" s="1"/>
  <c r="AB354" i="1"/>
  <c r="AA354" i="1"/>
  <c r="N354" i="1"/>
  <c r="M354" i="1"/>
  <c r="L354" i="1"/>
  <c r="AB353" i="1"/>
  <c r="AA353" i="1"/>
  <c r="N353" i="1"/>
  <c r="M353" i="1"/>
  <c r="L353" i="1"/>
  <c r="AD352" i="1"/>
  <c r="AF352" i="1" s="1"/>
  <c r="AB352" i="1"/>
  <c r="AA352" i="1"/>
  <c r="N352" i="1"/>
  <c r="M352" i="1"/>
  <c r="L352" i="1"/>
  <c r="K352" i="1"/>
  <c r="Z352" i="1" s="1"/>
  <c r="Y352" i="1" s="1"/>
  <c r="AF351" i="1"/>
  <c r="AD351" i="1"/>
  <c r="K351" i="1" s="1"/>
  <c r="Z351" i="1" s="1"/>
  <c r="Y351" i="1" s="1"/>
  <c r="AB351" i="1"/>
  <c r="AA351" i="1"/>
  <c r="N351" i="1"/>
  <c r="M351" i="1"/>
  <c r="L351" i="1"/>
  <c r="AB350" i="1"/>
  <c r="AA350" i="1"/>
  <c r="AD350" i="1" s="1"/>
  <c r="N350" i="1"/>
  <c r="M350" i="1"/>
  <c r="L350" i="1"/>
  <c r="AD349" i="1"/>
  <c r="AF349" i="1" s="1"/>
  <c r="AB349" i="1"/>
  <c r="AA349" i="1"/>
  <c r="Z349" i="1"/>
  <c r="Y349" i="1" s="1"/>
  <c r="N349" i="1"/>
  <c r="M349" i="1"/>
  <c r="L349" i="1"/>
  <c r="K349" i="1"/>
  <c r="AF348" i="1"/>
  <c r="AB348" i="1"/>
  <c r="AD348" i="1" s="1"/>
  <c r="AA348" i="1"/>
  <c r="N348" i="1"/>
  <c r="M348" i="1"/>
  <c r="L348" i="1"/>
  <c r="K348" i="1"/>
  <c r="Z348" i="1" s="1"/>
  <c r="Y348" i="1" s="1"/>
  <c r="AD347" i="1"/>
  <c r="AB347" i="1"/>
  <c r="AA347" i="1"/>
  <c r="N347" i="1"/>
  <c r="M347" i="1"/>
  <c r="L347" i="1"/>
  <c r="AB346" i="1"/>
  <c r="AA346" i="1"/>
  <c r="AD346" i="1" s="1"/>
  <c r="K346" i="1" s="1"/>
  <c r="Z346" i="1" s="1"/>
  <c r="Y346" i="1" s="1"/>
  <c r="N346" i="1"/>
  <c r="M346" i="1"/>
  <c r="L346" i="1"/>
  <c r="AF345" i="1"/>
  <c r="AD345" i="1"/>
  <c r="K345" i="1" s="1"/>
  <c r="Z345" i="1" s="1"/>
  <c r="Y345" i="1" s="1"/>
  <c r="AB345" i="1"/>
  <c r="AA345" i="1"/>
  <c r="N345" i="1"/>
  <c r="M345" i="1"/>
  <c r="L345" i="1"/>
  <c r="AB344" i="1"/>
  <c r="AA344" i="1"/>
  <c r="AD344" i="1" s="1"/>
  <c r="N344" i="1"/>
  <c r="M344" i="1"/>
  <c r="L344" i="1"/>
  <c r="AB343" i="1"/>
  <c r="AA343" i="1"/>
  <c r="AD343" i="1" s="1"/>
  <c r="N343" i="1"/>
  <c r="M343" i="1"/>
  <c r="L343" i="1"/>
  <c r="AB342" i="1"/>
  <c r="AA342" i="1"/>
  <c r="AD342" i="1" s="1"/>
  <c r="K342" i="1" s="1"/>
  <c r="Z342" i="1" s="1"/>
  <c r="Y342" i="1" s="1"/>
  <c r="N342" i="1"/>
  <c r="M342" i="1"/>
  <c r="L342" i="1"/>
  <c r="AB341" i="1"/>
  <c r="AA341" i="1"/>
  <c r="N341" i="1"/>
  <c r="M341" i="1"/>
  <c r="L341" i="1"/>
  <c r="AB340" i="1"/>
  <c r="AA340" i="1"/>
  <c r="AD340" i="1" s="1"/>
  <c r="N340" i="1"/>
  <c r="M340" i="1"/>
  <c r="L340" i="1"/>
  <c r="AB339" i="1"/>
  <c r="AA339" i="1"/>
  <c r="N339" i="1"/>
  <c r="M339" i="1"/>
  <c r="L339" i="1"/>
  <c r="AB338" i="1"/>
  <c r="AD338" i="1" s="1"/>
  <c r="AA338" i="1"/>
  <c r="N338" i="1"/>
  <c r="M338" i="1"/>
  <c r="L338" i="1"/>
  <c r="AB337" i="1"/>
  <c r="AA337" i="1"/>
  <c r="AD337" i="1" s="1"/>
  <c r="N337" i="1"/>
  <c r="M337" i="1"/>
  <c r="L337" i="1"/>
  <c r="AD336" i="1"/>
  <c r="AF336" i="1" s="1"/>
  <c r="AB336" i="1"/>
  <c r="AA336" i="1"/>
  <c r="N336" i="1"/>
  <c r="M336" i="1"/>
  <c r="L336" i="1"/>
  <c r="K336" i="1"/>
  <c r="Z336" i="1" s="1"/>
  <c r="Y336" i="1" s="1"/>
  <c r="AF335" i="1"/>
  <c r="AD335" i="1"/>
  <c r="AB335" i="1"/>
  <c r="AA335" i="1"/>
  <c r="N335" i="1"/>
  <c r="M335" i="1"/>
  <c r="L335" i="1"/>
  <c r="AF334" i="1"/>
  <c r="AD334" i="1"/>
  <c r="K334" i="1" s="1"/>
  <c r="AB334" i="1"/>
  <c r="AA334" i="1"/>
  <c r="Z334" i="1"/>
  <c r="Y334" i="1"/>
  <c r="N334" i="1"/>
  <c r="M334" i="1"/>
  <c r="L334" i="1"/>
  <c r="AD333" i="1"/>
  <c r="AF333" i="1" s="1"/>
  <c r="AB333" i="1"/>
  <c r="AA333" i="1"/>
  <c r="Z333" i="1"/>
  <c r="Y333" i="1" s="1"/>
  <c r="N333" i="1"/>
  <c r="M333" i="1"/>
  <c r="L333" i="1"/>
  <c r="K333" i="1"/>
  <c r="AB332" i="1"/>
  <c r="AD332" i="1" s="1"/>
  <c r="AF332" i="1" s="1"/>
  <c r="AA332" i="1"/>
  <c r="N332" i="1"/>
  <c r="M332" i="1"/>
  <c r="L332" i="1"/>
  <c r="K332" i="1"/>
  <c r="Z332" i="1" s="1"/>
  <c r="Y332" i="1" s="1"/>
  <c r="AB331" i="1"/>
  <c r="AA331" i="1"/>
  <c r="N331" i="1"/>
  <c r="M331" i="1"/>
  <c r="L331" i="1"/>
  <c r="AB330" i="1"/>
  <c r="AA330" i="1"/>
  <c r="AD330" i="1" s="1"/>
  <c r="N330" i="1"/>
  <c r="M330" i="1"/>
  <c r="L330" i="1"/>
  <c r="AF329" i="1"/>
  <c r="AD329" i="1"/>
  <c r="K329" i="1" s="1"/>
  <c r="Z329" i="1" s="1"/>
  <c r="Y329" i="1" s="1"/>
  <c r="AB329" i="1"/>
  <c r="AA329" i="1"/>
  <c r="N329" i="1"/>
  <c r="M329" i="1"/>
  <c r="L329" i="1"/>
  <c r="AB328" i="1"/>
  <c r="AA328" i="1"/>
  <c r="AD328" i="1" s="1"/>
  <c r="N328" i="1"/>
  <c r="M328" i="1"/>
  <c r="L328" i="1"/>
  <c r="AB327" i="1"/>
  <c r="AA327" i="1"/>
  <c r="N327" i="1"/>
  <c r="M327" i="1"/>
  <c r="L327" i="1"/>
  <c r="AB326" i="1"/>
  <c r="AA326" i="1"/>
  <c r="AD326" i="1" s="1"/>
  <c r="N326" i="1"/>
  <c r="M326" i="1"/>
  <c r="L326" i="1"/>
  <c r="AB325" i="1"/>
  <c r="AA325" i="1"/>
  <c r="AD325" i="1" s="1"/>
  <c r="N325" i="1"/>
  <c r="M325" i="1"/>
  <c r="L325" i="1"/>
  <c r="AB324" i="1"/>
  <c r="AA324" i="1"/>
  <c r="AD324" i="1" s="1"/>
  <c r="N324" i="1"/>
  <c r="M324" i="1"/>
  <c r="L324" i="1"/>
  <c r="AB323" i="1"/>
  <c r="AA323" i="1"/>
  <c r="AD323" i="1" s="1"/>
  <c r="N323" i="1"/>
  <c r="M323" i="1"/>
  <c r="L323" i="1"/>
  <c r="AD322" i="1"/>
  <c r="K322" i="1" s="1"/>
  <c r="Z322" i="1" s="1"/>
  <c r="Y322" i="1" s="1"/>
  <c r="AB322" i="1"/>
  <c r="AA322" i="1"/>
  <c r="N322" i="1"/>
  <c r="M322" i="1"/>
  <c r="L322" i="1"/>
  <c r="AB321" i="1"/>
  <c r="AA321" i="1"/>
  <c r="AD321" i="1" s="1"/>
  <c r="N321" i="1"/>
  <c r="M321" i="1"/>
  <c r="L321" i="1"/>
  <c r="AD320" i="1"/>
  <c r="AF320" i="1" s="1"/>
  <c r="AB320" i="1"/>
  <c r="AA320" i="1"/>
  <c r="N320" i="1"/>
  <c r="M320" i="1"/>
  <c r="L320" i="1"/>
  <c r="K320" i="1"/>
  <c r="Z320" i="1" s="1"/>
  <c r="Y320" i="1" s="1"/>
  <c r="AF319" i="1"/>
  <c r="AD319" i="1"/>
  <c r="K319" i="1" s="1"/>
  <c r="Z319" i="1" s="1"/>
  <c r="Y319" i="1" s="1"/>
  <c r="AB319" i="1"/>
  <c r="AA319" i="1"/>
  <c r="N319" i="1"/>
  <c r="M319" i="1"/>
  <c r="L319" i="1"/>
  <c r="AB318" i="1"/>
  <c r="AA318" i="1"/>
  <c r="AD318" i="1" s="1"/>
  <c r="N318" i="1"/>
  <c r="M318" i="1"/>
  <c r="L318" i="1"/>
  <c r="AD317" i="1"/>
  <c r="AF317" i="1" s="1"/>
  <c r="AB317" i="1"/>
  <c r="AA317" i="1"/>
  <c r="N317" i="1"/>
  <c r="M317" i="1"/>
  <c r="L317" i="1"/>
  <c r="K317" i="1"/>
  <c r="Z317" i="1" s="1"/>
  <c r="Y317" i="1" s="1"/>
  <c r="AB316" i="1"/>
  <c r="AD316" i="1" s="1"/>
  <c r="AA316" i="1"/>
  <c r="N316" i="1"/>
  <c r="M316" i="1"/>
  <c r="L316" i="1"/>
  <c r="AB315" i="1"/>
  <c r="AA315" i="1"/>
  <c r="AD315" i="1" s="1"/>
  <c r="N315" i="1"/>
  <c r="M315" i="1"/>
  <c r="L315" i="1"/>
  <c r="AB314" i="1"/>
  <c r="AA314" i="1"/>
  <c r="AD314" i="1" s="1"/>
  <c r="K314" i="1" s="1"/>
  <c r="Z314" i="1" s="1"/>
  <c r="Y314" i="1" s="1"/>
  <c r="N314" i="1"/>
  <c r="M314" i="1"/>
  <c r="L314" i="1"/>
  <c r="AF313" i="1"/>
  <c r="AD313" i="1"/>
  <c r="K313" i="1" s="1"/>
  <c r="AB313" i="1"/>
  <c r="AA313" i="1"/>
  <c r="Z313" i="1"/>
  <c r="Y313" i="1" s="1"/>
  <c r="N313" i="1"/>
  <c r="M313" i="1"/>
  <c r="L313" i="1"/>
  <c r="AB312" i="1"/>
  <c r="AA312" i="1"/>
  <c r="AD312" i="1" s="1"/>
  <c r="N312" i="1"/>
  <c r="M312" i="1"/>
  <c r="L312" i="1"/>
  <c r="AB311" i="1"/>
  <c r="AA311" i="1"/>
  <c r="N311" i="1"/>
  <c r="M311" i="1"/>
  <c r="L311" i="1"/>
  <c r="AB310" i="1"/>
  <c r="AA310" i="1"/>
  <c r="AD310" i="1" s="1"/>
  <c r="N310" i="1"/>
  <c r="M310" i="1"/>
  <c r="L310" i="1"/>
  <c r="K310" i="1"/>
  <c r="Z310" i="1" s="1"/>
  <c r="Y310" i="1" s="1"/>
  <c r="AD309" i="1"/>
  <c r="K309" i="1" s="1"/>
  <c r="Z309" i="1" s="1"/>
  <c r="Y309" i="1" s="1"/>
  <c r="AB309" i="1"/>
  <c r="AA309" i="1"/>
  <c r="N309" i="1"/>
  <c r="M309" i="1"/>
  <c r="L309" i="1"/>
  <c r="AD308" i="1"/>
  <c r="AB308" i="1"/>
  <c r="AA308" i="1"/>
  <c r="N308" i="1"/>
  <c r="M308" i="1"/>
  <c r="L308" i="1"/>
  <c r="AB307" i="1"/>
  <c r="AA307" i="1"/>
  <c r="N307" i="1"/>
  <c r="M307" i="1"/>
  <c r="L307" i="1"/>
  <c r="AD306" i="1"/>
  <c r="AB306" i="1"/>
  <c r="AA306" i="1"/>
  <c r="N306" i="1"/>
  <c r="M306" i="1"/>
  <c r="L306" i="1"/>
  <c r="AB305" i="1"/>
  <c r="AA305" i="1"/>
  <c r="N305" i="1"/>
  <c r="M305" i="1"/>
  <c r="L305" i="1"/>
  <c r="AD304" i="1"/>
  <c r="AF304" i="1" s="1"/>
  <c r="AB304" i="1"/>
  <c r="AA304" i="1"/>
  <c r="N304" i="1"/>
  <c r="M304" i="1"/>
  <c r="L304" i="1"/>
  <c r="AF303" i="1"/>
  <c r="AD303" i="1"/>
  <c r="K303" i="1" s="1"/>
  <c r="Z303" i="1" s="1"/>
  <c r="Y303" i="1" s="1"/>
  <c r="AB303" i="1"/>
  <c r="AA303" i="1"/>
  <c r="N303" i="1"/>
  <c r="M303" i="1"/>
  <c r="L303" i="1"/>
  <c r="AB302" i="1"/>
  <c r="AA302" i="1"/>
  <c r="AD302" i="1" s="1"/>
  <c r="N302" i="1"/>
  <c r="M302" i="1"/>
  <c r="L302" i="1"/>
  <c r="AD301" i="1"/>
  <c r="AF301" i="1" s="1"/>
  <c r="AB301" i="1"/>
  <c r="AA301" i="1"/>
  <c r="N301" i="1"/>
  <c r="M301" i="1"/>
  <c r="L301" i="1"/>
  <c r="K301" i="1"/>
  <c r="Z301" i="1" s="1"/>
  <c r="Y301" i="1" s="1"/>
  <c r="AF300" i="1"/>
  <c r="AB300" i="1"/>
  <c r="AD300" i="1" s="1"/>
  <c r="K300" i="1" s="1"/>
  <c r="Z300" i="1" s="1"/>
  <c r="AA300" i="1"/>
  <c r="Y300" i="1"/>
  <c r="N300" i="1"/>
  <c r="M300" i="1"/>
  <c r="L300" i="1"/>
  <c r="AD299" i="1"/>
  <c r="AB299" i="1"/>
  <c r="AA299" i="1"/>
  <c r="N299" i="1"/>
  <c r="M299" i="1"/>
  <c r="L299" i="1"/>
  <c r="AB298" i="1"/>
  <c r="AA298" i="1"/>
  <c r="AD298" i="1" s="1"/>
  <c r="N298" i="1"/>
  <c r="M298" i="1"/>
  <c r="L298" i="1"/>
  <c r="AF297" i="1"/>
  <c r="AD297" i="1"/>
  <c r="K297" i="1" s="1"/>
  <c r="AB297" i="1"/>
  <c r="AA297" i="1"/>
  <c r="Z297" i="1"/>
  <c r="Y297" i="1" s="1"/>
  <c r="N297" i="1"/>
  <c r="M297" i="1"/>
  <c r="L297" i="1"/>
  <c r="AD296" i="1"/>
  <c r="AB296" i="1"/>
  <c r="AA296" i="1"/>
  <c r="N296" i="1"/>
  <c r="M296" i="1"/>
  <c r="L296" i="1"/>
  <c r="AB295" i="1"/>
  <c r="AA295" i="1"/>
  <c r="N295" i="1"/>
  <c r="M295" i="1"/>
  <c r="L295" i="1"/>
  <c r="AB294" i="1"/>
  <c r="AA294" i="1"/>
  <c r="AD294" i="1" s="1"/>
  <c r="N294" i="1"/>
  <c r="M294" i="1"/>
  <c r="L294" i="1"/>
  <c r="AB293" i="1"/>
  <c r="AA293" i="1"/>
  <c r="AD293" i="1" s="1"/>
  <c r="N293" i="1"/>
  <c r="M293" i="1"/>
  <c r="L293" i="1"/>
  <c r="AB292" i="1"/>
  <c r="AA292" i="1"/>
  <c r="AD292" i="1" s="1"/>
  <c r="N292" i="1"/>
  <c r="M292" i="1"/>
  <c r="L292" i="1"/>
  <c r="AB291" i="1"/>
  <c r="AA291" i="1"/>
  <c r="N291" i="1"/>
  <c r="M291" i="1"/>
  <c r="L291" i="1"/>
  <c r="AD290" i="1"/>
  <c r="AB290" i="1"/>
  <c r="AA290" i="1"/>
  <c r="N290" i="1"/>
  <c r="M290" i="1"/>
  <c r="L290" i="1"/>
  <c r="AB289" i="1"/>
  <c r="AA289" i="1"/>
  <c r="AD289" i="1" s="1"/>
  <c r="N289" i="1"/>
  <c r="M289" i="1"/>
  <c r="L289" i="1"/>
  <c r="AD288" i="1"/>
  <c r="AF288" i="1" s="1"/>
  <c r="AB288" i="1"/>
  <c r="AA288" i="1"/>
  <c r="N288" i="1"/>
  <c r="M288" i="1"/>
  <c r="L288" i="1"/>
  <c r="K288" i="1"/>
  <c r="Z288" i="1" s="1"/>
  <c r="Y288" i="1" s="1"/>
  <c r="AD287" i="1"/>
  <c r="K287" i="1" s="1"/>
  <c r="Z287" i="1" s="1"/>
  <c r="Y287" i="1" s="1"/>
  <c r="AB287" i="1"/>
  <c r="AA287" i="1"/>
  <c r="N287" i="1"/>
  <c r="M287" i="1"/>
  <c r="L287" i="1"/>
  <c r="AB286" i="1"/>
  <c r="AA286" i="1"/>
  <c r="N286" i="1"/>
  <c r="M286" i="1"/>
  <c r="L286" i="1"/>
  <c r="AD285" i="1"/>
  <c r="AF285" i="1" s="1"/>
  <c r="AB285" i="1"/>
  <c r="AA285" i="1"/>
  <c r="N285" i="1"/>
  <c r="M285" i="1"/>
  <c r="L285" i="1"/>
  <c r="K285" i="1"/>
  <c r="Z285" i="1" s="1"/>
  <c r="Y285" i="1" s="1"/>
  <c r="AF284" i="1"/>
  <c r="AD284" i="1"/>
  <c r="AB284" i="1"/>
  <c r="AA284" i="1"/>
  <c r="Y284" i="1"/>
  <c r="N284" i="1"/>
  <c r="M284" i="1"/>
  <c r="L284" i="1"/>
  <c r="K284" i="1"/>
  <c r="Z284" i="1" s="1"/>
  <c r="AB283" i="1"/>
  <c r="AA283" i="1"/>
  <c r="AD283" i="1" s="1"/>
  <c r="N283" i="1"/>
  <c r="M283" i="1"/>
  <c r="L283" i="1"/>
  <c r="AB282" i="1"/>
  <c r="AA282" i="1"/>
  <c r="AD282" i="1" s="1"/>
  <c r="N282" i="1"/>
  <c r="M282" i="1"/>
  <c r="L282" i="1"/>
  <c r="AF281" i="1"/>
  <c r="AD281" i="1"/>
  <c r="K281" i="1" s="1"/>
  <c r="AB281" i="1"/>
  <c r="AA281" i="1"/>
  <c r="Z281" i="1"/>
  <c r="Y281" i="1" s="1"/>
  <c r="N281" i="1"/>
  <c r="M281" i="1"/>
  <c r="L281" i="1"/>
  <c r="AD280" i="1"/>
  <c r="AB280" i="1"/>
  <c r="AA280" i="1"/>
  <c r="N280" i="1"/>
  <c r="M280" i="1"/>
  <c r="L280" i="1"/>
  <c r="AB279" i="1"/>
  <c r="AA279" i="1"/>
  <c r="N279" i="1"/>
  <c r="M279" i="1"/>
  <c r="L279" i="1"/>
  <c r="AB278" i="1"/>
  <c r="AA278" i="1"/>
  <c r="AD278" i="1" s="1"/>
  <c r="AF278" i="1" s="1"/>
  <c r="N278" i="1"/>
  <c r="M278" i="1"/>
  <c r="L278" i="1"/>
  <c r="AB277" i="1"/>
  <c r="AA277" i="1"/>
  <c r="N277" i="1"/>
  <c r="M277" i="1"/>
  <c r="L277" i="1"/>
  <c r="AB276" i="1"/>
  <c r="AA276" i="1"/>
  <c r="AD276" i="1" s="1"/>
  <c r="N276" i="1"/>
  <c r="M276" i="1"/>
  <c r="L276" i="1"/>
  <c r="AB275" i="1"/>
  <c r="AA275" i="1"/>
  <c r="AD275" i="1" s="1"/>
  <c r="AF275" i="1" s="1"/>
  <c r="N275" i="1"/>
  <c r="M275" i="1"/>
  <c r="L275" i="1"/>
  <c r="K275" i="1"/>
  <c r="Z275" i="1" s="1"/>
  <c r="Y275" i="1" s="1"/>
  <c r="AB274" i="1"/>
  <c r="AD274" i="1" s="1"/>
  <c r="AA274" i="1"/>
  <c r="N274" i="1"/>
  <c r="M274" i="1"/>
  <c r="L274" i="1"/>
  <c r="AB273" i="1"/>
  <c r="AA273" i="1"/>
  <c r="N273" i="1"/>
  <c r="M273" i="1"/>
  <c r="L273" i="1"/>
  <c r="AB272" i="1"/>
  <c r="AA272" i="1"/>
  <c r="N272" i="1"/>
  <c r="M272" i="1"/>
  <c r="L272" i="1"/>
  <c r="AF271" i="1"/>
  <c r="AD271" i="1"/>
  <c r="K271" i="1" s="1"/>
  <c r="Z271" i="1" s="1"/>
  <c r="Y271" i="1" s="1"/>
  <c r="AB271" i="1"/>
  <c r="AA271" i="1"/>
  <c r="N271" i="1"/>
  <c r="M271" i="1"/>
  <c r="L271" i="1"/>
  <c r="AD270" i="1"/>
  <c r="AB270" i="1"/>
  <c r="AA270" i="1"/>
  <c r="N270" i="1"/>
  <c r="M270" i="1"/>
  <c r="L270" i="1"/>
  <c r="AD269" i="1"/>
  <c r="AF269" i="1" s="1"/>
  <c r="AB269" i="1"/>
  <c r="AA269" i="1"/>
  <c r="Z269" i="1"/>
  <c r="Y269" i="1" s="1"/>
  <c r="N269" i="1"/>
  <c r="M269" i="1"/>
  <c r="L269" i="1"/>
  <c r="K269" i="1"/>
  <c r="AF268" i="1"/>
  <c r="AD268" i="1"/>
  <c r="AB268" i="1"/>
  <c r="AA268" i="1"/>
  <c r="Y268" i="1"/>
  <c r="N268" i="1"/>
  <c r="M268" i="1"/>
  <c r="L268" i="1"/>
  <c r="K268" i="1"/>
  <c r="Z268" i="1" s="1"/>
  <c r="AB267" i="1"/>
  <c r="AA267" i="1"/>
  <c r="AD267" i="1" s="1"/>
  <c r="N267" i="1"/>
  <c r="M267" i="1"/>
  <c r="L267" i="1"/>
  <c r="AF266" i="1"/>
  <c r="AB266" i="1"/>
  <c r="AA266" i="1"/>
  <c r="AD266" i="1" s="1"/>
  <c r="N266" i="1"/>
  <c r="M266" i="1"/>
  <c r="L266" i="1"/>
  <c r="K266" i="1"/>
  <c r="Z266" i="1" s="1"/>
  <c r="Y266" i="1" s="1"/>
  <c r="AF265" i="1"/>
  <c r="AD265" i="1"/>
  <c r="K265" i="1" s="1"/>
  <c r="Z265" i="1" s="1"/>
  <c r="Y265" i="1" s="1"/>
  <c r="AB265" i="1"/>
  <c r="AA265" i="1"/>
  <c r="N265" i="1"/>
  <c r="M265" i="1"/>
  <c r="L265" i="1"/>
  <c r="AB264" i="1"/>
  <c r="AA264" i="1"/>
  <c r="AD264" i="1" s="1"/>
  <c r="N264" i="1"/>
  <c r="M264" i="1"/>
  <c r="L264" i="1"/>
  <c r="AB263" i="1"/>
  <c r="AA263" i="1"/>
  <c r="N263" i="1"/>
  <c r="M263" i="1"/>
  <c r="L263" i="1"/>
  <c r="AB262" i="1"/>
  <c r="AA262" i="1"/>
  <c r="AD262" i="1" s="1"/>
  <c r="AF262" i="1" s="1"/>
  <c r="N262" i="1"/>
  <c r="M262" i="1"/>
  <c r="L262" i="1"/>
  <c r="AB261" i="1"/>
  <c r="AA261" i="1"/>
  <c r="N261" i="1"/>
  <c r="M261" i="1"/>
  <c r="L261" i="1"/>
  <c r="AD260" i="1"/>
  <c r="AB260" i="1"/>
  <c r="AA260" i="1"/>
  <c r="N260" i="1"/>
  <c r="M260" i="1"/>
  <c r="L260" i="1"/>
  <c r="AB259" i="1"/>
  <c r="AA259" i="1"/>
  <c r="AD259" i="1" s="1"/>
  <c r="N259" i="1"/>
  <c r="M259" i="1"/>
  <c r="L259" i="1"/>
  <c r="AB258" i="1"/>
  <c r="AA258" i="1"/>
  <c r="N258" i="1"/>
  <c r="M258" i="1"/>
  <c r="L258" i="1"/>
  <c r="AB257" i="1"/>
  <c r="AA257" i="1"/>
  <c r="N257" i="1"/>
  <c r="M257" i="1"/>
  <c r="L257" i="1"/>
  <c r="AB256" i="1"/>
  <c r="AA256" i="1"/>
  <c r="AD256" i="1" s="1"/>
  <c r="AF256" i="1" s="1"/>
  <c r="Y256" i="1"/>
  <c r="N256" i="1"/>
  <c r="M256" i="1"/>
  <c r="L256" i="1"/>
  <c r="K256" i="1"/>
  <c r="Z256" i="1" s="1"/>
  <c r="AD255" i="1"/>
  <c r="AB255" i="1"/>
  <c r="AA255" i="1"/>
  <c r="N255" i="1"/>
  <c r="M255" i="1"/>
  <c r="L255" i="1"/>
  <c r="AD254" i="1"/>
  <c r="AB254" i="1"/>
  <c r="AA254" i="1"/>
  <c r="N254" i="1"/>
  <c r="M254" i="1"/>
  <c r="L254" i="1"/>
  <c r="AB253" i="1"/>
  <c r="AA253" i="1"/>
  <c r="AD253" i="1" s="1"/>
  <c r="N253" i="1"/>
  <c r="M253" i="1"/>
  <c r="L253" i="1"/>
  <c r="AB252" i="1"/>
  <c r="AA252" i="1"/>
  <c r="AD252" i="1" s="1"/>
  <c r="AF252" i="1" s="1"/>
  <c r="N252" i="1"/>
  <c r="M252" i="1"/>
  <c r="L252" i="1"/>
  <c r="K252" i="1"/>
  <c r="Z252" i="1" s="1"/>
  <c r="Y252" i="1" s="1"/>
  <c r="AB251" i="1"/>
  <c r="AA251" i="1"/>
  <c r="N251" i="1"/>
  <c r="M251" i="1"/>
  <c r="L251" i="1"/>
  <c r="AB250" i="1"/>
  <c r="AA250" i="1"/>
  <c r="AD250" i="1" s="1"/>
  <c r="N250" i="1"/>
  <c r="M250" i="1"/>
  <c r="L250" i="1"/>
  <c r="AB249" i="1"/>
  <c r="AA249" i="1"/>
  <c r="N249" i="1"/>
  <c r="M249" i="1"/>
  <c r="L249" i="1"/>
  <c r="AD248" i="1"/>
  <c r="K248" i="1" s="1"/>
  <c r="AB248" i="1"/>
  <c r="AA248" i="1"/>
  <c r="Z248" i="1"/>
  <c r="Y248" i="1" s="1"/>
  <c r="N248" i="1"/>
  <c r="M248" i="1"/>
  <c r="L248" i="1"/>
  <c r="AB247" i="1"/>
  <c r="AA247" i="1"/>
  <c r="AD247" i="1" s="1"/>
  <c r="N247" i="1"/>
  <c r="M247" i="1"/>
  <c r="L247" i="1"/>
  <c r="AD246" i="1"/>
  <c r="AF246" i="1" s="1"/>
  <c r="AB246" i="1"/>
  <c r="AA246" i="1"/>
  <c r="N246" i="1"/>
  <c r="M246" i="1"/>
  <c r="L246" i="1"/>
  <c r="K246" i="1"/>
  <c r="Z246" i="1" s="1"/>
  <c r="Y246" i="1" s="1"/>
  <c r="AB245" i="1"/>
  <c r="AA245" i="1"/>
  <c r="AD245" i="1" s="1"/>
  <c r="N245" i="1"/>
  <c r="M245" i="1"/>
  <c r="L245" i="1"/>
  <c r="AD244" i="1"/>
  <c r="AB244" i="1"/>
  <c r="AA244" i="1"/>
  <c r="N244" i="1"/>
  <c r="M244" i="1"/>
  <c r="L244" i="1"/>
  <c r="AB243" i="1"/>
  <c r="AD243" i="1" s="1"/>
  <c r="AA243" i="1"/>
  <c r="N243" i="1"/>
  <c r="M243" i="1"/>
  <c r="L243" i="1"/>
  <c r="AB242" i="1"/>
  <c r="AA242" i="1"/>
  <c r="N242" i="1"/>
  <c r="M242" i="1"/>
  <c r="L242" i="1"/>
  <c r="AD241" i="1"/>
  <c r="AB241" i="1"/>
  <c r="AA241" i="1"/>
  <c r="N241" i="1"/>
  <c r="M241" i="1"/>
  <c r="L241" i="1"/>
  <c r="AB240" i="1"/>
  <c r="AA240" i="1"/>
  <c r="AD240" i="1" s="1"/>
  <c r="AF240" i="1" s="1"/>
  <c r="N240" i="1"/>
  <c r="M240" i="1"/>
  <c r="L240" i="1"/>
  <c r="K240" i="1"/>
  <c r="Z240" i="1" s="1"/>
  <c r="Y240" i="1" s="1"/>
  <c r="AD239" i="1"/>
  <c r="AB239" i="1"/>
  <c r="AA239" i="1"/>
  <c r="N239" i="1"/>
  <c r="M239" i="1"/>
  <c r="L239" i="1"/>
  <c r="AF238" i="1"/>
  <c r="AD238" i="1"/>
  <c r="K238" i="1" s="1"/>
  <c r="Z238" i="1" s="1"/>
  <c r="Y238" i="1" s="1"/>
  <c r="AB238" i="1"/>
  <c r="AA238" i="1"/>
  <c r="N238" i="1"/>
  <c r="M238" i="1"/>
  <c r="L238" i="1"/>
  <c r="AB237" i="1"/>
  <c r="AA237" i="1"/>
  <c r="AD237" i="1" s="1"/>
  <c r="N237" i="1"/>
  <c r="M237" i="1"/>
  <c r="L237" i="1"/>
  <c r="AB236" i="1"/>
  <c r="AA236" i="1"/>
  <c r="AD236" i="1" s="1"/>
  <c r="N236" i="1"/>
  <c r="M236" i="1"/>
  <c r="L236" i="1"/>
  <c r="AF235" i="1"/>
  <c r="AB235" i="1"/>
  <c r="AD235" i="1" s="1"/>
  <c r="K235" i="1" s="1"/>
  <c r="Z235" i="1" s="1"/>
  <c r="AA235" i="1"/>
  <c r="Y235" i="1"/>
  <c r="N235" i="1"/>
  <c r="M235" i="1"/>
  <c r="L235" i="1"/>
  <c r="AB234" i="1"/>
  <c r="AA234" i="1"/>
  <c r="AD234" i="1" s="1"/>
  <c r="N234" i="1"/>
  <c r="M234" i="1"/>
  <c r="L234" i="1"/>
  <c r="AB233" i="1"/>
  <c r="AA233" i="1"/>
  <c r="N233" i="1"/>
  <c r="M233" i="1"/>
  <c r="L233" i="1"/>
  <c r="AF232" i="1"/>
  <c r="AD232" i="1"/>
  <c r="K232" i="1" s="1"/>
  <c r="AB232" i="1"/>
  <c r="AA232" i="1"/>
  <c r="Z232" i="1"/>
  <c r="Y232" i="1" s="1"/>
  <c r="N232" i="1"/>
  <c r="M232" i="1"/>
  <c r="L232" i="1"/>
  <c r="AB231" i="1"/>
  <c r="AA231" i="1"/>
  <c r="AD231" i="1" s="1"/>
  <c r="AF231" i="1" s="1"/>
  <c r="Z231" i="1"/>
  <c r="Y231" i="1" s="1"/>
  <c r="N231" i="1"/>
  <c r="M231" i="1"/>
  <c r="L231" i="1"/>
  <c r="K231" i="1"/>
  <c r="AD230" i="1"/>
  <c r="AF230" i="1" s="1"/>
  <c r="AB230" i="1"/>
  <c r="AA230" i="1"/>
  <c r="N230" i="1"/>
  <c r="M230" i="1"/>
  <c r="L230" i="1"/>
  <c r="K230" i="1"/>
  <c r="Z230" i="1" s="1"/>
  <c r="Y230" i="1" s="1"/>
  <c r="AB229" i="1"/>
  <c r="AA229" i="1"/>
  <c r="AD229" i="1" s="1"/>
  <c r="N229" i="1"/>
  <c r="M229" i="1"/>
  <c r="L229" i="1"/>
  <c r="AB228" i="1"/>
  <c r="AA228" i="1"/>
  <c r="AD228" i="1" s="1"/>
  <c r="N228" i="1"/>
  <c r="M228" i="1"/>
  <c r="L228" i="1"/>
  <c r="AB227" i="1"/>
  <c r="AD227" i="1" s="1"/>
  <c r="AA227" i="1"/>
  <c r="N227" i="1"/>
  <c r="M227" i="1"/>
  <c r="L227" i="1"/>
  <c r="AB226" i="1"/>
  <c r="AA226" i="1"/>
  <c r="N226" i="1"/>
  <c r="M226" i="1"/>
  <c r="L226" i="1"/>
  <c r="AB225" i="1"/>
  <c r="AA225" i="1"/>
  <c r="N225" i="1"/>
  <c r="M225" i="1"/>
  <c r="L225" i="1"/>
  <c r="AB224" i="1"/>
  <c r="AA224" i="1"/>
  <c r="AD224" i="1" s="1"/>
  <c r="N224" i="1"/>
  <c r="M224" i="1"/>
  <c r="L224" i="1"/>
  <c r="AD223" i="1"/>
  <c r="AB223" i="1"/>
  <c r="AA223" i="1"/>
  <c r="N223" i="1"/>
  <c r="M223" i="1"/>
  <c r="L223" i="1"/>
  <c r="AD222" i="1"/>
  <c r="K222" i="1" s="1"/>
  <c r="Z222" i="1" s="1"/>
  <c r="Y222" i="1" s="1"/>
  <c r="AB222" i="1"/>
  <c r="AA222" i="1"/>
  <c r="N222" i="1"/>
  <c r="M222" i="1"/>
  <c r="L222" i="1"/>
  <c r="AB221" i="1"/>
  <c r="AA221" i="1"/>
  <c r="N221" i="1"/>
  <c r="M221" i="1"/>
  <c r="L221" i="1"/>
  <c r="AB220" i="1"/>
  <c r="AA220" i="1"/>
  <c r="AD220" i="1" s="1"/>
  <c r="N220" i="1"/>
  <c r="M220" i="1"/>
  <c r="L220" i="1"/>
  <c r="AF219" i="1"/>
  <c r="AB219" i="1"/>
  <c r="AD219" i="1" s="1"/>
  <c r="K219" i="1" s="1"/>
  <c r="Z219" i="1" s="1"/>
  <c r="AA219" i="1"/>
  <c r="Y219" i="1"/>
  <c r="N219" i="1"/>
  <c r="M219" i="1"/>
  <c r="L219" i="1"/>
  <c r="AB218" i="1"/>
  <c r="AA218" i="1"/>
  <c r="AD218" i="1" s="1"/>
  <c r="N218" i="1"/>
  <c r="M218" i="1"/>
  <c r="L218" i="1"/>
  <c r="AB217" i="1"/>
  <c r="AA217" i="1"/>
  <c r="N217" i="1"/>
  <c r="M217" i="1"/>
  <c r="L217" i="1"/>
  <c r="AD216" i="1"/>
  <c r="K216" i="1" s="1"/>
  <c r="AB216" i="1"/>
  <c r="AA216" i="1"/>
  <c r="Z216" i="1"/>
  <c r="Y216" i="1" s="1"/>
  <c r="N216" i="1"/>
  <c r="M216" i="1"/>
  <c r="L216" i="1"/>
  <c r="AB215" i="1"/>
  <c r="AA215" i="1"/>
  <c r="N215" i="1"/>
  <c r="M215" i="1"/>
  <c r="L215" i="1"/>
  <c r="AD214" i="1"/>
  <c r="AF214" i="1" s="1"/>
  <c r="AB214" i="1"/>
  <c r="AA214" i="1"/>
  <c r="N214" i="1"/>
  <c r="M214" i="1"/>
  <c r="L214" i="1"/>
  <c r="K214" i="1"/>
  <c r="Z214" i="1" s="1"/>
  <c r="Y214" i="1" s="1"/>
  <c r="AB213" i="1"/>
  <c r="AA213" i="1"/>
  <c r="AD213" i="1" s="1"/>
  <c r="N213" i="1"/>
  <c r="M213" i="1"/>
  <c r="L213" i="1"/>
  <c r="AB212" i="1"/>
  <c r="AA212" i="1"/>
  <c r="AD212" i="1" s="1"/>
  <c r="N212" i="1"/>
  <c r="M212" i="1"/>
  <c r="L212" i="1"/>
  <c r="AB211" i="1"/>
  <c r="AD211" i="1" s="1"/>
  <c r="AA211" i="1"/>
  <c r="N211" i="1"/>
  <c r="M211" i="1"/>
  <c r="L211" i="1"/>
  <c r="AB210" i="1"/>
  <c r="AA210" i="1"/>
  <c r="N210" i="1"/>
  <c r="M210" i="1"/>
  <c r="L210" i="1"/>
  <c r="AD209" i="1"/>
  <c r="AB209" i="1"/>
  <c r="AA209" i="1"/>
  <c r="N209" i="1"/>
  <c r="M209" i="1"/>
  <c r="L209" i="1"/>
  <c r="AB208" i="1"/>
  <c r="AA208" i="1"/>
  <c r="AD208" i="1" s="1"/>
  <c r="AF208" i="1" s="1"/>
  <c r="N208" i="1"/>
  <c r="M208" i="1"/>
  <c r="L208" i="1"/>
  <c r="AD207" i="1"/>
  <c r="AB207" i="1"/>
  <c r="AA207" i="1"/>
  <c r="N207" i="1"/>
  <c r="M207" i="1"/>
  <c r="L207" i="1"/>
  <c r="AD206" i="1"/>
  <c r="AB206" i="1"/>
  <c r="AA206" i="1"/>
  <c r="N206" i="1"/>
  <c r="M206" i="1"/>
  <c r="L206" i="1"/>
  <c r="AB205" i="1"/>
  <c r="AA205" i="1"/>
  <c r="N205" i="1"/>
  <c r="M205" i="1"/>
  <c r="L205" i="1"/>
  <c r="AB204" i="1"/>
  <c r="AA204" i="1"/>
  <c r="AD204" i="1" s="1"/>
  <c r="K204" i="1" s="1"/>
  <c r="Z204" i="1" s="1"/>
  <c r="Y204" i="1" s="1"/>
  <c r="N204" i="1"/>
  <c r="M204" i="1"/>
  <c r="L204" i="1"/>
  <c r="AB203" i="1"/>
  <c r="AA203" i="1"/>
  <c r="N203" i="1"/>
  <c r="M203" i="1"/>
  <c r="L203" i="1"/>
  <c r="AB202" i="1"/>
  <c r="AA202" i="1"/>
  <c r="AD202" i="1" s="1"/>
  <c r="N202" i="1"/>
  <c r="M202" i="1"/>
  <c r="L202" i="1"/>
  <c r="AB201" i="1"/>
  <c r="AA201" i="1"/>
  <c r="N201" i="1"/>
  <c r="M201" i="1"/>
  <c r="L201" i="1"/>
  <c r="AF200" i="1"/>
  <c r="AD200" i="1"/>
  <c r="K200" i="1" s="1"/>
  <c r="AB200" i="1"/>
  <c r="AA200" i="1"/>
  <c r="Z200" i="1"/>
  <c r="Y200" i="1" s="1"/>
  <c r="N200" i="1"/>
  <c r="M200" i="1"/>
  <c r="L200" i="1"/>
  <c r="AB199" i="1"/>
  <c r="AA199" i="1"/>
  <c r="AD199" i="1" s="1"/>
  <c r="N199" i="1"/>
  <c r="M199" i="1"/>
  <c r="L199" i="1"/>
  <c r="AD198" i="1"/>
  <c r="AF198" i="1" s="1"/>
  <c r="AB198" i="1"/>
  <c r="AA198" i="1"/>
  <c r="N198" i="1"/>
  <c r="M198" i="1"/>
  <c r="L198" i="1"/>
  <c r="K198" i="1"/>
  <c r="Z198" i="1" s="1"/>
  <c r="Y198" i="1" s="1"/>
  <c r="AB197" i="1"/>
  <c r="AA197" i="1"/>
  <c r="AD197" i="1" s="1"/>
  <c r="N197" i="1"/>
  <c r="M197" i="1"/>
  <c r="L197" i="1"/>
  <c r="AD196" i="1"/>
  <c r="AB196" i="1"/>
  <c r="AA196" i="1"/>
  <c r="N196" i="1"/>
  <c r="M196" i="1"/>
  <c r="L196" i="1"/>
  <c r="AB195" i="1"/>
  <c r="AD195" i="1" s="1"/>
  <c r="AA195" i="1"/>
  <c r="N195" i="1"/>
  <c r="M195" i="1"/>
  <c r="L195" i="1"/>
  <c r="AB194" i="1"/>
  <c r="AA194" i="1"/>
  <c r="N194" i="1"/>
  <c r="M194" i="1"/>
  <c r="L194" i="1"/>
  <c r="AD193" i="1"/>
  <c r="AB193" i="1"/>
  <c r="AA193" i="1"/>
  <c r="N193" i="1"/>
  <c r="M193" i="1"/>
  <c r="L193" i="1"/>
  <c r="AF192" i="1"/>
  <c r="AD192" i="1"/>
  <c r="AB192" i="1"/>
  <c r="AA192" i="1"/>
  <c r="N192" i="1"/>
  <c r="M192" i="1"/>
  <c r="L192" i="1"/>
  <c r="K192" i="1"/>
  <c r="Z192" i="1" s="1"/>
  <c r="Y192" i="1" s="1"/>
  <c r="AD191" i="1"/>
  <c r="AB191" i="1"/>
  <c r="AA191" i="1"/>
  <c r="N191" i="1"/>
  <c r="M191" i="1"/>
  <c r="L191" i="1"/>
  <c r="AD190" i="1"/>
  <c r="K190" i="1" s="1"/>
  <c r="Z190" i="1" s="1"/>
  <c r="Y190" i="1" s="1"/>
  <c r="AB190" i="1"/>
  <c r="AA190" i="1"/>
  <c r="N190" i="1"/>
  <c r="M190" i="1"/>
  <c r="L190" i="1"/>
  <c r="AB189" i="1"/>
  <c r="AA189" i="1"/>
  <c r="N189" i="1"/>
  <c r="M189" i="1"/>
  <c r="L189" i="1"/>
  <c r="AB188" i="1"/>
  <c r="AA188" i="1"/>
  <c r="AD188" i="1" s="1"/>
  <c r="N188" i="1"/>
  <c r="M188" i="1"/>
  <c r="L188" i="1"/>
  <c r="AF187" i="1"/>
  <c r="AB187" i="1"/>
  <c r="AA187" i="1"/>
  <c r="AD187" i="1" s="1"/>
  <c r="K187" i="1" s="1"/>
  <c r="Z187" i="1" s="1"/>
  <c r="Y187" i="1"/>
  <c r="N187" i="1"/>
  <c r="M187" i="1"/>
  <c r="L187" i="1"/>
  <c r="AB186" i="1"/>
  <c r="AA186" i="1"/>
  <c r="AD186" i="1" s="1"/>
  <c r="N186" i="1"/>
  <c r="M186" i="1"/>
  <c r="L186" i="1"/>
  <c r="AB185" i="1"/>
  <c r="AA185" i="1"/>
  <c r="N185" i="1"/>
  <c r="M185" i="1"/>
  <c r="L185" i="1"/>
  <c r="AD184" i="1"/>
  <c r="K184" i="1" s="1"/>
  <c r="AB184" i="1"/>
  <c r="AA184" i="1"/>
  <c r="Z184" i="1"/>
  <c r="Y184" i="1" s="1"/>
  <c r="N184" i="1"/>
  <c r="M184" i="1"/>
  <c r="L184" i="1"/>
  <c r="AB183" i="1"/>
  <c r="AA183" i="1"/>
  <c r="N183" i="1"/>
  <c r="M183" i="1"/>
  <c r="L183" i="1"/>
  <c r="AD182" i="1"/>
  <c r="AF182" i="1" s="1"/>
  <c r="AB182" i="1"/>
  <c r="AA182" i="1"/>
  <c r="N182" i="1"/>
  <c r="M182" i="1"/>
  <c r="L182" i="1"/>
  <c r="K182" i="1"/>
  <c r="Z182" i="1" s="1"/>
  <c r="Y182" i="1" s="1"/>
  <c r="AB181" i="1"/>
  <c r="AA181" i="1"/>
  <c r="AD181" i="1" s="1"/>
  <c r="N181" i="1"/>
  <c r="M181" i="1"/>
  <c r="L181" i="1"/>
  <c r="AB180" i="1"/>
  <c r="AA180" i="1"/>
  <c r="AD180" i="1" s="1"/>
  <c r="N180" i="1"/>
  <c r="M180" i="1"/>
  <c r="L180" i="1"/>
  <c r="AD179" i="1"/>
  <c r="AF179" i="1" s="1"/>
  <c r="AB179" i="1"/>
  <c r="AA179" i="1"/>
  <c r="N179" i="1"/>
  <c r="M179" i="1"/>
  <c r="L179" i="1"/>
  <c r="AB178" i="1"/>
  <c r="AA178" i="1"/>
  <c r="N178" i="1"/>
  <c r="M178" i="1"/>
  <c r="L178" i="1"/>
  <c r="AB177" i="1"/>
  <c r="AA177" i="1"/>
  <c r="N177" i="1"/>
  <c r="M177" i="1"/>
  <c r="L177" i="1"/>
  <c r="AF176" i="1"/>
  <c r="AD176" i="1"/>
  <c r="AB176" i="1"/>
  <c r="AA176" i="1"/>
  <c r="Y176" i="1"/>
  <c r="N176" i="1"/>
  <c r="M176" i="1"/>
  <c r="L176" i="1"/>
  <c r="K176" i="1"/>
  <c r="Z176" i="1" s="1"/>
  <c r="AD175" i="1"/>
  <c r="AB175" i="1"/>
  <c r="AA175" i="1"/>
  <c r="N175" i="1"/>
  <c r="M175" i="1"/>
  <c r="L175" i="1"/>
  <c r="AF174" i="1"/>
  <c r="AD174" i="1"/>
  <c r="AB174" i="1"/>
  <c r="AA174" i="1"/>
  <c r="N174" i="1"/>
  <c r="M174" i="1"/>
  <c r="L174" i="1"/>
  <c r="AF173" i="1"/>
  <c r="AD173" i="1"/>
  <c r="K173" i="1" s="1"/>
  <c r="Z173" i="1" s="1"/>
  <c r="Y173" i="1" s="1"/>
  <c r="AB173" i="1"/>
  <c r="AA173" i="1"/>
  <c r="N173" i="1"/>
  <c r="M173" i="1"/>
  <c r="L173" i="1"/>
  <c r="AB172" i="1"/>
  <c r="AA172" i="1"/>
  <c r="AD172" i="1" s="1"/>
  <c r="AF172" i="1" s="1"/>
  <c r="N172" i="1"/>
  <c r="M172" i="1"/>
  <c r="L172" i="1"/>
  <c r="K172" i="1"/>
  <c r="Z172" i="1" s="1"/>
  <c r="Y172" i="1" s="1"/>
  <c r="AF171" i="1"/>
  <c r="AB171" i="1"/>
  <c r="AD171" i="1" s="1"/>
  <c r="K171" i="1" s="1"/>
  <c r="Z171" i="1" s="1"/>
  <c r="Y171" i="1" s="1"/>
  <c r="AA171" i="1"/>
  <c r="N171" i="1"/>
  <c r="M171" i="1"/>
  <c r="L171" i="1"/>
  <c r="AB170" i="1"/>
  <c r="AA170" i="1"/>
  <c r="AD170" i="1" s="1"/>
  <c r="N170" i="1"/>
  <c r="M170" i="1"/>
  <c r="L170" i="1"/>
  <c r="AB169" i="1"/>
  <c r="AA169" i="1"/>
  <c r="AD169" i="1" s="1"/>
  <c r="AF169" i="1" s="1"/>
  <c r="N169" i="1"/>
  <c r="M169" i="1"/>
  <c r="L169" i="1"/>
  <c r="K169" i="1"/>
  <c r="Z169" i="1" s="1"/>
  <c r="Y169" i="1" s="1"/>
  <c r="AF168" i="1"/>
  <c r="AD168" i="1"/>
  <c r="K168" i="1" s="1"/>
  <c r="Z168" i="1" s="1"/>
  <c r="Y168" i="1" s="1"/>
  <c r="AB168" i="1"/>
  <c r="AA168" i="1"/>
  <c r="N168" i="1"/>
  <c r="M168" i="1"/>
  <c r="L168" i="1"/>
  <c r="AB167" i="1"/>
  <c r="AA167" i="1"/>
  <c r="AD167" i="1" s="1"/>
  <c r="AF167" i="1" s="1"/>
  <c r="N167" i="1"/>
  <c r="M167" i="1"/>
  <c r="L167" i="1"/>
  <c r="AD166" i="1"/>
  <c r="AF166" i="1" s="1"/>
  <c r="AB166" i="1"/>
  <c r="AA166" i="1"/>
  <c r="N166" i="1"/>
  <c r="M166" i="1"/>
  <c r="L166" i="1"/>
  <c r="K166" i="1"/>
  <c r="Z166" i="1" s="1"/>
  <c r="Y166" i="1" s="1"/>
  <c r="AB165" i="1"/>
  <c r="AA165" i="1"/>
  <c r="AD165" i="1" s="1"/>
  <c r="N165" i="1"/>
  <c r="M165" i="1"/>
  <c r="L165" i="1"/>
  <c r="AB164" i="1"/>
  <c r="AA164" i="1"/>
  <c r="N164" i="1"/>
  <c r="M164" i="1"/>
  <c r="L164" i="1"/>
  <c r="AD163" i="1"/>
  <c r="AF163" i="1" s="1"/>
  <c r="AB163" i="1"/>
  <c r="AA163" i="1"/>
  <c r="N163" i="1"/>
  <c r="M163" i="1"/>
  <c r="L163" i="1"/>
  <c r="AB162" i="1"/>
  <c r="AA162" i="1"/>
  <c r="N162" i="1"/>
  <c r="M162" i="1"/>
  <c r="L162" i="1"/>
  <c r="AD161" i="1"/>
  <c r="AB161" i="1"/>
  <c r="AA161" i="1"/>
  <c r="N161" i="1"/>
  <c r="M161" i="1"/>
  <c r="L161" i="1"/>
  <c r="AF160" i="1"/>
  <c r="AD160" i="1"/>
  <c r="AB160" i="1"/>
  <c r="AA160" i="1"/>
  <c r="N160" i="1"/>
  <c r="M160" i="1"/>
  <c r="L160" i="1"/>
  <c r="K160" i="1"/>
  <c r="Z160" i="1" s="1"/>
  <c r="Y160" i="1" s="1"/>
  <c r="AD159" i="1"/>
  <c r="AB159" i="1"/>
  <c r="AA159" i="1"/>
  <c r="N159" i="1"/>
  <c r="M159" i="1"/>
  <c r="L159" i="1"/>
  <c r="AB158" i="1"/>
  <c r="AA158" i="1"/>
  <c r="AD158" i="1" s="1"/>
  <c r="AF158" i="1" s="1"/>
  <c r="N158" i="1"/>
  <c r="M158" i="1"/>
  <c r="L158" i="1"/>
  <c r="AF157" i="1"/>
  <c r="AD157" i="1"/>
  <c r="K157" i="1" s="1"/>
  <c r="AB157" i="1"/>
  <c r="AA157" i="1"/>
  <c r="Z157" i="1"/>
  <c r="Y157" i="1"/>
  <c r="N157" i="1"/>
  <c r="M157" i="1"/>
  <c r="L157" i="1"/>
  <c r="AB156" i="1"/>
  <c r="AA156" i="1"/>
  <c r="AD156" i="1" s="1"/>
  <c r="AF156" i="1" s="1"/>
  <c r="N156" i="1"/>
  <c r="M156" i="1"/>
  <c r="L156" i="1"/>
  <c r="K156" i="1"/>
  <c r="Z156" i="1" s="1"/>
  <c r="Y156" i="1" s="1"/>
  <c r="AB155" i="1"/>
  <c r="AA155" i="1"/>
  <c r="N155" i="1"/>
  <c r="M155" i="1"/>
  <c r="L155" i="1"/>
  <c r="AB154" i="1"/>
  <c r="AA154" i="1"/>
  <c r="AD154" i="1" s="1"/>
  <c r="N154" i="1"/>
  <c r="M154" i="1"/>
  <c r="L154" i="1"/>
  <c r="K154" i="1"/>
  <c r="Z154" i="1" s="1"/>
  <c r="Y154" i="1" s="1"/>
  <c r="AB153" i="1"/>
  <c r="AA153" i="1"/>
  <c r="N153" i="1"/>
  <c r="M153" i="1"/>
  <c r="L153" i="1"/>
  <c r="AB152" i="1"/>
  <c r="AA152" i="1"/>
  <c r="AD152" i="1" s="1"/>
  <c r="K152" i="1" s="1"/>
  <c r="Z152" i="1" s="1"/>
  <c r="Y152" i="1" s="1"/>
  <c r="N152" i="1"/>
  <c r="M152" i="1"/>
  <c r="L152" i="1"/>
  <c r="AB151" i="1"/>
  <c r="AA151" i="1"/>
  <c r="N151" i="1"/>
  <c r="M151" i="1"/>
  <c r="L151" i="1"/>
  <c r="AD150" i="1"/>
  <c r="AF150" i="1" s="1"/>
  <c r="AB150" i="1"/>
  <c r="AA150" i="1"/>
  <c r="N150" i="1"/>
  <c r="M150" i="1"/>
  <c r="L150" i="1"/>
  <c r="K150" i="1"/>
  <c r="Z150" i="1" s="1"/>
  <c r="Y150" i="1" s="1"/>
  <c r="AB149" i="1"/>
  <c r="AA149" i="1"/>
  <c r="AD149" i="1" s="1"/>
  <c r="N149" i="1"/>
  <c r="M149" i="1"/>
  <c r="L149" i="1"/>
  <c r="AB148" i="1"/>
  <c r="AA148" i="1"/>
  <c r="N148" i="1"/>
  <c r="M148" i="1"/>
  <c r="L148" i="1"/>
  <c r="AD147" i="1"/>
  <c r="AF147" i="1" s="1"/>
  <c r="AB147" i="1"/>
  <c r="AA147" i="1"/>
  <c r="N147" i="1"/>
  <c r="M147" i="1"/>
  <c r="L147" i="1"/>
  <c r="AB146" i="1"/>
  <c r="AA146" i="1"/>
  <c r="N146" i="1"/>
  <c r="M146" i="1"/>
  <c r="L146" i="1"/>
  <c r="AD145" i="1"/>
  <c r="AB145" i="1"/>
  <c r="AA145" i="1"/>
  <c r="N145" i="1"/>
  <c r="M145" i="1"/>
  <c r="L145" i="1"/>
  <c r="AF144" i="1"/>
  <c r="AD144" i="1"/>
  <c r="AB144" i="1"/>
  <c r="AA144" i="1"/>
  <c r="N144" i="1"/>
  <c r="M144" i="1"/>
  <c r="L144" i="1"/>
  <c r="K144" i="1"/>
  <c r="Z144" i="1" s="1"/>
  <c r="Y144" i="1" s="1"/>
  <c r="AD143" i="1"/>
  <c r="AB143" i="1"/>
  <c r="AA143" i="1"/>
  <c r="N143" i="1"/>
  <c r="M143" i="1"/>
  <c r="L143" i="1"/>
  <c r="AD142" i="1"/>
  <c r="AB142" i="1"/>
  <c r="AA142" i="1"/>
  <c r="N142" i="1"/>
  <c r="M142" i="1"/>
  <c r="L142" i="1"/>
  <c r="AB141" i="1"/>
  <c r="AA141" i="1"/>
  <c r="N141" i="1"/>
  <c r="M141" i="1"/>
  <c r="L141" i="1"/>
  <c r="AF140" i="1"/>
  <c r="AB140" i="1"/>
  <c r="AA140" i="1"/>
  <c r="AD140" i="1" s="1"/>
  <c r="N140" i="1"/>
  <c r="M140" i="1"/>
  <c r="L140" i="1"/>
  <c r="K140" i="1"/>
  <c r="Z140" i="1" s="1"/>
  <c r="Y140" i="1" s="1"/>
  <c r="AB139" i="1"/>
  <c r="AA139" i="1"/>
  <c r="N139" i="1"/>
  <c r="M139" i="1"/>
  <c r="L139" i="1"/>
  <c r="AB138" i="1"/>
  <c r="AA138" i="1"/>
  <c r="AD138" i="1" s="1"/>
  <c r="AF138" i="1" s="1"/>
  <c r="N138" i="1"/>
  <c r="M138" i="1"/>
  <c r="L138" i="1"/>
  <c r="AB137" i="1"/>
  <c r="AD137" i="1" s="1"/>
  <c r="K137" i="1" s="1"/>
  <c r="Z137" i="1" s="1"/>
  <c r="AA137" i="1"/>
  <c r="Y137" i="1"/>
  <c r="N137" i="1"/>
  <c r="M137" i="1"/>
  <c r="L137" i="1"/>
  <c r="AB136" i="1"/>
  <c r="AA136" i="1"/>
  <c r="AD136" i="1" s="1"/>
  <c r="N136" i="1"/>
  <c r="M136" i="1"/>
  <c r="L136" i="1"/>
  <c r="AB135" i="1"/>
  <c r="AA135" i="1"/>
  <c r="AD135" i="1" s="1"/>
  <c r="AF135" i="1" s="1"/>
  <c r="N135" i="1"/>
  <c r="M135" i="1"/>
  <c r="L135" i="1"/>
  <c r="AD134" i="1"/>
  <c r="AB134" i="1"/>
  <c r="AA134" i="1"/>
  <c r="N134" i="1"/>
  <c r="M134" i="1"/>
  <c r="L134" i="1"/>
  <c r="AB133" i="1"/>
  <c r="AA133" i="1"/>
  <c r="AD133" i="1" s="1"/>
  <c r="AF133" i="1" s="1"/>
  <c r="N133" i="1"/>
  <c r="M133" i="1"/>
  <c r="L133" i="1"/>
  <c r="AD132" i="1"/>
  <c r="AF132" i="1" s="1"/>
  <c r="AB132" i="1"/>
  <c r="AA132" i="1"/>
  <c r="N132" i="1"/>
  <c r="M132" i="1"/>
  <c r="L132" i="1"/>
  <c r="AB131" i="1"/>
  <c r="AA131" i="1"/>
  <c r="AD131" i="1" s="1"/>
  <c r="AF131" i="1" s="1"/>
  <c r="N131" i="1"/>
  <c r="M131" i="1"/>
  <c r="L131" i="1"/>
  <c r="K131" i="1"/>
  <c r="Z131" i="1" s="1"/>
  <c r="Y131" i="1" s="1"/>
  <c r="AB130" i="1"/>
  <c r="AA130" i="1"/>
  <c r="AD130" i="1" s="1"/>
  <c r="N130" i="1"/>
  <c r="M130" i="1"/>
  <c r="L130" i="1"/>
  <c r="AB129" i="1"/>
  <c r="AA129" i="1"/>
  <c r="AD129" i="1" s="1"/>
  <c r="N129" i="1"/>
  <c r="M129" i="1"/>
  <c r="L129" i="1"/>
  <c r="AB128" i="1"/>
  <c r="AA128" i="1"/>
  <c r="N128" i="1"/>
  <c r="M128" i="1"/>
  <c r="L128" i="1"/>
  <c r="AB127" i="1"/>
  <c r="AD127" i="1" s="1"/>
  <c r="AA127" i="1"/>
  <c r="N127" i="1"/>
  <c r="M127" i="1"/>
  <c r="L127" i="1"/>
  <c r="AB126" i="1"/>
  <c r="AA126" i="1"/>
  <c r="N126" i="1"/>
  <c r="M126" i="1"/>
  <c r="L126" i="1"/>
  <c r="AD125" i="1"/>
  <c r="AB125" i="1"/>
  <c r="AA125" i="1"/>
  <c r="N125" i="1"/>
  <c r="M125" i="1"/>
  <c r="L125" i="1"/>
  <c r="AB124" i="1"/>
  <c r="AA124" i="1"/>
  <c r="AD124" i="1" s="1"/>
  <c r="N124" i="1"/>
  <c r="M124" i="1"/>
  <c r="L124" i="1"/>
  <c r="AD123" i="1"/>
  <c r="AB123" i="1"/>
  <c r="AA123" i="1"/>
  <c r="N123" i="1"/>
  <c r="M123" i="1"/>
  <c r="L123" i="1"/>
  <c r="AB122" i="1"/>
  <c r="AA122" i="1"/>
  <c r="AD122" i="1" s="1"/>
  <c r="AF122" i="1" s="1"/>
  <c r="N122" i="1"/>
  <c r="M122" i="1"/>
  <c r="L122" i="1"/>
  <c r="AF121" i="1"/>
  <c r="AB121" i="1"/>
  <c r="AD121" i="1" s="1"/>
  <c r="K121" i="1" s="1"/>
  <c r="Z121" i="1" s="1"/>
  <c r="AA121" i="1"/>
  <c r="Y121" i="1"/>
  <c r="N121" i="1"/>
  <c r="M121" i="1"/>
  <c r="L121" i="1"/>
  <c r="AB120" i="1"/>
  <c r="AA120" i="1"/>
  <c r="AD120" i="1" s="1"/>
  <c r="N120" i="1"/>
  <c r="M120" i="1"/>
  <c r="L120" i="1"/>
  <c r="AB119" i="1"/>
  <c r="AA119" i="1"/>
  <c r="N119" i="1"/>
  <c r="M119" i="1"/>
  <c r="L119" i="1"/>
  <c r="AD118" i="1"/>
  <c r="K118" i="1" s="1"/>
  <c r="AB118" i="1"/>
  <c r="AA118" i="1"/>
  <c r="Z118" i="1"/>
  <c r="Y118" i="1" s="1"/>
  <c r="N118" i="1"/>
  <c r="M118" i="1"/>
  <c r="L118" i="1"/>
  <c r="AB117" i="1"/>
  <c r="AA117" i="1"/>
  <c r="N117" i="1"/>
  <c r="M117" i="1"/>
  <c r="L117" i="1"/>
  <c r="AD116" i="1"/>
  <c r="AF116" i="1" s="1"/>
  <c r="AB116" i="1"/>
  <c r="AA116" i="1"/>
  <c r="N116" i="1"/>
  <c r="M116" i="1"/>
  <c r="L116" i="1"/>
  <c r="AB115" i="1"/>
  <c r="AA115" i="1"/>
  <c r="AD115" i="1" s="1"/>
  <c r="AF115" i="1" s="1"/>
  <c r="N115" i="1"/>
  <c r="M115" i="1"/>
  <c r="L115" i="1"/>
  <c r="K115" i="1"/>
  <c r="Z115" i="1" s="1"/>
  <c r="Y115" i="1" s="1"/>
  <c r="AB114" i="1"/>
  <c r="AA114" i="1"/>
  <c r="AD114" i="1" s="1"/>
  <c r="N114" i="1"/>
  <c r="M114" i="1"/>
  <c r="L114" i="1"/>
  <c r="AB113" i="1"/>
  <c r="AA113" i="1"/>
  <c r="AD113" i="1" s="1"/>
  <c r="N113" i="1"/>
  <c r="M113" i="1"/>
  <c r="L113" i="1"/>
  <c r="AB112" i="1"/>
  <c r="AA112" i="1"/>
  <c r="N112" i="1"/>
  <c r="M112" i="1"/>
  <c r="L112" i="1"/>
  <c r="AD111" i="1"/>
  <c r="AB111" i="1"/>
  <c r="AA111" i="1"/>
  <c r="N111" i="1"/>
  <c r="M111" i="1"/>
  <c r="L111" i="1"/>
  <c r="AB110" i="1"/>
  <c r="AA110" i="1"/>
  <c r="N110" i="1"/>
  <c r="M110" i="1"/>
  <c r="L110" i="1"/>
  <c r="AD109" i="1"/>
  <c r="AB109" i="1"/>
  <c r="AA109" i="1"/>
  <c r="N109" i="1"/>
  <c r="M109" i="1"/>
  <c r="L109" i="1"/>
  <c r="AD108" i="1"/>
  <c r="AF108" i="1" s="1"/>
  <c r="AB108" i="1"/>
  <c r="AA108" i="1"/>
  <c r="N108" i="1"/>
  <c r="M108" i="1"/>
  <c r="L108" i="1"/>
  <c r="K108" i="1"/>
  <c r="Z108" i="1" s="1"/>
  <c r="Y108" i="1" s="1"/>
  <c r="AD107" i="1"/>
  <c r="AB107" i="1"/>
  <c r="AA107" i="1"/>
  <c r="N107" i="1"/>
  <c r="M107" i="1"/>
  <c r="L107" i="1"/>
  <c r="AB106" i="1"/>
  <c r="AA106" i="1"/>
  <c r="AD106" i="1" s="1"/>
  <c r="AF106" i="1" s="1"/>
  <c r="N106" i="1"/>
  <c r="M106" i="1"/>
  <c r="L106" i="1"/>
  <c r="K106" i="1"/>
  <c r="Z106" i="1" s="1"/>
  <c r="Y106" i="1" s="1"/>
  <c r="AB105" i="1"/>
  <c r="AD105" i="1" s="1"/>
  <c r="K105" i="1" s="1"/>
  <c r="Z105" i="1" s="1"/>
  <c r="Y105" i="1" s="1"/>
  <c r="AA105" i="1"/>
  <c r="N105" i="1"/>
  <c r="M105" i="1"/>
  <c r="L105" i="1"/>
  <c r="AB104" i="1"/>
  <c r="AA104" i="1"/>
  <c r="AD104" i="1" s="1"/>
  <c r="N104" i="1"/>
  <c r="M104" i="1"/>
  <c r="L104" i="1"/>
  <c r="AB103" i="1"/>
  <c r="AA103" i="1"/>
  <c r="AD103" i="1" s="1"/>
  <c r="AF103" i="1" s="1"/>
  <c r="N103" i="1"/>
  <c r="M103" i="1"/>
  <c r="L103" i="1"/>
  <c r="AD102" i="1"/>
  <c r="K102" i="1" s="1"/>
  <c r="Z102" i="1" s="1"/>
  <c r="Y102" i="1" s="1"/>
  <c r="AB102" i="1"/>
  <c r="AA102" i="1"/>
  <c r="N102" i="1"/>
  <c r="M102" i="1"/>
  <c r="L102" i="1"/>
  <c r="AB101" i="1"/>
  <c r="AA101" i="1"/>
  <c r="AD101" i="1" s="1"/>
  <c r="AF101" i="1" s="1"/>
  <c r="N101" i="1"/>
  <c r="M101" i="1"/>
  <c r="L101" i="1"/>
  <c r="AD100" i="1"/>
  <c r="AF100" i="1" s="1"/>
  <c r="AB100" i="1"/>
  <c r="AA100" i="1"/>
  <c r="N100" i="1"/>
  <c r="M100" i="1"/>
  <c r="L100" i="1"/>
  <c r="K100" i="1"/>
  <c r="Z100" i="1" s="1"/>
  <c r="Y100" i="1" s="1"/>
  <c r="AB99" i="1"/>
  <c r="AA99" i="1"/>
  <c r="AD99" i="1" s="1"/>
  <c r="AF99" i="1" s="1"/>
  <c r="N99" i="1"/>
  <c r="M99" i="1"/>
  <c r="L99" i="1"/>
  <c r="AD98" i="1"/>
  <c r="AB98" i="1"/>
  <c r="AA98" i="1"/>
  <c r="N98" i="1"/>
  <c r="M98" i="1"/>
  <c r="L98" i="1"/>
  <c r="AB97" i="1"/>
  <c r="AA97" i="1"/>
  <c r="AD97" i="1" s="1"/>
  <c r="N97" i="1"/>
  <c r="M97" i="1"/>
  <c r="L97" i="1"/>
  <c r="AB96" i="1"/>
  <c r="AA96" i="1"/>
  <c r="N96" i="1"/>
  <c r="M96" i="1"/>
  <c r="L96" i="1"/>
  <c r="AB95" i="1"/>
  <c r="AA95" i="1"/>
  <c r="N95" i="1"/>
  <c r="M95" i="1"/>
  <c r="L95" i="1"/>
  <c r="AB94" i="1"/>
  <c r="AA94" i="1"/>
  <c r="N94" i="1"/>
  <c r="M94" i="1"/>
  <c r="L94" i="1"/>
  <c r="AD93" i="1"/>
  <c r="AB93" i="1"/>
  <c r="AA93" i="1"/>
  <c r="N93" i="1"/>
  <c r="M93" i="1"/>
  <c r="L93" i="1"/>
  <c r="AB92" i="1"/>
  <c r="AA92" i="1"/>
  <c r="AD92" i="1" s="1"/>
  <c r="N92" i="1"/>
  <c r="M92" i="1"/>
  <c r="L92" i="1"/>
  <c r="AD91" i="1"/>
  <c r="AB91" i="1"/>
  <c r="AA91" i="1"/>
  <c r="N91" i="1"/>
  <c r="M91" i="1"/>
  <c r="L91" i="1"/>
  <c r="AB90" i="1"/>
  <c r="AA90" i="1"/>
  <c r="AD90" i="1" s="1"/>
  <c r="AF90" i="1" s="1"/>
  <c r="N90" i="1"/>
  <c r="M90" i="1"/>
  <c r="L90" i="1"/>
  <c r="AF89" i="1"/>
  <c r="AB89" i="1"/>
  <c r="AD89" i="1" s="1"/>
  <c r="K89" i="1" s="1"/>
  <c r="Z89" i="1" s="1"/>
  <c r="AA89" i="1"/>
  <c r="Y89" i="1"/>
  <c r="N89" i="1"/>
  <c r="M89" i="1"/>
  <c r="L89" i="1"/>
  <c r="AB88" i="1"/>
  <c r="AA88" i="1"/>
  <c r="AD88" i="1" s="1"/>
  <c r="N88" i="1"/>
  <c r="M88" i="1"/>
  <c r="L88" i="1"/>
  <c r="AF87" i="1"/>
  <c r="AB87" i="1"/>
  <c r="AA87" i="1"/>
  <c r="AD87" i="1" s="1"/>
  <c r="N87" i="1"/>
  <c r="M87" i="1"/>
  <c r="L87" i="1"/>
  <c r="K87" i="1"/>
  <c r="Z87" i="1" s="1"/>
  <c r="Y87" i="1" s="1"/>
  <c r="AF86" i="1"/>
  <c r="AD86" i="1"/>
  <c r="K86" i="1" s="1"/>
  <c r="AB86" i="1"/>
  <c r="AA86" i="1"/>
  <c r="Z86" i="1"/>
  <c r="Y86" i="1" s="1"/>
  <c r="N86" i="1"/>
  <c r="M86" i="1"/>
  <c r="L86" i="1"/>
  <c r="AF85" i="1"/>
  <c r="AB85" i="1"/>
  <c r="AA85" i="1"/>
  <c r="AD85" i="1" s="1"/>
  <c r="N85" i="1"/>
  <c r="M85" i="1"/>
  <c r="L85" i="1"/>
  <c r="K85" i="1"/>
  <c r="Z85" i="1" s="1"/>
  <c r="Y85" i="1" s="1"/>
  <c r="AD84" i="1"/>
  <c r="AF84" i="1" s="1"/>
  <c r="AB84" i="1"/>
  <c r="AA84" i="1"/>
  <c r="N84" i="1"/>
  <c r="M84" i="1"/>
  <c r="L84" i="1"/>
  <c r="AB83" i="1"/>
  <c r="AA83" i="1"/>
  <c r="AD83" i="1" s="1"/>
  <c r="AF83" i="1" s="1"/>
  <c r="N83" i="1"/>
  <c r="M83" i="1"/>
  <c r="L83" i="1"/>
  <c r="K83" i="1"/>
  <c r="Z83" i="1" s="1"/>
  <c r="Y83" i="1" s="1"/>
  <c r="AB82" i="1"/>
  <c r="AD82" i="1" s="1"/>
  <c r="AA82" i="1"/>
  <c r="N82" i="1"/>
  <c r="M82" i="1"/>
  <c r="L82" i="1"/>
  <c r="AB81" i="1"/>
  <c r="AA81" i="1"/>
  <c r="AD81" i="1" s="1"/>
  <c r="N81" i="1"/>
  <c r="M81" i="1"/>
  <c r="L81" i="1"/>
  <c r="AB80" i="1"/>
  <c r="AA80" i="1"/>
  <c r="N80" i="1"/>
  <c r="M80" i="1"/>
  <c r="L80" i="1"/>
  <c r="AB79" i="1"/>
  <c r="AA79" i="1"/>
  <c r="N79" i="1"/>
  <c r="M79" i="1"/>
  <c r="L79" i="1"/>
  <c r="AB78" i="1"/>
  <c r="AA78" i="1"/>
  <c r="N78" i="1"/>
  <c r="M78" i="1"/>
  <c r="L78" i="1"/>
  <c r="AD77" i="1"/>
  <c r="AB77" i="1"/>
  <c r="AA77" i="1"/>
  <c r="N77" i="1"/>
  <c r="M77" i="1"/>
  <c r="L77" i="1"/>
  <c r="AB76" i="1"/>
  <c r="AA76" i="1"/>
  <c r="AD76" i="1" s="1"/>
  <c r="N76" i="1"/>
  <c r="M76" i="1"/>
  <c r="L76" i="1"/>
  <c r="AD75" i="1"/>
  <c r="AB75" i="1"/>
  <c r="AA75" i="1"/>
  <c r="N75" i="1"/>
  <c r="M75" i="1"/>
  <c r="L75" i="1"/>
  <c r="AB74" i="1"/>
  <c r="AA74" i="1"/>
  <c r="AD74" i="1" s="1"/>
  <c r="AF74" i="1" s="1"/>
  <c r="N74" i="1"/>
  <c r="M74" i="1"/>
  <c r="L74" i="1"/>
  <c r="AB73" i="1"/>
  <c r="AD73" i="1" s="1"/>
  <c r="K73" i="1" s="1"/>
  <c r="Z73" i="1" s="1"/>
  <c r="Y73" i="1" s="1"/>
  <c r="AA73" i="1"/>
  <c r="N73" i="1"/>
  <c r="M73" i="1"/>
  <c r="L73" i="1"/>
  <c r="AB72" i="1"/>
  <c r="AA72" i="1"/>
  <c r="AD72" i="1" s="1"/>
  <c r="N72" i="1"/>
  <c r="M72" i="1"/>
  <c r="L72" i="1"/>
  <c r="AB71" i="1"/>
  <c r="AA71" i="1"/>
  <c r="AD71" i="1" s="1"/>
  <c r="K71" i="1" s="1"/>
  <c r="Z71" i="1" s="1"/>
  <c r="Y71" i="1" s="1"/>
  <c r="N71" i="1"/>
  <c r="M71" i="1"/>
  <c r="L71" i="1"/>
  <c r="AD70" i="1"/>
  <c r="K70" i="1" s="1"/>
  <c r="AB70" i="1"/>
  <c r="AA70" i="1"/>
  <c r="Z70" i="1"/>
  <c r="Y70" i="1" s="1"/>
  <c r="N70" i="1"/>
  <c r="M70" i="1"/>
  <c r="L70" i="1"/>
  <c r="AB69" i="1"/>
  <c r="AA69" i="1"/>
  <c r="AD69" i="1" s="1"/>
  <c r="K69" i="1" s="1"/>
  <c r="Z69" i="1" s="1"/>
  <c r="Y69" i="1" s="1"/>
  <c r="N69" i="1"/>
  <c r="M69" i="1"/>
  <c r="L69" i="1"/>
  <c r="AD68" i="1"/>
  <c r="AF68" i="1" s="1"/>
  <c r="AB68" i="1"/>
  <c r="AA68" i="1"/>
  <c r="Z68" i="1"/>
  <c r="Y68" i="1" s="1"/>
  <c r="N68" i="1"/>
  <c r="M68" i="1"/>
  <c r="L68" i="1"/>
  <c r="K68" i="1"/>
  <c r="AB67" i="1"/>
  <c r="AA67" i="1"/>
  <c r="AD67" i="1" s="1"/>
  <c r="AF67" i="1" s="1"/>
  <c r="N67" i="1"/>
  <c r="M67" i="1"/>
  <c r="L67" i="1"/>
  <c r="K67" i="1"/>
  <c r="Z67" i="1" s="1"/>
  <c r="Y67" i="1" s="1"/>
  <c r="AB66" i="1"/>
  <c r="AA66" i="1"/>
  <c r="AD66" i="1" s="1"/>
  <c r="N66" i="1"/>
  <c r="M66" i="1"/>
  <c r="L66" i="1"/>
  <c r="AB65" i="1"/>
  <c r="AA65" i="1"/>
  <c r="AD65" i="1" s="1"/>
  <c r="N65" i="1"/>
  <c r="M65" i="1"/>
  <c r="L65" i="1"/>
  <c r="AB64" i="1"/>
  <c r="AA64" i="1"/>
  <c r="N64" i="1"/>
  <c r="M64" i="1"/>
  <c r="L64" i="1"/>
  <c r="AB63" i="1"/>
  <c r="AA63" i="1"/>
  <c r="N63" i="1"/>
  <c r="M63" i="1"/>
  <c r="L63" i="1"/>
  <c r="AB62" i="1"/>
  <c r="AA62" i="1"/>
  <c r="N62" i="1"/>
  <c r="M62" i="1"/>
  <c r="L62" i="1"/>
  <c r="AD61" i="1"/>
  <c r="AB61" i="1"/>
  <c r="AA61" i="1"/>
  <c r="N61" i="1"/>
  <c r="M61" i="1"/>
  <c r="L61" i="1"/>
  <c r="AB60" i="1"/>
  <c r="AA60" i="1"/>
  <c r="AD60" i="1" s="1"/>
  <c r="N60" i="1"/>
  <c r="M60" i="1"/>
  <c r="L60" i="1"/>
  <c r="AD59" i="1"/>
  <c r="AB59" i="1"/>
  <c r="AA59" i="1"/>
  <c r="N59" i="1"/>
  <c r="M59" i="1"/>
  <c r="L59" i="1"/>
  <c r="AB58" i="1"/>
  <c r="AA58" i="1"/>
  <c r="AD58" i="1" s="1"/>
  <c r="AF58" i="1" s="1"/>
  <c r="N58" i="1"/>
  <c r="M58" i="1"/>
  <c r="L58" i="1"/>
  <c r="K58" i="1"/>
  <c r="Z58" i="1" s="1"/>
  <c r="Y58" i="1" s="1"/>
  <c r="AB57" i="1"/>
  <c r="AD57" i="1" s="1"/>
  <c r="K57" i="1" s="1"/>
  <c r="Z57" i="1" s="1"/>
  <c r="AA57" i="1"/>
  <c r="Y57" i="1"/>
  <c r="N57" i="1"/>
  <c r="M57" i="1"/>
  <c r="L57" i="1"/>
  <c r="AB56" i="1"/>
  <c r="AA56" i="1"/>
  <c r="AD56" i="1" s="1"/>
  <c r="N56" i="1"/>
  <c r="M56" i="1"/>
  <c r="L56" i="1"/>
  <c r="AB55" i="1"/>
  <c r="AA55" i="1"/>
  <c r="AD55" i="1" s="1"/>
  <c r="AF55" i="1" s="1"/>
  <c r="N55" i="1"/>
  <c r="M55" i="1"/>
  <c r="L55" i="1"/>
  <c r="AD54" i="1"/>
  <c r="K54" i="1" s="1"/>
  <c r="Z54" i="1" s="1"/>
  <c r="Y54" i="1" s="1"/>
  <c r="AB54" i="1"/>
  <c r="AA54" i="1"/>
  <c r="N54" i="1"/>
  <c r="M54" i="1"/>
  <c r="L54" i="1"/>
  <c r="AB53" i="1"/>
  <c r="AA53" i="1"/>
  <c r="AD53" i="1" s="1"/>
  <c r="AF53" i="1" s="1"/>
  <c r="N53" i="1"/>
  <c r="M53" i="1"/>
  <c r="L53" i="1"/>
  <c r="AD52" i="1"/>
  <c r="AF52" i="1" s="1"/>
  <c r="AB52" i="1"/>
  <c r="AA52" i="1"/>
  <c r="N52" i="1"/>
  <c r="M52" i="1"/>
  <c r="L52" i="1"/>
  <c r="AB51" i="1"/>
  <c r="AA51" i="1"/>
  <c r="AD51" i="1" s="1"/>
  <c r="AF51" i="1" s="1"/>
  <c r="N51" i="1"/>
  <c r="M51" i="1"/>
  <c r="L51" i="1"/>
  <c r="AB50" i="1"/>
  <c r="AA50" i="1"/>
  <c r="AD50" i="1" s="1"/>
  <c r="N50" i="1"/>
  <c r="M50" i="1"/>
  <c r="L50" i="1"/>
  <c r="AB49" i="1"/>
  <c r="AA49" i="1"/>
  <c r="AD49" i="1" s="1"/>
  <c r="N49" i="1"/>
  <c r="M49" i="1"/>
  <c r="L49" i="1"/>
  <c r="AB48" i="1"/>
  <c r="AA48" i="1"/>
  <c r="N48" i="1"/>
  <c r="M48" i="1"/>
  <c r="L48" i="1"/>
  <c r="AD47" i="1"/>
  <c r="AB47" i="1"/>
  <c r="AA47" i="1"/>
  <c r="N47" i="1"/>
  <c r="M47" i="1"/>
  <c r="L47" i="1"/>
  <c r="AB46" i="1"/>
  <c r="AA46" i="1"/>
  <c r="N46" i="1"/>
  <c r="M46" i="1"/>
  <c r="L46" i="1"/>
  <c r="AD45" i="1"/>
  <c r="AB45" i="1"/>
  <c r="AA45" i="1"/>
  <c r="N45" i="1"/>
  <c r="M45" i="1"/>
  <c r="L45" i="1"/>
  <c r="AD44" i="1"/>
  <c r="K44" i="1" s="1"/>
  <c r="Z44" i="1" s="1"/>
  <c r="Y44" i="1" s="1"/>
  <c r="AB44" i="1"/>
  <c r="AA44" i="1"/>
  <c r="N44" i="1"/>
  <c r="M44" i="1"/>
  <c r="L44" i="1"/>
  <c r="AD43" i="1"/>
  <c r="AB43" i="1"/>
  <c r="AA43" i="1"/>
  <c r="N43" i="1"/>
  <c r="M43" i="1"/>
  <c r="L43" i="1"/>
  <c r="AB42" i="1"/>
  <c r="AA42" i="1"/>
  <c r="AD42" i="1" s="1"/>
  <c r="AF42" i="1" s="1"/>
  <c r="N42" i="1"/>
  <c r="M42" i="1"/>
  <c r="L42" i="1"/>
  <c r="K42" i="1"/>
  <c r="Z42" i="1" s="1"/>
  <c r="Y42" i="1" s="1"/>
  <c r="AB41" i="1"/>
  <c r="AD41" i="1" s="1"/>
  <c r="K41" i="1" s="1"/>
  <c r="Z41" i="1" s="1"/>
  <c r="Y41" i="1" s="1"/>
  <c r="AA41" i="1"/>
  <c r="N41" i="1"/>
  <c r="M41" i="1"/>
  <c r="L41" i="1"/>
  <c r="AB40" i="1"/>
  <c r="AA40" i="1"/>
  <c r="N40" i="1"/>
  <c r="M40" i="1"/>
  <c r="L40" i="1"/>
  <c r="AF39" i="1"/>
  <c r="AB39" i="1"/>
  <c r="AA39" i="1"/>
  <c r="AD39" i="1" s="1"/>
  <c r="N39" i="1"/>
  <c r="M39" i="1"/>
  <c r="L39" i="1"/>
  <c r="K39" i="1"/>
  <c r="Z39" i="1" s="1"/>
  <c r="Y39" i="1" s="1"/>
  <c r="AF38" i="1"/>
  <c r="AD38" i="1"/>
  <c r="K38" i="1" s="1"/>
  <c r="AB38" i="1"/>
  <c r="AA38" i="1"/>
  <c r="Z38" i="1"/>
  <c r="Y38" i="1" s="1"/>
  <c r="N38" i="1"/>
  <c r="M38" i="1"/>
  <c r="L38" i="1"/>
  <c r="AB37" i="1"/>
  <c r="AA37" i="1"/>
  <c r="AD37" i="1" s="1"/>
  <c r="N37" i="1"/>
  <c r="M37" i="1"/>
  <c r="L37" i="1"/>
  <c r="AD36" i="1"/>
  <c r="AF36" i="1" s="1"/>
  <c r="AB36" i="1"/>
  <c r="AA36" i="1"/>
  <c r="N36" i="1"/>
  <c r="M36" i="1"/>
  <c r="L36" i="1"/>
  <c r="K36" i="1"/>
  <c r="Z36" i="1" s="1"/>
  <c r="Y36" i="1" s="1"/>
  <c r="AB35" i="1"/>
  <c r="AA35" i="1"/>
  <c r="AD35" i="1" s="1"/>
  <c r="AF35" i="1" s="1"/>
  <c r="N35" i="1"/>
  <c r="M35" i="1"/>
  <c r="L35" i="1"/>
  <c r="K35" i="1"/>
  <c r="Z35" i="1" s="1"/>
  <c r="Y35" i="1" s="1"/>
  <c r="AB34" i="1"/>
  <c r="AD34" i="1" s="1"/>
  <c r="AA34" i="1"/>
  <c r="N34" i="1"/>
  <c r="M34" i="1"/>
  <c r="L34" i="1"/>
  <c r="AB33" i="1"/>
  <c r="AA33" i="1"/>
  <c r="AD33" i="1" s="1"/>
  <c r="N33" i="1"/>
  <c r="M33" i="1"/>
  <c r="L33" i="1"/>
  <c r="AD32" i="1"/>
  <c r="K32" i="1" s="1"/>
  <c r="Z32" i="1" s="1"/>
  <c r="Y32" i="1" s="1"/>
  <c r="AB32" i="1"/>
  <c r="AA32" i="1"/>
  <c r="N32" i="1"/>
  <c r="M32" i="1"/>
  <c r="L32" i="1"/>
  <c r="AB31" i="1"/>
  <c r="AD31" i="1" s="1"/>
  <c r="AA31" i="1"/>
  <c r="N31" i="1"/>
  <c r="M31" i="1"/>
  <c r="L31" i="1"/>
  <c r="AB30" i="1"/>
  <c r="AA30" i="1"/>
  <c r="N30" i="1"/>
  <c r="M30" i="1"/>
  <c r="L30" i="1"/>
  <c r="AD29" i="1"/>
  <c r="AF29" i="1" s="1"/>
  <c r="AB29" i="1"/>
  <c r="AA29" i="1"/>
  <c r="Z29" i="1"/>
  <c r="Y29" i="1" s="1"/>
  <c r="N29" i="1"/>
  <c r="M29" i="1"/>
  <c r="L29" i="1"/>
  <c r="K29" i="1"/>
  <c r="AD28" i="1"/>
  <c r="K28" i="1" s="1"/>
  <c r="Z28" i="1" s="1"/>
  <c r="Y28" i="1" s="1"/>
  <c r="AB28" i="1"/>
  <c r="AA28" i="1"/>
  <c r="N28" i="1"/>
  <c r="M28" i="1"/>
  <c r="L28" i="1"/>
  <c r="AB27" i="1"/>
  <c r="AA27" i="1"/>
  <c r="AD27" i="1" s="1"/>
  <c r="N27" i="1"/>
  <c r="M27" i="1"/>
  <c r="L27" i="1"/>
  <c r="AF26" i="1"/>
  <c r="AB26" i="1"/>
  <c r="AA26" i="1"/>
  <c r="AD26" i="1" s="1"/>
  <c r="N26" i="1"/>
  <c r="M26" i="1"/>
  <c r="L26" i="1"/>
  <c r="K26" i="1"/>
  <c r="Z26" i="1" s="1"/>
  <c r="Y26" i="1" s="1"/>
  <c r="AB25" i="1"/>
  <c r="AA25" i="1"/>
  <c r="AD25" i="1" s="1"/>
  <c r="K25" i="1" s="1"/>
  <c r="Z25" i="1"/>
  <c r="Y25" i="1" s="1"/>
  <c r="N25" i="1"/>
  <c r="M25" i="1"/>
  <c r="L25" i="1"/>
  <c r="AB24" i="1"/>
  <c r="AA24" i="1"/>
  <c r="N24" i="1"/>
  <c r="M24" i="1"/>
  <c r="L24" i="1"/>
  <c r="AB23" i="1"/>
  <c r="AA23" i="1"/>
  <c r="AD23" i="1" s="1"/>
  <c r="AF23" i="1" s="1"/>
  <c r="N23" i="1"/>
  <c r="M23" i="1"/>
  <c r="L23" i="1"/>
  <c r="AF22" i="1"/>
  <c r="AD22" i="1"/>
  <c r="K22" i="1" s="1"/>
  <c r="AB22" i="1"/>
  <c r="AA22" i="1"/>
  <c r="Z22" i="1"/>
  <c r="Y22" i="1" s="1"/>
  <c r="N22" i="1"/>
  <c r="M22" i="1"/>
  <c r="L22" i="1"/>
  <c r="AB21" i="1"/>
  <c r="AD21" i="1" s="1"/>
  <c r="AA21" i="1"/>
  <c r="N21" i="1"/>
  <c r="M21" i="1"/>
  <c r="L21" i="1"/>
  <c r="AD20" i="1"/>
  <c r="AF20" i="1" s="1"/>
  <c r="AB20" i="1"/>
  <c r="AA20" i="1"/>
  <c r="N20" i="1"/>
  <c r="M20" i="1"/>
  <c r="L20" i="1"/>
  <c r="K20" i="1"/>
  <c r="Z20" i="1" s="1"/>
  <c r="Y20" i="1" s="1"/>
  <c r="AB19" i="1"/>
  <c r="AA19" i="1"/>
  <c r="N19" i="1"/>
  <c r="M19" i="1"/>
  <c r="L19" i="1"/>
  <c r="AB18" i="1"/>
  <c r="AA18" i="1"/>
  <c r="N18" i="1"/>
  <c r="M18" i="1"/>
  <c r="L18" i="1"/>
  <c r="AB17" i="1"/>
  <c r="AA17" i="1"/>
  <c r="AD17" i="1" s="1"/>
  <c r="N17" i="1"/>
  <c r="M17" i="1"/>
  <c r="L17" i="1"/>
  <c r="AB16" i="1"/>
  <c r="AA16" i="1"/>
  <c r="N16" i="1"/>
  <c r="M16" i="1"/>
  <c r="L16" i="1"/>
  <c r="AB15" i="1"/>
  <c r="AA15" i="1"/>
  <c r="N15" i="1"/>
  <c r="M15" i="1"/>
  <c r="L15" i="1"/>
  <c r="AB14" i="1"/>
  <c r="AA14" i="1"/>
  <c r="N14" i="1"/>
  <c r="M14" i="1"/>
  <c r="L14" i="1"/>
  <c r="AD13" i="1"/>
  <c r="AF13" i="1" s="1"/>
  <c r="AB13" i="1"/>
  <c r="AA13" i="1"/>
  <c r="N13" i="1"/>
  <c r="M13" i="1"/>
  <c r="L13" i="1"/>
  <c r="AB12" i="1"/>
  <c r="AA12" i="1"/>
  <c r="AD12" i="1" s="1"/>
  <c r="N12" i="1"/>
  <c r="M12" i="1"/>
  <c r="L12" i="1"/>
  <c r="AB11" i="1"/>
  <c r="AA11" i="1"/>
  <c r="AD11" i="1" s="1"/>
  <c r="N11" i="1"/>
  <c r="M11" i="1"/>
  <c r="L11" i="1"/>
  <c r="AB10" i="1"/>
  <c r="AA10" i="1"/>
  <c r="AD10" i="1" s="1"/>
  <c r="AF10" i="1" s="1"/>
  <c r="N10" i="1"/>
  <c r="M10" i="1"/>
  <c r="L10" i="1"/>
  <c r="AB9" i="1"/>
  <c r="AD9" i="1" s="1"/>
  <c r="K9" i="1" s="1"/>
  <c r="Z9" i="1" s="1"/>
  <c r="Y9" i="1" s="1"/>
  <c r="AA9" i="1"/>
  <c r="N9" i="1"/>
  <c r="M9" i="1"/>
  <c r="L9" i="1"/>
  <c r="AB8" i="1"/>
  <c r="AA8" i="1"/>
  <c r="AD8" i="1" s="1"/>
  <c r="AF8" i="1" s="1"/>
  <c r="N8" i="1"/>
  <c r="M8" i="1"/>
  <c r="L8" i="1"/>
  <c r="AB7" i="1"/>
  <c r="AA7" i="1"/>
  <c r="N7" i="1"/>
  <c r="M7" i="1"/>
  <c r="L7" i="1"/>
  <c r="AB6" i="1"/>
  <c r="AA6" i="1"/>
  <c r="AD6" i="1" s="1"/>
  <c r="N6" i="1"/>
  <c r="M6" i="1"/>
  <c r="L6" i="1"/>
  <c r="AD5" i="1"/>
  <c r="K5" i="1" s="1"/>
  <c r="Z5" i="1" s="1"/>
  <c r="Y5" i="1" s="1"/>
  <c r="AB5" i="1"/>
  <c r="AA5" i="1"/>
  <c r="N5" i="1"/>
  <c r="M5" i="1"/>
  <c r="L5" i="1"/>
  <c r="AD4" i="1"/>
  <c r="AF4" i="1" s="1"/>
  <c r="AB4" i="1"/>
  <c r="AA4" i="1"/>
  <c r="N4" i="1"/>
  <c r="M4" i="1"/>
  <c r="L4" i="1"/>
  <c r="AB3" i="1"/>
  <c r="AA3" i="1"/>
  <c r="AD3" i="1" s="1"/>
  <c r="N3" i="1"/>
  <c r="M3" i="1"/>
  <c r="L3" i="1"/>
  <c r="AB2" i="1"/>
  <c r="AE2" i="1" s="1"/>
  <c r="AA2" i="1"/>
  <c r="AD2" i="1" s="1"/>
  <c r="N2" i="1"/>
  <c r="M2" i="1"/>
  <c r="L2" i="1"/>
  <c r="AD1" i="1"/>
  <c r="X1" i="1"/>
  <c r="T1" i="1"/>
  <c r="K92" i="1" l="1"/>
  <c r="Z92" i="1" s="1"/>
  <c r="Y92" i="1" s="1"/>
  <c r="AF92" i="1"/>
  <c r="AF27" i="1"/>
  <c r="K27" i="1"/>
  <c r="Z27" i="1" s="1"/>
  <c r="Y27" i="1" s="1"/>
  <c r="K130" i="1"/>
  <c r="Z130" i="1" s="1"/>
  <c r="Y130" i="1" s="1"/>
  <c r="AF130" i="1"/>
  <c r="AF124" i="1"/>
  <c r="K124" i="1"/>
  <c r="Z124" i="1" s="1"/>
  <c r="Y124" i="1" s="1"/>
  <c r="AF76" i="1"/>
  <c r="K76" i="1"/>
  <c r="Z76" i="1" s="1"/>
  <c r="Y76" i="1" s="1"/>
  <c r="K82" i="1"/>
  <c r="Z82" i="1" s="1"/>
  <c r="Y82" i="1" s="1"/>
  <c r="AF82" i="1"/>
  <c r="K127" i="1"/>
  <c r="Z127" i="1" s="1"/>
  <c r="Y127" i="1" s="1"/>
  <c r="AF127" i="1"/>
  <c r="K50" i="1"/>
  <c r="Z50" i="1" s="1"/>
  <c r="Y50" i="1" s="1"/>
  <c r="AF50" i="1"/>
  <c r="K2" i="1"/>
  <c r="Z2" i="1" s="1"/>
  <c r="Y2" i="1" s="1"/>
  <c r="AF2" i="1"/>
  <c r="AF411" i="1"/>
  <c r="K411" i="1"/>
  <c r="Z411" i="1" s="1"/>
  <c r="Y411" i="1" s="1"/>
  <c r="AF37" i="1"/>
  <c r="K37" i="1"/>
  <c r="Z37" i="1" s="1"/>
  <c r="Y37" i="1" s="1"/>
  <c r="K114" i="1"/>
  <c r="Z114" i="1" s="1"/>
  <c r="Y114" i="1" s="1"/>
  <c r="AF114" i="1"/>
  <c r="K66" i="1"/>
  <c r="Z66" i="1" s="1"/>
  <c r="Y66" i="1" s="1"/>
  <c r="AF66" i="1"/>
  <c r="AF11" i="1"/>
  <c r="K11" i="1"/>
  <c r="Z11" i="1" s="1"/>
  <c r="Y11" i="1" s="1"/>
  <c r="K60" i="1"/>
  <c r="Z60" i="1" s="1"/>
  <c r="Y60" i="1" s="1"/>
  <c r="AF60" i="1"/>
  <c r="K34" i="1"/>
  <c r="Z34" i="1" s="1"/>
  <c r="Y34" i="1" s="1"/>
  <c r="AF34" i="1"/>
  <c r="AF12" i="1"/>
  <c r="K12" i="1"/>
  <c r="Z12" i="1" s="1"/>
  <c r="Y12" i="1" s="1"/>
  <c r="AF3" i="1"/>
  <c r="K3" i="1"/>
  <c r="Z3" i="1" s="1"/>
  <c r="Y3" i="1" s="1"/>
  <c r="AE3" i="1"/>
  <c r="K21" i="1"/>
  <c r="Z21" i="1" s="1"/>
  <c r="Y21" i="1" s="1"/>
  <c r="AF21" i="1"/>
  <c r="K31" i="1"/>
  <c r="Z31" i="1" s="1"/>
  <c r="Y31" i="1" s="1"/>
  <c r="AF31" i="1"/>
  <c r="K6" i="1"/>
  <c r="Z6" i="1" s="1"/>
  <c r="Y6" i="1" s="1"/>
  <c r="AF6" i="1"/>
  <c r="AF376" i="1"/>
  <c r="K376" i="1"/>
  <c r="Z376" i="1" s="1"/>
  <c r="Y376" i="1" s="1"/>
  <c r="AE4" i="1"/>
  <c r="AE7" i="1"/>
  <c r="K23" i="1"/>
  <c r="Z23" i="1" s="1"/>
  <c r="Y23" i="1" s="1"/>
  <c r="K101" i="1"/>
  <c r="Z101" i="1" s="1"/>
  <c r="Y101" i="1" s="1"/>
  <c r="K103" i="1"/>
  <c r="Z103" i="1" s="1"/>
  <c r="Y103" i="1" s="1"/>
  <c r="K223" i="1"/>
  <c r="Z223" i="1" s="1"/>
  <c r="Y223" i="1" s="1"/>
  <c r="AF223" i="1"/>
  <c r="AD79" i="1"/>
  <c r="K99" i="1"/>
  <c r="Z99" i="1" s="1"/>
  <c r="Y99" i="1" s="1"/>
  <c r="AF113" i="1"/>
  <c r="K113" i="1"/>
  <c r="Z113" i="1" s="1"/>
  <c r="Y113" i="1" s="1"/>
  <c r="AF136" i="1"/>
  <c r="K136" i="1"/>
  <c r="Z136" i="1" s="1"/>
  <c r="Y136" i="1" s="1"/>
  <c r="K158" i="1"/>
  <c r="Z158" i="1" s="1"/>
  <c r="Y158" i="1" s="1"/>
  <c r="AF237" i="1"/>
  <c r="K237" i="1"/>
  <c r="Z237" i="1" s="1"/>
  <c r="Y237" i="1" s="1"/>
  <c r="AF250" i="1"/>
  <c r="K250" i="1"/>
  <c r="Z250" i="1" s="1"/>
  <c r="Y250" i="1" s="1"/>
  <c r="AF328" i="1"/>
  <c r="K328" i="1"/>
  <c r="Z328" i="1" s="1"/>
  <c r="Y328" i="1" s="1"/>
  <c r="AF442" i="1"/>
  <c r="K442" i="1"/>
  <c r="Z442" i="1" s="1"/>
  <c r="Y442" i="1" s="1"/>
  <c r="AF267" i="1"/>
  <c r="K267" i="1"/>
  <c r="Z267" i="1" s="1"/>
  <c r="Y267" i="1" s="1"/>
  <c r="K4" i="1"/>
  <c r="Z4" i="1" s="1"/>
  <c r="Y4" i="1" s="1"/>
  <c r="AF5" i="1"/>
  <c r="K8" i="1"/>
  <c r="Z8" i="1" s="1"/>
  <c r="Y8" i="1" s="1"/>
  <c r="K53" i="1"/>
  <c r="Z53" i="1" s="1"/>
  <c r="Y53" i="1" s="1"/>
  <c r="K55" i="1"/>
  <c r="Z55" i="1" s="1"/>
  <c r="Y55" i="1" s="1"/>
  <c r="AF75" i="1"/>
  <c r="K75" i="1"/>
  <c r="Z75" i="1" s="1"/>
  <c r="Y75" i="1" s="1"/>
  <c r="K77" i="1"/>
  <c r="Z77" i="1" s="1"/>
  <c r="Y77" i="1" s="1"/>
  <c r="AF77" i="1"/>
  <c r="AD96" i="1"/>
  <c r="K116" i="1"/>
  <c r="Z116" i="1" s="1"/>
  <c r="Y116" i="1" s="1"/>
  <c r="K122" i="1"/>
  <c r="Z122" i="1" s="1"/>
  <c r="Y122" i="1" s="1"/>
  <c r="K134" i="1"/>
  <c r="Z134" i="1" s="1"/>
  <c r="Y134" i="1" s="1"/>
  <c r="AF190" i="1"/>
  <c r="AD242" i="1"/>
  <c r="K282" i="1"/>
  <c r="Z282" i="1" s="1"/>
  <c r="Y282" i="1" s="1"/>
  <c r="AF282" i="1"/>
  <c r="K298" i="1"/>
  <c r="Z298" i="1" s="1"/>
  <c r="Y298" i="1" s="1"/>
  <c r="AF298" i="1"/>
  <c r="AF344" i="1"/>
  <c r="K344" i="1"/>
  <c r="Z344" i="1" s="1"/>
  <c r="Y344" i="1" s="1"/>
  <c r="AF540" i="1"/>
  <c r="K540" i="1"/>
  <c r="Z540" i="1" s="1"/>
  <c r="Y540" i="1" s="1"/>
  <c r="K98" i="1"/>
  <c r="Z98" i="1" s="1"/>
  <c r="Y98" i="1" s="1"/>
  <c r="AF98" i="1"/>
  <c r="AF123" i="1"/>
  <c r="K123" i="1"/>
  <c r="Z123" i="1" s="1"/>
  <c r="Y123" i="1" s="1"/>
  <c r="AD155" i="1"/>
  <c r="K180" i="1"/>
  <c r="Z180" i="1" s="1"/>
  <c r="Y180" i="1" s="1"/>
  <c r="AF180" i="1"/>
  <c r="AF54" i="1"/>
  <c r="AF9" i="1"/>
  <c r="AF28" i="1"/>
  <c r="K51" i="1"/>
  <c r="Z51" i="1" s="1"/>
  <c r="Y51" i="1" s="1"/>
  <c r="AF65" i="1"/>
  <c r="K65" i="1"/>
  <c r="Z65" i="1" s="1"/>
  <c r="Y65" i="1" s="1"/>
  <c r="AF69" i="1"/>
  <c r="AF71" i="1"/>
  <c r="AF73" i="1"/>
  <c r="AF88" i="1"/>
  <c r="K88" i="1"/>
  <c r="Z88" i="1" s="1"/>
  <c r="Y88" i="1" s="1"/>
  <c r="AD94" i="1"/>
  <c r="AF134" i="1"/>
  <c r="AF188" i="1"/>
  <c r="K188" i="1"/>
  <c r="Z188" i="1" s="1"/>
  <c r="Y188" i="1" s="1"/>
  <c r="AD203" i="1"/>
  <c r="AD341" i="1"/>
  <c r="K373" i="1"/>
  <c r="Z373" i="1" s="1"/>
  <c r="Y373" i="1" s="1"/>
  <c r="AF373" i="1"/>
  <c r="K206" i="1"/>
  <c r="Z206" i="1" s="1"/>
  <c r="Y206" i="1" s="1"/>
  <c r="AF206" i="1"/>
  <c r="K306" i="1"/>
  <c r="Z306" i="1" s="1"/>
  <c r="Y306" i="1" s="1"/>
  <c r="AF306" i="1"/>
  <c r="AF384" i="1"/>
  <c r="K384" i="1"/>
  <c r="Z384" i="1" s="1"/>
  <c r="Y384" i="1" s="1"/>
  <c r="AF32" i="1"/>
  <c r="K125" i="1"/>
  <c r="Z125" i="1" s="1"/>
  <c r="Y125" i="1" s="1"/>
  <c r="AF125" i="1"/>
  <c r="K10" i="1"/>
  <c r="Z10" i="1" s="1"/>
  <c r="Y10" i="1" s="1"/>
  <c r="AD19" i="1"/>
  <c r="AE200" i="1" s="1"/>
  <c r="AD30" i="1"/>
  <c r="AD40" i="1"/>
  <c r="AD48" i="1"/>
  <c r="K74" i="1"/>
  <c r="Z74" i="1" s="1"/>
  <c r="Y74" i="1" s="1"/>
  <c r="K133" i="1"/>
  <c r="Z133" i="1" s="1"/>
  <c r="Y133" i="1" s="1"/>
  <c r="K135" i="1"/>
  <c r="Z135" i="1" s="1"/>
  <c r="Y135" i="1" s="1"/>
  <c r="AF224" i="1"/>
  <c r="K224" i="1"/>
  <c r="Z224" i="1" s="1"/>
  <c r="Y224" i="1" s="1"/>
  <c r="AF227" i="1"/>
  <c r="K227" i="1"/>
  <c r="Z227" i="1" s="1"/>
  <c r="Y227" i="1" s="1"/>
  <c r="K274" i="1"/>
  <c r="Z274" i="1" s="1"/>
  <c r="Y274" i="1" s="1"/>
  <c r="AF274" i="1"/>
  <c r="AD277" i="1"/>
  <c r="K338" i="1"/>
  <c r="Z338" i="1" s="1"/>
  <c r="Y338" i="1" s="1"/>
  <c r="AF338" i="1"/>
  <c r="AF107" i="1"/>
  <c r="K107" i="1"/>
  <c r="Z107" i="1" s="1"/>
  <c r="Y107" i="1" s="1"/>
  <c r="K109" i="1"/>
  <c r="Z109" i="1" s="1"/>
  <c r="Y109" i="1" s="1"/>
  <c r="AF109" i="1"/>
  <c r="AD128" i="1"/>
  <c r="AD148" i="1"/>
  <c r="K193" i="1"/>
  <c r="Z193" i="1" s="1"/>
  <c r="Y193" i="1" s="1"/>
  <c r="AF193" i="1"/>
  <c r="K290" i="1"/>
  <c r="Z290" i="1" s="1"/>
  <c r="Y290" i="1" s="1"/>
  <c r="AF290" i="1"/>
  <c r="K296" i="1"/>
  <c r="Z296" i="1" s="1"/>
  <c r="Y296" i="1" s="1"/>
  <c r="AF296" i="1"/>
  <c r="AF408" i="1"/>
  <c r="K408" i="1"/>
  <c r="Z408" i="1" s="1"/>
  <c r="Y408" i="1" s="1"/>
  <c r="AD251" i="1"/>
  <c r="AE251" i="1" s="1"/>
  <c r="AF326" i="1"/>
  <c r="K326" i="1"/>
  <c r="Z326" i="1" s="1"/>
  <c r="Y326" i="1" s="1"/>
  <c r="K405" i="1"/>
  <c r="Z405" i="1" s="1"/>
  <c r="Y405" i="1" s="1"/>
  <c r="AF405" i="1"/>
  <c r="AF471" i="1"/>
  <c r="K471" i="1"/>
  <c r="Z471" i="1" s="1"/>
  <c r="Y471" i="1" s="1"/>
  <c r="K191" i="1"/>
  <c r="Z191" i="1" s="1"/>
  <c r="Y191" i="1" s="1"/>
  <c r="AF191" i="1"/>
  <c r="AF199" i="1"/>
  <c r="K199" i="1"/>
  <c r="Z199" i="1" s="1"/>
  <c r="Y199" i="1" s="1"/>
  <c r="AF204" i="1"/>
  <c r="K212" i="1"/>
  <c r="Z212" i="1" s="1"/>
  <c r="Y212" i="1" s="1"/>
  <c r="AF212" i="1"/>
  <c r="K228" i="1"/>
  <c r="Z228" i="1" s="1"/>
  <c r="Y228" i="1" s="1"/>
  <c r="AF228" i="1"/>
  <c r="AF323" i="1"/>
  <c r="K323" i="1"/>
  <c r="Z323" i="1" s="1"/>
  <c r="Y323" i="1" s="1"/>
  <c r="AF371" i="1"/>
  <c r="K371" i="1"/>
  <c r="Z371" i="1" s="1"/>
  <c r="Y371" i="1" s="1"/>
  <c r="AF105" i="1"/>
  <c r="AF59" i="1"/>
  <c r="K59" i="1"/>
  <c r="Z59" i="1" s="1"/>
  <c r="Y59" i="1" s="1"/>
  <c r="K254" i="1"/>
  <c r="Z254" i="1" s="1"/>
  <c r="Y254" i="1" s="1"/>
  <c r="K318" i="1"/>
  <c r="Z318" i="1" s="1"/>
  <c r="Y318" i="1" s="1"/>
  <c r="AF318" i="1"/>
  <c r="K350" i="1"/>
  <c r="Z350" i="1" s="1"/>
  <c r="Y350" i="1" s="1"/>
  <c r="AF350" i="1"/>
  <c r="AF360" i="1"/>
  <c r="K360" i="1"/>
  <c r="Z360" i="1" s="1"/>
  <c r="Y360" i="1" s="1"/>
  <c r="AD15" i="1"/>
  <c r="AF243" i="1"/>
  <c r="K243" i="1"/>
  <c r="Z243" i="1" s="1"/>
  <c r="Y243" i="1" s="1"/>
  <c r="AD139" i="1"/>
  <c r="AD78" i="1"/>
  <c r="AE10" i="1"/>
  <c r="K52" i="1"/>
  <c r="Z52" i="1" s="1"/>
  <c r="Y52" i="1" s="1"/>
  <c r="K149" i="1"/>
  <c r="Z149" i="1" s="1"/>
  <c r="Y149" i="1" s="1"/>
  <c r="AF149" i="1"/>
  <c r="AF222" i="1"/>
  <c r="AF254" i="1"/>
  <c r="AF17" i="1"/>
  <c r="K17" i="1"/>
  <c r="Z17" i="1" s="1"/>
  <c r="Y17" i="1" s="1"/>
  <c r="K181" i="1"/>
  <c r="Z181" i="1" s="1"/>
  <c r="Y181" i="1" s="1"/>
  <c r="AF181" i="1"/>
  <c r="AF97" i="1"/>
  <c r="K97" i="1"/>
  <c r="Z97" i="1" s="1"/>
  <c r="Y97" i="1" s="1"/>
  <c r="AF120" i="1"/>
  <c r="K120" i="1"/>
  <c r="Z120" i="1" s="1"/>
  <c r="Y120" i="1" s="1"/>
  <c r="AF25" i="1"/>
  <c r="AF49" i="1"/>
  <c r="K49" i="1"/>
  <c r="Z49" i="1" s="1"/>
  <c r="Y49" i="1" s="1"/>
  <c r="AF57" i="1"/>
  <c r="AF72" i="1"/>
  <c r="K72" i="1"/>
  <c r="Z72" i="1" s="1"/>
  <c r="Y72" i="1" s="1"/>
  <c r="AF33" i="1"/>
  <c r="K33" i="1"/>
  <c r="Z33" i="1" s="1"/>
  <c r="Y33" i="1" s="1"/>
  <c r="AF70" i="1"/>
  <c r="AD95" i="1"/>
  <c r="AF129" i="1"/>
  <c r="K129" i="1"/>
  <c r="Z129" i="1" s="1"/>
  <c r="Y129" i="1" s="1"/>
  <c r="AF137" i="1"/>
  <c r="K161" i="1"/>
  <c r="Z161" i="1" s="1"/>
  <c r="Y161" i="1" s="1"/>
  <c r="AF161" i="1"/>
  <c r="AD194" i="1"/>
  <c r="AF220" i="1"/>
  <c r="K220" i="1"/>
  <c r="Z220" i="1" s="1"/>
  <c r="Y220" i="1" s="1"/>
  <c r="AF236" i="1"/>
  <c r="K236" i="1"/>
  <c r="Z236" i="1" s="1"/>
  <c r="Y236" i="1" s="1"/>
  <c r="AF363" i="1"/>
  <c r="K363" i="1"/>
  <c r="Z363" i="1" s="1"/>
  <c r="Y363" i="1" s="1"/>
  <c r="AF400" i="1"/>
  <c r="K400" i="1"/>
  <c r="Z400" i="1" s="1"/>
  <c r="Y400" i="1" s="1"/>
  <c r="K111" i="1"/>
  <c r="Z111" i="1" s="1"/>
  <c r="Y111" i="1" s="1"/>
  <c r="AF111" i="1"/>
  <c r="AF44" i="1"/>
  <c r="AD63" i="1"/>
  <c r="K196" i="1"/>
  <c r="Z196" i="1" s="1"/>
  <c r="Y196" i="1" s="1"/>
  <c r="AF196" i="1"/>
  <c r="K61" i="1"/>
  <c r="Z61" i="1" s="1"/>
  <c r="Y61" i="1" s="1"/>
  <c r="AF61" i="1"/>
  <c r="AD80" i="1"/>
  <c r="AF118" i="1"/>
  <c r="AF91" i="1"/>
  <c r="K91" i="1"/>
  <c r="Z91" i="1" s="1"/>
  <c r="Y91" i="1" s="1"/>
  <c r="K93" i="1"/>
  <c r="Z93" i="1" s="1"/>
  <c r="Y93" i="1" s="1"/>
  <c r="AF93" i="1"/>
  <c r="AD112" i="1"/>
  <c r="K132" i="1"/>
  <c r="Z132" i="1" s="1"/>
  <c r="Y132" i="1" s="1"/>
  <c r="K138" i="1"/>
  <c r="Z138" i="1" s="1"/>
  <c r="Y138" i="1" s="1"/>
  <c r="K174" i="1"/>
  <c r="Z174" i="1" s="1"/>
  <c r="Y174" i="1" s="1"/>
  <c r="AD286" i="1"/>
  <c r="K312" i="1"/>
  <c r="Z312" i="1" s="1"/>
  <c r="Y312" i="1" s="1"/>
  <c r="AF312" i="1"/>
  <c r="AE6" i="1"/>
  <c r="AD126" i="1"/>
  <c r="K47" i="1"/>
  <c r="Z47" i="1" s="1"/>
  <c r="Y47" i="1" s="1"/>
  <c r="AF47" i="1"/>
  <c r="AF81" i="1"/>
  <c r="K81" i="1"/>
  <c r="Z81" i="1" s="1"/>
  <c r="Y81" i="1" s="1"/>
  <c r="K159" i="1"/>
  <c r="Z159" i="1" s="1"/>
  <c r="Y159" i="1" s="1"/>
  <c r="AF159" i="1"/>
  <c r="K213" i="1"/>
  <c r="Z213" i="1" s="1"/>
  <c r="Y213" i="1" s="1"/>
  <c r="AF213" i="1"/>
  <c r="K13" i="1"/>
  <c r="Z13" i="1" s="1"/>
  <c r="Y13" i="1" s="1"/>
  <c r="AD14" i="1"/>
  <c r="AD18" i="1"/>
  <c r="AD24" i="1"/>
  <c r="AE540" i="1" s="1"/>
  <c r="AF43" i="1"/>
  <c r="K43" i="1"/>
  <c r="Z43" i="1" s="1"/>
  <c r="Y43" i="1" s="1"/>
  <c r="K45" i="1"/>
  <c r="Z45" i="1" s="1"/>
  <c r="Y45" i="1" s="1"/>
  <c r="AF45" i="1"/>
  <c r="AD64" i="1"/>
  <c r="K84" i="1"/>
  <c r="Z84" i="1" s="1"/>
  <c r="Y84" i="1" s="1"/>
  <c r="K90" i="1"/>
  <c r="Z90" i="1" s="1"/>
  <c r="Y90" i="1" s="1"/>
  <c r="K142" i="1"/>
  <c r="Z142" i="1" s="1"/>
  <c r="Y142" i="1" s="1"/>
  <c r="AF142" i="1"/>
  <c r="AF247" i="1"/>
  <c r="K247" i="1"/>
  <c r="Z247" i="1" s="1"/>
  <c r="Y247" i="1" s="1"/>
  <c r="K270" i="1"/>
  <c r="Z270" i="1" s="1"/>
  <c r="Y270" i="1" s="1"/>
  <c r="AF270" i="1"/>
  <c r="AF316" i="1"/>
  <c r="K316" i="1"/>
  <c r="Z316" i="1" s="1"/>
  <c r="Y316" i="1" s="1"/>
  <c r="AD389" i="1"/>
  <c r="AE389" i="1" s="1"/>
  <c r="AF398" i="1"/>
  <c r="K398" i="1"/>
  <c r="Z398" i="1" s="1"/>
  <c r="Y398" i="1" s="1"/>
  <c r="AD46" i="1"/>
  <c r="AF104" i="1"/>
  <c r="K104" i="1"/>
  <c r="Z104" i="1" s="1"/>
  <c r="Y104" i="1" s="1"/>
  <c r="AD110" i="1"/>
  <c r="K244" i="1"/>
  <c r="Z244" i="1" s="1"/>
  <c r="Y244" i="1" s="1"/>
  <c r="AF244" i="1"/>
  <c r="AE5" i="1"/>
  <c r="AD7" i="1"/>
  <c r="AE274" i="1" s="1"/>
  <c r="AD16" i="1"/>
  <c r="AE16" i="1" s="1"/>
  <c r="AF41" i="1"/>
  <c r="AF56" i="1"/>
  <c r="K56" i="1"/>
  <c r="Z56" i="1" s="1"/>
  <c r="Y56" i="1" s="1"/>
  <c r="AD62" i="1"/>
  <c r="AE98" i="1"/>
  <c r="AF102" i="1"/>
  <c r="AD117" i="1"/>
  <c r="AD119" i="1"/>
  <c r="AE140" i="1"/>
  <c r="AF152" i="1"/>
  <c r="AF234" i="1"/>
  <c r="K234" i="1"/>
  <c r="Z234" i="1" s="1"/>
  <c r="Y234" i="1" s="1"/>
  <c r="AF292" i="1"/>
  <c r="K292" i="1"/>
  <c r="Z292" i="1" s="1"/>
  <c r="Y292" i="1" s="1"/>
  <c r="AD178" i="1"/>
  <c r="AD226" i="1"/>
  <c r="AE226" i="1" s="1"/>
  <c r="K245" i="1"/>
  <c r="Z245" i="1" s="1"/>
  <c r="Y245" i="1" s="1"/>
  <c r="AF245" i="1"/>
  <c r="AD261" i="1"/>
  <c r="AF276" i="1"/>
  <c r="K276" i="1"/>
  <c r="Z276" i="1" s="1"/>
  <c r="Y276" i="1" s="1"/>
  <c r="AF308" i="1"/>
  <c r="K308" i="1"/>
  <c r="Z308" i="1" s="1"/>
  <c r="Y308" i="1" s="1"/>
  <c r="K386" i="1"/>
  <c r="Z386" i="1" s="1"/>
  <c r="Y386" i="1" s="1"/>
  <c r="AF386" i="1"/>
  <c r="K718" i="1"/>
  <c r="Z718" i="1" s="1"/>
  <c r="Y718" i="1" s="1"/>
  <c r="AF718" i="1"/>
  <c r="AD146" i="1"/>
  <c r="AD153" i="1"/>
  <c r="AE153" i="1" s="1"/>
  <c r="AD183" i="1"/>
  <c r="AE183" i="1" s="1"/>
  <c r="AD210" i="1"/>
  <c r="AD215" i="1"/>
  <c r="K229" i="1"/>
  <c r="Z229" i="1" s="1"/>
  <c r="Y229" i="1" s="1"/>
  <c r="AF229" i="1"/>
  <c r="AF264" i="1"/>
  <c r="K264" i="1"/>
  <c r="Z264" i="1" s="1"/>
  <c r="Y264" i="1" s="1"/>
  <c r="K335" i="1"/>
  <c r="Z335" i="1" s="1"/>
  <c r="Y335" i="1" s="1"/>
  <c r="AD353" i="1"/>
  <c r="AF395" i="1"/>
  <c r="K395" i="1"/>
  <c r="Z395" i="1" s="1"/>
  <c r="Y395" i="1" s="1"/>
  <c r="N702" i="1"/>
  <c r="AD702" i="1"/>
  <c r="AD151" i="1"/>
  <c r="AF170" i="1"/>
  <c r="AE170" i="1"/>
  <c r="K170" i="1"/>
  <c r="Z170" i="1" s="1"/>
  <c r="Y170" i="1" s="1"/>
  <c r="K197" i="1"/>
  <c r="Z197" i="1" s="1"/>
  <c r="Y197" i="1" s="1"/>
  <c r="AF197" i="1"/>
  <c r="AF259" i="1"/>
  <c r="K259" i="1"/>
  <c r="Z259" i="1" s="1"/>
  <c r="Y259" i="1" s="1"/>
  <c r="AD331" i="1"/>
  <c r="K421" i="1"/>
  <c r="Z421" i="1" s="1"/>
  <c r="Y421" i="1" s="1"/>
  <c r="AF421" i="1"/>
  <c r="AF521" i="1"/>
  <c r="K521" i="1"/>
  <c r="Z521" i="1" s="1"/>
  <c r="Y521" i="1" s="1"/>
  <c r="K374" i="1"/>
  <c r="Z374" i="1" s="1"/>
  <c r="Y374" i="1" s="1"/>
  <c r="AF374" i="1"/>
  <c r="K396" i="1"/>
  <c r="Z396" i="1" s="1"/>
  <c r="Y396" i="1" s="1"/>
  <c r="AF396" i="1"/>
  <c r="AF186" i="1"/>
  <c r="K186" i="1"/>
  <c r="Z186" i="1" s="1"/>
  <c r="Y186" i="1" s="1"/>
  <c r="AF211" i="1"/>
  <c r="K211" i="1"/>
  <c r="Z211" i="1" s="1"/>
  <c r="Y211" i="1" s="1"/>
  <c r="AF218" i="1"/>
  <c r="K218" i="1"/>
  <c r="Z218" i="1" s="1"/>
  <c r="Y218" i="1" s="1"/>
  <c r="AF382" i="1"/>
  <c r="K382" i="1"/>
  <c r="Z382" i="1" s="1"/>
  <c r="Y382" i="1" s="1"/>
  <c r="K422" i="1"/>
  <c r="Z422" i="1" s="1"/>
  <c r="Y422" i="1" s="1"/>
  <c r="AF422" i="1"/>
  <c r="K504" i="1"/>
  <c r="Z504" i="1" s="1"/>
  <c r="Y504" i="1" s="1"/>
  <c r="AF504" i="1"/>
  <c r="K143" i="1"/>
  <c r="Z143" i="1" s="1"/>
  <c r="Y143" i="1" s="1"/>
  <c r="AF143" i="1"/>
  <c r="K167" i="1"/>
  <c r="Z167" i="1" s="1"/>
  <c r="Y167" i="1" s="1"/>
  <c r="AF195" i="1"/>
  <c r="K195" i="1"/>
  <c r="Z195" i="1" s="1"/>
  <c r="Y195" i="1" s="1"/>
  <c r="AF202" i="1"/>
  <c r="K202" i="1"/>
  <c r="Z202" i="1" s="1"/>
  <c r="Y202" i="1" s="1"/>
  <c r="AE246" i="1"/>
  <c r="AF248" i="1"/>
  <c r="AD257" i="1"/>
  <c r="K280" i="1"/>
  <c r="Z280" i="1" s="1"/>
  <c r="Y280" i="1" s="1"/>
  <c r="AF280" i="1"/>
  <c r="AF347" i="1"/>
  <c r="K347" i="1"/>
  <c r="Z347" i="1" s="1"/>
  <c r="Y347" i="1" s="1"/>
  <c r="K434" i="1"/>
  <c r="Z434" i="1" s="1"/>
  <c r="Y434" i="1" s="1"/>
  <c r="AF434" i="1"/>
  <c r="AF672" i="1"/>
  <c r="K672" i="1"/>
  <c r="Z672" i="1" s="1"/>
  <c r="Y672" i="1" s="1"/>
  <c r="K145" i="1"/>
  <c r="Z145" i="1" s="1"/>
  <c r="Y145" i="1" s="1"/>
  <c r="AF145" i="1"/>
  <c r="AE164" i="1"/>
  <c r="K241" i="1"/>
  <c r="Z241" i="1" s="1"/>
  <c r="Y241" i="1" s="1"/>
  <c r="AF241" i="1"/>
  <c r="K302" i="1"/>
  <c r="Z302" i="1" s="1"/>
  <c r="Y302" i="1" s="1"/>
  <c r="AF302" i="1"/>
  <c r="AF314" i="1"/>
  <c r="AF324" i="1"/>
  <c r="K324" i="1"/>
  <c r="Z324" i="1" s="1"/>
  <c r="Y324" i="1" s="1"/>
  <c r="AF391" i="1"/>
  <c r="K391" i="1"/>
  <c r="Z391" i="1" s="1"/>
  <c r="Y391" i="1" s="1"/>
  <c r="AF417" i="1"/>
  <c r="K417" i="1"/>
  <c r="Z417" i="1" s="1"/>
  <c r="Y417" i="1" s="1"/>
  <c r="K445" i="1"/>
  <c r="Z445" i="1" s="1"/>
  <c r="Y445" i="1" s="1"/>
  <c r="AF445" i="1"/>
  <c r="AF154" i="1"/>
  <c r="AD164" i="1"/>
  <c r="K175" i="1"/>
  <c r="Z175" i="1" s="1"/>
  <c r="Y175" i="1" s="1"/>
  <c r="AF175" i="1"/>
  <c r="AD177" i="1"/>
  <c r="AE177" i="1" s="1"/>
  <c r="AF184" i="1"/>
  <c r="AF216" i="1"/>
  <c r="AD225" i="1"/>
  <c r="K255" i="1"/>
  <c r="Z255" i="1" s="1"/>
  <c r="Y255" i="1" s="1"/>
  <c r="AF255" i="1"/>
  <c r="AF394" i="1"/>
  <c r="K394" i="1"/>
  <c r="Z394" i="1" s="1"/>
  <c r="Y394" i="1" s="1"/>
  <c r="AF407" i="1"/>
  <c r="K407" i="1"/>
  <c r="Z407" i="1" s="1"/>
  <c r="Y407" i="1" s="1"/>
  <c r="K513" i="1"/>
  <c r="Z513" i="1" s="1"/>
  <c r="Y513" i="1" s="1"/>
  <c r="AF513" i="1"/>
  <c r="AD162" i="1"/>
  <c r="AE313" i="1" s="1"/>
  <c r="K209" i="1"/>
  <c r="Z209" i="1" s="1"/>
  <c r="Y209" i="1" s="1"/>
  <c r="AF209" i="1"/>
  <c r="K239" i="1"/>
  <c r="Z239" i="1" s="1"/>
  <c r="Y239" i="1" s="1"/>
  <c r="AF239" i="1"/>
  <c r="AF253" i="1"/>
  <c r="K253" i="1"/>
  <c r="Z253" i="1" s="1"/>
  <c r="Y253" i="1" s="1"/>
  <c r="K260" i="1"/>
  <c r="Z260" i="1" s="1"/>
  <c r="Y260" i="1" s="1"/>
  <c r="AF260" i="1"/>
  <c r="AD272" i="1"/>
  <c r="AF283" i="1"/>
  <c r="K283" i="1"/>
  <c r="Z283" i="1" s="1"/>
  <c r="Y283" i="1" s="1"/>
  <c r="K367" i="1"/>
  <c r="Z367" i="1" s="1"/>
  <c r="Y367" i="1" s="1"/>
  <c r="K380" i="1"/>
  <c r="Z380" i="1" s="1"/>
  <c r="Y380" i="1" s="1"/>
  <c r="K207" i="1"/>
  <c r="Z207" i="1" s="1"/>
  <c r="Y207" i="1" s="1"/>
  <c r="AF207" i="1"/>
  <c r="K293" i="1"/>
  <c r="Z293" i="1" s="1"/>
  <c r="Y293" i="1" s="1"/>
  <c r="AF293" i="1"/>
  <c r="AF315" i="1"/>
  <c r="K315" i="1"/>
  <c r="Z315" i="1" s="1"/>
  <c r="Y315" i="1" s="1"/>
  <c r="AF330" i="1"/>
  <c r="K330" i="1"/>
  <c r="Z330" i="1" s="1"/>
  <c r="Y330" i="1" s="1"/>
  <c r="AF337" i="1"/>
  <c r="K337" i="1"/>
  <c r="Z337" i="1" s="1"/>
  <c r="Y337" i="1" s="1"/>
  <c r="K402" i="1"/>
  <c r="Z402" i="1" s="1"/>
  <c r="Y402" i="1" s="1"/>
  <c r="K165" i="1"/>
  <c r="Z165" i="1" s="1"/>
  <c r="Y165" i="1" s="1"/>
  <c r="AF165" i="1"/>
  <c r="AE196" i="1"/>
  <c r="K208" i="1"/>
  <c r="Z208" i="1" s="1"/>
  <c r="Y208" i="1" s="1"/>
  <c r="AE258" i="1"/>
  <c r="AD258" i="1"/>
  <c r="K325" i="1"/>
  <c r="Z325" i="1" s="1"/>
  <c r="Y325" i="1" s="1"/>
  <c r="AF325" i="1"/>
  <c r="AF340" i="1"/>
  <c r="K340" i="1"/>
  <c r="Z340" i="1" s="1"/>
  <c r="Y340" i="1" s="1"/>
  <c r="AF343" i="1"/>
  <c r="K343" i="1"/>
  <c r="Z343" i="1" s="1"/>
  <c r="Y343" i="1" s="1"/>
  <c r="K378" i="1"/>
  <c r="Z378" i="1" s="1"/>
  <c r="Y378" i="1" s="1"/>
  <c r="N392" i="1"/>
  <c r="AD392" i="1"/>
  <c r="K465" i="1"/>
  <c r="Z465" i="1" s="1"/>
  <c r="Y465" i="1" s="1"/>
  <c r="AF465" i="1"/>
  <c r="AD479" i="1"/>
  <c r="K482" i="1"/>
  <c r="Z482" i="1" s="1"/>
  <c r="Y482" i="1" s="1"/>
  <c r="AF482" i="1"/>
  <c r="AF321" i="1"/>
  <c r="K321" i="1"/>
  <c r="Z321" i="1" s="1"/>
  <c r="Y321" i="1" s="1"/>
  <c r="K556" i="1"/>
  <c r="Z556" i="1" s="1"/>
  <c r="Y556" i="1" s="1"/>
  <c r="AF556" i="1"/>
  <c r="AD263" i="1"/>
  <c r="AF294" i="1"/>
  <c r="K304" i="1"/>
  <c r="Z304" i="1" s="1"/>
  <c r="Y304" i="1" s="1"/>
  <c r="AD339" i="1"/>
  <c r="AF369" i="1"/>
  <c r="K369" i="1"/>
  <c r="Z369" i="1" s="1"/>
  <c r="Y369" i="1" s="1"/>
  <c r="AE430" i="1"/>
  <c r="AD447" i="1"/>
  <c r="AD455" i="1"/>
  <c r="AE455" i="1" s="1"/>
  <c r="AD484" i="1"/>
  <c r="K529" i="1"/>
  <c r="Z529" i="1" s="1"/>
  <c r="Y529" i="1" s="1"/>
  <c r="AF529" i="1"/>
  <c r="AD699" i="1"/>
  <c r="K147" i="1"/>
  <c r="Z147" i="1" s="1"/>
  <c r="Y147" i="1" s="1"/>
  <c r="K163" i="1"/>
  <c r="Z163" i="1" s="1"/>
  <c r="Y163" i="1" s="1"/>
  <c r="K179" i="1"/>
  <c r="Z179" i="1" s="1"/>
  <c r="Y179" i="1" s="1"/>
  <c r="K262" i="1"/>
  <c r="Z262" i="1" s="1"/>
  <c r="Y262" i="1" s="1"/>
  <c r="AF310" i="1"/>
  <c r="AD355" i="1"/>
  <c r="AD463" i="1"/>
  <c r="AF589" i="1"/>
  <c r="K589" i="1"/>
  <c r="Z589" i="1" s="1"/>
  <c r="Y589" i="1" s="1"/>
  <c r="AD279" i="1"/>
  <c r="AE304" i="1"/>
  <c r="AF342" i="1"/>
  <c r="AF443" i="1"/>
  <c r="K443" i="1"/>
  <c r="Z443" i="1" s="1"/>
  <c r="Y443" i="1" s="1"/>
  <c r="K456" i="1"/>
  <c r="Z456" i="1" s="1"/>
  <c r="Y456" i="1" s="1"/>
  <c r="AF456" i="1"/>
  <c r="AD516" i="1"/>
  <c r="AD370" i="1"/>
  <c r="AF385" i="1"/>
  <c r="K385" i="1"/>
  <c r="Z385" i="1" s="1"/>
  <c r="Y385" i="1" s="1"/>
  <c r="N390" i="1"/>
  <c r="AD390" i="1"/>
  <c r="K472" i="1"/>
  <c r="Z472" i="1" s="1"/>
  <c r="Y472" i="1" s="1"/>
  <c r="AF472" i="1"/>
  <c r="AD141" i="1"/>
  <c r="AE141" i="1" s="1"/>
  <c r="AD189" i="1"/>
  <c r="AD205" i="1"/>
  <c r="AD221" i="1"/>
  <c r="AE221" i="1" s="1"/>
  <c r="AD273" i="1"/>
  <c r="AE340" i="1"/>
  <c r="AF358" i="1"/>
  <c r="AD403" i="1"/>
  <c r="AD418" i="1"/>
  <c r="AF561" i="1"/>
  <c r="K561" i="1"/>
  <c r="Z561" i="1" s="1"/>
  <c r="Y561" i="1" s="1"/>
  <c r="K616" i="1"/>
  <c r="Z616" i="1" s="1"/>
  <c r="Y616" i="1" s="1"/>
  <c r="AF616" i="1"/>
  <c r="K278" i="1"/>
  <c r="Z278" i="1" s="1"/>
  <c r="Y278" i="1" s="1"/>
  <c r="AD295" i="1"/>
  <c r="AF322" i="1"/>
  <c r="AF346" i="1"/>
  <c r="AE403" i="1"/>
  <c r="AF441" i="1"/>
  <c r="K441" i="1"/>
  <c r="Z441" i="1" s="1"/>
  <c r="Y441" i="1" s="1"/>
  <c r="AF508" i="1"/>
  <c r="K508" i="1"/>
  <c r="Z508" i="1" s="1"/>
  <c r="Y508" i="1" s="1"/>
  <c r="AD511" i="1"/>
  <c r="AE511" i="1" s="1"/>
  <c r="AF558" i="1"/>
  <c r="K558" i="1"/>
  <c r="Z558" i="1" s="1"/>
  <c r="Y558" i="1" s="1"/>
  <c r="AD291" i="1"/>
  <c r="K359" i="1"/>
  <c r="Z359" i="1" s="1"/>
  <c r="Y359" i="1" s="1"/>
  <c r="AD366" i="1"/>
  <c r="AF383" i="1"/>
  <c r="AF401" i="1"/>
  <c r="K401" i="1"/>
  <c r="Z401" i="1" s="1"/>
  <c r="Y401" i="1" s="1"/>
  <c r="AF489" i="1"/>
  <c r="K489" i="1"/>
  <c r="Z489" i="1" s="1"/>
  <c r="Y489" i="1" s="1"/>
  <c r="AD494" i="1"/>
  <c r="K552" i="1"/>
  <c r="Z552" i="1" s="1"/>
  <c r="Y552" i="1" s="1"/>
  <c r="AF552" i="1"/>
  <c r="AF289" i="1"/>
  <c r="K289" i="1"/>
  <c r="Z289" i="1" s="1"/>
  <c r="Y289" i="1" s="1"/>
  <c r="AF299" i="1"/>
  <c r="K299" i="1"/>
  <c r="Z299" i="1" s="1"/>
  <c r="Y299" i="1" s="1"/>
  <c r="AD311" i="1"/>
  <c r="AF356" i="1"/>
  <c r="K356" i="1"/>
  <c r="Z356" i="1" s="1"/>
  <c r="Y356" i="1" s="1"/>
  <c r="AF379" i="1"/>
  <c r="K379" i="1"/>
  <c r="Z379" i="1" s="1"/>
  <c r="Y379" i="1" s="1"/>
  <c r="AF414" i="1"/>
  <c r="K414" i="1"/>
  <c r="Z414" i="1" s="1"/>
  <c r="Y414" i="1" s="1"/>
  <c r="AE423" i="1"/>
  <c r="K454" i="1"/>
  <c r="Z454" i="1" s="1"/>
  <c r="Y454" i="1" s="1"/>
  <c r="AF454" i="1"/>
  <c r="AF500" i="1"/>
  <c r="K500" i="1"/>
  <c r="Z500" i="1" s="1"/>
  <c r="Y500" i="1" s="1"/>
  <c r="K632" i="1"/>
  <c r="Z632" i="1" s="1"/>
  <c r="Y632" i="1" s="1"/>
  <c r="AF632" i="1"/>
  <c r="AD185" i="1"/>
  <c r="AE185" i="1" s="1"/>
  <c r="AD201" i="1"/>
  <c r="AD217" i="1"/>
  <c r="AE217" i="1" s="1"/>
  <c r="AD233" i="1"/>
  <c r="AE378" i="1" s="1"/>
  <c r="AD249" i="1"/>
  <c r="AE249" i="1" s="1"/>
  <c r="K294" i="1"/>
  <c r="Z294" i="1" s="1"/>
  <c r="Y294" i="1" s="1"/>
  <c r="AD307" i="1"/>
  <c r="AE352" i="1"/>
  <c r="AF364" i="1"/>
  <c r="AD423" i="1"/>
  <c r="AD436" i="1"/>
  <c r="AE436" i="1" s="1"/>
  <c r="K470" i="1"/>
  <c r="Z470" i="1" s="1"/>
  <c r="Y470" i="1" s="1"/>
  <c r="AF470" i="1"/>
  <c r="AF506" i="1"/>
  <c r="K506" i="1"/>
  <c r="Z506" i="1" s="1"/>
  <c r="Y506" i="1" s="1"/>
  <c r="AF287" i="1"/>
  <c r="AD305" i="1"/>
  <c r="AE305" i="1" s="1"/>
  <c r="AF309" i="1"/>
  <c r="AD327" i="1"/>
  <c r="AE327" i="1" s="1"/>
  <c r="AF354" i="1"/>
  <c r="AF399" i="1"/>
  <c r="K406" i="1"/>
  <c r="Z406" i="1" s="1"/>
  <c r="Y406" i="1" s="1"/>
  <c r="AF406" i="1"/>
  <c r="AF410" i="1"/>
  <c r="AF412" i="1"/>
  <c r="AE434" i="1"/>
  <c r="AD387" i="1"/>
  <c r="AF433" i="1"/>
  <c r="K440" i="1"/>
  <c r="Z440" i="1" s="1"/>
  <c r="Y440" i="1" s="1"/>
  <c r="AF440" i="1"/>
  <c r="AF446" i="1"/>
  <c r="AF462" i="1"/>
  <c r="AF478" i="1"/>
  <c r="K498" i="1"/>
  <c r="Z498" i="1" s="1"/>
  <c r="Y498" i="1" s="1"/>
  <c r="AF498" i="1"/>
  <c r="K520" i="1"/>
  <c r="Z520" i="1" s="1"/>
  <c r="Y520" i="1" s="1"/>
  <c r="AF520" i="1"/>
  <c r="AD527" i="1"/>
  <c r="AF547" i="1"/>
  <c r="K547" i="1"/>
  <c r="Z547" i="1" s="1"/>
  <c r="Y547" i="1" s="1"/>
  <c r="AD622" i="1"/>
  <c r="AF444" i="1"/>
  <c r="AF493" i="1"/>
  <c r="K493" i="1"/>
  <c r="Z493" i="1" s="1"/>
  <c r="Y493" i="1" s="1"/>
  <c r="AD503" i="1"/>
  <c r="AE573" i="1"/>
  <c r="AD573" i="1"/>
  <c r="K604" i="1"/>
  <c r="Z604" i="1" s="1"/>
  <c r="Y604" i="1" s="1"/>
  <c r="AF604" i="1"/>
  <c r="K619" i="1"/>
  <c r="Z619" i="1" s="1"/>
  <c r="Y619" i="1" s="1"/>
  <c r="AF619" i="1"/>
  <c r="AF701" i="1"/>
  <c r="K701" i="1"/>
  <c r="Z701" i="1" s="1"/>
  <c r="Y701" i="1" s="1"/>
  <c r="AF460" i="1"/>
  <c r="AF476" i="1"/>
  <c r="K481" i="1"/>
  <c r="Z481" i="1" s="1"/>
  <c r="Y481" i="1" s="1"/>
  <c r="AF481" i="1"/>
  <c r="K530" i="1"/>
  <c r="Z530" i="1" s="1"/>
  <c r="Y530" i="1" s="1"/>
  <c r="AF530" i="1"/>
  <c r="AF563" i="1"/>
  <c r="K563" i="1"/>
  <c r="Z563" i="1" s="1"/>
  <c r="Y563" i="1" s="1"/>
  <c r="AF592" i="1"/>
  <c r="K592" i="1"/>
  <c r="Z592" i="1" s="1"/>
  <c r="Y592" i="1" s="1"/>
  <c r="AE607" i="1"/>
  <c r="AF634" i="1"/>
  <c r="K634" i="1"/>
  <c r="Z634" i="1" s="1"/>
  <c r="Y634" i="1" s="1"/>
  <c r="AE361" i="1"/>
  <c r="K372" i="1"/>
  <c r="Z372" i="1" s="1"/>
  <c r="Y372" i="1" s="1"/>
  <c r="K388" i="1"/>
  <c r="Z388" i="1" s="1"/>
  <c r="Y388" i="1" s="1"/>
  <c r="K404" i="1"/>
  <c r="Z404" i="1" s="1"/>
  <c r="Y404" i="1" s="1"/>
  <c r="K420" i="1"/>
  <c r="Z420" i="1" s="1"/>
  <c r="Y420" i="1" s="1"/>
  <c r="AD458" i="1"/>
  <c r="AD474" i="1"/>
  <c r="AF525" i="1"/>
  <c r="K525" i="1"/>
  <c r="Z525" i="1" s="1"/>
  <c r="Y525" i="1" s="1"/>
  <c r="AD535" i="1"/>
  <c r="AD545" i="1"/>
  <c r="AE545" i="1" s="1"/>
  <c r="K686" i="1"/>
  <c r="Z686" i="1" s="1"/>
  <c r="Y686" i="1" s="1"/>
  <c r="AF686" i="1"/>
  <c r="AF538" i="1"/>
  <c r="K538" i="1"/>
  <c r="Z538" i="1" s="1"/>
  <c r="Y538" i="1" s="1"/>
  <c r="K555" i="1"/>
  <c r="Z555" i="1" s="1"/>
  <c r="Y555" i="1" s="1"/>
  <c r="AF555" i="1"/>
  <c r="K564" i="1"/>
  <c r="Z564" i="1" s="1"/>
  <c r="Y564" i="1" s="1"/>
  <c r="AF564" i="1"/>
  <c r="AF566" i="1"/>
  <c r="K566" i="1"/>
  <c r="Z566" i="1" s="1"/>
  <c r="Y566" i="1" s="1"/>
  <c r="AE566" i="1"/>
  <c r="AF574" i="1"/>
  <c r="K574" i="1"/>
  <c r="Z574" i="1" s="1"/>
  <c r="Y574" i="1" s="1"/>
  <c r="K715" i="1"/>
  <c r="Z715" i="1" s="1"/>
  <c r="Y715" i="1" s="1"/>
  <c r="AF715" i="1"/>
  <c r="AF461" i="1"/>
  <c r="K461" i="1"/>
  <c r="Z461" i="1" s="1"/>
  <c r="Y461" i="1" s="1"/>
  <c r="AF477" i="1"/>
  <c r="K477" i="1"/>
  <c r="Z477" i="1" s="1"/>
  <c r="Y477" i="1" s="1"/>
  <c r="AF487" i="1"/>
  <c r="K487" i="1"/>
  <c r="Z487" i="1" s="1"/>
  <c r="Y487" i="1" s="1"/>
  <c r="AE538" i="1"/>
  <c r="K590" i="1"/>
  <c r="Z590" i="1" s="1"/>
  <c r="Y590" i="1" s="1"/>
  <c r="AF590" i="1"/>
  <c r="K638" i="1"/>
  <c r="Z638" i="1" s="1"/>
  <c r="Y638" i="1" s="1"/>
  <c r="AF638" i="1"/>
  <c r="K654" i="1"/>
  <c r="Z654" i="1" s="1"/>
  <c r="Y654" i="1" s="1"/>
  <c r="AF654" i="1"/>
  <c r="AF669" i="1"/>
  <c r="K669" i="1"/>
  <c r="Z669" i="1" s="1"/>
  <c r="Y669" i="1" s="1"/>
  <c r="K681" i="1"/>
  <c r="Z681" i="1" s="1"/>
  <c r="Y681" i="1" s="1"/>
  <c r="AF681" i="1"/>
  <c r="AE475" i="1"/>
  <c r="K514" i="1"/>
  <c r="Z514" i="1" s="1"/>
  <c r="Y514" i="1" s="1"/>
  <c r="AF514" i="1"/>
  <c r="K536" i="1"/>
  <c r="Z536" i="1" s="1"/>
  <c r="Y536" i="1" s="1"/>
  <c r="AF536" i="1"/>
  <c r="AD543" i="1"/>
  <c r="AE543" i="1" s="1"/>
  <c r="AD587" i="1"/>
  <c r="AE587" i="1" s="1"/>
  <c r="K450" i="1"/>
  <c r="Z450" i="1" s="1"/>
  <c r="Y450" i="1" s="1"/>
  <c r="AF450" i="1"/>
  <c r="K466" i="1"/>
  <c r="Z466" i="1" s="1"/>
  <c r="Y466" i="1" s="1"/>
  <c r="AF466" i="1"/>
  <c r="K505" i="1"/>
  <c r="Z505" i="1" s="1"/>
  <c r="Y505" i="1" s="1"/>
  <c r="AF509" i="1"/>
  <c r="K509" i="1"/>
  <c r="Z509" i="1" s="1"/>
  <c r="Y509" i="1" s="1"/>
  <c r="AD519" i="1"/>
  <c r="K532" i="1"/>
  <c r="Z532" i="1" s="1"/>
  <c r="Y532" i="1" s="1"/>
  <c r="AF439" i="1"/>
  <c r="K439" i="1"/>
  <c r="Z439" i="1" s="1"/>
  <c r="Y439" i="1" s="1"/>
  <c r="AF492" i="1"/>
  <c r="K497" i="1"/>
  <c r="Z497" i="1" s="1"/>
  <c r="Y497" i="1" s="1"/>
  <c r="AF497" i="1"/>
  <c r="AE507" i="1"/>
  <c r="AD553" i="1"/>
  <c r="K575" i="1"/>
  <c r="Z575" i="1" s="1"/>
  <c r="Y575" i="1" s="1"/>
  <c r="AF575" i="1"/>
  <c r="AF618" i="1"/>
  <c r="K618" i="1"/>
  <c r="Z618" i="1" s="1"/>
  <c r="Y618" i="1" s="1"/>
  <c r="K734" i="1"/>
  <c r="Z734" i="1" s="1"/>
  <c r="Y734" i="1" s="1"/>
  <c r="AF734" i="1"/>
  <c r="K460" i="1"/>
  <c r="Z460" i="1" s="1"/>
  <c r="Y460" i="1" s="1"/>
  <c r="K476" i="1"/>
  <c r="Z476" i="1" s="1"/>
  <c r="Y476" i="1" s="1"/>
  <c r="AE485" i="1"/>
  <c r="AF490" i="1"/>
  <c r="K490" i="1"/>
  <c r="Z490" i="1" s="1"/>
  <c r="Y490" i="1" s="1"/>
  <c r="AF541" i="1"/>
  <c r="K541" i="1"/>
  <c r="Z541" i="1" s="1"/>
  <c r="Y541" i="1" s="1"/>
  <c r="K606" i="1"/>
  <c r="Z606" i="1" s="1"/>
  <c r="Y606" i="1" s="1"/>
  <c r="AF606" i="1"/>
  <c r="K633" i="1"/>
  <c r="Z633" i="1" s="1"/>
  <c r="Y633" i="1" s="1"/>
  <c r="AF633" i="1"/>
  <c r="AD731" i="1"/>
  <c r="AD424" i="1"/>
  <c r="AE437" i="1"/>
  <c r="AD437" i="1"/>
  <c r="AF507" i="1"/>
  <c r="AF524" i="1"/>
  <c r="K603" i="1"/>
  <c r="Z603" i="1" s="1"/>
  <c r="Y603" i="1" s="1"/>
  <c r="AF603" i="1"/>
  <c r="AF642" i="1"/>
  <c r="K642" i="1"/>
  <c r="Z642" i="1" s="1"/>
  <c r="Y642" i="1" s="1"/>
  <c r="K649" i="1"/>
  <c r="Z649" i="1" s="1"/>
  <c r="Y649" i="1" s="1"/>
  <c r="AF649" i="1"/>
  <c r="K750" i="1"/>
  <c r="Z750" i="1" s="1"/>
  <c r="Y750" i="1" s="1"/>
  <c r="AF750" i="1"/>
  <c r="AD426" i="1"/>
  <c r="AE426" i="1" s="1"/>
  <c r="K488" i="1"/>
  <c r="Z488" i="1" s="1"/>
  <c r="Y488" i="1" s="1"/>
  <c r="AF488" i="1"/>
  <c r="AD495" i="1"/>
  <c r="AE500" i="1"/>
  <c r="AF522" i="1"/>
  <c r="K522" i="1"/>
  <c r="Z522" i="1" s="1"/>
  <c r="Y522" i="1" s="1"/>
  <c r="AF544" i="1"/>
  <c r="AE544" i="1"/>
  <c r="K544" i="1"/>
  <c r="Z544" i="1" s="1"/>
  <c r="Y544" i="1" s="1"/>
  <c r="K676" i="1"/>
  <c r="Z676" i="1" s="1"/>
  <c r="Y676" i="1" s="1"/>
  <c r="K747" i="1"/>
  <c r="Z747" i="1" s="1"/>
  <c r="Y747" i="1" s="1"/>
  <c r="AF747" i="1"/>
  <c r="K628" i="1"/>
  <c r="Z628" i="1" s="1"/>
  <c r="Y628" i="1" s="1"/>
  <c r="AD641" i="1"/>
  <c r="AE641" i="1" s="1"/>
  <c r="AD668" i="1"/>
  <c r="AE668" i="1" s="1"/>
  <c r="K671" i="1"/>
  <c r="Z671" i="1" s="1"/>
  <c r="Y671" i="1" s="1"/>
  <c r="AF671" i="1"/>
  <c r="AF730" i="1"/>
  <c r="K730" i="1"/>
  <c r="Z730" i="1" s="1"/>
  <c r="Y730" i="1" s="1"/>
  <c r="K572" i="1"/>
  <c r="Z572" i="1" s="1"/>
  <c r="Y572" i="1" s="1"/>
  <c r="AF572" i="1"/>
  <c r="AF586" i="1"/>
  <c r="K586" i="1"/>
  <c r="Z586" i="1" s="1"/>
  <c r="Y586" i="1" s="1"/>
  <c r="K601" i="1"/>
  <c r="Z601" i="1" s="1"/>
  <c r="Y601" i="1" s="1"/>
  <c r="AF601" i="1"/>
  <c r="AE671" i="1"/>
  <c r="AF698" i="1"/>
  <c r="K698" i="1"/>
  <c r="Z698" i="1" s="1"/>
  <c r="Y698" i="1" s="1"/>
  <c r="K708" i="1"/>
  <c r="Z708" i="1" s="1"/>
  <c r="Y708" i="1" s="1"/>
  <c r="K713" i="1"/>
  <c r="Z713" i="1" s="1"/>
  <c r="Y713" i="1" s="1"/>
  <c r="AF713" i="1"/>
  <c r="AE713" i="1"/>
  <c r="K740" i="1"/>
  <c r="Z740" i="1" s="1"/>
  <c r="Y740" i="1" s="1"/>
  <c r="K745" i="1"/>
  <c r="Z745" i="1" s="1"/>
  <c r="Y745" i="1" s="1"/>
  <c r="AF745" i="1"/>
  <c r="AE755" i="1"/>
  <c r="AD453" i="1"/>
  <c r="AD469" i="1"/>
  <c r="AE469" i="1" s="1"/>
  <c r="AD485" i="1"/>
  <c r="AD501" i="1"/>
  <c r="AE501" i="1" s="1"/>
  <c r="AD517" i="1"/>
  <c r="AE517" i="1" s="1"/>
  <c r="AD533" i="1"/>
  <c r="K596" i="1"/>
  <c r="Z596" i="1" s="1"/>
  <c r="Y596" i="1" s="1"/>
  <c r="AD609" i="1"/>
  <c r="AD621" i="1"/>
  <c r="AD624" i="1"/>
  <c r="AE675" i="1" s="1"/>
  <c r="AF626" i="1"/>
  <c r="AF628" i="1"/>
  <c r="AD636" i="1"/>
  <c r="AD651" i="1"/>
  <c r="AD683" i="1"/>
  <c r="AE683" i="1" s="1"/>
  <c r="AD721" i="1"/>
  <c r="AE721" i="1" s="1"/>
  <c r="AF728" i="1"/>
  <c r="AD753" i="1"/>
  <c r="K432" i="1"/>
  <c r="Z432" i="1" s="1"/>
  <c r="Y432" i="1" s="1"/>
  <c r="K448" i="1"/>
  <c r="Z448" i="1" s="1"/>
  <c r="Y448" i="1" s="1"/>
  <c r="K464" i="1"/>
  <c r="Z464" i="1" s="1"/>
  <c r="Y464" i="1" s="1"/>
  <c r="K480" i="1"/>
  <c r="Z480" i="1" s="1"/>
  <c r="Y480" i="1" s="1"/>
  <c r="K496" i="1"/>
  <c r="Z496" i="1" s="1"/>
  <c r="Y496" i="1" s="1"/>
  <c r="K512" i="1"/>
  <c r="Z512" i="1" s="1"/>
  <c r="Y512" i="1" s="1"/>
  <c r="K528" i="1"/>
  <c r="Z528" i="1" s="1"/>
  <c r="Y528" i="1" s="1"/>
  <c r="K549" i="1"/>
  <c r="Z549" i="1" s="1"/>
  <c r="Y549" i="1" s="1"/>
  <c r="AF584" i="1"/>
  <c r="AF611" i="1"/>
  <c r="K639" i="1"/>
  <c r="Z639" i="1" s="1"/>
  <c r="Y639" i="1" s="1"/>
  <c r="AF639" i="1"/>
  <c r="AF666" i="1"/>
  <c r="K666" i="1"/>
  <c r="Z666" i="1" s="1"/>
  <c r="Y666" i="1" s="1"/>
  <c r="AD689" i="1"/>
  <c r="AE689" i="1" s="1"/>
  <c r="N689" i="1"/>
  <c r="AF696" i="1"/>
  <c r="AD704" i="1"/>
  <c r="AF706" i="1"/>
  <c r="AF708" i="1"/>
  <c r="AF723" i="1"/>
  <c r="AF733" i="1"/>
  <c r="K733" i="1"/>
  <c r="Z733" i="1" s="1"/>
  <c r="Y733" i="1" s="1"/>
  <c r="AD736" i="1"/>
  <c r="AF738" i="1"/>
  <c r="AF740" i="1"/>
  <c r="AE753" i="1"/>
  <c r="AF570" i="1"/>
  <c r="K570" i="1"/>
  <c r="Z570" i="1" s="1"/>
  <c r="Y570" i="1" s="1"/>
  <c r="AF579" i="1"/>
  <c r="K607" i="1"/>
  <c r="Z607" i="1" s="1"/>
  <c r="Y607" i="1" s="1"/>
  <c r="AF607" i="1"/>
  <c r="K640" i="1"/>
  <c r="Z640" i="1" s="1"/>
  <c r="Y640" i="1" s="1"/>
  <c r="AD644" i="1"/>
  <c r="N644" i="1"/>
  <c r="AF647" i="1"/>
  <c r="AD657" i="1"/>
  <c r="AE657" i="1" s="1"/>
  <c r="AF664" i="1"/>
  <c r="AD716" i="1"/>
  <c r="K719" i="1"/>
  <c r="Z719" i="1" s="1"/>
  <c r="Y719" i="1" s="1"/>
  <c r="AF719" i="1"/>
  <c r="AD748" i="1"/>
  <c r="K751" i="1"/>
  <c r="Z751" i="1" s="1"/>
  <c r="Y751" i="1" s="1"/>
  <c r="AF751" i="1"/>
  <c r="AF554" i="1"/>
  <c r="K554" i="1"/>
  <c r="Z554" i="1" s="1"/>
  <c r="Y554" i="1" s="1"/>
  <c r="K559" i="1"/>
  <c r="Z559" i="1" s="1"/>
  <c r="Y559" i="1" s="1"/>
  <c r="AF559" i="1"/>
  <c r="AF602" i="1"/>
  <c r="K602" i="1"/>
  <c r="Z602" i="1" s="1"/>
  <c r="Y602" i="1" s="1"/>
  <c r="K617" i="1"/>
  <c r="Z617" i="1" s="1"/>
  <c r="Y617" i="1" s="1"/>
  <c r="AF617" i="1"/>
  <c r="AD652" i="1"/>
  <c r="K655" i="1"/>
  <c r="Z655" i="1" s="1"/>
  <c r="Y655" i="1" s="1"/>
  <c r="AF655" i="1"/>
  <c r="AD684" i="1"/>
  <c r="K687" i="1"/>
  <c r="Z687" i="1" s="1"/>
  <c r="Y687" i="1" s="1"/>
  <c r="AF687" i="1"/>
  <c r="AF714" i="1"/>
  <c r="K714" i="1"/>
  <c r="Z714" i="1" s="1"/>
  <c r="Y714" i="1" s="1"/>
  <c r="AE734" i="1"/>
  <c r="AF746" i="1"/>
  <c r="K746" i="1"/>
  <c r="Z746" i="1" s="1"/>
  <c r="Y746" i="1" s="1"/>
  <c r="K770" i="1"/>
  <c r="Z770" i="1" s="1"/>
  <c r="Y770" i="1" s="1"/>
  <c r="AF770" i="1"/>
  <c r="AE610" i="1"/>
  <c r="K612" i="1"/>
  <c r="Z612" i="1" s="1"/>
  <c r="Y612" i="1" s="1"/>
  <c r="AD637" i="1"/>
  <c r="AE687" i="1"/>
  <c r="K724" i="1"/>
  <c r="Z724" i="1" s="1"/>
  <c r="Y724" i="1" s="1"/>
  <c r="K729" i="1"/>
  <c r="Z729" i="1" s="1"/>
  <c r="Y729" i="1" s="1"/>
  <c r="AF729" i="1"/>
  <c r="K756" i="1"/>
  <c r="Z756" i="1" s="1"/>
  <c r="Y756" i="1" s="1"/>
  <c r="K548" i="1"/>
  <c r="Z548" i="1" s="1"/>
  <c r="Y548" i="1" s="1"/>
  <c r="AD576" i="1"/>
  <c r="AD585" i="1"/>
  <c r="AF600" i="1"/>
  <c r="AF627" i="1"/>
  <c r="AD667" i="1"/>
  <c r="K692" i="1"/>
  <c r="Z692" i="1" s="1"/>
  <c r="Y692" i="1" s="1"/>
  <c r="K697" i="1"/>
  <c r="Z697" i="1" s="1"/>
  <c r="Y697" i="1" s="1"/>
  <c r="AF697" i="1"/>
  <c r="AE697" i="1"/>
  <c r="AD705" i="1"/>
  <c r="AF712" i="1"/>
  <c r="AD737" i="1"/>
  <c r="AF744" i="1"/>
  <c r="K580" i="1"/>
  <c r="Z580" i="1" s="1"/>
  <c r="Y580" i="1" s="1"/>
  <c r="AF605" i="1"/>
  <c r="K605" i="1"/>
  <c r="Z605" i="1" s="1"/>
  <c r="Y605" i="1" s="1"/>
  <c r="AD608" i="1"/>
  <c r="AE608" i="1" s="1"/>
  <c r="AF610" i="1"/>
  <c r="AD620" i="1"/>
  <c r="K626" i="1"/>
  <c r="Z626" i="1" s="1"/>
  <c r="Y626" i="1" s="1"/>
  <c r="AF650" i="1"/>
  <c r="K650" i="1"/>
  <c r="Z650" i="1" s="1"/>
  <c r="Y650" i="1" s="1"/>
  <c r="AF682" i="1"/>
  <c r="K682" i="1"/>
  <c r="Z682" i="1" s="1"/>
  <c r="Y682" i="1" s="1"/>
  <c r="AF707" i="1"/>
  <c r="AF717" i="1"/>
  <c r="K717" i="1"/>
  <c r="Z717" i="1" s="1"/>
  <c r="Y717" i="1" s="1"/>
  <c r="AD720" i="1"/>
  <c r="AF722" i="1"/>
  <c r="AF724" i="1"/>
  <c r="AF739" i="1"/>
  <c r="AF749" i="1"/>
  <c r="K749" i="1"/>
  <c r="Z749" i="1" s="1"/>
  <c r="Y749" i="1" s="1"/>
  <c r="AD752" i="1"/>
  <c r="AF754" i="1"/>
  <c r="AF756" i="1"/>
  <c r="AD483" i="1"/>
  <c r="AD499" i="1"/>
  <c r="AD515" i="1"/>
  <c r="AE515" i="1" s="1"/>
  <c r="AD531" i="1"/>
  <c r="AE594" i="1" s="1"/>
  <c r="AD557" i="1"/>
  <c r="AD571" i="1"/>
  <c r="AE571" i="1" s="1"/>
  <c r="K611" i="1"/>
  <c r="Z611" i="1" s="1"/>
  <c r="Y611" i="1" s="1"/>
  <c r="K623" i="1"/>
  <c r="Z623" i="1" s="1"/>
  <c r="Y623" i="1" s="1"/>
  <c r="AF623" i="1"/>
  <c r="K660" i="1"/>
  <c r="Z660" i="1" s="1"/>
  <c r="Y660" i="1" s="1"/>
  <c r="K665" i="1"/>
  <c r="Z665" i="1" s="1"/>
  <c r="Y665" i="1" s="1"/>
  <c r="AF665" i="1"/>
  <c r="AD670" i="1"/>
  <c r="K706" i="1"/>
  <c r="Z706" i="1" s="1"/>
  <c r="Y706" i="1" s="1"/>
  <c r="K723" i="1"/>
  <c r="Z723" i="1" s="1"/>
  <c r="Y723" i="1" s="1"/>
  <c r="K738" i="1"/>
  <c r="Z738" i="1" s="1"/>
  <c r="Y738" i="1" s="1"/>
  <c r="K755" i="1"/>
  <c r="Z755" i="1" s="1"/>
  <c r="Y755" i="1" s="1"/>
  <c r="K577" i="1"/>
  <c r="Z577" i="1" s="1"/>
  <c r="Y577" i="1" s="1"/>
  <c r="AF580" i="1"/>
  <c r="K588" i="1"/>
  <c r="Z588" i="1" s="1"/>
  <c r="Y588" i="1" s="1"/>
  <c r="AF588" i="1"/>
  <c r="K594" i="1"/>
  <c r="Z594" i="1" s="1"/>
  <c r="Y594" i="1" s="1"/>
  <c r="AD635" i="1"/>
  <c r="AF648" i="1"/>
  <c r="AF680" i="1"/>
  <c r="AD688" i="1"/>
  <c r="AE688" i="1" s="1"/>
  <c r="N688" i="1"/>
  <c r="K691" i="1"/>
  <c r="Z691" i="1" s="1"/>
  <c r="Y691" i="1" s="1"/>
  <c r="K703" i="1"/>
  <c r="Z703" i="1" s="1"/>
  <c r="Y703" i="1" s="1"/>
  <c r="AF703" i="1"/>
  <c r="AD732" i="1"/>
  <c r="AE732" i="1" s="1"/>
  <c r="K735" i="1"/>
  <c r="Z735" i="1" s="1"/>
  <c r="Y735" i="1" s="1"/>
  <c r="AF735" i="1"/>
  <c r="AF771" i="1"/>
  <c r="K771" i="1"/>
  <c r="Z771" i="1" s="1"/>
  <c r="Y771" i="1" s="1"/>
  <c r="AE546" i="1"/>
  <c r="AD560" i="1"/>
  <c r="AD569" i="1"/>
  <c r="AE588" i="1"/>
  <c r="K591" i="1"/>
  <c r="Z591" i="1" s="1"/>
  <c r="Y591" i="1" s="1"/>
  <c r="AF591" i="1"/>
  <c r="AD643" i="1"/>
  <c r="N643" i="1"/>
  <c r="AD653" i="1"/>
  <c r="AE653" i="1" s="1"/>
  <c r="AD656" i="1"/>
  <c r="AE656" i="1" s="1"/>
  <c r="AF658" i="1"/>
  <c r="AF660" i="1"/>
  <c r="AF675" i="1"/>
  <c r="AD685" i="1"/>
  <c r="AE685" i="1" s="1"/>
  <c r="AD700" i="1"/>
  <c r="AE700" i="1" s="1"/>
  <c r="AF761" i="1"/>
  <c r="AD767" i="1"/>
  <c r="AE767" i="1" s="1"/>
  <c r="K762" i="1"/>
  <c r="Z762" i="1" s="1"/>
  <c r="Y762" i="1" s="1"/>
  <c r="AF764" i="1"/>
  <c r="K765" i="1"/>
  <c r="Z765" i="1" s="1"/>
  <c r="Y765" i="1" s="1"/>
  <c r="AF763" i="1"/>
  <c r="AF766" i="1"/>
  <c r="AF769" i="1"/>
  <c r="AD768" i="1"/>
  <c r="AF366" i="1" l="1"/>
  <c r="K366" i="1"/>
  <c r="Z366" i="1" s="1"/>
  <c r="Y366" i="1" s="1"/>
  <c r="AE427" i="1"/>
  <c r="AE407" i="1"/>
  <c r="AE474" i="1"/>
  <c r="AE165" i="1"/>
  <c r="AE364" i="1"/>
  <c r="AE565" i="1"/>
  <c r="AE44" i="1"/>
  <c r="AE408" i="1"/>
  <c r="AE148" i="1"/>
  <c r="AE48" i="1"/>
  <c r="AE36" i="1"/>
  <c r="AE208" i="1"/>
  <c r="AE73" i="1"/>
  <c r="AE75" i="1"/>
  <c r="AE34" i="1"/>
  <c r="AE197" i="1"/>
  <c r="AE252" i="1"/>
  <c r="AE765" i="1"/>
  <c r="AE574" i="1"/>
  <c r="AE720" i="1"/>
  <c r="K620" i="1"/>
  <c r="Z620" i="1" s="1"/>
  <c r="Y620" i="1" s="1"/>
  <c r="AF620" i="1"/>
  <c r="AE770" i="1"/>
  <c r="AE655" i="1"/>
  <c r="AF621" i="1"/>
  <c r="K621" i="1"/>
  <c r="Z621" i="1" s="1"/>
  <c r="Y621" i="1" s="1"/>
  <c r="AE745" i="1"/>
  <c r="AE435" i="1"/>
  <c r="AE502" i="1"/>
  <c r="AE450" i="1"/>
  <c r="AE459" i="1"/>
  <c r="AE393" i="1"/>
  <c r="AF503" i="1"/>
  <c r="K503" i="1"/>
  <c r="Z503" i="1" s="1"/>
  <c r="Y503" i="1" s="1"/>
  <c r="AE632" i="1"/>
  <c r="AF307" i="1"/>
  <c r="K307" i="1"/>
  <c r="Z307" i="1" s="1"/>
  <c r="Y307" i="1" s="1"/>
  <c r="AE368" i="1"/>
  <c r="K418" i="1"/>
  <c r="Z418" i="1" s="1"/>
  <c r="Y418" i="1" s="1"/>
  <c r="AF418" i="1"/>
  <c r="AE372" i="1"/>
  <c r="AE292" i="1"/>
  <c r="AE330" i="1"/>
  <c r="AE380" i="1"/>
  <c r="AE302" i="1"/>
  <c r="AE152" i="1"/>
  <c r="AE405" i="1"/>
  <c r="K119" i="1"/>
  <c r="Z119" i="1" s="1"/>
  <c r="Y119" i="1" s="1"/>
  <c r="AF119" i="1"/>
  <c r="AE325" i="1"/>
  <c r="AE268" i="1"/>
  <c r="AE381" i="1"/>
  <c r="AE661" i="1"/>
  <c r="AE645" i="1"/>
  <c r="AE583" i="1"/>
  <c r="AE760" i="1"/>
  <c r="AE108" i="1"/>
  <c r="K18" i="1"/>
  <c r="Z18" i="1" s="1"/>
  <c r="Y18" i="1" s="1"/>
  <c r="AF18" i="1"/>
  <c r="AE22" i="1"/>
  <c r="AE122" i="1"/>
  <c r="AE131" i="1"/>
  <c r="AE116" i="1"/>
  <c r="K128" i="1"/>
  <c r="Z128" i="1" s="1"/>
  <c r="Y128" i="1" s="1"/>
  <c r="AF128" i="1"/>
  <c r="AF40" i="1"/>
  <c r="K40" i="1"/>
  <c r="Z40" i="1" s="1"/>
  <c r="Y40" i="1" s="1"/>
  <c r="AE130" i="1"/>
  <c r="AE71" i="1"/>
  <c r="AE223" i="1"/>
  <c r="AE65" i="1"/>
  <c r="AE467" i="1"/>
  <c r="AE505" i="1"/>
  <c r="AE523" i="1"/>
  <c r="AE552" i="1"/>
  <c r="AE356" i="1"/>
  <c r="AE362" i="1"/>
  <c r="AF403" i="1"/>
  <c r="K403" i="1"/>
  <c r="Z403" i="1" s="1"/>
  <c r="Y403" i="1" s="1"/>
  <c r="AE420" i="1"/>
  <c r="AE342" i="1"/>
  <c r="AE419" i="1"/>
  <c r="AE484" i="1"/>
  <c r="AF392" i="1"/>
  <c r="K392" i="1"/>
  <c r="Z392" i="1" s="1"/>
  <c r="Y392" i="1" s="1"/>
  <c r="AE235" i="1"/>
  <c r="AE322" i="1"/>
  <c r="AE260" i="1"/>
  <c r="AE211" i="1"/>
  <c r="AE452" i="1"/>
  <c r="AE256" i="1"/>
  <c r="AE386" i="1"/>
  <c r="K117" i="1"/>
  <c r="Z117" i="1" s="1"/>
  <c r="Y117" i="1" s="1"/>
  <c r="AF117" i="1"/>
  <c r="AE365" i="1"/>
  <c r="AE317" i="1"/>
  <c r="AE446" i="1"/>
  <c r="AE634" i="1"/>
  <c r="AE694" i="1"/>
  <c r="AE678" i="1"/>
  <c r="AE763" i="1"/>
  <c r="AE106" i="1"/>
  <c r="AF126" i="1"/>
  <c r="K126" i="1"/>
  <c r="Z126" i="1" s="1"/>
  <c r="Y126" i="1" s="1"/>
  <c r="K112" i="1"/>
  <c r="Z112" i="1" s="1"/>
  <c r="Y112" i="1" s="1"/>
  <c r="AF112" i="1"/>
  <c r="K80" i="1"/>
  <c r="Z80" i="1" s="1"/>
  <c r="Y80" i="1" s="1"/>
  <c r="AF80" i="1"/>
  <c r="AE57" i="1"/>
  <c r="AE166" i="1"/>
  <c r="AE128" i="1"/>
  <c r="AE32" i="1"/>
  <c r="AE373" i="1"/>
  <c r="AE113" i="1"/>
  <c r="AE150" i="1"/>
  <c r="AE69" i="1"/>
  <c r="AE31" i="1"/>
  <c r="AE83" i="1"/>
  <c r="AE124" i="1"/>
  <c r="AE280" i="1"/>
  <c r="AE579" i="1"/>
  <c r="AE742" i="1"/>
  <c r="AE458" i="1"/>
  <c r="K139" i="1"/>
  <c r="Z139" i="1" s="1"/>
  <c r="Y139" i="1" s="1"/>
  <c r="AF139" i="1"/>
  <c r="K569" i="1"/>
  <c r="Z569" i="1" s="1"/>
  <c r="Y569" i="1" s="1"/>
  <c r="AF569" i="1"/>
  <c r="AE593" i="1"/>
  <c r="AE654" i="1"/>
  <c r="AE621" i="1"/>
  <c r="AF641" i="1"/>
  <c r="K641" i="1"/>
  <c r="Z641" i="1" s="1"/>
  <c r="Y641" i="1" s="1"/>
  <c r="AE681" i="1"/>
  <c r="AF685" i="1"/>
  <c r="K685" i="1"/>
  <c r="Z685" i="1" s="1"/>
  <c r="Y685" i="1" s="1"/>
  <c r="AE562" i="1"/>
  <c r="AE682" i="1"/>
  <c r="K571" i="1"/>
  <c r="Z571" i="1" s="1"/>
  <c r="Y571" i="1" s="1"/>
  <c r="AF571" i="1"/>
  <c r="AE737" i="1"/>
  <c r="AF608" i="1"/>
  <c r="K608" i="1"/>
  <c r="Z608" i="1" s="1"/>
  <c r="Y608" i="1" s="1"/>
  <c r="AE702" i="1"/>
  <c r="AE644" i="1"/>
  <c r="K644" i="1"/>
  <c r="Z644" i="1" s="1"/>
  <c r="Y644" i="1" s="1"/>
  <c r="AF644" i="1"/>
  <c r="AF736" i="1"/>
  <c r="K736" i="1"/>
  <c r="Z736" i="1" s="1"/>
  <c r="Y736" i="1" s="1"/>
  <c r="AE611" i="1"/>
  <c r="AF424" i="1"/>
  <c r="K424" i="1"/>
  <c r="Z424" i="1" s="1"/>
  <c r="Y424" i="1" s="1"/>
  <c r="AE424" i="1"/>
  <c r="AE659" i="1"/>
  <c r="AE377" i="1"/>
  <c r="AE460" i="1"/>
  <c r="AE493" i="1"/>
  <c r="AE498" i="1"/>
  <c r="AE406" i="1"/>
  <c r="AE287" i="1"/>
  <c r="AE410" i="1"/>
  <c r="AE336" i="1"/>
  <c r="AE358" i="1"/>
  <c r="K390" i="1"/>
  <c r="Z390" i="1" s="1"/>
  <c r="Y390" i="1" s="1"/>
  <c r="AF390" i="1"/>
  <c r="AE390" i="1"/>
  <c r="AE404" i="1"/>
  <c r="AE391" i="1"/>
  <c r="AE367" i="1"/>
  <c r="AE255" i="1"/>
  <c r="AE230" i="1"/>
  <c r="K257" i="1"/>
  <c r="Z257" i="1" s="1"/>
  <c r="Y257" i="1" s="1"/>
  <c r="AF257" i="1"/>
  <c r="AE504" i="1"/>
  <c r="AE421" i="1"/>
  <c r="AE192" i="1"/>
  <c r="AE231" i="1"/>
  <c r="AE104" i="1"/>
  <c r="AE303" i="1"/>
  <c r="AE284" i="1"/>
  <c r="AE550" i="1"/>
  <c r="AE710" i="1"/>
  <c r="AE582" i="1"/>
  <c r="AE695" i="1"/>
  <c r="AE759" i="1"/>
  <c r="AE100" i="1"/>
  <c r="AF14" i="1"/>
  <c r="K14" i="1"/>
  <c r="Z14" i="1" s="1"/>
  <c r="Y14" i="1" s="1"/>
  <c r="AE126" i="1"/>
  <c r="AE112" i="1"/>
  <c r="AE80" i="1"/>
  <c r="AE392" i="1"/>
  <c r="AE55" i="1"/>
  <c r="AE53" i="1"/>
  <c r="AE518" i="1"/>
  <c r="AE109" i="1"/>
  <c r="AE227" i="1"/>
  <c r="K30" i="1"/>
  <c r="Z30" i="1" s="1"/>
  <c r="Y30" i="1" s="1"/>
  <c r="AF30" i="1"/>
  <c r="K94" i="1"/>
  <c r="Z94" i="1" s="1"/>
  <c r="Y94" i="1" s="1"/>
  <c r="AF94" i="1"/>
  <c r="AE418" i="1"/>
  <c r="AE138" i="1"/>
  <c r="AE120" i="1"/>
  <c r="AE236" i="1"/>
  <c r="AF768" i="1"/>
  <c r="K768" i="1"/>
  <c r="Z768" i="1" s="1"/>
  <c r="Y768" i="1" s="1"/>
  <c r="AF688" i="1"/>
  <c r="K688" i="1"/>
  <c r="Z688" i="1" s="1"/>
  <c r="Y688" i="1" s="1"/>
  <c r="AE357" i="1"/>
  <c r="AE199" i="1"/>
  <c r="K226" i="1"/>
  <c r="Z226" i="1" s="1"/>
  <c r="Y226" i="1" s="1"/>
  <c r="AF226" i="1"/>
  <c r="AE581" i="1"/>
  <c r="AE757" i="1"/>
  <c r="AF24" i="1"/>
  <c r="K24" i="1"/>
  <c r="Z24" i="1" s="1"/>
  <c r="Y24" i="1" s="1"/>
  <c r="AE24" i="1"/>
  <c r="AE70" i="1"/>
  <c r="AE225" i="1"/>
  <c r="AF637" i="1"/>
  <c r="K637" i="1"/>
  <c r="Z637" i="1" s="1"/>
  <c r="Y637" i="1" s="1"/>
  <c r="AF609" i="1"/>
  <c r="K609" i="1"/>
  <c r="Z609" i="1" s="1"/>
  <c r="Y609" i="1" s="1"/>
  <c r="AE429" i="1"/>
  <c r="AE468" i="1"/>
  <c r="K560" i="1"/>
  <c r="Z560" i="1" s="1"/>
  <c r="Y560" i="1" s="1"/>
  <c r="AF560" i="1"/>
  <c r="AE680" i="1"/>
  <c r="AF557" i="1"/>
  <c r="K557" i="1"/>
  <c r="Z557" i="1" s="1"/>
  <c r="Y557" i="1" s="1"/>
  <c r="AE692" i="1"/>
  <c r="AE756" i="1"/>
  <c r="AE612" i="1"/>
  <c r="AF753" i="1"/>
  <c r="K753" i="1"/>
  <c r="Z753" i="1" s="1"/>
  <c r="Y753" i="1" s="1"/>
  <c r="AE596" i="1"/>
  <c r="AE628" i="1"/>
  <c r="AE642" i="1"/>
  <c r="K731" i="1"/>
  <c r="Z731" i="1" s="1"/>
  <c r="Y731" i="1" s="1"/>
  <c r="AF731" i="1"/>
  <c r="AE422" i="1"/>
  <c r="AE492" i="1"/>
  <c r="AE439" i="1"/>
  <c r="AE477" i="1"/>
  <c r="AF545" i="1"/>
  <c r="K545" i="1"/>
  <c r="Z545" i="1" s="1"/>
  <c r="Y545" i="1" s="1"/>
  <c r="AE563" i="1"/>
  <c r="K249" i="1"/>
  <c r="Z249" i="1" s="1"/>
  <c r="Y249" i="1" s="1"/>
  <c r="AF249" i="1"/>
  <c r="AF291" i="1"/>
  <c r="K291" i="1"/>
  <c r="Z291" i="1" s="1"/>
  <c r="Y291" i="1" s="1"/>
  <c r="AE334" i="1"/>
  <c r="AE324" i="1"/>
  <c r="AE384" i="1"/>
  <c r="AE371" i="1"/>
  <c r="AE198" i="1"/>
  <c r="K178" i="1"/>
  <c r="Z178" i="1" s="1"/>
  <c r="Y178" i="1" s="1"/>
  <c r="AF178" i="1"/>
  <c r="AE413" i="1"/>
  <c r="AE333" i="1"/>
  <c r="AE285" i="1"/>
  <c r="AE613" i="1"/>
  <c r="AE599" i="1"/>
  <c r="AE549" i="1"/>
  <c r="AE762" i="1"/>
  <c r="K389" i="1"/>
  <c r="Z389" i="1" s="1"/>
  <c r="Y389" i="1" s="1"/>
  <c r="AF389" i="1"/>
  <c r="AE14" i="1"/>
  <c r="AE93" i="1"/>
  <c r="AE61" i="1"/>
  <c r="AE363" i="1"/>
  <c r="K95" i="1"/>
  <c r="Z95" i="1" s="1"/>
  <c r="Y95" i="1" s="1"/>
  <c r="AF95" i="1"/>
  <c r="AE181" i="1"/>
  <c r="AE137" i="1"/>
  <c r="AE315" i="1"/>
  <c r="AE296" i="1"/>
  <c r="AE30" i="1"/>
  <c r="AE94" i="1"/>
  <c r="AE50" i="1"/>
  <c r="AE134" i="1"/>
  <c r="AE79" i="1"/>
  <c r="AE111" i="1"/>
  <c r="AE25" i="1"/>
  <c r="AE542" i="1"/>
  <c r="AE328" i="1"/>
  <c r="AE666" i="1"/>
  <c r="AE353" i="1"/>
  <c r="AE312" i="1"/>
  <c r="AE91" i="1"/>
  <c r="AE135" i="1"/>
  <c r="AE243" i="1"/>
  <c r="AE254" i="1"/>
  <c r="AE301" i="1"/>
  <c r="AF19" i="1"/>
  <c r="K19" i="1"/>
  <c r="Z19" i="1" s="1"/>
  <c r="Y19" i="1" s="1"/>
  <c r="AE344" i="1"/>
  <c r="AE28" i="1"/>
  <c r="AE63" i="1"/>
  <c r="AE60" i="1"/>
  <c r="AE623" i="1"/>
  <c r="K670" i="1"/>
  <c r="Z670" i="1" s="1"/>
  <c r="Y670" i="1" s="1"/>
  <c r="AF670" i="1"/>
  <c r="AE528" i="1"/>
  <c r="AF720" i="1"/>
  <c r="K720" i="1"/>
  <c r="Z720" i="1" s="1"/>
  <c r="Y720" i="1" s="1"/>
  <c r="K667" i="1"/>
  <c r="Z667" i="1" s="1"/>
  <c r="Y667" i="1" s="1"/>
  <c r="AF667" i="1"/>
  <c r="AE746" i="1"/>
  <c r="AE602" i="1"/>
  <c r="K684" i="1"/>
  <c r="Z684" i="1" s="1"/>
  <c r="Y684" i="1" s="1"/>
  <c r="AF684" i="1"/>
  <c r="AE624" i="1"/>
  <c r="AE586" i="1"/>
  <c r="AE738" i="1"/>
  <c r="AE606" i="1"/>
  <c r="K495" i="1"/>
  <c r="Z495" i="1" s="1"/>
  <c r="Y495" i="1" s="1"/>
  <c r="AF495" i="1"/>
  <c r="AE603" i="1"/>
  <c r="AE470" i="1"/>
  <c r="AF535" i="1"/>
  <c r="K535" i="1"/>
  <c r="Z535" i="1" s="1"/>
  <c r="Y535" i="1" s="1"/>
  <c r="AE345" i="1"/>
  <c r="AE560" i="1"/>
  <c r="AE451" i="1"/>
  <c r="K217" i="1"/>
  <c r="Z217" i="1" s="1"/>
  <c r="Y217" i="1" s="1"/>
  <c r="AF217" i="1"/>
  <c r="AE375" i="1"/>
  <c r="K494" i="1"/>
  <c r="Z494" i="1" s="1"/>
  <c r="Y494" i="1" s="1"/>
  <c r="AF494" i="1"/>
  <c r="AF295" i="1"/>
  <c r="K295" i="1"/>
  <c r="Z295" i="1" s="1"/>
  <c r="Y295" i="1" s="1"/>
  <c r="AE332" i="1"/>
  <c r="AE385" i="1"/>
  <c r="AF279" i="1"/>
  <c r="K279" i="1"/>
  <c r="Z279" i="1" s="1"/>
  <c r="Y279" i="1" s="1"/>
  <c r="K699" i="1"/>
  <c r="Z699" i="1" s="1"/>
  <c r="Y699" i="1" s="1"/>
  <c r="AF699" i="1"/>
  <c r="AE369" i="1"/>
  <c r="AE323" i="1"/>
  <c r="AE370" i="1"/>
  <c r="AE189" i="1"/>
  <c r="AE162" i="1"/>
  <c r="K225" i="1"/>
  <c r="Z225" i="1" s="1"/>
  <c r="Y225" i="1" s="1"/>
  <c r="AF225" i="1"/>
  <c r="AE218" i="1"/>
  <c r="AE411" i="1"/>
  <c r="AF215" i="1"/>
  <c r="K215" i="1"/>
  <c r="Z215" i="1" s="1"/>
  <c r="Y215" i="1" s="1"/>
  <c r="AE146" i="1"/>
  <c r="AE81" i="1"/>
  <c r="AE163" i="1"/>
  <c r="AE433" i="1"/>
  <c r="AE462" i="1"/>
  <c r="AE677" i="1"/>
  <c r="AE728" i="1"/>
  <c r="AE646" i="1"/>
  <c r="AE257" i="1"/>
  <c r="K64" i="1"/>
  <c r="Z64" i="1" s="1"/>
  <c r="Y64" i="1" s="1"/>
  <c r="AF64" i="1"/>
  <c r="AE72" i="1"/>
  <c r="AE133" i="1"/>
  <c r="AE283" i="1"/>
  <c r="AE290" i="1"/>
  <c r="K341" i="1"/>
  <c r="Z341" i="1" s="1"/>
  <c r="Y341" i="1" s="1"/>
  <c r="AF341" i="1"/>
  <c r="AE132" i="1"/>
  <c r="AE9" i="1"/>
  <c r="AE190" i="1"/>
  <c r="AE58" i="1"/>
  <c r="AE754" i="1"/>
  <c r="AE494" i="1"/>
  <c r="AE758" i="1"/>
  <c r="AE604" i="1"/>
  <c r="AE564" i="1"/>
  <c r="AE214" i="1"/>
  <c r="AE279" i="1"/>
  <c r="AE156" i="1"/>
  <c r="AE216" i="1"/>
  <c r="AF331" i="1"/>
  <c r="K331" i="1"/>
  <c r="Z331" i="1" s="1"/>
  <c r="Y331" i="1" s="1"/>
  <c r="AF151" i="1"/>
  <c r="K151" i="1"/>
  <c r="Z151" i="1" s="1"/>
  <c r="Y151" i="1" s="1"/>
  <c r="K210" i="1"/>
  <c r="Z210" i="1" s="1"/>
  <c r="Y210" i="1" s="1"/>
  <c r="AF210" i="1"/>
  <c r="AE337" i="1"/>
  <c r="K62" i="1"/>
  <c r="Z62" i="1" s="1"/>
  <c r="Y62" i="1" s="1"/>
  <c r="AF62" i="1"/>
  <c r="AE172" i="1"/>
  <c r="AE157" i="1"/>
  <c r="AE630" i="1"/>
  <c r="AE526" i="1"/>
  <c r="AE730" i="1"/>
  <c r="AE448" i="1"/>
  <c r="AE316" i="1"/>
  <c r="AE64" i="1"/>
  <c r="AE74" i="1"/>
  <c r="AE99" i="1"/>
  <c r="AE238" i="1"/>
  <c r="AE107" i="1"/>
  <c r="AE125" i="1"/>
  <c r="AE341" i="1"/>
  <c r="AE86" i="1"/>
  <c r="AE155" i="1"/>
  <c r="AE121" i="1"/>
  <c r="AE95" i="1"/>
  <c r="AE548" i="1"/>
  <c r="AE618" i="1"/>
  <c r="AE461" i="1"/>
  <c r="AE561" i="1"/>
  <c r="AE525" i="1"/>
  <c r="AE297" i="1"/>
  <c r="K622" i="1"/>
  <c r="Z622" i="1" s="1"/>
  <c r="Y622" i="1" s="1"/>
  <c r="AF622" i="1"/>
  <c r="AE454" i="1"/>
  <c r="AF201" i="1"/>
  <c r="K201" i="1"/>
  <c r="Z201" i="1" s="1"/>
  <c r="Y201" i="1" s="1"/>
  <c r="AE275" i="1"/>
  <c r="K370" i="1"/>
  <c r="Z370" i="1" s="1"/>
  <c r="Y370" i="1" s="1"/>
  <c r="AF370" i="1"/>
  <c r="AE529" i="1"/>
  <c r="AF339" i="1"/>
  <c r="K339" i="1"/>
  <c r="Z339" i="1" s="1"/>
  <c r="Y339" i="1" s="1"/>
  <c r="AE237" i="1"/>
  <c r="AF272" i="1"/>
  <c r="K272" i="1"/>
  <c r="Z272" i="1" s="1"/>
  <c r="Y272" i="1" s="1"/>
  <c r="AE513" i="1"/>
  <c r="AE396" i="1"/>
  <c r="AE331" i="1"/>
  <c r="K702" i="1"/>
  <c r="Z702" i="1" s="1"/>
  <c r="Y702" i="1" s="1"/>
  <c r="AF702" i="1"/>
  <c r="AE210" i="1"/>
  <c r="AE288" i="1"/>
  <c r="AE308" i="1"/>
  <c r="AE62" i="1"/>
  <c r="AE321" i="1"/>
  <c r="AE173" i="1"/>
  <c r="AE510" i="1"/>
  <c r="AE726" i="1"/>
  <c r="AE743" i="1"/>
  <c r="AE464" i="1"/>
  <c r="AE47" i="1"/>
  <c r="AE169" i="1"/>
  <c r="AE82" i="1"/>
  <c r="AE66" i="1"/>
  <c r="AE68" i="1"/>
  <c r="K15" i="1"/>
  <c r="Z15" i="1" s="1"/>
  <c r="Y15" i="1" s="1"/>
  <c r="AF15" i="1"/>
  <c r="AE233" i="1"/>
  <c r="AE253" i="1"/>
  <c r="K155" i="1"/>
  <c r="Z155" i="1" s="1"/>
  <c r="Y155" i="1" s="1"/>
  <c r="AF155" i="1"/>
  <c r="AE298" i="1"/>
  <c r="AE15" i="1"/>
  <c r="AE26" i="1"/>
  <c r="AE127" i="1"/>
  <c r="K635" i="1"/>
  <c r="Z635" i="1" s="1"/>
  <c r="Y635" i="1" s="1"/>
  <c r="AF635" i="1"/>
  <c r="AE428" i="1"/>
  <c r="AE580" i="1"/>
  <c r="AE723" i="1"/>
  <c r="AE576" i="1"/>
  <c r="AE739" i="1"/>
  <c r="AE590" i="1"/>
  <c r="K748" i="1"/>
  <c r="Z748" i="1" s="1"/>
  <c r="Y748" i="1" s="1"/>
  <c r="AF748" i="1"/>
  <c r="AE592" i="1"/>
  <c r="AE609" i="1"/>
  <c r="AE698" i="1"/>
  <c r="AE572" i="1"/>
  <c r="AE764" i="1"/>
  <c r="AF653" i="1"/>
  <c r="K653" i="1"/>
  <c r="Z653" i="1" s="1"/>
  <c r="Y653" i="1" s="1"/>
  <c r="AF499" i="1"/>
  <c r="K499" i="1"/>
  <c r="Z499" i="1" s="1"/>
  <c r="Y499" i="1" s="1"/>
  <c r="AE557" i="1"/>
  <c r="AE625" i="1"/>
  <c r="AE729" i="1"/>
  <c r="AE585" i="1"/>
  <c r="AE748" i="1"/>
  <c r="AE589" i="1"/>
  <c r="AE696" i="1"/>
  <c r="AE558" i="1"/>
  <c r="AE747" i="1"/>
  <c r="AE539" i="1"/>
  <c r="AF519" i="1"/>
  <c r="K519" i="1"/>
  <c r="Z519" i="1" s="1"/>
  <c r="Y519" i="1" s="1"/>
  <c r="AE555" i="1"/>
  <c r="AE281" i="1"/>
  <c r="AE442" i="1"/>
  <c r="AE329" i="1"/>
  <c r="AF436" i="1"/>
  <c r="K436" i="1"/>
  <c r="Z436" i="1" s="1"/>
  <c r="Y436" i="1" s="1"/>
  <c r="K185" i="1"/>
  <c r="Z185" i="1" s="1"/>
  <c r="Y185" i="1" s="1"/>
  <c r="AF185" i="1"/>
  <c r="AE425" i="1"/>
  <c r="AE269" i="1"/>
  <c r="AF273" i="1"/>
  <c r="K273" i="1"/>
  <c r="Z273" i="1" s="1"/>
  <c r="Y273" i="1" s="1"/>
  <c r="AE273" i="1"/>
  <c r="AE346" i="1"/>
  <c r="AE319" i="1"/>
  <c r="AE276" i="1"/>
  <c r="AE212" i="1"/>
  <c r="AE272" i="1"/>
  <c r="AE182" i="1"/>
  <c r="AE202" i="1"/>
  <c r="AE398" i="1"/>
  <c r="AE306" i="1"/>
  <c r="AE201" i="1"/>
  <c r="AE349" i="1"/>
  <c r="AE271" i="1"/>
  <c r="AE614" i="1"/>
  <c r="AE536" i="1"/>
  <c r="AE662" i="1"/>
  <c r="AE648" i="1"/>
  <c r="K110" i="1"/>
  <c r="Z110" i="1" s="1"/>
  <c r="Y110" i="1" s="1"/>
  <c r="AF110" i="1"/>
  <c r="AE45" i="1"/>
  <c r="AE159" i="1"/>
  <c r="K286" i="1"/>
  <c r="Z286" i="1" s="1"/>
  <c r="Y286" i="1" s="1"/>
  <c r="AF286" i="1"/>
  <c r="AE89" i="1"/>
  <c r="AE158" i="1"/>
  <c r="AE49" i="1"/>
  <c r="AE277" i="1"/>
  <c r="AE535" i="1"/>
  <c r="AE228" i="1"/>
  <c r="AE326" i="1"/>
  <c r="AE267" i="1"/>
  <c r="AE105" i="1"/>
  <c r="AE145" i="1"/>
  <c r="AE245" i="1"/>
  <c r="K96" i="1"/>
  <c r="Z96" i="1" s="1"/>
  <c r="Y96" i="1" s="1"/>
  <c r="AF96" i="1"/>
  <c r="AE376" i="1"/>
  <c r="AE11" i="1"/>
  <c r="AE56" i="1"/>
  <c r="AE27" i="1"/>
  <c r="AF531" i="1"/>
  <c r="K531" i="1"/>
  <c r="Z531" i="1" s="1"/>
  <c r="Y531" i="1" s="1"/>
  <c r="AE719" i="1"/>
  <c r="AE640" i="1"/>
  <c r="AE601" i="1"/>
  <c r="K543" i="1"/>
  <c r="Z543" i="1" s="1"/>
  <c r="Y543" i="1" s="1"/>
  <c r="AF543" i="1"/>
  <c r="AE320" i="1"/>
  <c r="AE417" i="1"/>
  <c r="AE496" i="1"/>
  <c r="K652" i="1"/>
  <c r="Z652" i="1" s="1"/>
  <c r="Y652" i="1" s="1"/>
  <c r="AF652" i="1"/>
  <c r="AE534" i="1"/>
  <c r="AF423" i="1"/>
  <c r="K423" i="1"/>
  <c r="Z423" i="1" s="1"/>
  <c r="Y423" i="1" s="1"/>
  <c r="AE318" i="1"/>
  <c r="AE383" i="1"/>
  <c r="AE647" i="1"/>
  <c r="AE664" i="1"/>
  <c r="AE286" i="1"/>
  <c r="AE87" i="1"/>
  <c r="AE118" i="1"/>
  <c r="AE220" i="1"/>
  <c r="AE222" i="1"/>
  <c r="AE240" i="1"/>
  <c r="AE103" i="1"/>
  <c r="AE52" i="1"/>
  <c r="AE203" i="1"/>
  <c r="AE123" i="1"/>
  <c r="AE96" i="1"/>
  <c r="AE119" i="1"/>
  <c r="AE143" i="1"/>
  <c r="K700" i="1"/>
  <c r="Z700" i="1" s="1"/>
  <c r="Y700" i="1" s="1"/>
  <c r="AF700" i="1"/>
  <c r="AF657" i="1"/>
  <c r="K657" i="1"/>
  <c r="Z657" i="1" s="1"/>
  <c r="Y657" i="1" s="1"/>
  <c r="AE636" i="1"/>
  <c r="AE568" i="1"/>
  <c r="AE744" i="1"/>
  <c r="AE731" i="1"/>
  <c r="K767" i="1"/>
  <c r="Z767" i="1" s="1"/>
  <c r="Y767" i="1" s="1"/>
  <c r="AF767" i="1"/>
  <c r="AE705" i="1"/>
  <c r="AF704" i="1"/>
  <c r="K704" i="1"/>
  <c r="Z704" i="1" s="1"/>
  <c r="Y704" i="1" s="1"/>
  <c r="K533" i="1"/>
  <c r="Z533" i="1" s="1"/>
  <c r="Y533" i="1" s="1"/>
  <c r="AF533" i="1"/>
  <c r="AE481" i="1"/>
  <c r="AE616" i="1"/>
  <c r="AF183" i="1"/>
  <c r="K183" i="1"/>
  <c r="Z183" i="1" s="1"/>
  <c r="Y183" i="1" s="1"/>
  <c r="AE110" i="1"/>
  <c r="AE643" i="1"/>
  <c r="K643" i="1"/>
  <c r="Z643" i="1" s="1"/>
  <c r="Y643" i="1" s="1"/>
  <c r="AF643" i="1"/>
  <c r="K683" i="1"/>
  <c r="Z683" i="1" s="1"/>
  <c r="Y683" i="1" s="1"/>
  <c r="AF683" i="1"/>
  <c r="K426" i="1"/>
  <c r="Z426" i="1" s="1"/>
  <c r="Y426" i="1" s="1"/>
  <c r="AF426" i="1"/>
  <c r="AE524" i="1"/>
  <c r="AE541" i="1"/>
  <c r="AE509" i="1"/>
  <c r="AE531" i="1"/>
  <c r="AE715" i="1"/>
  <c r="AF474" i="1"/>
  <c r="K474" i="1"/>
  <c r="Z474" i="1" s="1"/>
  <c r="Y474" i="1" s="1"/>
  <c r="AE674" i="1"/>
  <c r="AE491" i="1"/>
  <c r="AE414" i="1"/>
  <c r="AF311" i="1"/>
  <c r="K311" i="1"/>
  <c r="Z311" i="1" s="1"/>
  <c r="Y311" i="1" s="1"/>
  <c r="AF221" i="1"/>
  <c r="K221" i="1"/>
  <c r="Z221" i="1" s="1"/>
  <c r="Y221" i="1" s="1"/>
  <c r="AF516" i="1"/>
  <c r="K516" i="1"/>
  <c r="Z516" i="1" s="1"/>
  <c r="Y516" i="1" s="1"/>
  <c r="AF463" i="1"/>
  <c r="K463" i="1"/>
  <c r="Z463" i="1" s="1"/>
  <c r="Y463" i="1" s="1"/>
  <c r="AE294" i="1"/>
  <c r="AE402" i="1"/>
  <c r="AE175" i="1"/>
  <c r="AE339" i="1"/>
  <c r="AE347" i="1"/>
  <c r="AE374" i="1"/>
  <c r="K153" i="1"/>
  <c r="Z153" i="1" s="1"/>
  <c r="Y153" i="1" s="1"/>
  <c r="AF153" i="1"/>
  <c r="K261" i="1"/>
  <c r="Z261" i="1" s="1"/>
  <c r="Y261" i="1" s="1"/>
  <c r="AF261" i="1"/>
  <c r="AE54" i="1"/>
  <c r="AE478" i="1"/>
  <c r="AE431" i="1"/>
  <c r="AE725" i="1"/>
  <c r="AE679" i="1"/>
  <c r="AE598" i="1"/>
  <c r="AE663" i="1"/>
  <c r="AE241" i="1"/>
  <c r="AE85" i="1"/>
  <c r="K63" i="1"/>
  <c r="Z63" i="1" s="1"/>
  <c r="Y63" i="1" s="1"/>
  <c r="AF63" i="1"/>
  <c r="AE114" i="1"/>
  <c r="AE360" i="1"/>
  <c r="AE209" i="1"/>
  <c r="AE204" i="1"/>
  <c r="AE219" i="1"/>
  <c r="AE101" i="1"/>
  <c r="K203" i="1"/>
  <c r="Z203" i="1" s="1"/>
  <c r="Y203" i="1" s="1"/>
  <c r="AF203" i="1"/>
  <c r="AE67" i="1"/>
  <c r="AE282" i="1"/>
  <c r="AE77" i="1"/>
  <c r="AE115" i="1"/>
  <c r="AE97" i="1"/>
  <c r="AE88" i="1"/>
  <c r="AE17" i="1"/>
  <c r="AE733" i="1"/>
  <c r="AE453" i="1"/>
  <c r="K233" i="1"/>
  <c r="Z233" i="1" s="1"/>
  <c r="Y233" i="1" s="1"/>
  <c r="AF233" i="1"/>
  <c r="AE293" i="1"/>
  <c r="AE711" i="1"/>
  <c r="AE584" i="1"/>
  <c r="K511" i="1"/>
  <c r="Z511" i="1" s="1"/>
  <c r="Y511" i="1" s="1"/>
  <c r="AF511" i="1"/>
  <c r="AE278" i="1"/>
  <c r="AE559" i="1"/>
  <c r="AE750" i="1"/>
  <c r="AE622" i="1"/>
  <c r="AE262" i="1"/>
  <c r="AE207" i="1"/>
  <c r="AE650" i="1"/>
  <c r="AE660" i="1"/>
  <c r="AE554" i="1"/>
  <c r="AE701" i="1"/>
  <c r="K517" i="1"/>
  <c r="Z517" i="1" s="1"/>
  <c r="Y517" i="1" s="1"/>
  <c r="AF517" i="1"/>
  <c r="AE771" i="1"/>
  <c r="AE638" i="1"/>
  <c r="AE569" i="1"/>
  <c r="AE658" i="1"/>
  <c r="AE480" i="1"/>
  <c r="AF737" i="1"/>
  <c r="K737" i="1"/>
  <c r="Z737" i="1" s="1"/>
  <c r="Y737" i="1" s="1"/>
  <c r="AE595" i="1"/>
  <c r="AE637" i="1"/>
  <c r="K716" i="1"/>
  <c r="Z716" i="1" s="1"/>
  <c r="Y716" i="1" s="1"/>
  <c r="AF716" i="1"/>
  <c r="K651" i="1"/>
  <c r="Z651" i="1" s="1"/>
  <c r="Y651" i="1" s="1"/>
  <c r="AF651" i="1"/>
  <c r="K501" i="1"/>
  <c r="Z501" i="1" s="1"/>
  <c r="Y501" i="1" s="1"/>
  <c r="AF501" i="1"/>
  <c r="AE708" i="1"/>
  <c r="AE514" i="1"/>
  <c r="AF458" i="1"/>
  <c r="K458" i="1"/>
  <c r="Z458" i="1" s="1"/>
  <c r="Y458" i="1" s="1"/>
  <c r="AE486" i="1"/>
  <c r="AE532" i="1"/>
  <c r="AE412" i="1"/>
  <c r="AE311" i="1"/>
  <c r="AE401" i="1"/>
  <c r="AE472" i="1"/>
  <c r="AF205" i="1"/>
  <c r="K205" i="1"/>
  <c r="Z205" i="1" s="1"/>
  <c r="Y205" i="1" s="1"/>
  <c r="AE516" i="1"/>
  <c r="AE463" i="1"/>
  <c r="AF484" i="1"/>
  <c r="K484" i="1"/>
  <c r="Z484" i="1" s="1"/>
  <c r="Y484" i="1" s="1"/>
  <c r="AE359" i="1"/>
  <c r="AE195" i="1"/>
  <c r="AE314" i="1"/>
  <c r="AE259" i="1"/>
  <c r="K146" i="1"/>
  <c r="Z146" i="1" s="1"/>
  <c r="Y146" i="1" s="1"/>
  <c r="AF146" i="1"/>
  <c r="AE261" i="1"/>
  <c r="AE171" i="1"/>
  <c r="AE160" i="1"/>
  <c r="AE440" i="1"/>
  <c r="AE457" i="1"/>
  <c r="AE615" i="1"/>
  <c r="AE709" i="1"/>
  <c r="AE102" i="1"/>
  <c r="AE215" i="1"/>
  <c r="AE39" i="1"/>
  <c r="K194" i="1"/>
  <c r="Z194" i="1" s="1"/>
  <c r="Y194" i="1" s="1"/>
  <c r="AF194" i="1"/>
  <c r="AE151" i="1"/>
  <c r="AF78" i="1"/>
  <c r="K78" i="1"/>
  <c r="Z78" i="1" s="1"/>
  <c r="Y78" i="1" s="1"/>
  <c r="K251" i="1"/>
  <c r="Z251" i="1" s="1"/>
  <c r="Y251" i="1" s="1"/>
  <c r="AF251" i="1"/>
  <c r="AE206" i="1"/>
  <c r="AE338" i="1"/>
  <c r="AE90" i="1"/>
  <c r="AE117" i="1"/>
  <c r="AE264" i="1"/>
  <c r="AE149" i="1"/>
  <c r="AE18" i="1"/>
  <c r="AE42" i="1"/>
  <c r="AE92" i="1"/>
  <c r="AE639" i="1"/>
  <c r="AE489" i="1"/>
  <c r="K162" i="1"/>
  <c r="Z162" i="1" s="1"/>
  <c r="Y162" i="1" s="1"/>
  <c r="AF162" i="1"/>
  <c r="AE449" i="1"/>
  <c r="AE684" i="1"/>
  <c r="AE530" i="1"/>
  <c r="AE295" i="1"/>
  <c r="AE575" i="1"/>
  <c r="AE483" i="1"/>
  <c r="AE547" i="1"/>
  <c r="AE350" i="1"/>
  <c r="AE471" i="1"/>
  <c r="AE488" i="1"/>
  <c r="AE400" i="1"/>
  <c r="AF483" i="1"/>
  <c r="K483" i="1"/>
  <c r="Z483" i="1" s="1"/>
  <c r="Y483" i="1" s="1"/>
  <c r="AE652" i="1"/>
  <c r="AE577" i="1"/>
  <c r="AE768" i="1"/>
  <c r="AE633" i="1"/>
  <c r="AE670" i="1"/>
  <c r="AE717" i="1"/>
  <c r="K585" i="1"/>
  <c r="Z585" i="1" s="1"/>
  <c r="Y585" i="1" s="1"/>
  <c r="AF585" i="1"/>
  <c r="AE724" i="1"/>
  <c r="AE627" i="1"/>
  <c r="AE716" i="1"/>
  <c r="AE556" i="1"/>
  <c r="K636" i="1"/>
  <c r="Z636" i="1" s="1"/>
  <c r="Y636" i="1" s="1"/>
  <c r="AF636" i="1"/>
  <c r="K485" i="1"/>
  <c r="Z485" i="1" s="1"/>
  <c r="Y485" i="1" s="1"/>
  <c r="AF485" i="1"/>
  <c r="AE706" i="1"/>
  <c r="AE718" i="1"/>
  <c r="AE676" i="1"/>
  <c r="AE497" i="1"/>
  <c r="K553" i="1"/>
  <c r="Z553" i="1" s="1"/>
  <c r="Y553" i="1" s="1"/>
  <c r="AF553" i="1"/>
  <c r="AE635" i="1"/>
  <c r="AE438" i="1"/>
  <c r="K527" i="1"/>
  <c r="Z527" i="1" s="1"/>
  <c r="Y527" i="1" s="1"/>
  <c r="AF527" i="1"/>
  <c r="AF387" i="1"/>
  <c r="K387" i="1"/>
  <c r="Z387" i="1" s="1"/>
  <c r="Y387" i="1" s="1"/>
  <c r="AE307" i="1"/>
  <c r="AE399" i="1"/>
  <c r="AF189" i="1"/>
  <c r="K189" i="1"/>
  <c r="Z189" i="1" s="1"/>
  <c r="Y189" i="1" s="1"/>
  <c r="AE382" i="1"/>
  <c r="AF455" i="1"/>
  <c r="K455" i="1"/>
  <c r="Z455" i="1" s="1"/>
  <c r="Y455" i="1" s="1"/>
  <c r="AE270" i="1"/>
  <c r="K479" i="1"/>
  <c r="Z479" i="1" s="1"/>
  <c r="Y479" i="1" s="1"/>
  <c r="AF479" i="1"/>
  <c r="AE180" i="1"/>
  <c r="AE354" i="1"/>
  <c r="AE234" i="1"/>
  <c r="AF353" i="1"/>
  <c r="K353" i="1"/>
  <c r="Z353" i="1" s="1"/>
  <c r="Y353" i="1" s="1"/>
  <c r="AE144" i="1"/>
  <c r="AE247" i="1"/>
  <c r="AE213" i="1"/>
  <c r="K16" i="1"/>
  <c r="Z16" i="1" s="1"/>
  <c r="Y16" i="1" s="1"/>
  <c r="AF16" i="1"/>
  <c r="AE300" i="1"/>
  <c r="AE176" i="1"/>
  <c r="AE520" i="1"/>
  <c r="AE473" i="1"/>
  <c r="AE712" i="1"/>
  <c r="AE741" i="1"/>
  <c r="AE20" i="1"/>
  <c r="AE187" i="1"/>
  <c r="AE43" i="1"/>
  <c r="AE174" i="1"/>
  <c r="AE29" i="1"/>
  <c r="AE23" i="1"/>
  <c r="AE194" i="1"/>
  <c r="AE78" i="1"/>
  <c r="AE309" i="1"/>
  <c r="AE59" i="1"/>
  <c r="AE13" i="1"/>
  <c r="AE84" i="1"/>
  <c r="AE188" i="1"/>
  <c r="AE250" i="1"/>
  <c r="AE40" i="1"/>
  <c r="AE673" i="1"/>
  <c r="AE740" i="1"/>
  <c r="AE444" i="1"/>
  <c r="AE343" i="1"/>
  <c r="AE178" i="1"/>
  <c r="AE665" i="1"/>
  <c r="AF515" i="1"/>
  <c r="K515" i="1"/>
  <c r="Z515" i="1" s="1"/>
  <c r="Y515" i="1" s="1"/>
  <c r="AF721" i="1"/>
  <c r="K721" i="1"/>
  <c r="Z721" i="1" s="1"/>
  <c r="Y721" i="1" s="1"/>
  <c r="AE704" i="1"/>
  <c r="AE366" i="1"/>
  <c r="AE167" i="1"/>
  <c r="AE512" i="1"/>
  <c r="AE749" i="1"/>
  <c r="AE691" i="1"/>
  <c r="AE651" i="1"/>
  <c r="AE265" i="1"/>
  <c r="AF327" i="1"/>
  <c r="K327" i="1"/>
  <c r="Z327" i="1" s="1"/>
  <c r="Y327" i="1" s="1"/>
  <c r="AE416" i="1"/>
  <c r="K177" i="1"/>
  <c r="Z177" i="1" s="1"/>
  <c r="Y177" i="1" s="1"/>
  <c r="AF177" i="1"/>
  <c r="AE299" i="1"/>
  <c r="AE147" i="1"/>
  <c r="AE693" i="1"/>
  <c r="AE761" i="1"/>
  <c r="AE578" i="1"/>
  <c r="AE769" i="1"/>
  <c r="K469" i="1"/>
  <c r="Z469" i="1" s="1"/>
  <c r="Y469" i="1" s="1"/>
  <c r="AF469" i="1"/>
  <c r="AE591" i="1"/>
  <c r="AE667" i="1"/>
  <c r="AE490" i="1"/>
  <c r="AE553" i="1"/>
  <c r="AE466" i="1"/>
  <c r="AE672" i="1"/>
  <c r="AE533" i="1"/>
  <c r="AE527" i="1"/>
  <c r="AE617" i="1"/>
  <c r="AF305" i="1"/>
  <c r="K305" i="1"/>
  <c r="Z305" i="1" s="1"/>
  <c r="Y305" i="1" s="1"/>
  <c r="AE388" i="1"/>
  <c r="AE441" i="1"/>
  <c r="AF141" i="1"/>
  <c r="K141" i="1"/>
  <c r="Z141" i="1" s="1"/>
  <c r="Y141" i="1" s="1"/>
  <c r="AF355" i="1"/>
  <c r="K355" i="1"/>
  <c r="Z355" i="1" s="1"/>
  <c r="Y355" i="1" s="1"/>
  <c r="AF447" i="1"/>
  <c r="K447" i="1"/>
  <c r="Z447" i="1" s="1"/>
  <c r="Y447" i="1" s="1"/>
  <c r="K263" i="1"/>
  <c r="Z263" i="1" s="1"/>
  <c r="Y263" i="1" s="1"/>
  <c r="AF263" i="1"/>
  <c r="AE479" i="1"/>
  <c r="AE266" i="1"/>
  <c r="AE499" i="1"/>
  <c r="AE244" i="1"/>
  <c r="K164" i="1"/>
  <c r="Z164" i="1" s="1"/>
  <c r="Y164" i="1" s="1"/>
  <c r="AF164" i="1"/>
  <c r="AE186" i="1"/>
  <c r="AE232" i="1"/>
  <c r="AE229" i="1"/>
  <c r="AE335" i="1"/>
  <c r="AE205" i="1"/>
  <c r="K7" i="1"/>
  <c r="Z7" i="1" s="1"/>
  <c r="Y7" i="1" s="1"/>
  <c r="AF7" i="1"/>
  <c r="AF1" i="1" s="1"/>
  <c r="AE432" i="1"/>
  <c r="AE348" i="1"/>
  <c r="AE537" i="1"/>
  <c r="AE551" i="1"/>
  <c r="AE714" i="1"/>
  <c r="AE597" i="1"/>
  <c r="K46" i="1"/>
  <c r="Z46" i="1" s="1"/>
  <c r="Y46" i="1" s="1"/>
  <c r="AF46" i="1"/>
  <c r="AE142" i="1"/>
  <c r="AE37" i="1"/>
  <c r="AE248" i="1"/>
  <c r="AE397" i="1"/>
  <c r="AE51" i="1"/>
  <c r="AE193" i="1"/>
  <c r="AE168" i="1"/>
  <c r="K242" i="1"/>
  <c r="Z242" i="1" s="1"/>
  <c r="Y242" i="1" s="1"/>
  <c r="AF242" i="1"/>
  <c r="AE35" i="1"/>
  <c r="AE12" i="1"/>
  <c r="AE8" i="1"/>
  <c r="AE1" i="1" s="1"/>
  <c r="AE33" i="1"/>
  <c r="AE76" i="1"/>
  <c r="AF624" i="1"/>
  <c r="K624" i="1"/>
  <c r="Z624" i="1" s="1"/>
  <c r="Y624" i="1" s="1"/>
  <c r="K668" i="1"/>
  <c r="Z668" i="1" s="1"/>
  <c r="Y668" i="1" s="1"/>
  <c r="AF668" i="1"/>
  <c r="AE690" i="1"/>
  <c r="AE626" i="1"/>
  <c r="K587" i="1"/>
  <c r="Z587" i="1" s="1"/>
  <c r="Y587" i="1" s="1"/>
  <c r="AF587" i="1"/>
  <c r="AE445" i="1"/>
  <c r="AE629" i="1"/>
  <c r="AE600" i="1"/>
  <c r="AE495" i="1"/>
  <c r="AE395" i="1"/>
  <c r="AE699" i="1"/>
  <c r="AF656" i="1"/>
  <c r="K656" i="1"/>
  <c r="Z656" i="1" s="1"/>
  <c r="Y656" i="1" s="1"/>
  <c r="K732" i="1"/>
  <c r="Z732" i="1" s="1"/>
  <c r="Y732" i="1" s="1"/>
  <c r="AF732" i="1"/>
  <c r="AE605" i="1"/>
  <c r="AE736" i="1"/>
  <c r="AE503" i="1"/>
  <c r="AE508" i="1"/>
  <c r="AE482" i="1"/>
  <c r="AE387" i="1"/>
  <c r="AE735" i="1"/>
  <c r="AE752" i="1"/>
  <c r="AE722" i="1"/>
  <c r="AE669" i="1"/>
  <c r="AF689" i="1"/>
  <c r="K689" i="1"/>
  <c r="Z689" i="1" s="1"/>
  <c r="Y689" i="1" s="1"/>
  <c r="AE703" i="1"/>
  <c r="AE620" i="1"/>
  <c r="AF752" i="1"/>
  <c r="K752" i="1"/>
  <c r="Z752" i="1" s="1"/>
  <c r="Y752" i="1" s="1"/>
  <c r="AF705" i="1"/>
  <c r="K705" i="1"/>
  <c r="Z705" i="1" s="1"/>
  <c r="Y705" i="1" s="1"/>
  <c r="AF576" i="1"/>
  <c r="K576" i="1"/>
  <c r="Z576" i="1" s="1"/>
  <c r="Y576" i="1" s="1"/>
  <c r="AE707" i="1"/>
  <c r="AE766" i="1"/>
  <c r="AE686" i="1"/>
  <c r="K453" i="1"/>
  <c r="Z453" i="1" s="1"/>
  <c r="Y453" i="1" s="1"/>
  <c r="AF453" i="1"/>
  <c r="AE649" i="1"/>
  <c r="K437" i="1"/>
  <c r="Z437" i="1" s="1"/>
  <c r="Y437" i="1" s="1"/>
  <c r="AF437" i="1"/>
  <c r="AE519" i="1"/>
  <c r="AE487" i="1"/>
  <c r="AE751" i="1"/>
  <c r="AE409" i="1"/>
  <c r="AE619" i="1"/>
  <c r="AE476" i="1"/>
  <c r="AF573" i="1"/>
  <c r="K573" i="1"/>
  <c r="Z573" i="1" s="1"/>
  <c r="Y573" i="1" s="1"/>
  <c r="AE506" i="1"/>
  <c r="AE289" i="1"/>
  <c r="AE291" i="1"/>
  <c r="AE379" i="1"/>
  <c r="AE456" i="1"/>
  <c r="AE522" i="1"/>
  <c r="AE310" i="1"/>
  <c r="AE447" i="1"/>
  <c r="AE263" i="1"/>
  <c r="AE465" i="1"/>
  <c r="K258" i="1"/>
  <c r="Z258" i="1" s="1"/>
  <c r="Y258" i="1" s="1"/>
  <c r="AF258" i="1"/>
  <c r="AE443" i="1"/>
  <c r="AE239" i="1"/>
  <c r="AE394" i="1"/>
  <c r="AE154" i="1"/>
  <c r="AE184" i="1"/>
  <c r="AE521" i="1"/>
  <c r="AE224" i="1"/>
  <c r="AE415" i="1"/>
  <c r="AE179" i="1"/>
  <c r="AE570" i="1"/>
  <c r="AE631" i="1"/>
  <c r="AE727" i="1"/>
  <c r="AE567" i="1"/>
  <c r="AE46" i="1"/>
  <c r="AE41" i="1"/>
  <c r="AE161" i="1"/>
  <c r="AE139" i="1"/>
  <c r="AE355" i="1"/>
  <c r="AE191" i="1"/>
  <c r="AE21" i="1"/>
  <c r="K148" i="1"/>
  <c r="Z148" i="1" s="1"/>
  <c r="Y148" i="1" s="1"/>
  <c r="AF148" i="1"/>
  <c r="K277" i="1"/>
  <c r="Z277" i="1" s="1"/>
  <c r="Y277" i="1" s="1"/>
  <c r="AF277" i="1"/>
  <c r="K48" i="1"/>
  <c r="Z48" i="1" s="1"/>
  <c r="Y48" i="1" s="1"/>
  <c r="AF48" i="1"/>
  <c r="AE136" i="1"/>
  <c r="AE38" i="1"/>
  <c r="AE242" i="1"/>
  <c r="AE351" i="1"/>
  <c r="K79" i="1"/>
  <c r="Z79" i="1" s="1"/>
  <c r="Y79" i="1" s="1"/>
  <c r="AF79" i="1"/>
  <c r="AE129" i="1"/>
  <c r="AE19" i="1"/>
</calcChain>
</file>

<file path=xl/sharedStrings.xml><?xml version="1.0" encoding="utf-8"?>
<sst xmlns="http://schemas.openxmlformats.org/spreadsheetml/2006/main" count="17758" uniqueCount="6483">
  <si>
    <t>Folder Barcode</t>
  </si>
  <si>
    <t>Document Index</t>
  </si>
  <si>
    <t>Preceeging</t>
  </si>
  <si>
    <t>Title/Subject</t>
  </si>
  <si>
    <t>Followed by</t>
  </si>
  <si>
    <t>Largest Font</t>
  </si>
  <si>
    <t>Footer/Header</t>
  </si>
  <si>
    <t>Person</t>
  </si>
  <si>
    <t>Date</t>
  </si>
  <si>
    <t>Hyperlink</t>
  </si>
  <si>
    <t>Box Barcode</t>
  </si>
  <si>
    <t>Binder Name</t>
  </si>
  <si>
    <t>Folder</t>
  </si>
  <si>
    <t>Disc</t>
  </si>
  <si>
    <t>MV</t>
  </si>
  <si>
    <t>QC</t>
  </si>
  <si>
    <t>Drug</t>
  </si>
  <si>
    <t>Protocol</t>
  </si>
  <si>
    <t>Description</t>
  </si>
  <si>
    <t>Disc Description</t>
  </si>
  <si>
    <t>JavaOut</t>
  </si>
  <si>
    <t>Old File Name</t>
  </si>
  <si>
    <t>New Folder</t>
  </si>
  <si>
    <t>New File</t>
  </si>
  <si>
    <t>Manually Extracted Title</t>
  </si>
  <si>
    <t>Artifact #</t>
  </si>
  <si>
    <t>Issue</t>
  </si>
  <si>
    <t>API Extracted Title</t>
  </si>
  <si>
    <t>12057085</t>
  </si>
  <si>
    <t>001</t>
  </si>
  <si>
    <t>Large Font Text</t>
  </si>
  <si>
    <t>Clinical Research Protocol</t>
  </si>
  <si>
    <t>Mesalamine</t>
  </si>
  <si>
    <t>MGIB2051</t>
  </si>
  <si>
    <t>Amend Prtl</t>
  </si>
  <si>
    <t>2010-10-29</t>
  </si>
  <si>
    <t>Incorporating Amendment 01</t>
  </si>
  <si>
    <t>2010-10-29_Amend Prtl_Incorporating Amendment 01_12057085_001</t>
  </si>
  <si>
    <t>CLINICAL RESEARCH PROTOCOL</t>
  </si>
  <si>
    <t>02.01.04</t>
  </si>
  <si>
    <t>Salix Pharmaceuticals, Inc. Phase II Study: Mesalamine Granules for Irritable Bowel Syndrome with Diarrhea October 29, 2010 Confidential Protocol for Investigator Study: 27 April 2010 Amendment 01: 29 October 2010</t>
  </si>
  <si>
    <t>002</t>
  </si>
  <si>
    <t>Appr Prtl</t>
  </si>
  <si>
    <t>2010-04-28</t>
  </si>
  <si>
    <t>2010-04-28_Appr Prtl_12057085_002</t>
  </si>
  <si>
    <t>02.01.02</t>
  </si>
  <si>
    <t>ADVANCING TREATMENT: Phase II Study on Mesalamine for Irritable Bowel Syndrome with Diarrhea (27 April 2010) Confidential Protocol for Investigators: 27 April 2010</t>
  </si>
  <si>
    <t>003</t>
  </si>
  <si>
    <t>Internal Signature Sheet for Amendment Proposal</t>
  </si>
  <si>
    <t>Protocol Amendment</t>
  </si>
  <si>
    <t>AmendSign Pg</t>
  </si>
  <si>
    <t>2010-11-04</t>
  </si>
  <si>
    <t>Amendment 01</t>
  </si>
  <si>
    <t>2010-11-04_AmendSign Pg_Amendment 01_12057085_003</t>
  </si>
  <si>
    <t>Protocol MGIB2051 Amendment 01 - Mesalamine Study Approval | 29 October 2010 Safety Monitoring Update: Meeting with Executive Director on Quality Assurance - 7/1/20</t>
  </si>
  <si>
    <t>004</t>
  </si>
  <si>
    <t>Note to File</t>
  </si>
  <si>
    <t>Other</t>
  </si>
  <si>
    <t>2011-04-13</t>
  </si>
  <si>
    <t>Incomplete Internal Signature Sheet for Amendment 02 Proposal</t>
  </si>
  <si>
    <t>2011-04-13_Other_Incomplete Internal Signature Sheet for Amendment 02 Proposal_12057085_004</t>
  </si>
  <si>
    <t>MGIB2051 Protocol Amendment 02 Proposal Decision: Enrolment Closure</t>
  </si>
  <si>
    <t>005</t>
  </si>
  <si>
    <t>Internal Approval Signature Page</t>
  </si>
  <si>
    <t>2010-11-04_AmendSign Pg_Amendment 01_12057085_005</t>
  </si>
  <si>
    <t>Salix Pharmaceuticals, Inc. Study MGIB2051 Amendment 01 Approval Signatures October 29, 2010</t>
  </si>
  <si>
    <t>006</t>
  </si>
  <si>
    <t>email header</t>
  </si>
  <si>
    <t>MGIBeo5r: Final Patient CRFs and Audit Trail Archive Study Data</t>
  </si>
  <si>
    <t>final patient CRF</t>
  </si>
  <si>
    <t>2011-10-10</t>
  </si>
  <si>
    <t>Final Patient CRFs and Audit Trail Archive Study Data</t>
  </si>
  <si>
    <t>2011-10-10_Other_Final Patient CRFs and Audit Trail Archive Study Data_12057085_006</t>
  </si>
  <si>
    <t>007</t>
  </si>
  <si>
    <t>Date of Visit</t>
  </si>
  <si>
    <t>SubjScreen&amp;Enroll Log</t>
  </si>
  <si>
    <t>0000-00-00</t>
  </si>
  <si>
    <t>Blank copy</t>
  </si>
  <si>
    <t>0000-00-00_SubjScreen&amp;Enroll Log_Blank copy_12057085_007</t>
  </si>
  <si>
    <t>05.04.04</t>
  </si>
  <si>
    <t>Visit 1 Screening: July 15, 2010 (Day -14 to Day -7)</t>
  </si>
  <si>
    <t>008</t>
  </si>
  <si>
    <t>Yes</t>
  </si>
  <si>
    <t>Version</t>
  </si>
  <si>
    <t>Final 2010-04-27</t>
  </si>
  <si>
    <t>2010-04-28_Appr Prtl_Final 2010-04-27_12057085_008</t>
  </si>
  <si>
    <t>009</t>
  </si>
  <si>
    <t>eCRF COMPLETION GUIDELINES</t>
  </si>
  <si>
    <t>CRF-Comp Guide</t>
  </si>
  <si>
    <t>2010-06-25</t>
  </si>
  <si>
    <t>Final Version 1.0</t>
  </si>
  <si>
    <t>2010-06-25_CRF-Comp Guide_Final Version 1.0_12057085_009</t>
  </si>
  <si>
    <t>ECRF COMPLETION GUIDELINES</t>
  </si>
  <si>
    <t>10.02.01</t>
  </si>
  <si>
    <t>eCRF Completion Guidelines for Mesalamine Study (Protocol MGIB2051) - 25 June 2010</t>
  </si>
  <si>
    <t>12057086</t>
  </si>
  <si>
    <t>CONSENT TO TAKE PART IN A CLINICAL RESEARCH STUDY
ANI)
AUTIIORIZATION TO DISCLOSE IIEALTII INT'ORMATION</t>
  </si>
  <si>
    <t>ICF Templ</t>
  </si>
  <si>
    <t>2010-06-09</t>
  </si>
  <si>
    <t>Original ICF Template</t>
  </si>
  <si>
    <t>2010-06-09_ICF Templ_Original ICF Template_12057086_001</t>
  </si>
  <si>
    <t>02.02.03</t>
  </si>
  <si>
    <t>MGIB2051 ICF Approval Signature Page - 9 June 2010
Clinical Development and Regulatory Compliance Signatures</t>
  </si>
  <si>
    <t>CONSENT TO TAKE PART IN A CLINICAL RESEARCH STUDY
AI\D
AUTIIORIZATION TO DISCLOSE IIEALTH INFORMATION</t>
  </si>
  <si>
    <t>2010-06-18</t>
  </si>
  <si>
    <t>Original ICF Template Includes edits based on IRB comments</t>
  </si>
  <si>
    <t>2010-06-18_ICF Templ_Original ICF Template Includes edits based on IRB comments_12057086_002</t>
  </si>
  <si>
    <t>MGIB2051 ICF Approval Signature Page Protocol #: Mesalamine Granules Amendment O
Approval Signatures for ICF Template Amendment O - 18 June 2010</t>
  </si>
  <si>
    <t>CONSENT TO TAKE PART IN A CLINICAL RESEARCH STUDY
AI\D
AUTHORTZATION TO DISCLOSE HEALTH INFORMATION</t>
  </si>
  <si>
    <t>2010-06-23</t>
  </si>
  <si>
    <t>CIRB Version 1-0 2010-06-22</t>
  </si>
  <si>
    <t>2010-06-23_ICF Templ_CIRB Version 1-0 2010-06-22_12057086_003</t>
  </si>
  <si>
    <t>Salix Pharmaceuticals, Inc. Clinical Research Study Consent Form
Protocol Number: MGIB2051
Phase II Study on Mesalamine Granules for Irritable Bowel Syndrome IBS Research Study: Voluntary Participation and Experimental Treatment | 16-Week Duration</t>
  </si>
  <si>
    <t>CONSENT TO TAKE PART IN A CLINICAL RESEARCH STUDY
AND
AUTHORIZATION TO DISCLOSE HEALTH INFORMATION</t>
  </si>
  <si>
    <t>2010-06-23_ICF Templ_CIRB Version 1-0 2010-06-22_12057086_004</t>
  </si>
  <si>
    <t>Salix Pharmaceuticals, Inc. Clinical Research Study Consent Form
Study Title: Phase II, Randomized, Placebo-Controlled Trial for Irritable Bowel Syndrome
(Document Date: ) Clinical Trial for IBS Treatment: 16-Week Study with Placebo</t>
  </si>
  <si>
    <t>CONSENT TO TAKE PART IN A CLI]VCAL RESEARCH STT]DY
AND
AUTHORIZATION TO DISCLOSE IIEALTII INFORMATION</t>
  </si>
  <si>
    <t>2010-05-11</t>
  </si>
  <si>
    <t>Draft Version 3</t>
  </si>
  <si>
    <t>2010-05-11_ICF Templ_Draft Version 3_12057086_005</t>
  </si>
  <si>
    <t>Salix Pharmaceuticals, Inc. Clinical Research Study Consent Form - Protocol MGIB2051
Study Title: Phase II Trial on Mesalamine Granules for Irritable Bowel Syndrome
Effective and Safe Treatment for IBS-D - 12 Week Study Clinical Trial for IBS</t>
  </si>
  <si>
    <t>12057087</t>
  </si>
  <si>
    <t>MGIB2O5l CRA CaII
Agenda for 13Aug2010</t>
  </si>
  <si>
    <t>2010-08-13</t>
  </si>
  <si>
    <t>MGIB2051 CRA Call Agenda</t>
  </si>
  <si>
    <t>2010-08-13_Other_MGIB2051 CRA Call Agenda_12057087_001</t>
  </si>
  <si>
    <t>Mesalamine Granules
Program Team Meeting Agenda</t>
  </si>
  <si>
    <t>Mtg Min Agenda</t>
  </si>
  <si>
    <t>2011-06-29</t>
  </si>
  <si>
    <t>2011-06-29_Mtg Min Agenda_12057087_002</t>
  </si>
  <si>
    <t>99.99.97</t>
  </si>
  <si>
    <t>Mesalamine Granules Program Team Meeting Agenda Summary: Enrollment Update and Site Activation 29 Jun 2011 Patient Compliance Issues Leading to Study Withdrawal - Summary of Findings from 10/8/7 and Next Steps</t>
  </si>
  <si>
    <t>2011-06-15</t>
  </si>
  <si>
    <t>2011-06-15_Mtg Min Agenda_12057087_003</t>
  </si>
  <si>
    <t>Mesalamine Granules Program Team Meeting Agenda 15 Jun 2011 Utilizing Topline Data for Future Program Decisions (AG Request)</t>
  </si>
  <si>
    <t>2011-05-11</t>
  </si>
  <si>
    <t>2011-05-11_Mtg Min Agenda_12057087_004</t>
  </si>
  <si>
    <t>Mesalamine Granules Program Team Meeting Agenda - 11 May 2011
Timelines and Milestones: Screening to Final Enrollment Database Review Dates: 1/18/11, 1/19/11, 2/15/11, 2/16/11, 3/21/11 - Final CSR and Amendments 8/3/11, 11/5/2010</t>
  </si>
  <si>
    <t>2011-04-13_Mtg Min Agenda_12057087_005</t>
  </si>
  <si>
    <t>Mesalamine Granules Program Team Meeting Agenda 13 April 2011
Timelines and Enrollment Progress Update Database Lock and Review Dates: 1/18/11 - 3/21/11
Final CSR Submission: 04/01/2011</t>
  </si>
  <si>
    <t>2011-03-09</t>
  </si>
  <si>
    <t>2011-03-09_Mtg Min Agenda_12057087_006</t>
  </si>
  <si>
    <t>Mesalamine Granules Program Team Meeting Agenda 9Mar2011
Enrollment Progress and Timelines Update Database Reviews and Amendments Timeline: 1/18/11 - 8/3/11
Central IRB Approval: 11/15/2010</t>
  </si>
  <si>
    <t>2011-01-12</t>
  </si>
  <si>
    <t>2011-01-12_Mtg Min Agenda_12057087_007</t>
  </si>
  <si>
    <t>Mesalamine Granules Program Team Meeting Agenda 12Jan2011</t>
  </si>
  <si>
    <t>2010-12-08</t>
  </si>
  <si>
    <t>2010-12-08_Mtg Min Agenda_12057087_008</t>
  </si>
  <si>
    <t>Mesalamine Granules Program Team Meeting Agenda 08Dec2010: Timelines Milestones and Enrollment Goals</t>
  </si>
  <si>
    <t>2010-11-17</t>
  </si>
  <si>
    <t>2010-11-17_Mtg Min Agenda_12057087_009</t>
  </si>
  <si>
    <t>Mesalamine Granules Program Team Meeting Agenda 17Nov2010
Timeline Milestones and Enrollment Goals</t>
  </si>
  <si>
    <t>010</t>
  </si>
  <si>
    <t>2010-10-13</t>
  </si>
  <si>
    <t>2010-10-13_Mtg Min Agenda_12057087_010</t>
  </si>
  <si>
    <t>Mesalamine Granules
Program Team Meeting Agenda
13Oct2010</t>
  </si>
  <si>
    <t>Mesalamine Granules Program Team Meeting Agenda 130ct2010
Budget/Contracts Update: $1,783K Under Budget for 2010
Timelines Milestones: eDC live 7/2/10, IVRS live 7/2/10, FPFV 7/9/10, Final CSR TALL 4/26/11 Task Order #008 Signature Process: Michael</t>
  </si>
  <si>
    <t>011</t>
  </si>
  <si>
    <t>2010-10-13_Mtg Min Agenda_12057087_011</t>
  </si>
  <si>
    <t>Mesalamine Granules Program Team Meeting Agenda - 130ct2010
Key Dates and Enrollment Update for MGIB2051 Study Diary Eligibility Period 9: Re-Screened 3 Total</t>
  </si>
  <si>
    <t>012</t>
  </si>
  <si>
    <t>MGIB2Osl MEETING AGENDA</t>
  </si>
  <si>
    <t>2010-03-30</t>
  </si>
  <si>
    <t>2010-03-30_Mtg Min Agenda_12057087_012</t>
  </si>
  <si>
    <t>Study Start Up Tasks and Timelines Review | March 30, 2010 | Room 249</t>
  </si>
  <si>
    <t>013</t>
  </si>
  <si>
    <t>MGIB2O51 CORE TEAM MEETING AGENDA</t>
  </si>
  <si>
    <t>2010-04-06</t>
  </si>
  <si>
    <t>2010-04-06_Mtg Min Agenda_12057087_013</t>
  </si>
  <si>
    <t>MGIB2051 CORE TEAM MEETING AGENDA: April 6, 2010 Timelines and Action Items Comparing Training Methods: Online, WebEx, and Live Sessions - Addressing Knowledge Gaps for Brett</t>
  </si>
  <si>
    <t>014</t>
  </si>
  <si>
    <t>2010-04-13</t>
  </si>
  <si>
    <t>2010-04-13_Mtg Min Agenda_12057087_014</t>
  </si>
  <si>
    <t>MGIB2051 CORE TEAM MEETING AGENDA: April 13, 2010, 10:30-11:30 EST
Study Timelines, Vendor Contracts, and Action Items Review Study Startup Forms Submission to Compass Brett - Pending IB and ICF Template Draft Review
Data Management Plan by Rami and</t>
  </si>
  <si>
    <t>015</t>
  </si>
  <si>
    <t>MGIB2O51 CORE TEAM MEETING</t>
  </si>
  <si>
    <t>2010-04-29</t>
  </si>
  <si>
    <t>2010-04-29_Mtg Min Agenda_12057087_015</t>
  </si>
  <si>
    <t>MGIB2051 CORE TEAM MEETING AGENDA: April 29, 2010 | Study Timelines and Action Items Contract Monitors Interview Scheduling and Timelines
Study Site Interest Assessment and Questionnaire Distribution
Regulatory Documentation Tracking and Submission</t>
  </si>
  <si>
    <t>016</t>
  </si>
  <si>
    <t>2010-05-04</t>
  </si>
  <si>
    <t>2010-05-04_Mtg Min Agenda_12057087_016</t>
  </si>
  <si>
    <t>MGIB2051 Core Team Meeting Agenda: May 4, 2010 - Study Timelines, ICF Status, Vendors, Training, and Action Items Meeting Agenda and Action Items - 10/15/20
IVRS Vendor Management Strategy Discussion - 10/15/20</t>
  </si>
  <si>
    <t>017</t>
  </si>
  <si>
    <t>2010-05-11_Mtg Min Agenda_12057087_017</t>
  </si>
  <si>
    <t>MGIB2051 CORE TEAM MEETING AGENDA - May 11, 2010 - Study Timelines, Training, and Documentation Revision</t>
  </si>
  <si>
    <t>018</t>
  </si>
  <si>
    <t>2010-05-18</t>
  </si>
  <si>
    <t>2010-05-18_Mtg Min Agenda_12057087_018</t>
  </si>
  <si>
    <t>MGIB2051 Core Team Meeting Agenda - May 18, 2010
Reviewing Study Timelines, Vendor Selection, Training Plans, and Action Items Revised Protocol and Site Approval Inquiry - Brett x and Kunal x - [Date]</t>
  </si>
  <si>
    <t>019</t>
  </si>
  <si>
    <t>2010-05-25</t>
  </si>
  <si>
    <t>2010-05-25_Mtg Min Agenda_12057087_019</t>
  </si>
  <si>
    <t>MGIB2051 Core Team Meeting Agenda - May 25, 2010 Timelines, Training, and Action Items Review 1. Prioritize Study Documents and Advertising Materials with Jeff: Communication Plan by Brett (Date: )
2. Training for Monitors: Dates,</t>
  </si>
  <si>
    <t>020</t>
  </si>
  <si>
    <t>MGl82051 Clinical Operations Meeting</t>
  </si>
  <si>
    <t>2010-08-10</t>
  </si>
  <si>
    <t>2010-08-10_Mtg Min Agenda_12057087_020</t>
  </si>
  <si>
    <t>MGl82051 Clinical Operations Meeting
Agenda for August 10, 2010</t>
  </si>
  <si>
    <t>MGIB2051 Clinical Operations Meeting Agenda - August 10, 2010 Review Timelines, Start-Up Activities, Monitoring Updates, and More!</t>
  </si>
  <si>
    <t>021</t>
  </si>
  <si>
    <t>Agenda for July 07,2010 Meeting</t>
  </si>
  <si>
    <t>2010-07-07</t>
  </si>
  <si>
    <t>2010-07-07_Mtg Min Agenda_12057087_021</t>
  </si>
  <si>
    <t>MGIB2051 July 07, 2010 Meeting Agenda: Action Items, Timelines, Start-up Activities, IRB Approvals, Monitoring Visit Report Tracker, IVRS Go Live, ICON Central Lab Updates, Almac Global Tech Agreement, Bar Coding, Distribution Instructions</t>
  </si>
  <si>
    <t>022</t>
  </si>
  <si>
    <t>Agenda for July 13,2010 Meeting</t>
  </si>
  <si>
    <t>2010-07-13</t>
  </si>
  <si>
    <t>2010-07-13_Mtg Min Agenda_12057087_022</t>
  </si>
  <si>
    <t>MGIB2051 July 13, 2010 Meeting Agenda: Action Items, Timelines, Start up Activities, Reference Binder, eDC, IVRS, ICON Central Lab, Almac</t>
  </si>
  <si>
    <t>023</t>
  </si>
  <si>
    <t>Agenda for July 24,2010 Meeting</t>
  </si>
  <si>
    <t>2010-07-20</t>
  </si>
  <si>
    <t>2010-07-20_Mtg Min Agenda_12057087_023</t>
  </si>
  <si>
    <t>MGIB2051 July 20, 2010 Meeting Agenda: Action Items, Timelines, Monitoring Activities, Reference Binder Updates, and Almac Bar Coding Update</t>
  </si>
  <si>
    <t>024</t>
  </si>
  <si>
    <t>Agenda for July 27,2010 Meeting</t>
  </si>
  <si>
    <t>2010-07-27</t>
  </si>
  <si>
    <t>2010-07-27_Mtg Min Agenda_12057087_024</t>
  </si>
  <si>
    <t>MGIB2051 July 27, 2010 Meeting Agenda: Action Items, Timelines, Monitoring Activities, eDC Go Live Date, IVRS ICON Central Lab Test Transfer, Almac Bar Coding Update Prohibited Medications Protocol Reminder: Record Details for IBS Treatment</t>
  </si>
  <si>
    <t>025</t>
  </si>
  <si>
    <t>MEETING AGENDA</t>
  </si>
  <si>
    <t>2010-03-30_Mtg Min Agenda_12057087_025</t>
  </si>
  <si>
    <t>March 30, 2010 Meeting Agenda: Timelines, Vendors, IVRS, EDC, Study Start Up
Responsibilities and Action Items for MGIB2051 Study</t>
  </si>
  <si>
    <t>026</t>
  </si>
  <si>
    <t>2010-09-14</t>
  </si>
  <si>
    <t>2010-09-14_Mtg Min Agenda_12057087_026</t>
  </si>
  <si>
    <t>MGIB2051 Clinical Operations Meeting Agenda - September 14, 2010
Review of Timelines, Enrollment Status, Monitoring Activities, and eDC Plans IRB Paperwork Delay Impacting CTA Negotiations | Site Activities and Audit Delays: Sep-Oct Updates</t>
  </si>
  <si>
    <t>027</t>
  </si>
  <si>
    <t>2010-08-17</t>
  </si>
  <si>
    <t>2010-08-17_Mtg Min Agenda_12057087_027</t>
  </si>
  <si>
    <t>MGIB2051 Clinical Operations Meeting Agenda - August 17, 2010
Review of Timelines, Start-up Activities, Monitoring, eDC, IVRS, ICON Central Lab, ALMAC, and Misc Items</t>
  </si>
  <si>
    <t>028</t>
  </si>
  <si>
    <t>2010-08-24</t>
  </si>
  <si>
    <t>2010-08-24_Mtg Min Agenda_12057087_028</t>
  </si>
  <si>
    <t>MGIB2051 Clinical Operations Meeting Agenda - August 24, 2010
Review Timelines, Enrollment Status, Monitoring Activities, eDC, IVRS, Lab Specs, Bar Coding Update Cathy's Regulatory Work Update: 23Aug2010
Site Progress and Delays: 24Aug2010</t>
  </si>
  <si>
    <t>029</t>
  </si>
  <si>
    <t>MGIB2O51 CRA Call</t>
  </si>
  <si>
    <t>Mtg Min</t>
  </si>
  <si>
    <t>CRA Call</t>
  </si>
  <si>
    <t>2010-08-13_Mtg Min_CRA Call_12057087_029</t>
  </si>
  <si>
    <t>030</t>
  </si>
  <si>
    <t>Program Team Meeting Minutes</t>
  </si>
  <si>
    <t>2011-06-29_Mtg Min Agenda_12057087_030</t>
  </si>
  <si>
    <t>031</t>
  </si>
  <si>
    <t>Mesalamine Granules
Program Team Meeting Minutes</t>
  </si>
  <si>
    <t>2011-06-15_Mtg Min Agenda_12057087_031</t>
  </si>
  <si>
    <t>Mesalamine Granules
Program Team Meeting Minutes
15 Jun 2011</t>
  </si>
  <si>
    <t>Mesalamine Granules Program Team Meeting Minutes 15 Jun 2011 Analyzing Topline Data for Program Decision-Making (AG Request)</t>
  </si>
  <si>
    <t>032</t>
  </si>
  <si>
    <t>2011-06-15_Mtg Min Agenda_12057087_032</t>
  </si>
  <si>
    <t>Mesalamine Granules Program Team Meeting Minutes 15 Jun 2011 AG Request: Topline Data for Future Program Decisions | Medical Writing Attendance Requested for Next Meeting</t>
  </si>
  <si>
    <t>033</t>
  </si>
  <si>
    <t>2011-05-11_Mtg Min Agenda_12057087_033</t>
  </si>
  <si>
    <t>Mesalamine Granules Program Team Meeting Minutes - 11 May 2011
Timelines and Milestones: Screening to Database Lock Enrollment Update: Site Progress as of May 31, 2011</t>
  </si>
  <si>
    <t>034</t>
  </si>
  <si>
    <t>2011-04-13_Mtg Min Agenda_12057087_034</t>
  </si>
  <si>
    <t>Mesalamine Granules Program Team Meeting Minutes - 13 April 2011
Enrollment Progress and Timelines Update: July 2010 to April 2011 Database Lock and Review: Key Dates 08/11/11 - 1/18/11</t>
  </si>
  <si>
    <t>035</t>
  </si>
  <si>
    <t>2010-11-17_Mtg Min Agenda_12057087_035</t>
  </si>
  <si>
    <t>Mesalamine Granules Program Team Meeting Minutes 17Nov2010
Attendees, Timelines, and Enrollment Update Diary Screening Update: Re-Screens and Randomized Totals (Week of [Date])
Vendor Activities and Exclusion Reasons Detailed for Current Study UR</t>
  </si>
  <si>
    <t>036</t>
  </si>
  <si>
    <t>2010-10-13_Mtg Min Agenda_12057087_036</t>
  </si>
  <si>
    <t>Mesalamine Granules Program Team Meeting Minutes - 130ct2010
Key Dates and Attendees Listed for Timelines and Budget/Contracts Discussions 10/13/2010 Mesalamine Granules Program Team Meeting Minutes: Vendor Updates and Activities Clinical Trial</t>
  </si>
  <si>
    <t>037</t>
  </si>
  <si>
    <t>2010-09-08</t>
  </si>
  <si>
    <t>2010-09-08_Mtg Min Agenda_12057087_037</t>
  </si>
  <si>
    <t>Mesalamine Granules Program Team Meeting Minutes - 08Sep2010
Budget Projections and Enrollment Goals Review
Attendees: Michelle Widmann, Shadreck Mareya, Cathy Barrett, Melanie Klotz, Evelyn Copps, Jeff Beeler, Lally Tresidder, Jackie Hee Mesalamine</t>
  </si>
  <si>
    <t>038</t>
  </si>
  <si>
    <t>2010-08-11</t>
  </si>
  <si>
    <t>2010-08-11_Mtg Min Agenda_12057087_038</t>
  </si>
  <si>
    <t>MG Program Team Meeting 11Aug2010: Budget, Enrollment Projections, and Timelines Clinical Trial Milestones and Enrollment Goals Summary (7/2/10 - 12/30/10)</t>
  </si>
  <si>
    <t>039</t>
  </si>
  <si>
    <t>2010-07-14</t>
  </si>
  <si>
    <t>2010-07-14_Mtg Min Agenda_12057087_039</t>
  </si>
  <si>
    <t>Mesalamine Granules Program Meeting Minutes - 14-JUL-2010
Review of Timeline Milestones and Updates EDC Testing and Site Activation Updates | Study Milestones and Timeline Estimations</t>
  </si>
  <si>
    <t>040</t>
  </si>
  <si>
    <t>2010-08-24_Mtg Min Agenda_12057087_040</t>
  </si>
  <si>
    <t>MGIB2051 Clinical Operations Meeting Minutes - August 24, 2010
Attendees: Review Timelines, Enrollment Status, Monitoring Activities, eDC and IVRS Updates Revision Comments Sent 24Aug2010 for 1125/Bretton &amp; 1123/Brown - IMV: 1Sep10 &amp; 26Aug10 ee</t>
  </si>
  <si>
    <t>041</t>
  </si>
  <si>
    <t>2010-08-17_Mtg Min Agenda_12057087_041</t>
  </si>
  <si>
    <t>MGIB2051 August 17, 2010 — Meeting Minutes Review timelines and start-up activities IMV Scheduling: Dr. Brown's Site | Monitoring Activities and Action Items - Aug 26 to Sep 1, 2010</t>
  </si>
  <si>
    <t>042</t>
  </si>
  <si>
    <t>2010-08-10_Mtg Min Agenda_12057087_042</t>
  </si>
  <si>
    <t>MGIB2051 August 10, 2010 — Meeting Minutes: Timelines, Start-up Activities, and eDC Reminders IMVs Update: IVRS Review, ICON Lab Test Transfer, ALMAC Bar Coding Addendum, and FAQ Update with Dr. Medoff's Questions</t>
  </si>
  <si>
    <t>043</t>
  </si>
  <si>
    <t>2010-07-20_Mtg Min Agenda_12057087_043</t>
  </si>
  <si>
    <t>MGIB2051 July 20, 2010 Meeting Minutes: Action Items, Timelines, and Start-up Activities Update Reg Docs for Dr. Zakko by Friday (Claxton) - Tasks and Deadlines Summary</t>
  </si>
  <si>
    <t>044</t>
  </si>
  <si>
    <t>2010-07-14_Mtg Min Agenda_12057087_044</t>
  </si>
  <si>
    <t>July 14, 2010 Meeting Minutes: Action Items, Timelines, and Start-up Activities Contract Review and Test Transfer Updates: 19Jul2010 - Almac Global Tech Agreement Finalized, IVRS and ICON Lab Tasks Pending Legal Review</t>
  </si>
  <si>
    <t>045</t>
  </si>
  <si>
    <t>2010-07-07_Mtg Min Agenda_12057087_045</t>
  </si>
  <si>
    <t>MGIB2051 July 07, 2010 Meeting Minutes: Review Action Items and Start up Activities Monitoring and IVRS Updates - 12Jul2010 Target, Lab Kit Distribution, and Tech Agreement Discussion - July 2010</t>
  </si>
  <si>
    <t>046</t>
  </si>
  <si>
    <t>2010-05-25_Mtg Min Agenda_12057087_046</t>
  </si>
  <si>
    <t>MGIB2051 CORE TEAM MEETING MINUTES - May 25, 2010
Study Timelines and IRB Submission Updates 6/17 - 6/25: Finalizing eCRF Guidelines, Lab Kits in Build Phase, and Vendor Communication Update</t>
  </si>
  <si>
    <t>047</t>
  </si>
  <si>
    <t>2010-05-18_Mtg Min Agenda_12057087_047</t>
  </si>
  <si>
    <t>MGIB2051 CORE TEAM MEETING AGENDA: Study Timelines and Regulatory Updates
Date: May 18, 2010 Time: 11:00-12:00 EST Update: Salix Internet Home Page IVRS Link Icon
Notification to IT and Legal for Usage Plan
Permission Request to Vendors for Home Page</t>
  </si>
  <si>
    <t>048</t>
  </si>
  <si>
    <t>2010-05-11_Mtg Min Agenda_12057087_048</t>
  </si>
  <si>
    <t>MGIB2051 CORE TEAM MEETING AGENDA May 11, 2010 | Timelines and Regulatory Updates Compass IRB Initial Submission Requirements: IVRS Contract Status Check and EDC Completion</t>
  </si>
  <si>
    <t>049</t>
  </si>
  <si>
    <t>2010-05-04_Mtg Min Agenda_12057087_049</t>
  </si>
  <si>
    <t>MGIB2051 CORE TEAM MEETING AGENDA - May 4, 2010 Timelines and Site Updates Vendor Selection Decision: Acceptance of 13 Sites for IVRS Implementation</t>
  </si>
  <si>
    <t>050</t>
  </si>
  <si>
    <t>2010-04-29_Mtg Min Agenda_12057087_050</t>
  </si>
  <si>
    <t>MGIB2051 CORE TEAM MEETING AGENDA: Study Timelines &amp; Protocol Routing Date: April 29, 2010 CDAs Status Update: Executed and Pending Sites (As of [Date])
List of Participating Sites for MSLs with CDAs Status</t>
  </si>
  <si>
    <t>051</t>
  </si>
  <si>
    <t>2010-04-13_Mtg Min Agenda_12057087_051</t>
  </si>
  <si>
    <t>MGIB2051 CORE TEAM MEETING MINUTES - April 13, 2010
Study Timelines, Protocol Updates, Vendors, and Monitors Discussion Study Start Up Tasks: Jeff Sastre to Begin Upon Contract Signing, Adrianna to Commence May 10</t>
  </si>
  <si>
    <t>052</t>
  </si>
  <si>
    <t>2010-04-06_Mtg Min Agenda_12057087_052</t>
  </si>
  <si>
    <t>MGIB2051 Core Team Meeting Minutes - April 6, 2010
Study Timelines, Protocol Updates, Vendor Coordination, and Lab Design Almac Bid Received for SD Distribution Contract, Interviews Scheduled for Monitors, Immediate Hire Planned
Study Start-up Tasks</t>
  </si>
  <si>
    <t>053</t>
  </si>
  <si>
    <t>2010-03-30_Mtg Min Agenda_12057087_053</t>
  </si>
  <si>
    <t>MGIB2051 Core Team Meeting Minutes - March 30, 2010
Key Timelines for Study Go Live and Vendor Activities Potential Site List for RFIB3007 and RFIB3008 | Important Site Visits Schedule | Dates and Locations</t>
  </si>
  <si>
    <t>054</t>
  </si>
  <si>
    <t>2010-06-16</t>
  </si>
  <si>
    <t>Vendor Meeting</t>
  </si>
  <si>
    <t>2010-06-16_Mtg Min Agenda_Vendor Meeting_12057087_054</t>
  </si>
  <si>
    <t>MGIB2O51 VENDOR MEETING
MINUTES
Date: 16Jun2011</t>
  </si>
  <si>
    <t>Vendor Meeting Minutes: 16Jun2011 - Database Lock 25Aug2011
Attendees: Salix, Almac, ICON Central Lab
Discussion on IVRS, Drug Return, Database Reconciliation Database Transfer and Contract Updates: August 2011 Developments</t>
  </si>
  <si>
    <t>055</t>
  </si>
  <si>
    <t>2011-12-13</t>
  </si>
  <si>
    <t>Email eCRF confirmation of receipt</t>
  </si>
  <si>
    <t>2011-12-13_Other_Email eCRF confirmation of receipt_12057087_055</t>
  </si>
  <si>
    <t>066</t>
  </si>
  <si>
    <t>2011-11-14</t>
  </si>
  <si>
    <t>Email eCRF Final Patient and Audit Trail CD received</t>
  </si>
  <si>
    <t>2011-11-14_Other_Email eCRF Final Patient and Audit Trail CD received_12057087_066</t>
  </si>
  <si>
    <t>067</t>
  </si>
  <si>
    <t>2011-11-11</t>
  </si>
  <si>
    <t>Email Study Drug Destruction</t>
  </si>
  <si>
    <t>2011-11-11_Other_Email Study Drug Destruction_12057087_067</t>
  </si>
  <si>
    <t>06.01.11</t>
  </si>
  <si>
    <t>MGIB2051 Study Drug Destruction Strategy Review Needed by Salix Pharmaceuticals
Hold off on Drug Destruction until Data Review is Completed Initiate Paperwork with ALMAC and Heidi - Action Required by Melanie Klotz</t>
  </si>
  <si>
    <t>071</t>
  </si>
  <si>
    <t>2011-10-31</t>
  </si>
  <si>
    <t>Email Status of Outstanding COV Issues</t>
  </si>
  <si>
    <t>2011-10-31_Other_Email Status of Outstanding COV Issues_12057087_071</t>
  </si>
  <si>
    <t>Status of Outstanding COV Issues and Fed-Ex Package Contents - October 31, 2011 IRB Acknowledgement Status Update for Salix Study Closure: Resolutions and Follow-up Needed. Fed-Ex Package Delivery Confirmation Awaited from Melanie/Nicole. Clark COV</t>
  </si>
  <si>
    <t>072</t>
  </si>
  <si>
    <t>2011-10-28</t>
  </si>
  <si>
    <t>Email MGIB2051</t>
  </si>
  <si>
    <t>2011-10-28_Other_Email MGIB2051_12057087_072</t>
  </si>
  <si>
    <t>076</t>
  </si>
  <si>
    <t>2011-10-24</t>
  </si>
  <si>
    <t>Email MG Program Weekly Update 24Oct2011</t>
  </si>
  <si>
    <t>2011-10-24_Other_Email MG Program Weekly Update 24Oct2011_12057087_076</t>
  </si>
  <si>
    <t>01.01.13</t>
  </si>
  <si>
    <t>MG Program Weekly Update - 240ct2011 MGIB2051 &amp; MGUC3991 (peds) - October 24, 2011</t>
  </si>
  <si>
    <t>077</t>
  </si>
  <si>
    <t>2011-10-17</t>
  </si>
  <si>
    <t>MGIB DM docs needed for files</t>
  </si>
  <si>
    <t>2011-10-17_Other_MGIB DM docs needed for files_12057087_077</t>
  </si>
  <si>
    <t>MGIB DM Docs Received - October 17, 2011
Attachments: TDD, Annotated Trial Design, Final DMP</t>
  </si>
  <si>
    <t>078</t>
  </si>
  <si>
    <t>2011-07-28</t>
  </si>
  <si>
    <t>Email Clark ICF witness line</t>
  </si>
  <si>
    <t>2011-07-28_Other_Email Clark ICF witness line_12057087_078</t>
  </si>
  <si>
    <t>99.99.98</t>
  </si>
  <si>
    <t>Thursday, July 28, 2011: Communication Regarding MGIB2051 / Clark - ICF Witness Line</t>
  </si>
  <si>
    <t>079</t>
  </si>
  <si>
    <t>Email Motrin PM coding</t>
  </si>
  <si>
    <t>2011-07-28_Other_Email Motrin PM coding_12057087_079</t>
  </si>
  <si>
    <t>20110627_Project394_Meds_Unique_TermsKM_MK_Novella Action Update Request</t>
  </si>
  <si>
    <t>080</t>
  </si>
  <si>
    <t>2011-07-29</t>
  </si>
  <si>
    <t>Email Zakko 0419-0014 Ready to Be Locked</t>
  </si>
  <si>
    <t>2011-07-29_Other_Email Zakko 0419-0014 Ready to Be Locked_12057087_080</t>
  </si>
  <si>
    <t>10.03.11</t>
  </si>
  <si>
    <t>Zakko 0419-0014 Ready To Be Locked - July 29, 2011</t>
  </si>
  <si>
    <t>081</t>
  </si>
  <si>
    <t>2011-07-27</t>
  </si>
  <si>
    <t>Subject missing first dose date</t>
  </si>
  <si>
    <t>2011-07-27_Other_Subject missing first dose date_12057087_081</t>
  </si>
  <si>
    <t>RE: MGIB3051 Subject Missing First Dose Date Resolution by Aug 2-3 Urgent: Missing 1st Dose Data at Sherman's Site - Impact on DB Lock Timelines Request for Site Status Update and Resolution Timeline - Salix Pharmaceuticals</t>
  </si>
  <si>
    <t>082</t>
  </si>
  <si>
    <t>2011-08-11</t>
  </si>
  <si>
    <t>site 1125</t>
  </si>
  <si>
    <t>2011-08-11_Other_site 1125_12057087_082</t>
  </si>
  <si>
    <t>RE: Salix MGIB2051 - site 1125 | Action Required for Sx-directed PE</t>
  </si>
  <si>
    <t>083</t>
  </si>
  <si>
    <t>2011-08-10</t>
  </si>
  <si>
    <t>Kunal OOO today</t>
  </si>
  <si>
    <t>2011-08-10_Other_Kunal OOO today_12057087_083</t>
  </si>
  <si>
    <t>Re: KunalOOO today</t>
  </si>
  <si>
    <t>Manufacturing Update and Lock Status - August 10, 2011
Discussion on Packaging and Lock Progress for Peds Study Re: Kunal 000 today - Tuesday, August @9, 2011</t>
  </si>
  <si>
    <t>084</t>
  </si>
  <si>
    <t>Subject 1197-0004</t>
  </si>
  <si>
    <t>2011-07-28_Other_Subject 1197-0004_12057087_084</t>
  </si>
  <si>
    <t>RE: MGIB2051 Subject 1197-0004 Unscheduled Visit CRFs Evaluation
July 28, 2011: Query Responses and Follow-Up Details Source Verification Form Submission Required by Cherie L. Hauck, RN - Salix Pharmaceuticals Inc. - 03/15/2023</t>
  </si>
  <si>
    <t>085</t>
  </si>
  <si>
    <t>2011-07-19</t>
  </si>
  <si>
    <t>subject 1049-0014 needs unlocked</t>
  </si>
  <si>
    <t>2011-07-19_Other_subject 1049-0014 needs unlocked_12057087_085</t>
  </si>
  <si>
    <t>Subject 1049-0014 Unlocked | Clinical Check Completion - July 19, 2011</t>
  </si>
  <si>
    <t>086</t>
  </si>
  <si>
    <t>2011-06-24</t>
  </si>
  <si>
    <t>lock status update for 1st block of 50 subjects</t>
  </si>
  <si>
    <t>2011-06-24_Other_lock status update for 1st block of 50 subjects_12057087_086</t>
  </si>
  <si>
    <t>MGIB2051 - 'lock' Status Update for 1st Block of 50 Subjects - June 24, 2011
Update on DM 'lock' milestone for 32 casebooks and next steps for PI signatures</t>
  </si>
  <si>
    <t>087</t>
  </si>
  <si>
    <t>2011-07-14</t>
  </si>
  <si>
    <t>14Jul block for lock UPDATE</t>
  </si>
  <si>
    <t>2011-07-14_Other_14Jul block for lock UPDATE_12057087_087</t>
  </si>
  <si>
    <t>MGIB2051 - 14Jul Block Lock Update - 07/14/2011</t>
  </si>
  <si>
    <t>088</t>
  </si>
  <si>
    <t>2011-08-03</t>
  </si>
  <si>
    <t>Email eCRF Completion Guidelines</t>
  </si>
  <si>
    <t>2011-08-03_Other_Email eCRF Completion Guidelines_12057087_088</t>
  </si>
  <si>
    <t>Wednesday, August 03, 2011: eCRF Guidelines for Date Entry Urgent: Stop Date Entry Issue for Pt. 0416-019 in AE Log - June 2011
Action Required: Dr. Young's Signature Needed on Casebooks Finalize Package with Additional Comments - [Current Date]</t>
  </si>
  <si>
    <t>089</t>
  </si>
  <si>
    <t>next coding run 2011-08-03</t>
  </si>
  <si>
    <t>2011-08-03_Other_next coding run 2011-08-03_12057087_089</t>
  </si>
  <si>
    <t>Coding Listing Review Logistics Discussion - August 3, 2011 DB Lock Plan and Coding Update - Ensure Query Closure by 15Aug
Review for Final Listing Signoff - Addressing Outstanding Data Entry and SAEs</t>
  </si>
  <si>
    <t>090</t>
  </si>
  <si>
    <t>2011-08-05</t>
  </si>
  <si>
    <t>Study close</t>
  </si>
  <si>
    <t>2011-08-05_Other_Study close_12057087_090</t>
  </si>
  <si>
    <t>Salix Pharmaceuticals Update: Office Closure and Address Change August 25-29, 2011
Study MGIB2051 Drug Returns Verification Request August 5, 2011 Contact Information Update for Center Dr. Raleigh, NC 27615
Effective Immediately: Telephone and Fax</t>
  </si>
  <si>
    <t>091</t>
  </si>
  <si>
    <t>2011-08-02</t>
  </si>
  <si>
    <t>Dates of Visit 7s</t>
  </si>
  <si>
    <t>2011-08-02_Other_Dates of Visit 7s_12057087_091</t>
  </si>
  <si>
    <t>RE: Salix MGIB2051 IBS (PI: Coates) Deviations and Data Entry Urgency
Clarification on OOW visits as deviations and urgency for data entry in eCRF Late EOT Visit Explanations for Salix MGIB2051 IBS Study
Cherie L. Hauck | 7s Visit Dates Justification</t>
  </si>
  <si>
    <t>092</t>
  </si>
  <si>
    <t>Scheduling of Closeout Visit</t>
  </si>
  <si>
    <t>2011-08-02_Other_Scheduling of Closeout Visit_12057087_092</t>
  </si>
  <si>
    <t>Sep 28 COV Scheduling for Salix MGIB2051 IBS Study
Importance of EOT Data Entry for Coates Site Urgent: Enter Visit Data by Sep 28 &amp; Prepare for Close-Out Visit</t>
  </si>
  <si>
    <t>093</t>
  </si>
  <si>
    <t>CRF Question 1st dose date</t>
  </si>
  <si>
    <t>2011-08-03_Other_CRF Question 1st dose date_12057087_093</t>
  </si>
  <si>
    <t>RE: CRF Question - 1st Dose Date Clarification | August 03, 2011 Urgent: Resolve Missing Time Entry Issue by 00:00 with Proper Comment - Melanie</t>
  </si>
  <si>
    <t>094</t>
  </si>
  <si>
    <t>Amendment 02 Proposal Signature Sheet</t>
  </si>
  <si>
    <t>2011-04-13_Other_Amendment 02 Proposal Signature Sheet_12057087_094</t>
  </si>
  <si>
    <t>NOTE TO FILE</t>
  </si>
  <si>
    <t>MGIB2051 Protocol Amendment 02 Proposal Decision Date: 13 April 2011</t>
  </si>
  <si>
    <t>095</t>
  </si>
  <si>
    <t>Subject 0832-0013 can be locked</t>
  </si>
  <si>
    <t>2011-08-03_Other_Subject 0832-0013 can be locked_12057087_095</t>
  </si>
  <si>
    <t>Locking of Medoff's Subject 0832-0013 | August 03, 2011</t>
  </si>
  <si>
    <t>096</t>
  </si>
  <si>
    <t>Signed Locked status as of 05Aug2011</t>
  </si>
  <si>
    <t>2011-08-05_Other_Signed Locked status as of 05Aug2011_12057087_096</t>
  </si>
  <si>
    <t>RE: MGIB2051 - Signed / Locked Status Update
Discussion on CRF freezing for PI signature - 05Aug2011 Reminder: Casebooks Lock Deadline - Week of the 15th</t>
  </si>
  <si>
    <t>097</t>
  </si>
  <si>
    <t>Data Entry</t>
  </si>
  <si>
    <t>2011-08-03_Other_Data Entry_12057087_097</t>
  </si>
  <si>
    <t>RE: Salix MGIB2051 Data Entry Assistance | August 3, 2011 Unlocking Salix MGIB2051 Data Entry for Nicole Hicks</t>
  </si>
  <si>
    <t>098</t>
  </si>
  <si>
    <t>VM for Dr Young</t>
  </si>
  <si>
    <t>2011-08-03_Other_VM for Dr Young_12057087_098</t>
  </si>
  <si>
    <t>MGIB2051 Inquiry: AE Log Stop Date UK-Jun-2011
Dr. Young's Casebook Signature Needed: Urgent Request</t>
  </si>
  <si>
    <t>099</t>
  </si>
  <si>
    <t>lab transfer update</t>
  </si>
  <si>
    <t>2011-08-03_Other_lab transfer update_12057087_099</t>
  </si>
  <si>
    <t>RE: MGIB2051 lab transfer update - August 03, 2011
Update on lab transfer progress for MGIB2051 - August 03, 2011</t>
  </si>
  <si>
    <t>100</t>
  </si>
  <si>
    <t>2011-08-04</t>
  </si>
  <si>
    <t>SIGN Issue</t>
  </si>
  <si>
    <t>2011-08-04_Other_SIGN Issue_12057087_100</t>
  </si>
  <si>
    <t>RE: SIGN Issue - August 04, 2011
Clarification on Responsibilities for SIGN Screen in eCRF Instructions</t>
  </si>
  <si>
    <t>101</t>
  </si>
  <si>
    <t>Weinstock Lab Queries Responses</t>
  </si>
  <si>
    <t>2011-08-04_Other_Weinstock Lab Queries Responses_12057087_101</t>
  </si>
  <si>
    <t>RE: Weinstock Lab Queries/Responses - August 04, 2011
Clarification on Visit 7 Lab CRFs for Subjects 0775-0014 and 0775-0015 Deviation Log Subject Entries Review Request</t>
  </si>
  <si>
    <t>102</t>
  </si>
  <si>
    <t>2011-07-05</t>
  </si>
  <si>
    <t>Todays Mtg Probably Unable to Call in</t>
  </si>
  <si>
    <t>2011-07-05_Other_Todays Mtg Probably Unable to Call in_12057087_102</t>
  </si>
  <si>
    <t>Meeting Cancellation and Availability Update - July 05, 2011</t>
  </si>
  <si>
    <t>103</t>
  </si>
  <si>
    <t>what is not locked for the 14Jul2011 block</t>
  </si>
  <si>
    <t>2011-07-14_Other_what is not locked for the 14Jul2011 block_12057087_103</t>
  </si>
  <si>
    <t>104</t>
  </si>
  <si>
    <t>Continuing IRB review</t>
  </si>
  <si>
    <t>2011-07-05_Other_Continuing IRB review_12057087_104</t>
  </si>
  <si>
    <t>RE: MGIB2051 Continuing IRB Review - Update on Site Calls Awaiting Salix IT Dept's Assistance for J Drive Connectivity | Query on Site Closure Before TMF at Salix - Aug 16th Visit</t>
  </si>
  <si>
    <t>105</t>
  </si>
  <si>
    <t>2011-07-11</t>
  </si>
  <si>
    <t>Dr Aron Financial Disclosure B Form Incomplete</t>
  </si>
  <si>
    <t>2011-07-11_Other_Dr Aron Financial Disclosure B Form Incomplete_12057087_105</t>
  </si>
  <si>
    <t>RE: MG|B2051 - Dr. Aron Financial Disclosure B Form - lncomplete</t>
  </si>
  <si>
    <t>RE: MGIB2051 - Dr. Aron Financial Disclosure B Form - Incomplete - Follow-Up July 11, 2011</t>
  </si>
  <si>
    <t>106</t>
  </si>
  <si>
    <t>Zakko 0419-0014 Ready to be locked</t>
  </si>
  <si>
    <t>2011-07-29_Other_Zakko 0419-0014 Ready to be locked_12057087_106</t>
  </si>
  <si>
    <t>Zakko 0419-0014 Ready To Be Locked - July 29, 2011
Cherie L. Hauck Confirms Subject Locking</t>
  </si>
  <si>
    <t>107</t>
  </si>
  <si>
    <t>Weinstock 0775-0004 Why not locked</t>
  </si>
  <si>
    <t>2011-07-27_Other_Weinstock 0775-0004 Why not locked_12057087_107</t>
  </si>
  <si>
    <t>Weinstock 0775-0004 CRFs Locking Inquiry
July 27, 2011: Cherie Hauck questions delay</t>
  </si>
  <si>
    <t>108</t>
  </si>
  <si>
    <t>Update for Aug 1 Data Lock</t>
  </si>
  <si>
    <t>2011-07-29_Other_Update for Aug 1 Data Lock_12057087_108</t>
  </si>
  <si>
    <t>Update for Aug 1 Data Lock - July 29, 2011 RE: Update for Aug 1 Data Lock - July 29, 2011</t>
  </si>
  <si>
    <t>109</t>
  </si>
  <si>
    <t>2011-07-18</t>
  </si>
  <si>
    <t>Sherman 13Jul2011 IMV Trip Report Packet</t>
  </si>
  <si>
    <t>2011-07-18_Other_Sherman 13Jul2011 IMV Trip Report Packet_12057087_109</t>
  </si>
  <si>
    <t>Sherman IMV Trip Report Packet - July 13, 2011</t>
  </si>
  <si>
    <t>110</t>
  </si>
  <si>
    <t>Shermans CTM ReLabeling</t>
  </si>
  <si>
    <t>2011-07-29_Other_Shermans CTM ReLabeling_12057087_110</t>
  </si>
  <si>
    <t>RE: MGIB2051 Sherman's CTM ReLabeling - July 29, 2011
Communication regarding form submission and labeling process</t>
  </si>
  <si>
    <t>111</t>
  </si>
  <si>
    <t>lab recon issue on locked subject</t>
  </si>
  <si>
    <t>2011-07-28_Other_lab recon issue on locked subject_12057087_111</t>
  </si>
  <si>
    <t>RE: MGB2051 - lab recon issue on locked subject AND data entry needed ASAP at 0416</t>
  </si>
  <si>
    <t>RE: MGB2051 Lab Recon Issue and Data Entry | Update on Site Visit and Completion Expectations Thursday, July 28, 2011 10:30 AM: RE: MGB2051 - lab recon issue on locked subject AND data entry needed ASAP at 0416 (Lowe)</t>
  </si>
  <si>
    <t>112</t>
  </si>
  <si>
    <t>2011-07-12</t>
  </si>
  <si>
    <t>Data Review for DM complete per this months AGG check run</t>
  </si>
  <si>
    <t>2011-07-12_Other_Data Review for DM complete per this months AGG check run_12057087_112</t>
  </si>
  <si>
    <t>Subject: Visit 7 Lab CRF Query for Subject 0775-0010 - Action Required Notification of Queries for 14Jul Block Subjects - AGG Check Run Update (11th July 2011)</t>
  </si>
  <si>
    <t>113</t>
  </si>
  <si>
    <t>2011-07-13</t>
  </si>
  <si>
    <t>Sherman IMV Update Not Good</t>
  </si>
  <si>
    <t>2011-07-13_Other_Sherman IMV Update Not Good_12057087_113</t>
  </si>
  <si>
    <t>Wednesday, July 13, 2011: Sherman IMV Update and Challenges Subject 0005 Visit Status and Aug 14 Data Lock Discussion</t>
  </si>
  <si>
    <t>114</t>
  </si>
  <si>
    <t>DuPree Next IMV Advice</t>
  </si>
  <si>
    <t>2011-06-29_Other_DuPree Next IMV Advice_12057087_114</t>
  </si>
  <si>
    <t>DuPree: Next IMV Scheduling Dilemma - July 11-14, 2011</t>
  </si>
  <si>
    <t>115</t>
  </si>
  <si>
    <t>2011-06-27</t>
  </si>
  <si>
    <t>Clark CRF Help Requests for 0003 4 AE Entry</t>
  </si>
  <si>
    <t>2011-06-27_Other_Clark CRF Help Requests for 0003 4 AE Entry_12057087_115</t>
  </si>
  <si>
    <t>117</t>
  </si>
  <si>
    <t>2011-06-01</t>
  </si>
  <si>
    <t>Drug Return Form Instructions</t>
  </si>
  <si>
    <t>2011-06-01_Other_Drug Return Form Instructions_12057087_117</t>
  </si>
  <si>
    <t>RE: MGIB2051 Drug Return Form lnstructions</t>
  </si>
  <si>
    <t>RE: MGIB2051 Drug Return Form Instructions - June 01, 2011
Request for Address and Confirmation to Send Tape Ensuring One Shipment Per Site - Request from Melanie</t>
  </si>
  <si>
    <t>118</t>
  </si>
  <si>
    <t>2011-07-30</t>
  </si>
  <si>
    <t>Sedghi Subject 0547 0004 Can Be locked</t>
  </si>
  <si>
    <t>2011-07-30_Other_Sedghi Subject 0547 0004 Can Be locked_12057087_118</t>
  </si>
  <si>
    <t>RE: Sedghi's Subject 0547-0004 Lock Requested by Monday</t>
  </si>
  <si>
    <t>119</t>
  </si>
  <si>
    <t>2011-07-11_Other_Data Review for DM complete per this months AGG check run_12057087_119</t>
  </si>
  <si>
    <t>01.04.04</t>
  </si>
  <si>
    <t>Training for EDC Access at Site - Urgent Update July 11, 2011
Cherie Hauck addressing data entry delays and monitoring visits postponements RE: MGIB2051 - Data Review Update for Dr. Sherman's Site</t>
  </si>
  <si>
    <t>120</t>
  </si>
  <si>
    <t>2011-07-01</t>
  </si>
  <si>
    <t>Cofnirmation Letter for MV 06Jul2011</t>
  </si>
  <si>
    <t>2011-07-01_Other_Cofnirmation Letter for MV 06Jul2011_12057087_120</t>
  </si>
  <si>
    <t>05.04.03</t>
  </si>
  <si>
    <t>Salix MGIB2051 IBS (PI: Aguilar) Monitoring Visit Confirmation Letter - July 6, 2011</t>
  </si>
  <si>
    <t>121</t>
  </si>
  <si>
    <t>2011-07-07</t>
  </si>
  <si>
    <t>Lefebvre 483</t>
  </si>
  <si>
    <t>2011-07-07_Other_Lefebvre 483_12057087_121</t>
  </si>
  <si>
    <t>Site Monitoring Visit at Lefebvre's: Review of 483 Report - July 07, 2011</t>
  </si>
  <si>
    <t>122</t>
  </si>
  <si>
    <t>Data Lock Deadlines</t>
  </si>
  <si>
    <t>2011-07-07_Other_Data Lock Deadlines_12057087_122</t>
  </si>
  <si>
    <t>RE: Salix MGIB2051 IBS Data Lock Deadlines - Fax Assistance Requested</t>
  </si>
  <si>
    <t>123</t>
  </si>
  <si>
    <t>2011-07-06</t>
  </si>
  <si>
    <t>June Accrual Tracker</t>
  </si>
  <si>
    <t>2011-07-06_Other_June Accrual Tracker_12057087_123</t>
  </si>
  <si>
    <t>05.04.07</t>
  </si>
  <si>
    <t>MGIB2051 June Accrual Tracker Update - July 06, 2011</t>
  </si>
  <si>
    <t>124</t>
  </si>
  <si>
    <t>Subject 1098 0007 please unlock</t>
  </si>
  <si>
    <t>2011-07-05_Other_Subject 1098 0007 please unlock_12057087_124</t>
  </si>
  <si>
    <t>RE: MGIB2051 Subject 1098-0007 Unlock Request
Melanie Kfotz requests unlocking for Subject 1098-0007 on July 5, 2011</t>
  </si>
  <si>
    <t>125</t>
  </si>
  <si>
    <t>unsched lab question</t>
  </si>
  <si>
    <t>2011-07-05_Other_unsched lab question_12057087_125</t>
  </si>
  <si>
    <t>RE: MGl82051 - unsched lab question</t>
  </si>
  <si>
    <t>RE: MGIB2051 - unsched lab question, July 05, 2011
Clarification on correcting incomplete entries for UDOV form Handling of Incomplete Status and Date Removal Query - Melanie Kfotz, Salix Pharmaceuticals, Inc.</t>
  </si>
  <si>
    <t>126</t>
  </si>
  <si>
    <t>Visit Summary and Kit Assignment Summary Report</t>
  </si>
  <si>
    <t>2011-07-07_Other_Visit Summary and Kit Assignment Summary Report_12057087_126</t>
  </si>
  <si>
    <t>RE: MGIB2051 - Visit Summary and Kit Assignment Summary Report (Blinded) Monthly Reports - July 07, 2011
Discussion on rerunning reports and aggregation checks for the study July 07, 2011: Lab Kit Reconciliation Report Request</t>
  </si>
  <si>
    <t>127</t>
  </si>
  <si>
    <t>2011-06-28</t>
  </si>
  <si>
    <t>CAP for ICON Lab Status</t>
  </si>
  <si>
    <t>2011-06-28_Other_CAP for ICON Lab Status_12057087_127</t>
  </si>
  <si>
    <t>08.01.01</t>
  </si>
  <si>
    <t>CAP Certification Status Confirmation for ICON Lab - June 28, 2011
Email Correspondence Regarding Recent CAP Accreditation for ICON Lab</t>
  </si>
  <si>
    <t>128</t>
  </si>
  <si>
    <t>2011-06-21</t>
  </si>
  <si>
    <t>Dr L Clark QA Visit</t>
  </si>
  <si>
    <t>2011-06-21_Other_Dr L Clark QA Visit_12057087_128</t>
  </si>
  <si>
    <t>RE: MGIB2051 - Dr. L. Clark - QA Visit Follow-Up
Cherie Hauck's Site Visit Updates - June 14-16 and June 27-28</t>
  </si>
  <si>
    <t>129</t>
  </si>
  <si>
    <t>2011-06-06</t>
  </si>
  <si>
    <t>current query aging and eCRF status reports</t>
  </si>
  <si>
    <t>2011-06-06_Other_current query aging and eCRF status reports_12057087_129</t>
  </si>
  <si>
    <t>RE: MGIB2051 Query Issues - June 06, 2011
Cherie Hauck Unable to View Queries - June 03, 2011 Emails Regarding Previous Glitch - Action Required</t>
  </si>
  <si>
    <t>130</t>
  </si>
  <si>
    <t>2011-06-02</t>
  </si>
  <si>
    <t>Annual Continuing Review Reminder</t>
  </si>
  <si>
    <t>2011-06-02_Other_Annual Continuing Review Reminder_12057087_130</t>
  </si>
  <si>
    <t>RE: Salix MGIB2051 (00409) Continuing Review Reminder
Follow-up Required for Annual IRB Reviews Annual Continuing Review Reminder: Sites Requiring Report Submission or Revision (MGIB2051 - 00409)</t>
  </si>
  <si>
    <t>131</t>
  </si>
  <si>
    <t>2011-06-03</t>
  </si>
  <si>
    <t>Reminder for IRB Continuing Review Submission</t>
  </si>
  <si>
    <t>2011-06-03_Other_Reminder for IRB Continuing Review Submission_12057087_131</t>
  </si>
  <si>
    <t>FW: Salix MGl82051 IBS (Pl: Zakko): Reminder for IRB Continuing ReviewSubmission</t>
  </si>
  <si>
    <t>Reminder for IRB Continuing ReviewSubmission - June 03, 2011
Cherie Hauck seeks approval for a 2-day site visit to resolve Monitoring Notes - Salix Pharmaceuticals Monitoring Visit Availability July 12-15 Review submission and monitoring notes ready</t>
  </si>
  <si>
    <t>132</t>
  </si>
  <si>
    <t>2011-06-13</t>
  </si>
  <si>
    <t>Outstanding Queries</t>
  </si>
  <si>
    <t>2011-06-13_Other_Outstanding Queries_12057087_132</t>
  </si>
  <si>
    <t>June 13, 2011: Salix MGIB2051 IBS Outstanding Queries
Cherie Hauck requests responses for specific subjects and con-med worksheet to close queries. Subject Data Locks: June and July 0001-0010</t>
  </si>
  <si>
    <t>133</t>
  </si>
  <si>
    <t>2011-06-16</t>
  </si>
  <si>
    <t>Vendor Meeting Minutes 16Jun2011</t>
  </si>
  <si>
    <t>2011-06-16_Other_Vendor Meeting Minutes 16Jun2011_12057087_133</t>
  </si>
  <si>
    <t>RE: MGIB2051 - Vendor Meeting Minutes - 16Jun2011
Nicole Hicks confirms receipt of minutes from Wolita Belvet MGIB2051 - Vendor Meeting Minutes - 16Jun2011
Meeting minutes for program review on June 16, 2011</t>
  </si>
  <si>
    <t>134</t>
  </si>
  <si>
    <t>2011-06-14</t>
  </si>
  <si>
    <t>First Data Lock on June 24</t>
  </si>
  <si>
    <t>2011-06-14_Other_First Data Lock on June 24_12057087_134</t>
  </si>
  <si>
    <t>RE: Salix MGIB2051 IBS First Data Lock: Teamwork Achievements June 14, 2011 First Data Lock on June 24 for Salix MGIB2051 IBS Study</t>
  </si>
  <si>
    <t>135</t>
  </si>
  <si>
    <t>2011-06-09</t>
  </si>
  <si>
    <t>Inform Link Needed ASAP for Coates</t>
  </si>
  <si>
    <t>2011-06-09_Other_Inform Link Needed ASAP for Coates_12057087_135</t>
  </si>
  <si>
    <t>HelpDesk Assistance for Coates Link | June 09, 2011</t>
  </si>
  <si>
    <t>136</t>
  </si>
  <si>
    <t>2011-05-24</t>
  </si>
  <si>
    <t>Dr DeMicco email address</t>
  </si>
  <si>
    <t>2011-05-24_Other_Dr DeMicco email address_12057087_136</t>
  </si>
  <si>
    <t>Dr. DeMicco’s E-mail Request | May 24, 2011
Financial Disclosure Revision for Dr. Riff | May 19, 2011 Condolences for Dr. Riff's Wife &amp; Pi Transition Documentation Required</t>
  </si>
  <si>
    <t>137</t>
  </si>
  <si>
    <t>freeze forms for all sites</t>
  </si>
  <si>
    <t>2011-06-03_Other_freeze forms for all sites_12057087_137</t>
  </si>
  <si>
    <t>RE: MGIB2051 Freeze Forms Data Alert - June 03, 2011</t>
  </si>
  <si>
    <t>138</t>
  </si>
  <si>
    <t>2011-05-05</t>
  </si>
  <si>
    <t>Eligibility Question at Medoff</t>
  </si>
  <si>
    <t>2011-05-05_Other_Eligibility Question at Medoff_12057087_138</t>
  </si>
  <si>
    <t>RE: Eligibility Question at Medoff - May 05, 2011
Clarification on Patient's Eligibility and Medication Status Normal Colonoscopy Results - No Inflammatory Disease Detected</t>
  </si>
  <si>
    <t>139</t>
  </si>
  <si>
    <t>2011-04-14</t>
  </si>
  <si>
    <t>0416 0014 WGG choledocholelithiasis</t>
  </si>
  <si>
    <t>2011-04-14_Other_0416 0014 WGG choledocholelithiasis_12057087_139</t>
  </si>
  <si>
    <t>0416-0014 WGG - Choledocholelithiasis Treatment Update: No Recurrence or Surgery Needed</t>
  </si>
  <si>
    <t>140</t>
  </si>
  <si>
    <t>2011-04-07</t>
  </si>
  <si>
    <t>Appendectomy Site Memo06Apr2011</t>
  </si>
  <si>
    <t>2011-04-07_Other_Appendectomy Site Memo06Apr2011_12057087_140</t>
  </si>
  <si>
    <t>RE: MGIB2051 Appendectomy Site Memo06Apr2011 Feedback Incorporated
Appendectomy Site Memo Review Request | 06Apr2011</t>
  </si>
  <si>
    <t>141</t>
  </si>
  <si>
    <t>2011-04-05</t>
  </si>
  <si>
    <t>Gordon GERD Question</t>
  </si>
  <si>
    <t>2011-04-05_Other_Gordon GERD Question_12057087_141</t>
  </si>
  <si>
    <t>Re: Gordon: GERD Question - Medication Stability Concerns
April 05, 2011 - Ensuring Protocol Adherence and Medication Doses Tuesday, April 05, 2011: Gordon's GERD Question on Rabeprazole 20mg - Stability Assessment Needed</t>
  </si>
  <si>
    <t>142</t>
  </si>
  <si>
    <t>Re-Screen Request Form for Subject 0004</t>
  </si>
  <si>
    <t>2011-04-05_Other_Re-Screen Request Form for Subject 0004_12057087_142</t>
  </si>
  <si>
    <t>RE: Salix MGIB2051 IBS Study (PI: Saad): Re-Screen Request Form forSubject 0004 - Follow-Up on Visit Rescheduling FW: Salix MGIB2051 IBS Study (PI: Saad): Re-Screen Request Form forSubject 9004
Tuesday, April 5, 2011 - Follow-up Needed</t>
  </si>
  <si>
    <t>143</t>
  </si>
  <si>
    <t>2011-03-29</t>
  </si>
  <si>
    <t>1178 0010 Qualifying colonoscopy</t>
  </si>
  <si>
    <t>2011-03-29_Other_1178 0010 Qualifying colonoscopy_12057087_143</t>
  </si>
  <si>
    <t>RE: 1178-0010 Qualifying colonoscopy Decision on PI's discretion | March 29, 2011 Subject: 1178-0010 Qualifying Colonoscopy Follow-Up Decision Needed</t>
  </si>
  <si>
    <t>144</t>
  </si>
  <si>
    <t>2011-03-16</t>
  </si>
  <si>
    <t>Agg Checks Recon 15March2011</t>
  </si>
  <si>
    <t>2011-03-16_Other_Agg Checks Recon 15March2011_12057087_144</t>
  </si>
  <si>
    <t>RE: MGIB2051 Agg Checks/Recon - 15March2011 Review Comments &amp; Data Update Query Site for Date Records | 0618-0004 to 1176-0005 | AE Investigation and Action Items</t>
  </si>
  <si>
    <t>145</t>
  </si>
  <si>
    <t>2011-03-10</t>
  </si>
  <si>
    <t>Potential Pt</t>
  </si>
  <si>
    <t>2011-03-10_Other_Potential Pt_12057087_145</t>
  </si>
  <si>
    <t>March 9-10, 2011: Follow-Up on Potential Patient | Re-screening and Re-consenting Procedures Diary Eligibility Call Completion Reminder - March 08, 2011
Ensure Re-Screen Approval Form Submission for Pt. 10370017 - KRH</t>
  </si>
  <si>
    <t>146</t>
  </si>
  <si>
    <t>Subject 1037 0017 Dr Clarks Site</t>
  </si>
  <si>
    <t>2011-03-10_Other_Subject 1037 0017 Dr Clarks Site_12057087_146</t>
  </si>
  <si>
    <t>URGENT: Follow-Up Needed on Subject 1037-0017 Randomization Status
March 10, 2011
Ensure Timely Data Entry for MGIB2051 Study MGIB2051 Study Completion Update - March 8, 2011</t>
  </si>
  <si>
    <t>147</t>
  </si>
  <si>
    <t>2011-03-07</t>
  </si>
  <si>
    <t>Con-Med Question re Flax Seed Oil</t>
  </si>
  <si>
    <t>2011-03-07_Other_Con-Med Question re Flax Seed Oil_12057087_147</t>
  </si>
  <si>
    <t>RE: Con-Med Question re: Flax Seed Oil Eligibility Update - March 07, 2011 FW: Con-Med Question re: Flax Seed Oil - March 04, 2011
Inquiry about Flax Seed Oil for Study Participant</t>
  </si>
  <si>
    <t>148</t>
  </si>
  <si>
    <t>2011-02-17</t>
  </si>
  <si>
    <t>site 1176 Re-test labs for sub 0007</t>
  </si>
  <si>
    <t>2011-02-17_Other_site 1176 Re-test labs for sub 0007_12057087_148</t>
  </si>
  <si>
    <t>RE: Salix MGIB2051-site 1176-Re-test labs for sub #0007
Thursday, February 17, 2011: Confirmation and Instructions Subject's Lab Values and Colonoscopy Status - 28th September</t>
  </si>
  <si>
    <t>149</t>
  </si>
  <si>
    <t>2011-02-15</t>
  </si>
  <si>
    <t>site visit</t>
  </si>
  <si>
    <t>2011-02-15_Other_site visit_12057087_149</t>
  </si>
  <si>
    <t>RE: Site Visit Handling | February 15, 2011
Melanie Klotz seeks guidance on managing a study deviation during Week 8 of a clinical trial. Follow-Up Required: Patient's Drug Treatment Decision Needed</t>
  </si>
  <si>
    <t>150</t>
  </si>
  <si>
    <t>no safety issues</t>
  </si>
  <si>
    <t>2011-02-15_Other_no safety issues_12057087_150</t>
  </si>
  <si>
    <t>RE: Salix MGIB2051 - Safety Confirmation Sykes, Scott - Memo Regarding Randomization on 02/25/11</t>
  </si>
  <si>
    <t>151</t>
  </si>
  <si>
    <t>2011-02-14</t>
  </si>
  <si>
    <t>when surgeries were performed</t>
  </si>
  <si>
    <t>2011-02-14_Other_when surgeries were performed_12057087_151</t>
  </si>
  <si>
    <t>RE: Salix MGIB2051 Surgery Dates and Hormones Inquiry Evelyn B. Copps Contact Information | Memo from Melanie Klotz - Feb 14, 2011</t>
  </si>
  <si>
    <t>152</t>
  </si>
  <si>
    <t>2011-02-10</t>
  </si>
  <si>
    <t>Question for clinical team</t>
  </si>
  <si>
    <t>2011-02-10_Other_Question for clinical team_12057087_152</t>
  </si>
  <si>
    <t>Exclusion Criteria for Bowel Surgery: Adhesions and Symptoms | February 10, 2011 Standard of Care for Polypectomy in Routine Colonoscopy | February 10, 2011 Communication</t>
  </si>
  <si>
    <t>153</t>
  </si>
  <si>
    <t>2011-02-09</t>
  </si>
  <si>
    <t>Lowe site question</t>
  </si>
  <si>
    <t>2011-02-09_Other_Lowe site question_12057087_153</t>
  </si>
  <si>
    <t>Re: MGIB2051 Lowe Site Question - February 9, 2011
Query about Esophageal Dilation and GI Surgery Exclusions</t>
  </si>
  <si>
    <t>154</t>
  </si>
  <si>
    <t>2011-02-04</t>
  </si>
  <si>
    <t>not comfortable giving a waiver</t>
  </si>
  <si>
    <t>2011-02-04_Other_not comfortable giving a waiver_12057087_154</t>
  </si>
  <si>
    <t>RE: Salix MGIB2051 Discussion on Subject Eligibility | February 04, 2011 Diary Review for Participant Screened on 1/21/11
Exploring Stool Consistency Trends and Hydrocodone Usage Managing Grade 1 Hemorrhoids: A Case Study</t>
  </si>
  <si>
    <t>155</t>
  </si>
  <si>
    <t>Subject 08320014</t>
  </si>
  <si>
    <t>2011-02-04_Other_Subject 08320014_12057087_155</t>
  </si>
  <si>
    <t>RE: Salix MGIB2051 (Subject # 08320014) Concerns and Next Steps Subject # 08320014: Authorization for Hepatitis B or Hepatitis C Test | Study Participant Referral and Health Background | February 04, 2011</t>
  </si>
  <si>
    <t>156</t>
  </si>
  <si>
    <t>2011-01-31</t>
  </si>
  <si>
    <t>Excluison criteria</t>
  </si>
  <si>
    <t>Spelling from document</t>
  </si>
  <si>
    <t>2011-01-31_Other_Excluison criteria_12057087_156</t>
  </si>
  <si>
    <t>RE: Excluison criteria - January 31, 2011
Clarification on Diverticulosis vs. Diverticulitis Managing Diverticulitis in Clinical Trials: Protocol Guidelines and Documentation by Shadreck M. Mareya, Ph.D. at Salix Pharmaceuticals, Inc.</t>
  </si>
  <si>
    <t>157</t>
  </si>
  <si>
    <t>2011-01-28</t>
  </si>
  <si>
    <t>Patient exclusion</t>
  </si>
  <si>
    <t>2011-01-28_Other_Patient exclusion_12057087_157</t>
  </si>
  <si>
    <t>Re: MGIB2051 Case Evaluation Request | January 28, 2011 15JAN2009: Medical Records Review for Subject 0832-0013 Uncertain Etiology of Inflammatory Changes - Clinical Correlation Required</t>
  </si>
  <si>
    <t>158</t>
  </si>
  <si>
    <t>2011-01-04</t>
  </si>
  <si>
    <t>Freezer Temperature Excursion</t>
  </si>
  <si>
    <t>2011-01-04_Other_Freezer Temperature Excursion_12057087_158</t>
  </si>
  <si>
    <t>06.05.04</t>
  </si>
  <si>
    <t>Tuesday, January 04, 2011: Freezer Temperature Excursion Alert at Salix Pharmaceuticals, Inc.
Monday, January 03, 2011: Memo Regarding Temperature Excursion in Freezer Unit</t>
  </si>
  <si>
    <t>159</t>
  </si>
  <si>
    <t>2011-09-27</t>
  </si>
  <si>
    <t>09-28-11 COV Confirmation</t>
  </si>
  <si>
    <t>2011-09-27_Other_09-28-11 COV Confirmation_12057087_159</t>
  </si>
  <si>
    <t>RE: 09-28-11 COV Confirmation Requested information attached Print and Send Site Subjects: 09-28-11 COV Confirmation</t>
  </si>
  <si>
    <t>160</t>
  </si>
  <si>
    <t>2011-09-21</t>
  </si>
  <si>
    <t>Zakko IVRS Screening and Enrollment Logs</t>
  </si>
  <si>
    <t>2011-09-21_Other_Zakko IVRS Screening and Enrollment Logs_12057087_160</t>
  </si>
  <si>
    <t>05.04.01</t>
  </si>
  <si>
    <t>Wednesday, September 21, 2011 - IVRS Screening and Enrollment Logs for Zakko's Site</t>
  </si>
  <si>
    <t>161</t>
  </si>
  <si>
    <t>CSR</t>
  </si>
  <si>
    <t>2011-09-21_Other_CSR_12057087_161</t>
  </si>
  <si>
    <t>MGIB2051 CSR New CSR Timelines Discussion Postponed VP, BDMP Salix Pharmaceuticals, Inc. Clinical Project Milestones: Draft TLFs to Final CSR 7/15/14 - 10/31/11</t>
  </si>
  <si>
    <t>162</t>
  </si>
  <si>
    <t>2011-09-07</t>
  </si>
  <si>
    <t>Question re Resolution of COV Outstanding Issues</t>
  </si>
  <si>
    <t>2011-09-07_Other_Question re Resolution of COV Outstanding Issues_12057087_162</t>
  </si>
  <si>
    <t>Documenting Resolution of COV Issues after Final Report - Cherie L. Hauck, RN, BSN, M.Ed., CCRA - 04/12/20</t>
  </si>
  <si>
    <t>163</t>
  </si>
  <si>
    <t>2011-09-12</t>
  </si>
  <si>
    <t>Unlock a page Weinstock</t>
  </si>
  <si>
    <t>2011-09-12_Other_Unlock a page Weinstock_12057087_163</t>
  </si>
  <si>
    <t>RE: Unlock a page?- Weinstock Discussion and Resolution on Database Accuracy | September 12, 2011 Unlocking AE/SAE CRF Request - 10:11 AM - Weinstock Site</t>
  </si>
  <si>
    <t>164</t>
  </si>
  <si>
    <t>2011-09-08</t>
  </si>
  <si>
    <t>CRA Evaluations</t>
  </si>
  <si>
    <t>2011-09-08_Other_CRA Evaluations_12057087_164</t>
  </si>
  <si>
    <t>Thursday, September 08, 2011: MGIB2051 CRA Evaluations Path Guidance
Nicole Hicks provides detailed instructions for accessing program files and reports Accessing Trip Reports/Letters for Brown and Sherman - Assistance Requested</t>
  </si>
  <si>
    <t>165</t>
  </si>
  <si>
    <t>2011-09-02</t>
  </si>
  <si>
    <t>FD Part B</t>
  </si>
  <si>
    <t>2011-09-02_Other_FD Part B_12057087_165</t>
  </si>
  <si>
    <t>Re: FD Part B | September 02, 2011</t>
  </si>
  <si>
    <t>166</t>
  </si>
  <si>
    <t>2011-09-20</t>
  </si>
  <si>
    <t>Updated Contact Information for Dr Koltuns site</t>
  </si>
  <si>
    <t>2011-09-20_Other_Updated Contact Information for Dr Koltuns site_12057087_166</t>
  </si>
  <si>
    <t>05.01.01</t>
  </si>
  <si>
    <t>Updated Contact Information for Dr. Koltun's Site - September 20, 2011
Efficiently Sharing Important Details Update on Email Address Change</t>
  </si>
  <si>
    <t>167</t>
  </si>
  <si>
    <t>2011-08-24</t>
  </si>
  <si>
    <t>Study Specific Medical Encoding Details FINAL 24Aug2011</t>
  </si>
  <si>
    <t>2011-08-24_Other_Study Specific Medical Encoding Details FINAL 24Aug2011_12057087_167</t>
  </si>
  <si>
    <t>10.03.09</t>
  </si>
  <si>
    <t>MGIB2051 Study-Specific Medical Encoding Details_FINAL_24Aug2011
Wolita Belvet Email: MGIB2051 Study-Specific Medical Encoding Details Wednesday, August 24, 2011: Salix Pharmaceuticals Operations Update</t>
  </si>
  <si>
    <t>168</t>
  </si>
  <si>
    <t>2011-08-23</t>
  </si>
  <si>
    <t>Subject 0416-0016 Dr Lowe</t>
  </si>
  <si>
    <t>2011-08-23_Other_Subject 0416-0016 Dr Lowe_12057087_168</t>
  </si>
  <si>
    <t>RE: MGIB2051 Subject 0416-0016 (Dr. Lowe) Update and Medication Inquiry - August 23, 2011 Update Required for Duplicate Entry with Stop Date Noted - August 23, 2011</t>
  </si>
  <si>
    <t>169</t>
  </si>
  <si>
    <t>FedEx Question for Nicole</t>
  </si>
  <si>
    <t>2011-08-23_Other_FedEx Question for Nicole_12057087_169</t>
  </si>
  <si>
    <t>Fed-Ex Delivery Update for Nicole Hicks August 23, 2011</t>
  </si>
  <si>
    <t>170</t>
  </si>
  <si>
    <t>2011-08-23_Other_Subject 0416-0016 Dr Lowe_12057087_170</t>
  </si>
  <si>
    <t>RE: MGIB2051 Subject 0416-0016 (Dr. Lowe) - Data Entry Update
Tuesday, August 23, 2011: Information for User ID NGeorgi Request for Account Access Investigation | Training Completion Confirmation | EDC Updates Inquiry - August 23, 2011</t>
  </si>
  <si>
    <t>171</t>
  </si>
  <si>
    <t>Salix Move</t>
  </si>
  <si>
    <t>2011-08-23_Other_Salix Move_12057087_171</t>
  </si>
  <si>
    <t>Salix Move Reminder: Shutdown for Relocation 8/23/2011
Hold FedEx Shipments Until Monday; New Address in Effect Salix Pharmaceuticals Relocation Notice: Office Closure August 25-29, New Address Revealed</t>
  </si>
  <si>
    <t>172</t>
  </si>
  <si>
    <t>2011-08-22</t>
  </si>
  <si>
    <t>08-08-11 F-U Letter DeMicco</t>
  </si>
  <si>
    <t>2011-08-22_Other_08-08-11 F-U Letter DeMicco_12057087_172</t>
  </si>
  <si>
    <t>08-08-11 F-U Letter DeMicco Follow-Up | Request for Dr. DeMicco's Signature Needed Request for Approval of FU Letters by Della A. Robbins (Date: )</t>
  </si>
  <si>
    <t>173</t>
  </si>
  <si>
    <t>2011-08-16</t>
  </si>
  <si>
    <t>Files Pulled for Audit</t>
  </si>
  <si>
    <t>2011-08-16_Other_Files Pulled for Audit_12057087_173</t>
  </si>
  <si>
    <t>Files Preparation and Office Reservation for COV Audit - August 16, 2011
Coordination for Study Files and Office Setup for Audit - August 16, 2011 Files Pulled for Audit - Request for Assistance August 16, 2011 - Cherie Hauck &amp; Melanie Klotz</t>
  </si>
  <si>
    <t>174</t>
  </si>
  <si>
    <t>Site 0416 Ready to lock</t>
  </si>
  <si>
    <t>2011-08-16_Other_Site 0416 Ready to lock_12057087_174</t>
  </si>
  <si>
    <t>RE: MGIB2051 Site 0416 Progress Update Pharmaceuticals Contact Information Update August 16, 2011</t>
  </si>
  <si>
    <t>175</t>
  </si>
  <si>
    <t>Weinstocks 0775-0013 SAE</t>
  </si>
  <si>
    <t>2011-08-16_Other_Weinstocks 0775-0013 SAE_12057087_175</t>
  </si>
  <si>
    <t>RE: MGIB2051 Weinstock's 0775-0013's SAE Follow-Up Information - August 16, 2011
Follow-up details on study MGIB2051 Investigator Dr. Weinstock's SAE information and clarification on Infected cervical spine surgical site abscess Outstanding</t>
  </si>
  <si>
    <t>176</t>
  </si>
  <si>
    <t>2011-08-15</t>
  </si>
  <si>
    <t>Opened Queries &amp; CDD Pump</t>
  </si>
  <si>
    <t>2011-08-15_Other_Opened Queries &amp; CDD Pump_12057087_176</t>
  </si>
  <si>
    <t>RE: MGIB2051 Opened Queries &amp; CDD Pump - Targeted DB Lock
August 15, 2011: Coding Run Update and Query Resolution RE: MGIB2051 Opened Queries &amp; CDD Pump - Targeted DB Lock/Coding Run
August 15, 2011 Communication</t>
  </si>
  <si>
    <t>177</t>
  </si>
  <si>
    <t>2011-08-15_Other_site 1125_12057087_177</t>
  </si>
  <si>
    <t>RE: Salix MGIB2051 - site 1125 August 15, 2011 Pending PI Signatures for Subjects at Site 1125 - Action Required</t>
  </si>
  <si>
    <t>178</t>
  </si>
  <si>
    <t>2011-08-12</t>
  </si>
  <si>
    <t>2011-08-12_Other_Weinstocks 0775-0013 SAE_12057087_178</t>
  </si>
  <si>
    <t>RE: MGIB2051 Weinstock's 0775-0013's SAE - Site Progress Update RE: MGIB2051 Weinstock's 0775-0013's SAE Discussion - August 12, 2011</t>
  </si>
  <si>
    <t>179</t>
  </si>
  <si>
    <t>Agg Recon Checks 11Aug2011 FU</t>
  </si>
  <si>
    <t>2011-08-12_Other_Agg Recon Checks 11Aug2011 FU_12057087_179</t>
  </si>
  <si>
    <t>Clinical Checks Update - August 12, 2011 FW: MGIB2051 Agg/Recon Checks - 11Aug2011
Fresh clinical AGG checks for review</t>
  </si>
  <si>
    <t>180</t>
  </si>
  <si>
    <t>2011-07-20</t>
  </si>
  <si>
    <t>Della Robbins Drs DeMicco &amp; Young</t>
  </si>
  <si>
    <t>2011-07-20_Other_Della Robbins Drs DeMicco &amp; Young_12057087_180</t>
  </si>
  <si>
    <t>RE: MGIB2051 - Della Robbins - Drs. DeMicco &amp; Young Visit Date Clarification New CRA Assignment Update for Della A. Robbins | July 20, 2011</t>
  </si>
  <si>
    <t>181</t>
  </si>
  <si>
    <t>Della Robbins Newly Assigned CRA</t>
  </si>
  <si>
    <t>2011-07-20_Other_Della Robbins Newly Assigned CRA_12057087_181</t>
  </si>
  <si>
    <t>RE: MGIB2051 - Della Robbins - Newly Assigned CRA - 07-27-11 Monitoring Visit Scheduled Newly Assigned CRA for MGIB2051 Study - Della Robbins - Effective 20Jul2011</t>
  </si>
  <si>
    <t>182</t>
  </si>
  <si>
    <t>2011-07-22</t>
  </si>
  <si>
    <t>Incomplete DOV eCRF Page Week 4 PT 0416-0030</t>
  </si>
  <si>
    <t>2011-07-22_Other_Incomplete DOV eCRF Page Week 4 PT 0416-0030_12057087_182</t>
  </si>
  <si>
    <t>RE: PRO 394_Incomplete DOV eCRF Page_Week 4_PT 0416-0030 _WorkOrderNumber 142284 - July 22, 2011
Assistance Requested for Resolving Data Entry Issue - Clinical Research - July 21-22, 2011 Issue Resolution Confirmation for PT 0416-0030 on DOV Week 4</t>
  </si>
  <si>
    <t>183</t>
  </si>
  <si>
    <t>Drug Return Form Instructions and ISF</t>
  </si>
  <si>
    <t>2011-07-22_Other_Drug Return Form Instructions and ISF_12057087_183</t>
  </si>
  <si>
    <t>RE: MGIB2051 - Drug Return Instructions and ISF (checklist) - July 22, 2011
Nicole Hicks provides Drug Return Instructions and ISF checklist for assigned sites Salix Office Closure: August 25-29, Moving to New Address</t>
  </si>
  <si>
    <t>184</t>
  </si>
  <si>
    <t>dellas vpn</t>
  </si>
  <si>
    <t>2011-07-29_Other_dellas vpn_12057087_184</t>
  </si>
  <si>
    <t>RE: della's vpn Activation and Email Issue - July 29, 2011
Affect on Sending Emails and Activation Process - IT Helpdesk Contact Needed RE: della's vpn Delivery Confirmation - July 27, 2011</t>
  </si>
  <si>
    <t>185</t>
  </si>
  <si>
    <t>2011-07-22_Other_Incomplete DOV eCRF Page Week 4 PT 0416-0030_12057087_185</t>
  </si>
  <si>
    <t>RE: PRO 394_Incomplete DOV eCRF Page_Week 4_PT 0416-0030 _WorkOrder Number 142284 - Site Clarification and Resolution | July 21-22, 2011 Thursday, July 21, 2011: RE: PRO 394_Incomplete DOV eCRF Page_Week 4_PT 0416-0030 _WorkOrder Number 142284
Not</t>
  </si>
  <si>
    <t>186</t>
  </si>
  <si>
    <t>Subject 1049-0010 Knapple</t>
  </si>
  <si>
    <t>2011-07-05_Other_Subject 1049-0010 Knapple_12057087_186</t>
  </si>
  <si>
    <t>Confirming Readiness for Locking MGIB2051 Report - July 5, 2011 Urgent Request: Unlock Subject 1049-0010 (Knapple) for Data Verification</t>
  </si>
  <si>
    <t>187</t>
  </si>
  <si>
    <t>Della Robbins Drs DeMicco &amp; Lowe</t>
  </si>
  <si>
    <t>2011-07-20_Other_Della Robbins Drs DeMicco &amp; Lowe_12057087_187</t>
  </si>
  <si>
    <t>05.04.12</t>
  </si>
  <si>
    <t>July 20, 2011: Clarification on Site Visit Dates - Drs. DeMicco &amp; Lowe Della Robbins: Scheduled Visits and Database Lock Update
July 20, 2011 - Monitoring Calendar Details and Next Steps</t>
  </si>
  <si>
    <t>188</t>
  </si>
  <si>
    <t>2011-07-19_Other_Sherman 13Jul2011 IMV Trip Report Packet_12057087_188</t>
  </si>
  <si>
    <t>Updating SC Contact Info for IVRS Access Request
Follow-up needed for SC access change and notification to IVRS Monday, July 18, 2011: IVRS Access Inquiry</t>
  </si>
  <si>
    <t>189</t>
  </si>
  <si>
    <t>PRO 394 Work Order Number 141662</t>
  </si>
  <si>
    <t>2011-07-06_Other_PRO 394 Work Order Number 141662_12057087_189</t>
  </si>
  <si>
    <t>Novella Clinical: Moving Potential Forward | Contact Information and Locations</t>
  </si>
  <si>
    <t>190</t>
  </si>
  <si>
    <t>2011-07-22_Other_Incomplete DOV eCRF Page Week 4 PT 0416-0030_12057087_190</t>
  </si>
  <si>
    <t>RE: PRO 394_Incomplete DOV eCRF Page_Week 4_PT 0416-0030 _WorkOrder Number 142284 Follow-Up Assistance Requested</t>
  </si>
  <si>
    <t>191</t>
  </si>
  <si>
    <t>2009-07-29</t>
  </si>
  <si>
    <t>Meeting discussion summary Protocol draft 1</t>
  </si>
  <si>
    <t>2009-07-29_Other_Meeting discussion summary Protocol draft 1_12057087_191</t>
  </si>
  <si>
    <t>Meeting Discussion Summary: MG IBS Protocol, Draft 1 - July 29, 2009
Summarizing major decisions, next steps, and actions from the meeting Revisiting Objectives and Endpoints for Clinical Trial: Sequential Pairwise Comparison and Addition of</t>
  </si>
  <si>
    <t>192</t>
  </si>
  <si>
    <t>2010-10-14</t>
  </si>
  <si>
    <t>Clark protocol question</t>
  </si>
  <si>
    <t>2010-10-14_Other_Clark protocol question_12057087_192</t>
  </si>
  <si>
    <t>RE: MGIB2051- Clark protocol question - October 14, 2010
Seeking Approval: Clinical Development Manager's Interpretation Guidance Requested from Claxton Whiteside | October 14, 2010</t>
  </si>
  <si>
    <t>193</t>
  </si>
  <si>
    <t>2010-10-06</t>
  </si>
  <si>
    <t>Antidepressants</t>
  </si>
  <si>
    <t>2010-10-06_Other_Antidepressants_12057087_193</t>
  </si>
  <si>
    <t>FW: Salix MGIB 2051 Antidepressants - Opioid Analgesics Prohibition
Wednesday, October 06, 2010: Medication Concern Clarification Initiation of Diary at Visit 2 | Communication regarding Prohibited Medication List</t>
  </si>
  <si>
    <t>194</t>
  </si>
  <si>
    <t>2010-12-29</t>
  </si>
  <si>
    <t>Questions</t>
  </si>
  <si>
    <t>2010-12-29_Other_Questions_12057087_194</t>
  </si>
  <si>
    <t>Re: Questions Regarding MGIB 2051 | December 29, 2010
Discussion on Handling Subject 0775-0004's Colonoscopy Visit | December 28, 2010 IC Inquiry for Jan 5 Appointment &amp; UA Lab Concerns Follow-up on UTI Treatment for Patient - Documentation and Next</t>
  </si>
  <si>
    <t>195</t>
  </si>
  <si>
    <t>2010-12-23</t>
  </si>
  <si>
    <t>Coates is laparoscopy 10 years ago excluded</t>
  </si>
  <si>
    <t>2010-12-23_Other_Coates is laparoscopy 10 years ago excluded_12057087_195</t>
  </si>
  <si>
    <t>RE: MGIB2051 Coates - Laparoscopy and Hysterectomy History
Investigating patient history reveals laparoscopy results and subsequent hysterectomy, addressing female-related issues. Merry Christmas update from Salix Pharmaceuticals. Re: MGIB2051 Coates</t>
  </si>
  <si>
    <t>196</t>
  </si>
  <si>
    <t>2010-12-13</t>
  </si>
  <si>
    <t>TPRA with IBS TV Spot for Approval</t>
  </si>
  <si>
    <t>2010-12-13_Other_TPRA with IBS TV Spot for Approval_12057087_196</t>
  </si>
  <si>
    <t>FW: TPRA with IBS TV Spot for Approval - December 13, 2010
Review Request for TV Ad Language Approval - December 13, 2010</t>
  </si>
  <si>
    <t>197</t>
  </si>
  <si>
    <t>2010-12-09</t>
  </si>
  <si>
    <t>Expiry Date for MGIB2051 Kits</t>
  </si>
  <si>
    <t>2010-12-09_Other_Expiry Date for MGIB2051 Kits_12057087_197</t>
  </si>
  <si>
    <t>FW: Expiry Date for MGIB2051 Kits - December 09, 2010
Discussion on extending study duration and kit labeling updates Update Discussion for Expiry Date 05/2011 | Action Required in the New Year</t>
  </si>
  <si>
    <t>198</t>
  </si>
  <si>
    <t>2010-12-10</t>
  </si>
  <si>
    <t>Lab reports</t>
  </si>
  <si>
    <t>2010-12-10_Other_Lab reports_12057087_198</t>
  </si>
  <si>
    <t>RE: Lab reports | Treatment with Antibiotics Requested
Request to Cancel Diary Eligibility Period - Need for AE Creation for Abnormal Labs? - Melanie</t>
  </si>
  <si>
    <t>199</t>
  </si>
  <si>
    <t>exclusion criteria 9</t>
  </si>
  <si>
    <t>2010-12-10_Other_exclusion criteria 9_12057087_199</t>
  </si>
  <si>
    <t>RE: exclusion criteria 9 - December 10, 2010
Importance: High - Review of Bipolar Disorder Inclusion Subject Disclosure of Bipolar Diagnosis and Medication History | Request for Guidance on Continuing Screening Procedures</t>
  </si>
  <si>
    <t>200</t>
  </si>
  <si>
    <t>Site 0775 Weinstock eligibility questions</t>
  </si>
  <si>
    <t>2010-12-08_Other_Site 0775 Weinstock eligibility questions_12057087_200</t>
  </si>
  <si>
    <t>RE: MGIB Study - Site 0775 - Weinstock - eligibility questions
Shadreck Mareya's Responses - December 08, 2010 Inquiry about Subject's Pyloric Stenosis Surgery Status - December 08, 2010</t>
  </si>
  <si>
    <t>201</t>
  </si>
  <si>
    <t>2010-12-06</t>
  </si>
  <si>
    <t>Reasons for SF</t>
  </si>
  <si>
    <t>2010-12-06_Other_Reasons for SF_12057087_201</t>
  </si>
  <si>
    <t>RE: MGIB2051 Reasons for SF - December 06, 2010
Exploring Exclusion Criterion #18 for Study Participation RE: MGIB2051 Screen Failure Recommendations
Michael Pierce discusses abnormal WBC and CRP results leading to subject rescreening.</t>
  </si>
  <si>
    <t>202</t>
  </si>
  <si>
    <t>2010-12-03</t>
  </si>
  <si>
    <t>Potential Knapple pt</t>
  </si>
  <si>
    <t>2010-12-03_Other_Potential Knapple pt_12057087_202</t>
  </si>
  <si>
    <t>RE: [FWD: FW: Potential Knapple pt] Dec 03, 2010 - Clinical Development Manager's Approval Needed</t>
  </si>
  <si>
    <t>203</t>
  </si>
  <si>
    <t>2010-12-01</t>
  </si>
  <si>
    <t>Subject 1049-0002 Dr Knapple Site</t>
  </si>
  <si>
    <t>2010-12-01_Other_Subject 1049-0002 Dr Knapple Site_12057087_203</t>
  </si>
  <si>
    <t>Subject Discontinuation Recommendation for Study Subject 1049-0002 - December 01, 2010
A discussion on discontinuing Subject 1049-0002 from the study due to non-compliance Urgent: Reminder to Address Subject's Non-Compliance with Diary Entries (Nov</t>
  </si>
  <si>
    <t>204</t>
  </si>
  <si>
    <t>Fax Message From 9164840600</t>
  </si>
  <si>
    <t>2010-12-01_Other_Fax Message From 9164840600_12057087_204</t>
  </si>
  <si>
    <t>RE: Fax Message Response | December 01, 2010
Adding Site to Audit Plan for Inspection Frequency Feasibility and 483 Review for MGIB2051 Study Site
Study Questionnaire Feedback from Young - November 30, 2010</t>
  </si>
  <si>
    <t>205</t>
  </si>
  <si>
    <t>2010-11-24</t>
  </si>
  <si>
    <t>MG IBS Study</t>
  </si>
  <si>
    <t>2010-11-24_Other_MG IBS Study_12057087_205</t>
  </si>
  <si>
    <t>01.01.06</t>
  </si>
  <si>
    <t>Wed Nov 24 2010: MG IBS Study Enrollment Update Decision Needed: Screening Subjects for Study | Advice Requested from Melanie</t>
  </si>
  <si>
    <t>206</t>
  </si>
  <si>
    <t>2010-11-02</t>
  </si>
  <si>
    <t>Phone Pre-screener Gigi Lefebvre</t>
  </si>
  <si>
    <t>2010-11-02_Other_Phone Pre-screener Gigi Lefebvre_12057087_206</t>
  </si>
  <si>
    <t>RE: MGIB2051 Phone Pre-screener Feedback - November 02, 2010
Clarification and Recommendation for Script Enhancement IBS and GI Surgery Screening Guidelines Clarified
Date-Sensitive Exclusion Criteria and Exceptions Notes Correction and Agreement on</t>
  </si>
  <si>
    <t>207</t>
  </si>
  <si>
    <t>2010-11-18</t>
  </si>
  <si>
    <t>Call List for Site 0832 Batch N221867</t>
  </si>
  <si>
    <t>2010-11-18_Other_Call List for Site 0832 Batch N221867_12057087_207</t>
  </si>
  <si>
    <t>Thursday, November 18, 2010: Lab Alert Follow-Up and Patient Records Request Subject 0832-0006 Lab Exclusionary Value Update
Wednesday, November 17, 2010 - Important Information</t>
  </si>
  <si>
    <t>208</t>
  </si>
  <si>
    <t>2010-11-12</t>
  </si>
  <si>
    <t>Subject 1123-0005 Gastritis</t>
  </si>
  <si>
    <t>2010-11-12_Other_Subject 1123-0005 Gastritis_12057087_208</t>
  </si>
  <si>
    <t>MGIB2051 Subject 1123-0005 - Gastritis Treatment Update
Insightful Communication on Medication Inclusion Criteria Medical History Review and Protocol Adherence Inquiry</t>
  </si>
  <si>
    <t>209</t>
  </si>
  <si>
    <t>2010-11-11</t>
  </si>
  <si>
    <t>Site 1037 stool results</t>
  </si>
  <si>
    <t>2010-11-11_Other_Site 1037 stool results_12057087_209</t>
  </si>
  <si>
    <t>RE: MGIB2051 Site 1037 - Stool Results Impact on Payment Clarified Stool Sample Handling Issue - Action Required
Documented deviation for improperly shipped samples, consideration for recollection requested. Nov 11, 2010.</t>
  </si>
  <si>
    <t>210</t>
  </si>
  <si>
    <t>2010-08-31</t>
  </si>
  <si>
    <t>Collection of prior IBS meds and do we need to amend</t>
  </si>
  <si>
    <t>2010-08-31_Other_Collection of prior IBS meds and do we need to amend_12057087_210</t>
  </si>
  <si>
    <t>Re: MGIB2051 - Collection of prior IBS meds and protocol amendment
August 31, 2010: Extracting relevant data for eCRF indication Tue Aug 31 2010 Discussion Recap with Dr. P and Rationale for Collecting Prior IBS Meds Collecting Medication Effects</t>
  </si>
  <si>
    <t>211</t>
  </si>
  <si>
    <t>2010-08-18</t>
  </si>
  <si>
    <t>Prohibited Medications Dr Aron IRB Comments</t>
  </si>
  <si>
    <t>2010-08-18_Other_Prohibited Medications Dr Aron IRB Comments_12057087_211</t>
  </si>
  <si>
    <t>06.03.01</t>
  </si>
  <si>
    <t>MGUC2051: Prohibited Medications (Dr. Aron IRB Comments) - August 18, 2010
Creating Reference List for Study Subjects - Shadreck Mareya</t>
  </si>
  <si>
    <t>212</t>
  </si>
  <si>
    <t>2010-07-29</t>
  </si>
  <si>
    <t>Weekly IBS Question Subject worksheet needed</t>
  </si>
  <si>
    <t>2010-07-29_Other_Weekly IBS Question Subject worksheet needed_12057087_212</t>
  </si>
  <si>
    <t>RE: MGIB2051 Weekly IBS Question - Subject Worksheet Revision | July 29, 2010
Clarification on Wording for Study Drug Initiation and IRB Submission Wednesday, July 28, 2010: MGIB2051 Weekly IBS Question - Subject Worksheet Discussion</t>
  </si>
  <si>
    <t>213</t>
  </si>
  <si>
    <t>2010-07-02</t>
  </si>
  <si>
    <t>System Go Live</t>
  </si>
  <si>
    <t>2010-07-02_Other_System Go Live_12057087_213</t>
  </si>
  <si>
    <t>10.04.03</t>
  </si>
  <si>
    <t>July 02, 2010: MGIB2051 System Go Live Update
Shadreck Mareya's Response on Novella Data Transfer Issue Activation of Sponsor Site and Drug Release Update
Salix/Novella Data Transfer Package Live on Tuesday</t>
  </si>
  <si>
    <t>214</t>
  </si>
  <si>
    <t>Edit check under Study Completion needs revision</t>
  </si>
  <si>
    <t>2010-07-02_Other_Edit check under Study Completion needs revision_12057087_214</t>
  </si>
  <si>
    <t>10.03.02</t>
  </si>
  <si>
    <t>Edit Check Revision Request for MGIB2051 Study Completion - July 02, 2010
Clarification on Last Dose Date Verification Needed MGIB2051 Edit Check Revision Needed for Study Completion Date: [Current Date] Ensure Last Dose Alignment with Week 12/EOT</t>
  </si>
  <si>
    <t>215</t>
  </si>
  <si>
    <t>2010-06-21</t>
  </si>
  <si>
    <t>revised MG IB status</t>
  </si>
  <si>
    <t>2010-06-21_Other_revised MG IB status_12057087_215</t>
  </si>
  <si>
    <t>02.01.01</t>
  </si>
  <si>
    <t>Revised MG IB Status Update: June 21, 2010
Progress on Safety Info and PK Edits for IB Review Keeping You Posted: Update by End of May 2010</t>
  </si>
  <si>
    <t>216</t>
  </si>
  <si>
    <t>IRB Comments on ICF To be resubmitted 18 May</t>
  </si>
  <si>
    <t>2010-06-18_Other_IRB Comments on ICF To be resubmitted 18 May_12057087_216</t>
  </si>
  <si>
    <t>RE: MGIB2051: IRB Comments on ICF; Signature Line Clarification
Friday, June 18, 2010 IRB Comments on ICF; To be Re-submitted Friday (18 May) by 1 pm
Discussion on Edits and Concerns with Risks Section Risks Section Review - Simplification and</t>
  </si>
  <si>
    <t>217</t>
  </si>
  <si>
    <t>2010-06-17</t>
  </si>
  <si>
    <t>Recruitment Materials</t>
  </si>
  <si>
    <t>2010-06-17_Other_Recruitment Materials_12057087_217</t>
  </si>
  <si>
    <t>02.02.07</t>
  </si>
  <si>
    <t>Thu, Jun 17, 2010: Update on MGIB2051 Recruitment Materials
Michelle, Debbie clarifies the removal of "Tired of" due to legal implications, ensuring study neutrality. Changes to be implemented, including adjusting percentage.</t>
  </si>
  <si>
    <t>218</t>
  </si>
  <si>
    <t>study timelines</t>
  </si>
  <si>
    <t>2010-06-09_Other_study timelines_12057087_218</t>
  </si>
  <si>
    <t>MGIB2051 Study Timelines Update Requested
Request to adjust project timelines and schedule meeting for timeline review next week.</t>
  </si>
  <si>
    <t>219</t>
  </si>
  <si>
    <t>2010-06-02</t>
  </si>
  <si>
    <t>Study Drug</t>
  </si>
  <si>
    <t>2010-06-02_Other_Study Drug_12057087_219</t>
  </si>
  <si>
    <t>06.01.04</t>
  </si>
  <si>
    <t>Wednesday, June 02, 2010: Request for Salix MGIB2051 Study Drug Pack List and Kit Listing</t>
  </si>
  <si>
    <t>220</t>
  </si>
  <si>
    <t>protocol QC</t>
  </si>
  <si>
    <t>2010-05-25_Other_protocol QC_12057087_220</t>
  </si>
  <si>
    <t>Amendment Recommendation for MGIB2051 Protocol QC - May 25, 2010
Ensuring Consistency and Compliance for IRB and FDA Requirements RE: MGIB2051 protocol QC Discussion | Protocol Amendment SOP Clarification Needed</t>
  </si>
  <si>
    <t>221</t>
  </si>
  <si>
    <t>2010-05-19</t>
  </si>
  <si>
    <t>CLW Final</t>
  </si>
  <si>
    <t>2010-05-19_Other_CLW Final_12057087_221</t>
  </si>
  <si>
    <t>11.03.07</t>
  </si>
  <si>
    <t>Salix MGIB2051- CLW Final Review - May 19, 2010
Review and Approval for CLW Revision - May 19, 2010 Serum Creatinine Levels Update: 22.5 x ULN to 22.0 x ULN (May 19, 2010)</t>
  </si>
  <si>
    <t>222</t>
  </si>
  <si>
    <t>2010-05-14</t>
  </si>
  <si>
    <t>MG IBS Protocol</t>
  </si>
  <si>
    <t>2010-05-14_Other_MG IBS Protocol_12057087_222</t>
  </si>
  <si>
    <t>Final Protocol Shipped to FDA - May 14, 2010
Confirmation of Protocol Submission and Weekend Wishes</t>
  </si>
  <si>
    <t>223</t>
  </si>
  <si>
    <t>2010-05-06</t>
  </si>
  <si>
    <t>Capsules returned</t>
  </si>
  <si>
    <t>2010-05-06_Other_Capsules returned_12057087_223</t>
  </si>
  <si>
    <t>Subject: Study Drug Compliance and Exposure Calculation Clarifications
Subject: Re: SALIX MGIB2051 (394) - Capsules Return Protocol Drug Accountability and Kit Contents Inquiry</t>
  </si>
  <si>
    <t>224</t>
  </si>
  <si>
    <t>ICF</t>
  </si>
  <si>
    <t>2010-05-06_Other_ICF_12057087_224</t>
  </si>
  <si>
    <t>Re: MGIB2051 ICF - Feedback and Confirmation Needed
Wednesday, May 05, 2010 - Thursday, May 06, 2010 Highlighting Risks in Apriso PI and IB Versions | Emphasizing Renal and Hepatic Impairment Information</t>
  </si>
  <si>
    <t>225</t>
  </si>
  <si>
    <t>2010-04-22</t>
  </si>
  <si>
    <t>protocol draft with final endpoints and entry criteria</t>
  </si>
  <si>
    <t>2010-04-22_Other_protocol draft with final endpoints and entry criteria_12057087_225</t>
  </si>
  <si>
    <t>RE: MGIB2051 Protocol Draft Discussion - April 22, 2010
Confirmation of ECG Inclusion in Screening Assessments RE: MGIB2051: Protocol Draft Exclusion Criteria
Catch-all Exclusion Criterion Addressed, Antidepressant Exclusion Clarified</t>
  </si>
  <si>
    <t>226</t>
  </si>
  <si>
    <t>Bristol stool scale in protocol and IVR</t>
  </si>
  <si>
    <t>2010-04-22_Other_Bristol stool scale in protocol and IVR_12057087_226</t>
  </si>
  <si>
    <t>Bristol Stool Scale Updates Discussion - April 22, 2010
Review of Protocol and IVR Questions by Jing IVRS Data Update: Jing's Latest Findings on Stoolchart</t>
  </si>
  <si>
    <t>227</t>
  </si>
  <si>
    <t>2010-04-08</t>
  </si>
  <si>
    <t>Revision to the Abdominal Pain Scale</t>
  </si>
  <si>
    <t>2010-04-08_Other_Revision to the Abdominal Pain Scale_12057087_227</t>
  </si>
  <si>
    <t>228</t>
  </si>
  <si>
    <t>2010-04-02</t>
  </si>
  <si>
    <t>2010-04-02_Other_protocol draft with final endpoints and entry criteria_12057087_228</t>
  </si>
  <si>
    <t>RE: MGIB2051: Safety Protocol Recommendations
Audrey L. Shaw, Ph.D. - Clinical Development Update RE: MGIB2051: Protocol Amendments for Safety Labs
Cutting back on safety labs for proof of concept study</t>
  </si>
  <si>
    <t>229</t>
  </si>
  <si>
    <t>2010-03-18</t>
  </si>
  <si>
    <t>IBS 3007 3008 screening data</t>
  </si>
  <si>
    <t>2010-03-18_Other_IBS 3007 3008 screening data_12057087_229</t>
  </si>
  <si>
    <t>Thursday, March 18, 2010: Discussion on Extending IBS Screening Data to Day 14
Request for Extension for 3 Patients - Thoughts? 03/18/2010 From: Wu, Tina</t>
  </si>
  <si>
    <t>230</t>
  </si>
  <si>
    <t>Study Participation Letter</t>
  </si>
  <si>
    <t>0000-00-00_Other_Study Participation Letter_12057087_230</t>
  </si>
  <si>
    <t>Seeking Participants for IBS Study - Receive Free Medication and Medical Evaluations Join Our Electronic Study Diary Today! Contact &lt;&lt;clinic phone #&gt;&gt; for Details | IBS Study by &lt;&lt;PI Name&gt;&gt;</t>
  </si>
  <si>
    <t>231</t>
  </si>
  <si>
    <t>AE Coding need you verification on this</t>
  </si>
  <si>
    <t>2010-06-17_Other_AE Coding need you verification on this_12057087_231</t>
  </si>
  <si>
    <t>07.01.01</t>
  </si>
  <si>
    <t>Salix AE Coding Verification Request - June 17, 2010
Clarification needed for IBS-related events and event descriptions</t>
  </si>
  <si>
    <t>232</t>
  </si>
  <si>
    <t>MV Log</t>
  </si>
  <si>
    <t>2011-11-28</t>
  </si>
  <si>
    <t>2011-11-28_MV Log_12057087_232</t>
  </si>
  <si>
    <t>Mat Monitoring Visit Report Tracker - Report Dates and Investigator Details
Monitoring Visit Report Tracker - Key Dates and Investigator Information  Claxton Whiteside - 3-Aug-10 to 24-Nov-10   Salix</t>
  </si>
  <si>
    <t>233</t>
  </si>
  <si>
    <t>0000-00-00_Other_12057087_233</t>
  </si>
  <si>
    <t>01.01.12</t>
  </si>
  <si>
    <t>Mesalamine Granules Program Weekly Update: Site Status and Timeline Highlights (16-JUL-2010) Regulatory Milestones Summary: IEDC Go-Live to Site Activation (6/9/10 - 7/2/10)</t>
  </si>
  <si>
    <t>234</t>
  </si>
  <si>
    <t>2011-11-04</t>
  </si>
  <si>
    <t>QC Update Pro 394</t>
  </si>
  <si>
    <t>2011-11-04_Other_QC Update Pro 394_12057087_234</t>
  </si>
  <si>
    <t>QC Update for PRO 394 Documentation - November 04, 2011
Thank you, Tammy Rosado</t>
  </si>
  <si>
    <t>235</t>
  </si>
  <si>
    <t>Training</t>
  </si>
  <si>
    <t>2010-10-28</t>
  </si>
  <si>
    <t>CRA Training</t>
  </si>
  <si>
    <t>2010-10-28_Training_CRA Training_12057087_235</t>
  </si>
  <si>
    <t>05.03.02</t>
  </si>
  <si>
    <t>CRA Training: MGIB2051 Protocol Review &amp; System Training October 28, 2010</t>
  </si>
  <si>
    <t>236</t>
  </si>
  <si>
    <t>Gordon Subject 0618-0006 Can Be Locked</t>
  </si>
  <si>
    <t>2011-08-12_Other_Gordon Subject 0618-0006 Can Be Locked_12057087_236</t>
  </si>
  <si>
    <t>Gordon's Subject 0618-0006 Locking Confirmation
August 12, 2011</t>
  </si>
  <si>
    <t>237</t>
  </si>
  <si>
    <t>Site 0216</t>
  </si>
  <si>
    <t>2011-08-16_Other_Site 0216_12057087_237</t>
  </si>
  <si>
    <t>RE: MGIB2051 Site 0216 Follow-Up | August 16, 2011 Subject Unable to Return for Re-draw: Lab Results (Jul21)</t>
  </si>
  <si>
    <t>238</t>
  </si>
  <si>
    <t>2010-04-21</t>
  </si>
  <si>
    <t>protocol status</t>
  </si>
  <si>
    <t>2010-04-21_Other_protocol status_12057087_238</t>
  </si>
  <si>
    <t>MGIB2051 Protocol Status Update - April 21, 2010
Request for Comments and Final Draft Review Needed</t>
  </si>
  <si>
    <t>239</t>
  </si>
  <si>
    <t>SAEs</t>
  </si>
  <si>
    <t>2010-06-09_Other_SAEs_12057087_239</t>
  </si>
  <si>
    <t>SAEs Documentation Protocol Clarification June 09, 2010</t>
  </si>
  <si>
    <t>240</t>
  </si>
  <si>
    <t>2010-07-23</t>
  </si>
  <si>
    <t>Newsletter Banner Ideas</t>
  </si>
  <si>
    <t>2010-07-23_Other_Newsletter Banner Ideas_12057087_240</t>
  </si>
  <si>
    <t>MGIB2051 Newsletter Banner Ideas Decision on Tuesday, First Week of August Release</t>
  </si>
  <si>
    <t>241</t>
  </si>
  <si>
    <t>2010-10-19</t>
  </si>
  <si>
    <t>Question on Bristol Stool Chart</t>
  </si>
  <si>
    <t>2010-10-19_Other_Question on Bristol Stool Chart_12057087_241</t>
  </si>
  <si>
    <t>Re: MGIB2051 Question on Bristol Stool Chart - October 19, 2010
Guidance on Rating Stool Consistency for Subjects - Case by Case Approach</t>
  </si>
  <si>
    <t>242</t>
  </si>
  <si>
    <t>TV Script Medoff</t>
  </si>
  <si>
    <t>2010-11-18_Other_TV Script Medoff_12057087_242</t>
  </si>
  <si>
    <t>MGIB2051 TV Script Feedback Requested by Friday, November 19, 2010</t>
  </si>
  <si>
    <t>243</t>
  </si>
  <si>
    <t>Medoff conversation site 0832</t>
  </si>
  <si>
    <t>2010-11-11_Other_Medoff conversation site 0832_12057087_243</t>
  </si>
  <si>
    <t>MGIB2051 Medoff Study Update - Recruitment Strategies and Amendments | Dr. Medoff's Feedback and Request for TV Ad Revised Contract and Recruitment Strategy | Action Items and Approval Needed from Cathy</t>
  </si>
  <si>
    <t>244</t>
  </si>
  <si>
    <t>2010-12-20</t>
  </si>
  <si>
    <t>Weinstock subject 0775-0006 waiver for appendectomy</t>
  </si>
  <si>
    <t>2010-12-20_Other_Weinstock subject 0775-0006 waiver for appendectomy_12057087_244</t>
  </si>
  <si>
    <t>MGIB2051 Weinstock Subject 0775-0006: Waiver for Appendectomy Approval
Melanie Klotz: Update on Fax of Waiver Form</t>
  </si>
  <si>
    <t>245</t>
  </si>
  <si>
    <t>2011-07-21</t>
  </si>
  <si>
    <t>data lock plan where we stand in clinical</t>
  </si>
  <si>
    <t>2011-07-21_Other_data lock plan where we stand in clinical_12057087_245</t>
  </si>
  <si>
    <t>Update on MGIB2051 Data Lock Plan - July 21, 2011
Melanie Klotz provides status on subjects and IMV schedules</t>
  </si>
  <si>
    <t>246</t>
  </si>
  <si>
    <t>Coates Subject 0867-0002</t>
  </si>
  <si>
    <t>2011-06-29_Other_Coates Subject 0867-0002_12057087_246</t>
  </si>
  <si>
    <t>June 29, 2011 Medical Coding Query: Subject 0867-0002 Prenatal Vitamins &amp; Hysterectomy</t>
  </si>
  <si>
    <t>247</t>
  </si>
  <si>
    <t>New CRA Della Robbins</t>
  </si>
  <si>
    <t>2011-07-20_Other_New CRA Della Robbins_12057087_247</t>
  </si>
  <si>
    <t>MGIB2051 New CRA Della Robbins Study Documents Request</t>
  </si>
  <si>
    <t>248</t>
  </si>
  <si>
    <t>Clark Subject 0001 Question</t>
  </si>
  <si>
    <t>2011-06-27_Other_Clark Subject 0001 Question_12057087_248</t>
  </si>
  <si>
    <t>RE: Clark: Subject 0001 Question | Confusion Regarding Re-screening Dates</t>
  </si>
  <si>
    <t>249</t>
  </si>
  <si>
    <t>Clark site audit response template attached</t>
  </si>
  <si>
    <t>2011-07-28_Other_Clark site audit response template attached_12057087_249</t>
  </si>
  <si>
    <t>09.01.01</t>
  </si>
  <si>
    <t>MGIB2051 - Clark Site Audit Response Due Aug 12
Key Details Regarding Audit Response Template Event Date Change Request - Friday, 02 Sept 2011</t>
  </si>
  <si>
    <t>250</t>
  </si>
  <si>
    <t>2011-08-12_Other_Gordon Subject 0618-0006 Can Be Locked_12057087_250</t>
  </si>
  <si>
    <t>Locking Gordon's Subject 0618-0006 - August 12, 2011</t>
  </si>
  <si>
    <t>251</t>
  </si>
  <si>
    <t>Status of IP Shipments</t>
  </si>
  <si>
    <t>2011-08-12_Other_Status of IP Shipments_12057087_251</t>
  </si>
  <si>
    <t>Status of IP Shipments - August 12, 2011
Update on the shipment of sites' IP to Almac</t>
  </si>
  <si>
    <t>252</t>
  </si>
  <si>
    <t>MG Weekly Update15Aug11</t>
  </si>
  <si>
    <t>2011-08-15_Other_MG Weekly Update15Aug11_12057087_252</t>
  </si>
  <si>
    <t>MG Weekly Update - August 15, 2011</t>
  </si>
  <si>
    <t>253</t>
  </si>
  <si>
    <t>2011-08-30</t>
  </si>
  <si>
    <t>AGG checks FINAL 30Aug2011</t>
  </si>
  <si>
    <t>2011-08-30_Other_AGG checks FINAL 30Aug2011_12057087_253</t>
  </si>
  <si>
    <t>FW: AGG checks - FINAL 30Aug2011
Acknowledgement of received attachment from Jeff Beeler</t>
  </si>
  <si>
    <t>254</t>
  </si>
  <si>
    <t>2011-08-31</t>
  </si>
  <si>
    <t>COV Letters</t>
  </si>
  <si>
    <t>2011-08-31_Other_COV Letters_12057087_254</t>
  </si>
  <si>
    <t>COV Letters Follow-Up and Address Update August 31, 2011</t>
  </si>
  <si>
    <t>255</t>
  </si>
  <si>
    <t>Attached Image</t>
  </si>
  <si>
    <t>2011-09-20_Other_Attached Image_12057087_255</t>
  </si>
  <si>
    <t>256</t>
  </si>
  <si>
    <t>2011-09-07_Other_CRA Evaluations_12057087_256</t>
  </si>
  <si>
    <t>05.01.03</t>
  </si>
  <si>
    <t>MGIB2051 CRA Evaluations: Coordination for COV Visit by Mira Johnson</t>
  </si>
  <si>
    <t>257</t>
  </si>
  <si>
    <t>2011-01-26</t>
  </si>
  <si>
    <t>Sanctura XR anticholinergic exclusion</t>
  </si>
  <si>
    <t>2011-01-26_Other_Sanctura XR anticholinergic exclusion_12057087_257</t>
  </si>
  <si>
    <t>RE: MGIB2051 Excluding Subject with Constipation Side Effect
Sanctura XR (Trospium) Prescription Inquiry | Clarification on Prohibited Drug Use During Diary Eligibility Period</t>
  </si>
  <si>
    <t>258</t>
  </si>
  <si>
    <t>Another Con-Med Question Zakko</t>
  </si>
  <si>
    <t>2011-03-07_Other_Another Con-Med Question Zakko_12057087_258</t>
  </si>
  <si>
    <t>05.04.06</t>
  </si>
  <si>
    <t>Monday, March 07, 2011: Clinical Protocol Violation Report Needed</t>
  </si>
  <si>
    <t>259</t>
  </si>
  <si>
    <t>2011-03-30</t>
  </si>
  <si>
    <t>Draft Protocol Amendment 02</t>
  </si>
  <si>
    <t>2011-03-30_Other_Draft Protocol Amendment 02_12057087_259</t>
  </si>
  <si>
    <t>MGIB2051 Study Expansion Decision - March 30, 2011
Expanding study to 210 subjects with additional sites and CRA Enrollment Deadline Extension and Amendment Review | Deadline: 1Nov11 Melanie Klotz, CCRA Clinical Project Manager Contact Information</t>
  </si>
  <si>
    <t>260</t>
  </si>
  <si>
    <t>current status of PI signed DM locked</t>
  </si>
  <si>
    <t>2011-06-14_Other_current status of PI signed DM locked_12057087_260</t>
  </si>
  <si>
    <t>MGIB2051 - current status of PI signed / DM locked - June 14, 2011
Preparation for DB lock with 'Signed_Locked’ status report - Stay on track!</t>
  </si>
  <si>
    <t>261</t>
  </si>
  <si>
    <t>Clark Antifungal Question</t>
  </si>
  <si>
    <t>2011-06-15_Other_Clark Antifungal Question_12057087_261</t>
  </si>
  <si>
    <t>RE: Clark: Antifungal Question - June 15, 2011
Inquiry about the permissibility of Monistat for subject treatment</t>
  </si>
  <si>
    <t>262</t>
  </si>
  <si>
    <t>2011-06-21_Other_current status of PI signed DM locked_12057087_262</t>
  </si>
  <si>
    <t>MGIB2051 - PI Signing Deadline Reminder
June 21, 2011
Ensure first 50 subjects signed by June 24 for DM lock. Notify exceptions.</t>
  </si>
  <si>
    <t>263</t>
  </si>
  <si>
    <t>Cherie Jun-July Schedule</t>
  </si>
  <si>
    <t>2011-06-06_Other_Cherie Jun-July Schedule_12057087_263</t>
  </si>
  <si>
    <t>Cherie's Jun-July Visit Schedule: Weinstock, Saad, Coates, Clark, Medoff, Gordon, DuPree, Lefebvre, Aguilar, Zakko, Sedghi</t>
  </si>
  <si>
    <t>264</t>
  </si>
  <si>
    <t>2010-09-27</t>
  </si>
  <si>
    <t>CRA</t>
  </si>
  <si>
    <t>2010-09-27_Other_CRA_12057087_264</t>
  </si>
  <si>
    <t>MGIB2051 CRA Contract Transition - Mid-Oct Update</t>
  </si>
  <si>
    <t>265</t>
  </si>
  <si>
    <t>2010-11-23</t>
  </si>
  <si>
    <t>2010-11-23_Other_TV Script Medoff_12057087_265</t>
  </si>
  <si>
    <t>RE: MGIB2051 TV Script Feedback - November 23, 2010
Discussion on script adjustments for TV ad content MGIB2051 TV Script Edits Requested by Friday, November 19, 2010 | Change from Monthly to Daily discussed, approval pending.</t>
  </si>
  <si>
    <t>266</t>
  </si>
  <si>
    <t>Clark ICF Question</t>
  </si>
  <si>
    <t>2011-07-20_Other_Clark ICF Question_12057087_266</t>
  </si>
  <si>
    <t>RE: Clark: ICF Question - Clarification on ICF "witness" requirement - July 20, 2011</t>
  </si>
  <si>
    <t>267</t>
  </si>
  <si>
    <t>FedEx Shipment Notification</t>
  </si>
  <si>
    <t>2011-09-20_Other_FedEx Shipment Notification_12057087_267</t>
  </si>
  <si>
    <t>268</t>
  </si>
  <si>
    <t>2011-05-31</t>
  </si>
  <si>
    <t>Drug Return Form Instructions 07Jul2010DraftMK</t>
  </si>
  <si>
    <t>2011-05-31_Other_Drug Return Form Instructions 07Jul2010DraftMK_12057087_268</t>
  </si>
  <si>
    <t>MGIB2051 Drug Return Form Instructions Validation Needed - May 31, 2011</t>
  </si>
  <si>
    <t>269</t>
  </si>
  <si>
    <t>PWO 4 CIS 2</t>
  </si>
  <si>
    <t>2011-06-16_Other_PWO 4 CIS 2_12057087_269</t>
  </si>
  <si>
    <t>MGIB2051 PWO#4/CIS#2 Agreement Update
June 16, 2011: Email from Melanie Klotz</t>
  </si>
  <si>
    <t>270</t>
  </si>
  <si>
    <t>Program Team Meeting Agenda 15Jun2011</t>
  </si>
  <si>
    <t>2011-06-15_Other_Program Team Meeting Agenda 15Jun2011_12057087_270</t>
  </si>
  <si>
    <t>Mesalamine Granuales Program Team Meeting Agenda 15June2011
Meeting agenda for Mesalamine Granuales Program Team on June 15, 2011</t>
  </si>
  <si>
    <t>271</t>
  </si>
  <si>
    <t>Program Meeting Agenda 15Jun2011</t>
  </si>
  <si>
    <t>2011-06-14_Other_Program Meeting Agenda 15Jun2011_12057087_271</t>
  </si>
  <si>
    <t>MG Program Meeting Agenda Confirmation Needed for 15Jun2011</t>
  </si>
  <si>
    <t>272</t>
  </si>
  <si>
    <t>Requested Advise for Visit Schedule</t>
  </si>
  <si>
    <t>2011-06-03_Other_Requested Advise for Visit Schedule_12057087_272</t>
  </si>
  <si>
    <t>Requested Advise for Visit Schedule: July 8 for Aguilar, July 11-12 for Zakko's site</t>
  </si>
  <si>
    <t>273</t>
  </si>
  <si>
    <t>Aron Site COV 23Jun11 Site1271</t>
  </si>
  <si>
    <t>2011-06-06_Other_Aron Site COV 23Jun11 Site1271_12057087_273</t>
  </si>
  <si>
    <t>MGIB2051 Aron Site COV 23Jun11 Site #1271
Reminder to Confirm Readiness for Site Visit</t>
  </si>
  <si>
    <t>274</t>
  </si>
  <si>
    <t>2011-06-20</t>
  </si>
  <si>
    <t>MG Weekly Update20Jun2011</t>
  </si>
  <si>
    <t>2011-06-20_Other_MG Weekly Update20Jun2011_12057087_274</t>
  </si>
  <si>
    <t>MG Program Weekly Update - June 20, 2011</t>
  </si>
  <si>
    <t>275</t>
  </si>
  <si>
    <t>2010-06-22</t>
  </si>
  <si>
    <t>Subject IVRS Diary Tri-fold</t>
  </si>
  <si>
    <t>2010-06-22_Other_Subject IVRS Diary Tri-fold_12057087_275</t>
  </si>
  <si>
    <t>RE: MGIB2051 Subject IVRS Diary Tri-fold Feedback
Clarifications and Minor Edits Requested for Protocol Appendices 2 &amp; 3 IVRS Diary Tri-fold for MGIB2051 Study | Feedback Requested by Tuesday</t>
  </si>
  <si>
    <t>276</t>
  </si>
  <si>
    <t>2010-11-19</t>
  </si>
  <si>
    <t>2010-11-19_Other_Reasons for SF_12057087_276</t>
  </si>
  <si>
    <t>RE: MGIB2051 Reasons for SF | Discussion on Subject Eligibility and Protocol Compliance Withdrawal of Consent Inquiry - 1/6/20</t>
  </si>
  <si>
    <t>277</t>
  </si>
  <si>
    <t>2011-09-18</t>
  </si>
  <si>
    <t>Fedex Shipment Notification</t>
  </si>
  <si>
    <t>2011-09-18_Other_Fedex Shipment Notification_12057087_277</t>
  </si>
  <si>
    <t>FedEx Shipment Notification for 09/19/2011
Tracking Number: 795199150119</t>
  </si>
  <si>
    <t>278</t>
  </si>
  <si>
    <t>Clark Requested Documents</t>
  </si>
  <si>
    <t>2011-06-16_Other_Clark Requested Documents_12057087_278</t>
  </si>
  <si>
    <t>Clark's Site: Requested Documents for Audit Preparation
June 16, 2011 - Follow-up on IMV Confirmation Letters</t>
  </si>
  <si>
    <t>279</t>
  </si>
  <si>
    <t>2010-09-24</t>
  </si>
  <si>
    <t>Dr Medoffs potential subject</t>
  </si>
  <si>
    <t>2010-09-24_Other_Dr Medoffs potential subject_12057087_279</t>
  </si>
  <si>
    <t>RE: MGIB2051 Dr. Medoff's potential subject - September 24, 2010
Qualification for Study Trial with Valium Consideration Subject Inclusion and Medication Update Decision Needed by Melanie Klotz, CCRA (Date: )</t>
  </si>
  <si>
    <t>280</t>
  </si>
  <si>
    <t>2011-05-30</t>
  </si>
  <si>
    <t>Aron</t>
  </si>
  <si>
    <t>2011-05-30_Other_Aron_12057087_280</t>
  </si>
  <si>
    <t>RE: MGIB2051 Aron Closeout Drug Information and Return Shipping Labels | Communication regarding site closeout and return process Mother's Day Greetings and Book Signing Pending</t>
  </si>
  <si>
    <t>281</t>
  </si>
  <si>
    <t>2011-03-18</t>
  </si>
  <si>
    <t>Patient in office now</t>
  </si>
  <si>
    <t>2011-03-18_Other_Patient in office now_12057087_281</t>
  </si>
  <si>
    <t>MGIB2051 - Patient Screening Query
Friday, March 18, 2011 Contact Information for Melanie Klotz at Salix: Phone, Fax, and Email</t>
  </si>
  <si>
    <t>282</t>
  </si>
  <si>
    <t>Weinstock 04-05Aug2011 IMV Trip Report Packet</t>
  </si>
  <si>
    <t>2011-08-22_Other_Weinstock 04-05Aug2011 IMV Trip Report Packet_12057087_282</t>
  </si>
  <si>
    <t>RE: Weinstock 04-05Aug2011 IMV Trip Report Packet 
Prepare for Office Shutdown Aug 22, 2011</t>
  </si>
  <si>
    <t>283</t>
  </si>
  <si>
    <t>Reminder about Lab Documents in Site Files</t>
  </si>
  <si>
    <t>2011-08-22_Other_Reminder about Lab Documents in Site Files_12057087_283</t>
  </si>
  <si>
    <t>Lab Documents Organization Discussion - August 22, 2011
Feedback on Lab Files and Correspondence - August 19, 2011</t>
  </si>
  <si>
    <t>284</t>
  </si>
  <si>
    <t>MG Weekly Update29Aug11</t>
  </si>
  <si>
    <t>2011-08-30_Other_MG Weekly Update29Aug11_12057087_284</t>
  </si>
  <si>
    <t>MG Weekly Program Update - August 29, 2011
Melanie Klotz, CCRA Sr. Clinical Project Manager</t>
  </si>
  <si>
    <t>285</t>
  </si>
  <si>
    <t>Request for Approval to Shorten Clark IMV</t>
  </si>
  <si>
    <t>2011-07-20_Other_Request for Approval to Shorten Clark IMV_12057087_285</t>
  </si>
  <si>
    <t>Request for Approval to Shorten Clark IMV - July 20, 2011
Cherie Hauck Seeking Confirmation on Audit Report - July 20, 2011</t>
  </si>
  <si>
    <t>286</t>
  </si>
  <si>
    <t>2011-02-18</t>
  </si>
  <si>
    <t>Dr to Patient Letter John Lowe MD</t>
  </si>
  <si>
    <t>2011-02-18_Other_Dr to Patient Letter John Lowe MD_12057087_286</t>
  </si>
  <si>
    <t>MGIB2051 Dr.-to-Patient Letter Review Feedback Requested
Benjamin requests revisions for the letter to John Lowe, M.D. - important edits highlighted.</t>
  </si>
  <si>
    <t>287</t>
  </si>
  <si>
    <t>InclusionExcl CriteriaAmend1</t>
  </si>
  <si>
    <t>2011-08-15_Other_InclusionExcl CriteriaAmend1_12057087_287</t>
  </si>
  <si>
    <t>05.04.13</t>
  </si>
  <si>
    <t>Inclusion/Exclusion Criteria Amendment Confirmation - August 15, 2011</t>
  </si>
  <si>
    <t>288</t>
  </si>
  <si>
    <t>3 Fed-Ex Envelopes</t>
  </si>
  <si>
    <t>2011-08-15_Other_3 Fed-Ex Envelopes_12057087_288</t>
  </si>
  <si>
    <t>289</t>
  </si>
  <si>
    <t>2011-07-26</t>
  </si>
  <si>
    <t>LPO update new anticipated date of 30Jul11</t>
  </si>
  <si>
    <t>2011-07-26_Other_LPO update new anticipated date of 30Jul11_12057087_289</t>
  </si>
  <si>
    <t>MGIB2051 LPO Update: New Anticipated Date of 30Jul11
Ahead of Schedule with Remaining Subjects</t>
  </si>
  <si>
    <t>290</t>
  </si>
  <si>
    <t>2011-09-15</t>
  </si>
  <si>
    <t>Status of File Audits</t>
  </si>
  <si>
    <t>2011-09-15_Other_Status of File Audits_12057087_290</t>
  </si>
  <si>
    <t>Thursday, September 15, 2011: Status of File Audits by Cherie Hauck</t>
  </si>
  <si>
    <t>291</t>
  </si>
  <si>
    <t>Dr Lowe Confirmation Letter</t>
  </si>
  <si>
    <t>2011-08-31_Other_Dr Lowe Confirmation Letter_12057087_291</t>
  </si>
  <si>
    <t>COV Preparation for Dr. Lowe's Site Visit - August 31, 2011
Ensuring Investigator Files Reconciliation with Nephi Preparing for Smooth Close-Out Visit | Ensure Availability of Return Boxes for Drug to ALMAC</t>
  </si>
  <si>
    <t>292</t>
  </si>
  <si>
    <t>MGIB2051 haining db</t>
  </si>
  <si>
    <t>training db</t>
  </si>
  <si>
    <t>2011-07-21_Other_training db_12057087_292</t>
  </si>
  <si>
    <t>MGIB2051 Training Database Access Instructions
Thursday, July 21, 2011 - Provided by Melanie Klotz, Salix Pharmaceuticals</t>
  </si>
  <si>
    <t>293</t>
  </si>
  <si>
    <t>FW: Subject 0832-0004</t>
  </si>
  <si>
    <t>Subject 0832-0004</t>
  </si>
  <si>
    <t>2011-02-15_Other_Subject 0832-0004_12057087_293</t>
  </si>
  <si>
    <t>294</t>
  </si>
  <si>
    <t>Koltun Subject 1 098-001 1</t>
  </si>
  <si>
    <t>Unlock</t>
  </si>
  <si>
    <t>Koltun Subject 1098-0011</t>
  </si>
  <si>
    <t>2011-07-05_Other_Koltun Subject 1098-0011_12057087_294</t>
  </si>
  <si>
    <t>Koltun Subject 1098-0011 Follow-Up Required</t>
  </si>
  <si>
    <t>295</t>
  </si>
  <si>
    <t>RE: MGl82051 Subject IVRS Diary Tri-fold</t>
  </si>
  <si>
    <t>2010-06-22_Other_Subject IVRS Diary Tri-fold_12057087_295</t>
  </si>
  <si>
    <t>RE: MGIB2051 Subject IVRS Diary Tri-fold - Feedback and Edits MGIB2051 Subject IVRS Diary Tri-fold Instructions
Feedback Requested by COB 6/22/2010</t>
  </si>
  <si>
    <t>296</t>
  </si>
  <si>
    <t>RE: MG|B2051 Roundtable</t>
  </si>
  <si>
    <t>2010-03-22</t>
  </si>
  <si>
    <t>Roundtable</t>
  </si>
  <si>
    <t>2010-03-22_Other_Roundtable_12057087_296</t>
  </si>
  <si>
    <t>Roundtable Discussion Summary and Projected Timelines: MGIB2051 MGIB2051 Roundtable: March 22, 2010 11:00 AM-1:00 PM
Draft Protocol and Burning Issues List by Friday</t>
  </si>
  <si>
    <t>297</t>
  </si>
  <si>
    <t>Antidepressant half life and washout period</t>
  </si>
  <si>
    <t>2010-04-21_Other_Antidepressant half life and washout period_12057087_297</t>
  </si>
  <si>
    <t>Antidepressant Washout Period Inquiry - April 21, 2010</t>
  </si>
  <si>
    <t>12057088</t>
  </si>
  <si>
    <t>Global Technical Agreement</t>
  </si>
  <si>
    <t>Agmt</t>
  </si>
  <si>
    <t>2010-07-15</t>
  </si>
  <si>
    <t>Almac Clinical Services</t>
  </si>
  <si>
    <t>2010-07-15_Agmt_Almac Clinical Services_12057088_001</t>
  </si>
  <si>
    <t>05.02.12</t>
  </si>
  <si>
    <t>Global Technical Agreement Between Almac Clinical Services Limited and Almac Clinical Services LLC and Salix Pharmaceuticals, Inc. - TADU10.003
Approved By Almac Clinical Services Durham - GL0015.14 GQA.009 Form Type B</t>
  </si>
  <si>
    <t>MEMO TO THE FILE</t>
  </si>
  <si>
    <t>VENDOR MEETINGS</t>
  </si>
  <si>
    <t>2011-10-20</t>
  </si>
  <si>
    <t>Meeting Agenda and Minutes in Folder 8 Novella</t>
  </si>
  <si>
    <t>2011-10-20_Other_Meeting Agenda and Minutes in Folder 8 Novella_12057088_002</t>
  </si>
  <si>
    <t>Vendor Meetings Documentation: Novella Folder 8 - 200CT2011</t>
  </si>
  <si>
    <t>ALMAC TEAM CV(S)</t>
  </si>
  <si>
    <t>Almac does not provide team CVs</t>
  </si>
  <si>
    <t>2011-10-20_Other_Almac does not provide team CVs_12057088_003</t>
  </si>
  <si>
    <t>Vendor ALMAC Team CV Policy Clarification - 200CT2011
Memo from Melanie Klotz, SR CPM regarding ALMAC Study Team Members - 200CT2011</t>
  </si>
  <si>
    <t>lnventory and Expiration Monitoring Repo(</t>
  </si>
  <si>
    <t>Inventory and Expiration Monitoring Report</t>
  </si>
  <si>
    <t>2010-10-28_Other_Inventory and Expiration Monitoring Report_12057088_004</t>
  </si>
  <si>
    <t>06.01.12</t>
  </si>
  <si>
    <t>Inventory and Expiration Monitoring Report - 28 Oct 2010: MGIB2051 (IBS) Patient Kit 0911792/0911798</t>
  </si>
  <si>
    <t>lnventory and Expiration Monitoring Report</t>
  </si>
  <si>
    <t>2010-12-29_Other_Inventory and Expiration Monitoring Report_12057088_005</t>
  </si>
  <si>
    <t>Inventory and Expiration Monitoring Report - 29 Dec 2010: MGIB2051 (IBS) Patient Kit 0911792</t>
  </si>
  <si>
    <t>2011-03-09_Other_Inventory and Expiration Monitoring Report_12057088_006</t>
  </si>
  <si>
    <t>Inventory and Expiration Monitoring Report - 09 Mar 2011: Salix MGIB2051 Patient Kit MAN100316</t>
  </si>
  <si>
    <t>Packing lnvoice - By Customer / Material Status/Protocol</t>
  </si>
  <si>
    <t>Packing Invoice Pending Destruction</t>
  </si>
  <si>
    <t>2011-09-12_Other_Packing Invoice Pending Destruction_12057088_007</t>
  </si>
  <si>
    <t>06.01.10</t>
  </si>
  <si>
    <t>Packing Invoice - Salix Pharmaceuticals Pending Destruction Status (09/07/2011 - 08/12/2011)</t>
  </si>
  <si>
    <t>Packing lnvoice - By Customer</t>
  </si>
  <si>
    <t>Packing Invoice</t>
  </si>
  <si>
    <t>2011-08-05_Other_Packing Invoice_12057088_008</t>
  </si>
  <si>
    <t>SAL Salix Pharmaceuticals Invoice - Receivelog Status Update
Dates: 07/11/2011 - 07/13/2014 PENDING DESTRUCTION Records July 2011 - August 2011</t>
  </si>
  <si>
    <t>2011-07-05_Other_Packing Invoice_12057088_009</t>
  </si>
  <si>
    <t>Packing Invoice for SAL Salix Pharmaceuticals - June 2011 - Pending Destruction</t>
  </si>
  <si>
    <t>2011-08-18</t>
  </si>
  <si>
    <t>2011-08-18_Other_Salix Move_12057088_010</t>
  </si>
  <si>
    <t>Salix Office Relocation: Communication Systems Downtime August 24-26, 2011</t>
  </si>
  <si>
    <t>Re: Retest Datec tur Clinicrl Trial Material, MGIB205I</t>
  </si>
  <si>
    <t>2011-01-27</t>
  </si>
  <si>
    <t>Re-test Dates for Clinical Trial Material</t>
  </si>
  <si>
    <t>2011-01-27_Other_Re-test Dates for Clinical Trial Material_12057088_011</t>
  </si>
  <si>
    <t>Revised Re-test Dates for Clinical Trial Material MGIB2051
Notification of Updated Stability Studies for Encapsulated Mesalamine Granules Clinical Study MGIB2051 Drug Product Packaging Details
Manufacturing and Retest Dates for Mesalamine</t>
  </si>
  <si>
    <t>Re: Re-tectDotes for Clftricol Trial M*terial</t>
  </si>
  <si>
    <t>2010-06-14</t>
  </si>
  <si>
    <t>2010-06-14_Other_Re-test Dates for Clinical Trial Material_12057088_012</t>
  </si>
  <si>
    <t>Retest Dates for Clinical Trial Material MGIB2051 Study - 24-Month Stability Support MGIB2051 Protocol: Specific Lots Packaged for Supply
Manufacturing and Re-test Dates for Mesalamine Granules 375 mg
Contact Patricia Wilmoth or Christopher Martin</t>
  </si>
  <si>
    <t>Packilg Invoice</t>
  </si>
  <si>
    <t>2011-03-11</t>
  </si>
  <si>
    <t>Packing Invoice 250 Labels</t>
  </si>
  <si>
    <t>2011-03-11_Other_Packing Invoice 250 Labels_12057088_013</t>
  </si>
  <si>
    <t>MGIB2051 Salix Pharmaceuticals, Inc. Packing Invoice Shipment Verification 10 Mar 2011
Not Available</t>
  </si>
  <si>
    <t>MASTER LABEL APPROVAL FORM</t>
  </si>
  <si>
    <t>Prod Label</t>
  </si>
  <si>
    <t>2011-02-16</t>
  </si>
  <si>
    <t>English</t>
  </si>
  <si>
    <t>2011-02-16_Prod Label_English_12057088_014</t>
  </si>
  <si>
    <t>06.01.03</t>
  </si>
  <si>
    <t>MASTER LABEL APPROVAL FORM ALMAG ALMAC F097437 V1.0
Document Date:</t>
  </si>
  <si>
    <t>Distribution Instructions</t>
  </si>
  <si>
    <t>2011-03-02</t>
  </si>
  <si>
    <t>OS020335 7904 Version 01 Document Approval</t>
  </si>
  <si>
    <t>2011-03-02_Other_OS020335 7904 Version 01 Document Approval_12057088_015</t>
  </si>
  <si>
    <t>MGIB2051 Distribution Instructions Approval - Almac Clinical Services
Document Version 01 for Salix Pharmaceuticals, Inc. 
Approved by Project Management, Logistics, QC, and Customer on May 20 Logistics Review History - NC1062.11 Initial/Date</t>
  </si>
  <si>
    <t>OS020335 7904 Version 00 Document Approval</t>
  </si>
  <si>
    <t>2010-06-22_Other_OS020335 7904 Version 00 Document Approval_12057088_016</t>
  </si>
  <si>
    <t>ALMAG Clinical Services Study: MGIB2051 Protocol Approval | Document Version 00
Approved by Almac Clinical Services for Salix Pharmaceuticals, Inc - Date: 22nd November 2020</t>
  </si>
  <si>
    <t>Recelvlug Investigation</t>
  </si>
  <si>
    <t>Durham Receiving Investigation</t>
  </si>
  <si>
    <t>2010-06-25_Other_Durham Receiving Investigation_12057088_017</t>
  </si>
  <si>
    <t>Investigation Report: DURHAM Receiving Site | Material Damage Identified in Patient Kit Boxes | 08Jun 2010 - 23Jun2010 Quality Incident Resolution Confirmed by GL0126.03 on _ QC Final Close Out _ GLG.007 Form Type B</t>
  </si>
  <si>
    <t>2011-03-11_Other_Packing Invoice_12057088_018</t>
  </si>
  <si>
    <t>Salix Pharmaceuticals, Inc. Packing Invoice - Shipment Verification 10 Mar 2011</t>
  </si>
  <si>
    <t>2010-07-19</t>
  </si>
  <si>
    <t>Clinical Study Profile</t>
  </si>
  <si>
    <t>2010-07-19_Other_Clinical Study Profile_12057088_019</t>
  </si>
  <si>
    <t>Salix Pharmaceuticals, Inc. Clinical Study MGIB2051: Patient Kit Details and Study Timeline (Jul 2010 - Jul 2011) Drug Return Protocol for Study Conclusion
Contact: Melanie Klotz Salix Pharmaceuticals, Inc.
Ship Returns To: Almac Clinical Services -</t>
  </si>
  <si>
    <t>12057089</t>
  </si>
  <si>
    <t>2011-09-06</t>
  </si>
  <si>
    <t>SOP Training for Contract CRA Della Robbins</t>
  </si>
  <si>
    <t>2011-09-06_Other_SOP Training for Contract CRA Della Robbins_12057089_001</t>
  </si>
  <si>
    <t>05.02.07</t>
  </si>
  <si>
    <t>SOP Training for Contract CRA, Della Robbins - 6 September 2011
Training and Monitoring Visits Summary for Short-Term CRA Contract Interim Monitoring Visit SOP-0304 for R&amp;D Investigations (MM/DD/YYYY)</t>
  </si>
  <si>
    <t>2010-12-15</t>
  </si>
  <si>
    <t>Tofolo Training Documentation Form</t>
  </si>
  <si>
    <t>2010-12-15_Training_Tofolo Training Documentation Form_12057089_002</t>
  </si>
  <si>
    <t>Christopher Tofolo: MGIB2051 CRA Training Documentation 15Dec10
Certification of Attendance for Clinical Research Associate Training</t>
  </si>
  <si>
    <t>Pierce Training Documentation Form</t>
  </si>
  <si>
    <t>2010-10-28_Training_Pierce Training Documentation Form_12057089_003</t>
  </si>
  <si>
    <t>MGIB2051 CRA Training Documentation | Michael Pierce | 280ct10
Certification of Attendance for Clinical Research Associate Training</t>
  </si>
  <si>
    <t>QUALITY MEMORANDUM</t>
  </si>
  <si>
    <t>SOP Training for Contract CRA, Della Robbins</t>
  </si>
  <si>
    <t>Whiteside Training Documentation Form</t>
  </si>
  <si>
    <t>2010-07-02_Training_Whiteside Training Documentation Form_12057089_004</t>
  </si>
  <si>
    <t>MGIB2051 CRA Training Documentation - Claxton Whiteside, June 16, 2010 Expense Policies &amp; eCRF Guidelines 16Jun10 | Michelle Widmann &amp; Evelyn Copps</t>
  </si>
  <si>
    <t>i'GIB2O5' TRAINING DOCUiiENTATION FORT</t>
  </si>
  <si>
    <t>2010-06-30</t>
  </si>
  <si>
    <t>Sastre Training Documentation Form</t>
  </si>
  <si>
    <t>2010-06-30_Training_Sastre Training Documentation Form_12057089_005</t>
  </si>
  <si>
    <t>Adriana Sastre's MGIB2051 CRA Training Documentation - June 16, 2010 | SRG Woolf Group Regulatory Document: Monitoring Plan, Site Management, and Expense Policies Review | 16Jun10</t>
  </si>
  <si>
    <t>MGIB2O5l CRA List</t>
  </si>
  <si>
    <t>CRA List</t>
  </si>
  <si>
    <t>0000-00-00_Other_CRA List_12057089_006</t>
  </si>
  <si>
    <t>SRG Woolf Contract Assignments: April 2010 - September 2011</t>
  </si>
  <si>
    <t>Jeffrey A. Faatz, RRT
Chapel Hill, NC
PROFESSIONAL DIGEST</t>
  </si>
  <si>
    <t>CV</t>
  </si>
  <si>
    <t>Faatz</t>
  </si>
  <si>
    <t>0000-00-00_CV_Faatz_12057089_007</t>
  </si>
  <si>
    <t>99.98.99</t>
  </si>
  <si>
    <t>Jeffrey A. Faatz, RRT Professional Profile - Clinical Respiratory Therapist with Extensive Experience and Clinical Research Expertise Clinical Research Professional with Extensive Multi-Therapeutic Experience | Expert in Site Management, GCP</t>
  </si>
  <si>
    <t>Glaxton J. Whiteside
Durham, NC
MAJOR STRENGTHS &amp; ACHIEVEMENTS</t>
  </si>
  <si>
    <t>Whiteside</t>
  </si>
  <si>
    <t>0000-00-00_CV_Whiteside_12057089_008</t>
  </si>
  <si>
    <t>Claxton J. Whiteside: Clinical Research &amp; QA Auditor Experience
October 2006 - Present Auditing Compliance Activities at Chiltern International, Inc and Charles River Laboratories Clinical Services October 2005 - September 2005 Confidential CV</t>
  </si>
  <si>
    <t>Michael Pierce, CCRA
Charlotte, NC
THERAPEUTIC EXP_EBIENE E :</t>
  </si>
  <si>
    <t>Pierce</t>
  </si>
  <si>
    <t>0000-00-00_CV_Pierce_12057089_009</t>
  </si>
  <si>
    <t>Michael Pierce, CCRA - Clinical Research Experience Summary
Durham, NC | 6/09 - Present
Specializing in Gastroenterology, Cardiology, Pulmonology, and more Clinical Research Associate - Inclusion Research, LLC (3/06-5/09)
Ensuring Protocol Adherence</t>
  </si>
  <si>
    <t>Christopher I Tofolo
Wake Forest, NC
WORK EXPERIENCE:</t>
  </si>
  <si>
    <t>Tofolo</t>
  </si>
  <si>
    <t>0000-00-00_CV_Tofolo_12057089_010</t>
  </si>
  <si>
    <t>Christopher J. Tofolo - Senior CRA Work Experience (4/2007 - Present)
Wake Forest, NC - Clinical Research Associate for Docs/Novartis and Covance APM Duties Review and Financial Oversight (11/2006-4/2007) Project Management and Communication</t>
  </si>
  <si>
    <t>Adriana Sastre, MSc
Granada Hills CA
SUMMARY OF QUALIFICATIONS</t>
  </si>
  <si>
    <t>Sastre</t>
  </si>
  <si>
    <t>0000-00-00_CV_Sastre_12057089_011</t>
  </si>
  <si>
    <t>Adriana Sastre, MSc Clinical Research Experience Summary
Twenty years in pharmaceutical research, Phase 1-4, Global Study Management, CQA audit. Global Clinical Research Study Management 1989-2008: Audit Planning, Compliance Evaluation, and Study</t>
  </si>
  <si>
    <t>CHERIE L. HAUCK, RN, BSN, M.Ed.
1128 Bailiff Court
Atlanta, GA 30319
Phone: 404-549-3341
Email : cherieO23@msn.com
SUMMARY</t>
  </si>
  <si>
    <t>Hauck</t>
  </si>
  <si>
    <t>0000-00-00_CV_Hauck_12057089_012</t>
  </si>
  <si>
    <t>Cherie L. Hauck, RN, BSN, M.Ed. Nursing Professional with Diverse Experience in Oncology, Infectious Diseases, and Neonatology - 18 Years of Expertise Clinical Research Experience: Monitoring Trials since 2007
Monitoring seven clinical trials,</t>
  </si>
  <si>
    <t>PROFESSIONAL WORK EXPERIENCE</t>
  </si>
  <si>
    <t>Robbins</t>
  </si>
  <si>
    <t>0000-00-00_CV_Robbins_12057089_013</t>
  </si>
  <si>
    <t>Clinical Research Professional at DAR Research, Inc. - Austin, TX (February 2001-Present)
Specializing in Phase I-IV trials, ensuring GCP and ICH guidelines adherence, regulatory compliance, and adverse event reporting. Clinical Research</t>
  </si>
  <si>
    <t>2011-10-20_Other_Meeting Agenda and Minutes in Folder 8 Novella_12057089_014</t>
  </si>
  <si>
    <t>Vendor Meeting Agendas and Minutes Location Update Novella Folder 8 - Nov 20, 2011</t>
  </si>
  <si>
    <t>FW: MG|B2051 Site Assignments</t>
  </si>
  <si>
    <t>2010-05-27</t>
  </si>
  <si>
    <t>Email Site Assignments</t>
  </si>
  <si>
    <t>2010-05-27_Other_Email Site Assignments_12057089_015</t>
  </si>
  <si>
    <t>MGIB2051 Site Assignments: May 14, 2010
Study PI Assignments and Research Center Locations
California Pacific Medical, Albuquerque Clinical Trials, Digestive Health Assoc., Gastroenterology Assoc. VA &amp; MI, Vital Research</t>
  </si>
  <si>
    <t>12057090</t>
  </si>
  <si>
    <t>Project Master Plan Summary</t>
  </si>
  <si>
    <t>2011-10-25</t>
  </si>
  <si>
    <t>Project Master Plan Summary Version 4</t>
  </si>
  <si>
    <t>2011-10-25_Other_Project Master Plan Summary Version 4_12057090_001</t>
  </si>
  <si>
    <t>05.02.18</t>
  </si>
  <si>
    <t>Project ID: SALIX 394 — MGIB2051 Phase II Study Summary (Version 4, 2011-10-25)
Overview of Project Manager Responsibilities and Activities Study Start Up - EDC System DM Lock and Close-Out
Master Plan Summary Template - 31MARO8</t>
  </si>
  <si>
    <t>2011-03-31</t>
  </si>
  <si>
    <t>Project Master Plan Summary Version 3</t>
  </si>
  <si>
    <t>2011-03-31_Other_Project Master Plan Summary Version 3_12057090_002</t>
  </si>
  <si>
    <t>Project ID: SALIX 394 — MGIB2051 Phase II Study Summary (Version 3, 2011-03-31)
Responsibilities of the Project Manager in Clinical Operations Study Project Coordination and Administrative Duties | Effective Date: 31MARO8</t>
  </si>
  <si>
    <t>2011-02-07</t>
  </si>
  <si>
    <t>Project Master Plan Summary Version 2</t>
  </si>
  <si>
    <t>2011-02-07_Other_Project Master Plan Summary Version 2_12057090_003</t>
  </si>
  <si>
    <t>Project ID: SALIX 394 —- MGIB2051 Phase II Study Summary (Version 2 - 2011-02-07)
Assessing Mesalamine Granules Efficacy in Treating Irritable Bowel Syndrome Strategic Planning for Study Goals: Budget and Operations Summary
Master Plan Summary</t>
  </si>
  <si>
    <t>2010-06-24</t>
  </si>
  <si>
    <t>Project Master Plan Summary Version 1</t>
  </si>
  <si>
    <t>2010-06-24_Other_Project Master Plan Summary Version 1_12057090_004</t>
  </si>
  <si>
    <t>Project ID: SALIX 394 — MGIB2051 Phase II Study Summary (2010-06-24)
Study on Mesalamine Granules for Irritable Bowel Syndrome with Diarrhea Study Budget Strategic Planning and Administrative Tasks Summary | Effective Date: 31MAR08</t>
  </si>
  <si>
    <t>Pnolgcr ComluNrcATroN Pllu</t>
  </si>
  <si>
    <t>Project Communication Plan Version 1.0</t>
  </si>
  <si>
    <t>2010-07-15_Other_Project Communication Plan Version 1.0_12057090_005</t>
  </si>
  <si>
    <t>01.01.07</t>
  </si>
  <si>
    <t>Salix Pharmaceuticals, Inc. Project Communication Plan - Protocol MG/B2051 Project #394</t>
  </si>
  <si>
    <t>MEMORANDUM TO PROJECT MASTER FILES</t>
  </si>
  <si>
    <t>RE: REQIIIREDMASTERPLANSIGNOFFS</t>
  </si>
  <si>
    <t>2011-01-18</t>
  </si>
  <si>
    <t>Required Master Plan Signoffs</t>
  </si>
  <si>
    <t>2011-01-18_Other_Required Master Plan Signoffs_12057090_006</t>
  </si>
  <si>
    <t>01.01.02</t>
  </si>
  <si>
    <t>Required Master Plan Signoffs for Project #394 - January 18, 2011
Sign off on Regulatory Document Management Plan and Safety Management Plan per SOP PM 016.06</t>
  </si>
  <si>
    <t>DATA MANAGEMENT PLAN</t>
  </si>
  <si>
    <t>DMP</t>
  </si>
  <si>
    <t>Final Version 1.2</t>
  </si>
  <si>
    <t>2011-08-23_DMP_Final Version 1.2_12057090_007</t>
  </si>
  <si>
    <t>10.01.01</t>
  </si>
  <si>
    <t>Study 394 Data Management Plan - Michael DiJohn - Final Version 1.2 (23Aug2011)</t>
  </si>
  <si>
    <t>2010-07-09</t>
  </si>
  <si>
    <t>Version 1.1</t>
  </si>
  <si>
    <t>2010-07-09_DMP_Version 1.1_12057090_008</t>
  </si>
  <si>
    <t>Study 394 DATA MANAGEMENT PLAN by Michael DiJohn - Effective Date: 09July2010</t>
  </si>
  <si>
    <t>Version 1.0</t>
  </si>
  <si>
    <t>2010-06-14_DMP_Version 1.0_12057090_009</t>
  </si>
  <si>
    <t>Study 394 Data Management Plan - Mesalamine Granules in IBS-D - Effective Date: 14June2010</t>
  </si>
  <si>
    <t>Master Plan Summary</t>
  </si>
  <si>
    <t>2010-05-20</t>
  </si>
  <si>
    <t>Master Plan Summary Version 1</t>
  </si>
  <si>
    <t>2010-05-20_Other_Master Plan Summary Version 1_12057090_010</t>
  </si>
  <si>
    <t>03.03.02</t>
  </si>
  <si>
    <t>Project 394 Clinical Reporting Master Plan Summary
Effective Biostatistics Activities and Team Turnover Record Statistical Report Summary: EDC System Integration | Project Timeline and Master Plan Template (Effective Date: 30NOVO6)</t>
  </si>
  <si>
    <t>SAS Programming Master Plan Summary</t>
  </si>
  <si>
    <t>2010-06-03</t>
  </si>
  <si>
    <t>SAS Programming Master Plan Summary Revision 01</t>
  </si>
  <si>
    <t>2010-06-03_Other_SAS Programming Master Plan Summary Revision 01_12057090_011</t>
  </si>
  <si>
    <t>Lead SAS Programmer Responsibilities and Action Plan June 3, 2010/ Revision 01 Project Master Plan Summary Template - Effective Date: 11MAY10
Location: \\WSS\Projec394, G:\Clients\Salix, FORM 257.05</t>
  </si>
  <si>
    <t>Validation
Plan</t>
  </si>
  <si>
    <t>IV(W)RS</t>
  </si>
  <si>
    <t>Validation Plan v1.0</t>
  </si>
  <si>
    <t>2010-05-19_IV(W)RS_Validation Plan v1.0_12057090_012</t>
  </si>
  <si>
    <t>Validation Plan for SALIX Protocol # MGIB-2051 Project # 394 (v. 1.0, 19 May 2010)</t>
  </si>
  <si>
    <t>MEMORANDUM TO PROJEET FILE</t>
  </si>
  <si>
    <t>Randomization services not part of Novellas work</t>
  </si>
  <si>
    <t>2010-06-24_Other_Randomization services not part of Novellas work_12057090_013</t>
  </si>
  <si>
    <t>11.02.01</t>
  </si>
  <si>
    <t>June 24, 2010: Randomization Plan Clarification
Not Available</t>
  </si>
  <si>
    <t>12057091</t>
  </si>
  <si>
    <t>MAMORANDUM TO PROJECT FILE</t>
  </si>
  <si>
    <t>No EDC specs or examples</t>
  </si>
  <si>
    <t>2010-06-24_Other_No EDC specs or examples_12057091_001</t>
  </si>
  <si>
    <t>No EDC Specs Provided for Folder 12A: EDC System - June 24, 2010</t>
  </si>
  <si>
    <t>Annotated Design For Trial; project394</t>
  </si>
  <si>
    <t>2010-05-24</t>
  </si>
  <si>
    <t>Sponsor Approval Form eCRF Design</t>
  </si>
  <si>
    <t>2010-05-24_Other_Sponsor Approval Form eCRF Design_12057091_002</t>
  </si>
  <si>
    <t>05.02.02</t>
  </si>
  <si>
    <t>Sponsor Approval Received for Project 394 - Salix Pharmaceuticals - 24May2010  Sponsor Approval Form - Novella Clinical Effective 14DEC09</t>
  </si>
  <si>
    <t>Release Package #l
Go-Live and
ccB 394-001</t>
  </si>
  <si>
    <t>Release Package 1 Go-Live and CCB 394-001</t>
  </si>
  <si>
    <t>2010-07-19_Other_Release Package 1 Go-Live and CCB 394-001_12057091_003</t>
  </si>
  <si>
    <t>05.02.17</t>
  </si>
  <si>
    <t>Project 394 Release Package #1 Go-Live and CCB 394-001 19-Jul-2010</t>
  </si>
  <si>
    <t>Release Package #2</t>
  </si>
  <si>
    <t>2011-01-10</t>
  </si>
  <si>
    <t>Release Package 2 CCB 394-002</t>
  </si>
  <si>
    <t>2011-01-10_Other_Release Package 2 CCB 394-002_12057091_004</t>
  </si>
  <si>
    <t>Project 394 Release Package #2 CCB 394-002 - 10-Jan-2011</t>
  </si>
  <si>
    <t>Release Package #3</t>
  </si>
  <si>
    <t>2011-03-21</t>
  </si>
  <si>
    <t>Release Package 3 CCB 394-004</t>
  </si>
  <si>
    <t>2011-03-21_Other_Release Package 3 CCB 394-004_12057091_005</t>
  </si>
  <si>
    <t>Project 394 Release Package #3 CCB 394-004 - 21-Mar-2011</t>
  </si>
  <si>
    <t>FW MBlG2051 - Rights and Roles Matrix and Config specifications-Salix FU</t>
  </si>
  <si>
    <t>Rights and Roles Matrix and Config specifications</t>
  </si>
  <si>
    <t>2010-05-11_Other_Rights and Roles Matrix and Config specifications_12057091_006</t>
  </si>
  <si>
    <t>May 06, 2010: Approval Needed for Rights + Roles and Core Config Forms Setting Up Rights Groups in R&amp;R Matrix and Clarification on Sponsor Users Tab | May 04, 2010
Clarifying the process for DM Super Users and compiling user list for</t>
  </si>
  <si>
    <t>Rights Matrix Modification Form</t>
  </si>
  <si>
    <t>2011-02-10_IV(W)RS_Rights Matrix Modification Form_12057091_007</t>
  </si>
  <si>
    <t>Rights Matrix Modification Form Submission 10-Feb-2011
Creating "Query and Lock — Units Fix" Rights Group, Excluding "Reset Units" - Completed</t>
  </si>
  <si>
    <t>EDC User Account Management Request Form</t>
  </si>
  <si>
    <t>2010-03-23</t>
  </si>
  <si>
    <t>2010-03-23_IV(W)RS_EDC User Account Management Request Form_12057091_008</t>
  </si>
  <si>
    <t>10.04.01</t>
  </si>
  <si>
    <t>User Account Management Request Form Completed on 16-Jul-10 User Activation Emails Processed by FAE on July 10th and 16th   Account Management Request Form Submission | 16Juk10
Email Submission Instructions for Novella Help</t>
  </si>
  <si>
    <t>2010-03-23_IV(W)RS_EDC User Account Management Request Form_12057091_009</t>
  </si>
  <si>
    <t>User Account Management Requests Completed on 16-Jul-10 CRC Activation Requests Processed on 16-Jul-10 InForm Home Page User Addition Instructions
Document Number: FORM 356.04 DCN #672, Effective Date: 23MAR10</t>
  </si>
  <si>
    <t>12057092</t>
  </si>
  <si>
    <t>FW: eCRF completion guidelines - FINAL</t>
  </si>
  <si>
    <t>2010-06-29</t>
  </si>
  <si>
    <t>eCRF completion guidelines FINAL</t>
  </si>
  <si>
    <t>2010-06-29_Other_eCRF completion guidelines FINAL_12057092_001</t>
  </si>
  <si>
    <t>eCRF Completion Guidelines - Final Approval June 29, 2010
Email Correspondence Regarding Updated Entry Guidelines - June 28, 2010 Novella Clinical Contact Information and Locations | ISO 9001:2008 Certified Urgent: Communication Error Notification</t>
  </si>
  <si>
    <t>MEMORANDUM TO PROJECT FILE</t>
  </si>
  <si>
    <t>Aggregate Review Specs</t>
  </si>
  <si>
    <t>2010-06-24_Other_Aggregate Review Specs_12057092_002</t>
  </si>
  <si>
    <t>June 24, 2010: Aggregate Review Specs Update
Not Available</t>
  </si>
  <si>
    <t>Datahase Lock Approval Form</t>
  </si>
  <si>
    <t>Data Lock Docs</t>
  </si>
  <si>
    <t>Database Lock Approval Form</t>
  </si>
  <si>
    <t>2011-09-12_Data Lock Docs_Database Lock Approval Form_12057092_003</t>
  </si>
  <si>
    <t>Database Lock Approval Form for Project 394 - Salix Pharmaceuticals (12SEP2011) Reconciliation and Closure of Events and Serious Adverse Events - Documentation Requirements Clarified
Date: 12 Sep2ol Database Untock Approval Form - Effective 07APR10</t>
  </si>
  <si>
    <t>394 Exfact Requirements Client Approval</t>
  </si>
  <si>
    <t>394 Extract Requirements Client Approval</t>
  </si>
  <si>
    <t>2010-07-07_Other_394 Extract Requirements Client Approval_12057092_004</t>
  </si>
  <si>
    <t>RE: 394 Extract Requirements Client Approval - July 07, 2010
Discussion on data transfer requirements and sponsor approval for project #MGIB2051 RE: 394 Extract Requirements Client Approval - Update Needed
Wednesday, July 07, 2010 - Study Data</t>
  </si>
  <si>
    <t>12057093</t>
  </si>
  <si>
    <t>STATISTICAL ANALYSIS PLAN</t>
  </si>
  <si>
    <t>SAP</t>
  </si>
  <si>
    <t>2011-07-15</t>
  </si>
  <si>
    <t>Final Version 2.0</t>
  </si>
  <si>
    <t>2011-07-15_SAP_Final Version 2.0_12057093_001</t>
  </si>
  <si>
    <t>11.01.01</t>
  </si>
  <si>
    <t>Statistical Analysis Plan for Mesalamine Study - Protocol No: MGIB2051
Final Version 2.0 - Jul 201! - Salix Pharmaceuticals, Inc.</t>
  </si>
  <si>
    <t>IVRS System Integration Specification
For
Outgoing Transfer</t>
  </si>
  <si>
    <t>2010-06-28</t>
  </si>
  <si>
    <t>IVRS System Integration Specification V1.2</t>
  </si>
  <si>
    <t>2010-06-28_IV(W)RS_IVRS System Integration Specification V1.2_12057093_002</t>
  </si>
  <si>
    <t>06.06.01</t>
  </si>
  <si>
    <t>Salix Pharmaceuticals IVRS System Integration Specification (Novella Integration) - Version 1.2
June 28, 2010 - Project Code: SAL355037</t>
  </si>
  <si>
    <t>IVRS System lntegration Specification
For
Outgoing Transfer</t>
  </si>
  <si>
    <t>IVRS System Integration Specification V1.1</t>
  </si>
  <si>
    <t>2010-06-21_IV(W)RS_IVRS System Integration Specification V1.1_12057093_003</t>
  </si>
  <si>
    <t>Salix Pharmaceuticals IVRS System Integration Specification (Novella Integration) - Version 1.1
21 June 2010 - Project Code: SAL355037</t>
  </si>
  <si>
    <t>2010-06-07</t>
  </si>
  <si>
    <t>IVRS System Integration Specification V1.0</t>
  </si>
  <si>
    <t>2010-06-07_IV(W)RS_IVRS System Integration Specification V1.0_12057093_004</t>
  </si>
  <si>
    <t>Salix Pharmaceuticals IVRS System Integration Specification - Version 1.0
Project MGIB2051 ICON Interactive Technologies - 07 June 2010</t>
  </si>
  <si>
    <t>Specifications for lmport to lnForm:
IVRS Data</t>
  </si>
  <si>
    <t>2011-10-21</t>
  </si>
  <si>
    <t>Specification for Import to InForm IVRS Data</t>
  </si>
  <si>
    <t>2011-10-21_IV(W)RS_Specification for Import to InForm IVRS Data_12057093_005</t>
  </si>
  <si>
    <t>Project 394 InForm IVRS Data Import Specification
Refer to Novella Specs for Input File Format IVR Data Transfer Schedule to Novella's sFTP Server CST and EST | Automated Import Process Timing and Location | Userid/Password: 364.04 | Last saved:</t>
  </si>
  <si>
    <t>IVRS reconcilation services not part of Novella</t>
  </si>
  <si>
    <t>2010-05-25_Other_IVRS reconcilation services not part of Novella_12057093_006</t>
  </si>
  <si>
    <t>May 25, 2010: Vendor Reconciliation Exclusion from Project 394/MGIB2051</t>
  </si>
  <si>
    <t>Vendor Correspondence</t>
  </si>
  <si>
    <t>2010-05-25_Other_Vendor Correspondence_12057093_007</t>
  </si>
  <si>
    <t>GLINIGAL MEMORANDUM: Vendor Correspondence Protocol
Maintaining Email Records for Project 394/MGIB2051
(May 25, 2010)</t>
  </si>
  <si>
    <t>12057094</t>
  </si>
  <si>
    <t>MGIBzo5r: Final Patient CRFs and Audit'l'rail Archive Sludy Data</t>
  </si>
  <si>
    <t>Final Patient CRFs and Audit Trail receipt Klotz</t>
  </si>
  <si>
    <t>2011-10-17_Other_Final Patient CRFs and Audit Trail receipt Klotz_12057094_001</t>
  </si>
  <si>
    <t>10.02.05</t>
  </si>
  <si>
    <t>Final Patient CRFs and Audit Trail Archive Study Data Submission - 10 October 2011
保留光盘数据两年，注意销毁程序 Archive Material Receipt Confirmation - 28 October 2011
Confirmation of receiving final patient CRFs and audit trail archive study data for trial</t>
  </si>
  <si>
    <t>MGIBeo5r: l'iual Patient CRls snd Audit Trail Arc.hive Smdy Data</t>
  </si>
  <si>
    <t>Final Patient CRFs and Audit Trail receipt Aguilar</t>
  </si>
  <si>
    <t>2011-10-21_Other_Final Patient CRFs and Audit Trail receipt Aguilar_12057094_002</t>
  </si>
  <si>
    <t>Study Data Archive and Retention Guidelines for MGIB2051 Study - 10 October 2011 Guidelines for Retaining Archive Materials | Optimal Storage Conditions and Confirmation Required by 28 October 2011</t>
  </si>
  <si>
    <t>MGIBZaSI; final Patieirt CRFq and.Auditif railArclivesturly Data' :</t>
  </si>
  <si>
    <t>2011-11-21</t>
  </si>
  <si>
    <t>Final Patient CRFs and Audit Trail receipt Aron</t>
  </si>
  <si>
    <t>2011-11-21_Other_Final Patient CRFs and Audit Trail receipt Aron_12057094_003</t>
  </si>
  <si>
    <t>Novella CLINICAL Date: 40 October 2011 To: Jeffrey Aron, MD/ Many Greene; California Pacific Medical Center
Study Data Archive and Optical Media Retention Guidelines Retention Guidelines for Optical Media: 68-72°F, 40% Humidity - Deadline: 28 October</t>
  </si>
  <si>
    <t>MGIBeogr.' Flnal Patient CR-Fs antl Audit frail Archive Shrdy Data</t>
  </si>
  <si>
    <t>Final Patient CRFs and Audit Trail receipt Bretton</t>
  </si>
  <si>
    <t>2011-10-25_Other_Final Patient CRFs and Audit Trail receipt Bretton_12057094_004</t>
  </si>
  <si>
    <t>Novella CLINICAL MGI82081: Final Patient CRFs and Audit Trail Archive Study Data - 10/10/2012
Retention Guidelines for Optical Media - 2-Year Period Post Drug Marketing Approval Discontinued Investigation: Retention Guidelines and Storage</t>
  </si>
  <si>
    <t>MGIBzo5r.' Final Patient CRFs and Audit Trail Archive Study Data</t>
  </si>
  <si>
    <t>2011-11-01</t>
  </si>
  <si>
    <t>Final Patient CRFs and Audit Trail receipt Brown</t>
  </si>
  <si>
    <t>2011-11-01_Other_Final Patient CRFs and Audit Trail receipt Brown_12057094_005</t>
  </si>
  <si>
    <t>MGiB2051: Final Patient CRFs and Audit Trail Archive Study Data
Date: 10 October 2011
Study data delivery and retention instructions Retention Guidelines and Storage Instructions for Archive Materials | Deadline for Confirmation: 28 October</t>
  </si>
  <si>
    <t>MGIBeo5r.' Final Patient CRFs EudAuditTlail Ardrive Study Data</t>
  </si>
  <si>
    <t>2011-10-14</t>
  </si>
  <si>
    <t>Final Patient CRFs and Audit Trail receipt Clark</t>
  </si>
  <si>
    <t>2011-10-14_Other_Final Patient CRFs and Audit Trail receipt Clark_12057094_006</t>
  </si>
  <si>
    <t>Final Patient CRFs and Audit Trail Archive Study Data - 10/20/2011
Important Information Regarding Study Data Storage Archive Material Storage Instructions and Deadline: 28 October 2011
Ensure Compliance with IRB Retention Guidelines and Optimal</t>
  </si>
  <si>
    <t>MGIIlzoEr: Final Patient CRFs and Audit Trail Arcbive Study Data</t>
  </si>
  <si>
    <t>2011-10-13</t>
  </si>
  <si>
    <t>Final Patient CRFs and Audit Trail receipt Coates</t>
  </si>
  <si>
    <t>2011-10-13_Other_Final Patient CRFs and Audit Trail receipt Coates_12057094_007</t>
  </si>
  <si>
    <t>Novella CLINICAL Study Data Delivery 10/10/2011
Important Information Regarding Optical Media Discontinued Investigation Notification and Storage Guidelines
Ensure Compliance with IRB Retention Requirements by 28 October 2011</t>
  </si>
  <si>
    <t>MGIBzo5r-' Finel p211gr1 CRFs and Audit Trail Archive Study Data</t>
  </si>
  <si>
    <t>Final Patient CRFs and Audit Trail receipt Dupree</t>
  </si>
  <si>
    <t>2011-10-13_Other_Final Patient CRFs and Audit Trail receipt Dupree_12057094_008</t>
  </si>
  <si>
    <t>MGI$2051: Final Patient CRFs and Audit Trail Archive Study Data - 10 October 2011
Notification of Data Submission and Retention Requirements Archive Material Storage Instructions and Deadline: 28 October 2011</t>
  </si>
  <si>
    <t>2011-10-12</t>
  </si>
  <si>
    <t>Final Patient CRFs and Audit Trail receipt Gordon</t>
  </si>
  <si>
    <t>2011-10-12_Other_Final Patient CRFs and Audit Trail receipt Gordon_12057094_009</t>
  </si>
  <si>
    <t>Final Patient CRFs and Audit Trail Archive Study Data Submission - 10 October 2013 IRB Retention Guidelines and Storage Instructions
Confirm IRB requirements for retention beyond 2 years. Store optical media properly and follow SOPs for discarding</t>
  </si>
  <si>
    <t>duplicate</t>
  </si>
  <si>
    <t>Final Patient CRFs and Audit Trail receipt Knapple</t>
  </si>
  <si>
    <t>2011-10-13_Other_Final Patient CRFs and Audit Trail receipt Knapple_12057094_010</t>
  </si>
  <si>
    <t>MGIB2051: Final Patient CRFs and Audit Trail Archive Study Data
10 October 2011: Important Information from Novella Clinical Receipt Confirmation Required by 28 October 2011 for MGIB2051 CD
Sign and Return Form to Initiate Final Archive Process Not</t>
  </si>
  <si>
    <t>Final Patient CRFs and Audit Trail receipt Koltun</t>
  </si>
  <si>
    <t>2011-10-13_Other_Final Patient CRFs and Audit Trail receipt Koltun_12057094_011</t>
  </si>
  <si>
    <t>MGiB2051: Final Patient CRFs and Audit Trail Archive Study Data
10 October 2011: Important Information from Novella Clinical Discontinuation Notice and Storage Instructions for Archive Materials
Ensure Compliance: Sign and Return Form by 28 October</t>
  </si>
  <si>
    <t>Final Patient CRFs and Audit Trail receipt Lefebvre</t>
  </si>
  <si>
    <t>2011-10-12_Other_Final Patient CRFs and Audit Trail receipt Lefebvre_12057094_012</t>
  </si>
  <si>
    <t>MGIB2051: Final Patient CRFs and Audit Trail Archive Study Data - 10 October 2021
Thank You for Your Dedication - Novella Clinical, Inc. FDA Notification and Storage Guidelines for Archive Materials - 28 October 20u1
Ensure Compliance with IRB</t>
  </si>
  <si>
    <t>Final Patient CRFs and Audit Trail receipt Lowe</t>
  </si>
  <si>
    <t>2011-10-12_Other_Final Patient CRFs and Audit Trail receipt Lowe_12057094_013</t>
  </si>
  <si>
    <t>MGIB2051: Final Patient CRFs and Audit Trail Archive Study Data
Date: 10 October 2011 Optical Media Storage Guidelines and Archive Confirmation by 28 October 2011
Ensure Compliance with IRB Retention Requirements and Secure Study Files Received</t>
  </si>
  <si>
    <t>Final Patient CRFs and Audit Trail receipt Medoff</t>
  </si>
  <si>
    <t>2011-10-13_Other_Final Patient CRFs and Audit Trail receipt Medoff_12057094_014</t>
  </si>
  <si>
    <t>Final Patient CRFs and Audit Trail Archive Study Data Submission - 10 October 2011
Notification of Optical Media Retention Requirements for MGIB2051 Study Optical Media Storage Guidelines and Archive Confirmation Required by 28 October 2011
Ensure</t>
  </si>
  <si>
    <t>Final Patient CRFs and Audit Trail receipt DeMicco</t>
  </si>
  <si>
    <t>2011-10-13_Other_Final Patient CRFs and Audit Trail receipt DeMicco_12057094_015</t>
  </si>
  <si>
    <t>MGIB2051: Final Patient CRFs and Audit Trail Archive Study Data
10 October 2011: Data Submission to Advanced Clinical Research Institute IRB Retention Guidelines &amp; Storage Instructions | Deadline for Archive Materials: 28 October 2011 Received</t>
  </si>
  <si>
    <t>Final Patient CRFs and Audit Trail receipt Saad</t>
  </si>
  <si>
    <t>2011-10-13_Other_Final Patient CRFs and Audit Trail receipt Saad_12057094_016</t>
  </si>
  <si>
    <t>MGIB2051: Final Patient CRFs and Audit Trail Archive Study Data
Document Date: 10 October 2011
Study Data Submission Information Archive Material Storage Instructions and Deadline: 28 October 2011
Ensure Compliance with IRB Retention Guidelines and</t>
  </si>
  <si>
    <t>MGIBzo5r.' Fiaal Patient CRIs and Audit Trail Archive Study Data</t>
  </si>
  <si>
    <t>Final Patient CRFs and Audit Trail receipt Sedghi</t>
  </si>
  <si>
    <t>2011-10-13_Other_Final Patient CRFs and Audit Trail receipt Sedghi_12057094_017</t>
  </si>
  <si>
    <t>Novella CLINICAL: Final Patient CRFs and Audit Trail Archive Study Data
10 October 2034: MGIB2051 Study Data Submission for Salix Pharmaceuticals Optical Media Storage Instructions and Archive Confirmation Required by 28 October 2011
Ensure</t>
  </si>
  <si>
    <t>M(+IBzo5r: FiluJ Paticnt CI(Fs rndAodit'lhil
^rchive
Study Data</t>
  </si>
  <si>
    <t>Final Patient CRFs and Audit Trail receipt Sherman</t>
  </si>
  <si>
    <t>2011-11-01_Other_Final Patient CRFs and Audit Trail receipt Sherman_12057094_018</t>
  </si>
  <si>
    <t>MGIB2051: Final Patient CRFs and Audit Trail Archive Study Data - 10 October 2011
Thank You for Your Dedication to a Successful Study Retention Guidelines and Storage Instructions for Optical Media | Deadline for Archive Confirmation: 28 October 2011</t>
  </si>
  <si>
    <t>MGIBzo5r: Final Patient CRFs andAuditTrailArdrive Study Data</t>
  </si>
  <si>
    <t>2011-10-11</t>
  </si>
  <si>
    <t>Final Patient CRFs and Audit Trail receipt Weinstock</t>
  </si>
  <si>
    <t>2011-10-11_Other_Final Patient CRFs and Audit Trail receipt Weinstock_12057094_019</t>
  </si>
  <si>
    <t>MGIB2051: Final Patient CRFs and Audit Trail Archive Study Data - 10 October 2011
Notification of Data Submission for Study Completion IRB Retention Guidelines and Storage Instructions
Confirm IRB Requirements for Archive Materials by 28 October 2011</t>
  </si>
  <si>
    <t>MGIBzoST-' Final Patient CR.Fs and Audrt Trail Archive Study Data</t>
  </si>
  <si>
    <t>Final Patient CRFs and Audit Trail receipt Young</t>
  </si>
  <si>
    <t>2011-10-12_Other_Final Patient CRFs and Audit Trail receipt Young_12057094_020</t>
  </si>
  <si>
    <t>MGIB2051: Final Patient CRFs and Audit Trail Archive Study Data
Date: 10 October 2011 FDA Notification and Archive Instructions for Trial Discontinuation
Received by 28 October 2011 for Final Documentation Archive Received MGTB2051 CD with Final</t>
  </si>
  <si>
    <t>M (llBzo5r -' Final Patient CRFs atd Audit Trail Archive Study Data</t>
  </si>
  <si>
    <t>Final Patient CRFs and Audit Trail receipt Zakko</t>
  </si>
  <si>
    <t>2011-10-12_Other_Final Patient CRFs and Audit Trail receipt Zakko_12057094_021</t>
  </si>
  <si>
    <t>MGIB2051: Final Patient CRFs and Audit Trail Archive Study Data - 10 October 2011
Study Data Submission Guidelines and Retention Requirements Retention Guidelines and Storage Instructions for Archive Materials | Deadline: 28 October 2011
Ensure</t>
  </si>
  <si>
    <t>MGlB2O51 - FinalArchive Study Data</t>
  </si>
  <si>
    <t>2012-02-09</t>
  </si>
  <si>
    <t>Final Archive Study Data receipt Klotz</t>
  </si>
  <si>
    <t>2012-02-09_Other_Final Archive Study Data receipt Klotz_12057094_022</t>
  </si>
  <si>
    <t>MGIB20851 - Final Archive Study Data Submission | 24 January 2012 Receipt Confirmation and Data Storage Guidelines
Ensure Safekeeping of Archive Materials | Deadline: 10 February 2012 ISO 9001:2008 Certified at 4309 Emperor Blvd, Durham, NC</t>
  </si>
  <si>
    <t>PROJECT ARCHIVE CHECKLIST</t>
  </si>
  <si>
    <t>2012-01-24</t>
  </si>
  <si>
    <t>Project Archvie Checklist</t>
  </si>
  <si>
    <t>2012-01-24_Other_Project Archvie Checklist_12057094_023</t>
  </si>
  <si>
    <t>12057095</t>
  </si>
  <si>
    <t>CRF Files Study 37554-210</t>
  </si>
  <si>
    <t>3 CDs</t>
  </si>
  <si>
    <t>0000-00-00_Other_CRF Files Study 37554-210_12057095_001</t>
  </si>
  <si>
    <t>CRF Files Overview - Study 37554-210
Principal Investigators and Sites with Subject and File Counts</t>
  </si>
  <si>
    <t>CRF Files - Study 37554-210</t>
  </si>
  <si>
    <t>eCRF ICRF</t>
  </si>
  <si>
    <t>37554-210 Site 0012 Koch CRFs</t>
  </si>
  <si>
    <t>0000-00-00_eCRF ICRF_37554-210 Site 0012 Koch CRFs_12057095_002</t>
  </si>
  <si>
    <t>CRFs</t>
  </si>
  <si>
    <t>DISC001</t>
  </si>
  <si>
    <t>CRFs for the following site 0001, 0002, 0003</t>
  </si>
  <si>
    <t>2009-12-17</t>
  </si>
  <si>
    <t>CRFs for sites 0001-0019</t>
  </si>
  <si>
    <t>2009-12-17_eCRF ICRF_CRFs for sites 0001-0019_12057095_003</t>
  </si>
  <si>
    <t>Salix Pharmaceuticals Inc. Napo Scanning Project - Disc 05
CRFs Submission for Sites 0001-0019 - 17 December 2009</t>
  </si>
  <si>
    <t>Napo Scanning Project Disc 05</t>
  </si>
  <si>
    <t>CRFs for the followig site 0020, 0021, 0029, 0030</t>
  </si>
  <si>
    <t>CRFs for sites 0020-0030</t>
  </si>
  <si>
    <t>2009-12-17_eCRF ICRF_CRFs for sites 0020-0030_12057095_004</t>
  </si>
  <si>
    <t>CRF Scanning Project for Sites 0020-0030 - March 02, 2010</t>
  </si>
  <si>
    <t>2010-03-02</t>
  </si>
  <si>
    <t>Napo Scanning Project Disc 06</t>
  </si>
  <si>
    <t>2010-03-02_eCRF ICRF_CRFs for sites 0020-0030_12057095_004</t>
  </si>
  <si>
    <t>12057096</t>
  </si>
  <si>
    <t>2011-09-30</t>
  </si>
  <si>
    <t>QC PASSED PRO 394 PDF for Archive</t>
  </si>
  <si>
    <t>2011-09-30_Other_QC PASSED PRO 394 PDF for Archive_12057096_001</t>
  </si>
  <si>
    <t>QC UPDATE PRO 394</t>
  </si>
  <si>
    <t>2011-10-06</t>
  </si>
  <si>
    <t>QC PASSED PRO 394 Site and All Site CDs for Archive</t>
  </si>
  <si>
    <t>2011-10-06_Other_QC PASSED PRO 394 Site and All Site CDs for Archive_12057096_002</t>
  </si>
  <si>
    <t>Patient
Diary Recarding $ystem Paitent Guide</t>
  </si>
  <si>
    <t>IRB Approved Patient Diary Recording System</t>
  </si>
  <si>
    <t>2010-07-02_Other_IRB Approved Patient Diary Recording System_12057096_003</t>
  </si>
  <si>
    <t>IRB Approved Office Visit Appointment Card</t>
  </si>
  <si>
    <t>2010-07-02_Other_IRB Approved Office Visit Appointment Card_12057096_004</t>
  </si>
  <si>
    <t>MG}B2OsI - RADIO COPY</t>
  </si>
  <si>
    <t>IRB_Appr Ad_Trans</t>
  </si>
  <si>
    <t>Radio Copy</t>
  </si>
  <si>
    <t>2010-07-02_IRB_Appr Ad_Trans_Radio Copy_12057096_005</t>
  </si>
  <si>
    <t>2010-06-25_CRF-Comp Guide_Final Version 1.0_12057096_006</t>
  </si>
  <si>
    <t>lnvestigator's Brochure</t>
  </si>
  <si>
    <t>IB</t>
  </si>
  <si>
    <t>2003-10-27</t>
  </si>
  <si>
    <t>Edition 001</t>
  </si>
  <si>
    <t>2003-10-27_IB_Edition 001_12057096_007</t>
  </si>
  <si>
    <t>INVESTIGATOR',S BROCI{I TRRLJPDA^TESCKNOWIEpGMENT</t>
  </si>
  <si>
    <t>IB Rev Appr F</t>
  </si>
  <si>
    <t>2003-10-27_IB Rev Appr F_12057096_008</t>
  </si>
  <si>
    <t>1EDWATCH</t>
  </si>
  <si>
    <t>SAE Rep</t>
  </si>
  <si>
    <t>2003-12-22</t>
  </si>
  <si>
    <t>SP00118 Initial 15 Day</t>
  </si>
  <si>
    <t>2003-12-22_SAE Rep_SP00118 Initial 15 Day_12057096_009</t>
  </si>
  <si>
    <t>MEDWATCH</t>
  </si>
  <si>
    <t>2004-05-27</t>
  </si>
  <si>
    <t>SP00275 Initial</t>
  </si>
  <si>
    <t>2004-05-27_SAE Rep_SP00275 Initial_12057096_010</t>
  </si>
  <si>
    <t>SP00276 Initial</t>
  </si>
  <si>
    <t>2004-05-27_SAE Rep_SP00276 Initial_12057096_011</t>
  </si>
  <si>
    <t>SP00279 Initial 15 Day</t>
  </si>
  <si>
    <t>2004-05-27_SAE Rep_SP00279 Initial 15 Day_12057096_012</t>
  </si>
  <si>
    <t>2004-08-13</t>
  </si>
  <si>
    <t>SP00279 Followup 1 15 Day</t>
  </si>
  <si>
    <t>2004-08-13_SAE Rep_SP00279 Followup 1 15 Day_12057096_013</t>
  </si>
  <si>
    <t>2010-05-19_IV(W)RS_Validation Plan v1.0_12057096_014</t>
  </si>
  <si>
    <t>2010-06-08</t>
  </si>
  <si>
    <t>QC eCRF Signoff</t>
  </si>
  <si>
    <t>2010-06-08_Other_QC eCRF Signoff_12057096_015</t>
  </si>
  <si>
    <t>rITLE PAGE
CLINICAL RESEARCH PROTOCOL</t>
  </si>
  <si>
    <t>2010-04-27</t>
  </si>
  <si>
    <t>2010-04-27_Appr Prtl_12057096_016</t>
  </si>
  <si>
    <t>Annotated Design For Trial: proiect3g4</t>
  </si>
  <si>
    <t>Annotated Trial Design</t>
  </si>
  <si>
    <t>2010-06-08_Other_Annotated Trial Design_12057096_017</t>
  </si>
  <si>
    <t>TDD Change Log</t>
  </si>
  <si>
    <t>2010-06-09_Other_TDD Change Log_12057096_018</t>
  </si>
  <si>
    <t>Time Events Specification QC</t>
  </si>
  <si>
    <t>2010-06-09_Other_Time Events Specification QC_12057096_019</t>
  </si>
  <si>
    <t>lnForm Trial lnstall Request Form</t>
  </si>
  <si>
    <t>2010-06-11</t>
  </si>
  <si>
    <t>InForm Trial Install Request Form</t>
  </si>
  <si>
    <t>2010-06-11_IV(W)RS_InForm Trial Install Request Form_12057096_020</t>
  </si>
  <si>
    <t>12057097</t>
  </si>
  <si>
    <t>Timeline 2010-03-12 to 2011-11-16</t>
  </si>
  <si>
    <t>2011-06-21_Other_Timeline 2010-03-12 to 2011-11-16_12057097_001</t>
  </si>
  <si>
    <t>MGIB2051 Study Timeline | Fri 3/12/10 - Tue 8/3/11 Data Analysis and Cleanup Timeline: Tue 1/25/11 - Fri 9/30/14
MGIB2051 Database Softlock and Acceptance: Mon 8/15/11 Approval of Data Mappings and Patient Populations | Release of Randomization</t>
  </si>
  <si>
    <t>Timeline 2009-11-06 to 2011-06-22</t>
  </si>
  <si>
    <t>0000-00-00_Other_Timeline 2009-11-06 to 2011-06-22_12057097_002</t>
  </si>
  <si>
    <t>MGIB2051 Project Timeline: 11/6/09 - 6/22/11 Study Development and Setup 424 days Fri 11/6/09 - Wed 6/22/11
Vendor Kickoff meeting teleconference on Mon 5/17/10 CDAs and Regulatory Documents Timeline:
- Wed 4/14/10 to Fri 4/30/10
- Mon 5/3/10 to Thu</t>
  </si>
  <si>
    <t>2010-04-19</t>
  </si>
  <si>
    <t>Estimated timelines</t>
  </si>
  <si>
    <t>2010-04-19_Other_Estimated timelines_12057097_003</t>
  </si>
  <si>
    <t>MGIB2051 Project Timeline Overview: April 19, 2010 - July 7, 2010 JeCRF Guidelines Implementation and Training Schedule 6/7/10 - 8/1/10</t>
  </si>
  <si>
    <t>Updated Timeline 2010-03-12 to 2011-06-21</t>
  </si>
  <si>
    <t>2010-07-20_Other_Updated Timeline 2010-03-12 to 2011-06-21_12057097_004</t>
  </si>
  <si>
    <t>01.04.01</t>
  </si>
  <si>
    <t>Vendor Kickoff Meeting Teleconference - Wed 5/5/10
Study Development and Setup Timeline - Mon 3/15/10 to Tue 6/21/11 Task Assignment and Timeline Overview:
- Assign tasks for contract CRAS H from Mon 4/19/10 to Mon 5/3/10
- Study documents, Site</t>
  </si>
  <si>
    <t>Timeline 2010-03-12 to 2011-06-28</t>
  </si>
  <si>
    <t>0000-00-00_Other_Timeline 2010-03-12 to 2011-06-28_12057097_005</t>
  </si>
  <si>
    <t>MGIB2051 Protocol Vendors Study Setup Timeline: Vendor Kickoff to Site-Specific IRB Approval Monitoring Plan and Study Progress Summary: Annotated Trip Reports and Study Aides Reviewed and Approved by Salix Team</t>
  </si>
  <si>
    <t>Timelines</t>
  </si>
  <si>
    <t>2010-07-13_Other_Timelines_12057097_006</t>
  </si>
  <si>
    <t>MGIB2051 Timelines: July 2010 - March 2011
Key Dates for Protocol, ICF, IB, and Subject Visits Data Transfer Programming and System Launch Timeline: 5/4/10 - 7/2/10</t>
  </si>
  <si>
    <t>2010-06-10</t>
  </si>
  <si>
    <t>2010-06-10_Other_Timelines_12057097_007</t>
  </si>
  <si>
    <t>MGIB2051 Timelines: Enrollment and Visit Dates June 10, 2010 - March 15, 2011 Data Transfer Programming and System Go Live Timeline: 5/4/10 - 7/2/10</t>
  </si>
  <si>
    <t>0000-00-00_Other_Timeline 2010-03-12 to 2011-06-28_12057097_008</t>
  </si>
  <si>
    <t>Study Development and Setup Timeline: 3/15/10 - 6/28/11 Budget Template Finalized and Timeline Set | Key Dates: 3/15/10 - 6/25/10 Investigator Brochure (IB) Update and Study Material Deadlines
4/21/10 - 7/2/10 Salix Delivery Schedule and System</t>
  </si>
  <si>
    <t>2010-06-10_Other_Timelines_12057097_009</t>
  </si>
  <si>
    <t>MGIB2051 Study Timelines: Enrollment to Conclusion
June 10, 2010 - March 15, 2011 Data Transfer Programming Timeline: 5/4/10 - 3/31/11
Novella EDC Contract Finalized, System Go Live, User Activation, and Subject Entry</t>
  </si>
  <si>
    <t>Vendor Meeting Deliverables 2010-06-13</t>
  </si>
  <si>
    <t>2010-06-03_Other_Vendor Meeting Deliverables 2010-06-13_12057097_010</t>
  </si>
  <si>
    <t>Vendor Meeting Deliverables 2010-06-13: Form Submissions and Training URLs Technical Timeline Update as of 6/3: Key Salix Milestones and UAT Target Dates UAT Rework and Re-QE: 7/8-7/19 - GO-LIVE 1 Targeted for 7/19
Contact Rami Guirguis for Key Salix</t>
  </si>
  <si>
    <t>2010-05-03</t>
  </si>
  <si>
    <t>2010-05-03_Other_Estimated timelines_12057097_011</t>
  </si>
  <si>
    <t>MGIB2051 Project Timeline: IFP Screening to Final Packlist Delivery (7/2/10 - 6/30/10) 6/28/10 - 3/15/11: System Implementation Timeline
4/27/10 - 5/14/10: Novella EDC Vendor Specifications</t>
  </si>
  <si>
    <t>0000-00-00_Other_Timeline 2010-03-12 to 2011-06-28_12057097_012</t>
  </si>
  <si>
    <t>MGIB2051 Protocol Development Timeline: Drafts to Finalization &amp; Study Setup (Dates: [Insert Dates]) IB Update and Study Materials Timeline: 325 Days - 110 Days</t>
  </si>
  <si>
    <t>2010-05-13</t>
  </si>
  <si>
    <t>Timeline 2010-03-12 to 2011-06-22</t>
  </si>
  <si>
    <t>2010-05-13_Other_Timeline 2010-03-12 to 2011-06-22_12057097_013</t>
  </si>
  <si>
    <t>Jo Trask Project Timeline: 2009-2012
Study Development, Vendor Management, and CRA Training from 2010-2011 Training and Task Assignments Schedule: 4/19/10 - 9/30/10 Regulatory Submission and Approval Timeline: 6/11/10 - 10/7/10
Efficient Study Setup</t>
  </si>
  <si>
    <t>2010-05-21</t>
  </si>
  <si>
    <t>2010-05-21_Other_Estimated timelines_12057097_014</t>
  </si>
  <si>
    <t>MGIB2051 Estimated Timelines: 7/2/10 - 6/28/10
Key Dates: First Subject Visit to Final Packlist Delivery IVRS to EDC Transfer: Go Live Process and System Completion 6/28/10 - 3/31/11</t>
  </si>
  <si>
    <t>2010-05-13_Other_Estimated timelines_12057097_015</t>
  </si>
  <si>
    <t>MGIB2051 Study Timeline: May 13, 2010 - July 2, 2010
System Activation, User Training, and Site Activation System Inauguration and Data Transfer: 3/15/11 - 3/31/11
Novella EDC Contract Finalization and Mondor Kickoff Meeting: 4/26/10 - 4/28/40</t>
  </si>
  <si>
    <t>0000-00-00_Other_Timeline 2009-11-06 to 2011-06-22_12057097_016</t>
  </si>
  <si>
    <t>2010-05-05</t>
  </si>
  <si>
    <t>2010-05-05_Other_Estimated timelines_12057097_017</t>
  </si>
  <si>
    <t>MGIB2051 Study Timeline: Protocol Finalization to System Go Live (4/16/10 - 7/2/10) User ID and PINs Emailed, Sites Activated, and System Completion 7/2/10 - 3/31/11</t>
  </si>
  <si>
    <t>Timeline 2010-01-18 to 2011-04-13</t>
  </si>
  <si>
    <t>0000-00-00_Other_Timeline 2010-01-18 to 2011-04-13_12057097_018</t>
  </si>
  <si>
    <t>MGIB2051 Protocol Draft 2 Review and Site Initiation Activities Timeline March 31 - Apr 19 Document Status Overview: Completed Reg Docs, Finalized Contracts, Shipped Supplies, IVRS Progress, Upcoming Tasks (3/12/10 - 7/15/10)</t>
  </si>
  <si>
    <t>2010-03-22_Other_Timeline 2010-01-18 to 2011-04-13_12057097_019</t>
  </si>
  <si>
    <t>Study Development and Setup: Mon 1/18/10 - Wed 4/13/11 Regulatory Compliance Timeline: 3/26/10 - 8/23/10 Regulatory Packets Submission Ready by 8/23/10
IVRS ClinPhone WIP: Awaiting Cost Approval</t>
  </si>
  <si>
    <t>2010-03-12</t>
  </si>
  <si>
    <t>Timeline 2009-12-30 to 2011-03-31</t>
  </si>
  <si>
    <t>2010-03-12_Other_Timeline 2009-12-30 to 2011-03-31_12057097_020</t>
  </si>
  <si>
    <t>Study Development and Setup: 327-day Process Overview
Vendor Kickoff Meeting to CRA Training: Timeline Highlights RFIB Efficiencies Impacting Prograan Schedule | Wed 4/14/10 - Thu 4/22/10</t>
  </si>
  <si>
    <t>Monit Plan</t>
  </si>
  <si>
    <t>2011-05-03</t>
  </si>
  <si>
    <t>Version 2.0</t>
  </si>
  <si>
    <t>2011-05-03_Monit Plan_Version 2.0_12057097_021</t>
  </si>
  <si>
    <t>Phase II Clinical Study: Mesalamine Granules for IBS-D Treatment | July 19, 2010 - Aug 11, 2011 Study Communication Protocol and CRA Responsibilities
Effective date:
Ensure all emails include study title, Investigator Name, Site #, and</t>
  </si>
  <si>
    <t>2010-07-16</t>
  </si>
  <si>
    <t>Version 1.3</t>
  </si>
  <si>
    <t>2010-07-16_Monit Plan_Version 1.3_12057097_022</t>
  </si>
  <si>
    <t>Phase II Study: Mesalamine Granules for IBS-D | Enrollment: July 2010 - December 2010 Key Contact Protocol for CRAs and Core Team - Effective Date: [current date]
Ensure Efficient Communication and Collaboration Among Team Members SOP Compliance</t>
  </si>
  <si>
    <t>2010-05-20_Monit Plan_Version 1.0_12057097_023</t>
  </si>
  <si>
    <t>Phase II Study: Mesalamine Granules for IBS-D | July 2010 - March 2011</t>
  </si>
  <si>
    <t>2011-10-18</t>
  </si>
  <si>
    <t>2011-10-18_Monit Plan_CRA Evaluations_12057097_024</t>
  </si>
  <si>
    <t>Missing CRA Evaluations for Short-Term Contracts: 180CT2011</t>
  </si>
  <si>
    <t>CRA Evaluation Visit Tracker</t>
  </si>
  <si>
    <t>0000-00-00_Monit Plan_CRA Evaluation Visit Tracker_12057097_025</t>
  </si>
  <si>
    <t>Mesalamine Granules Study CRA Evaluation Tracker | 2010-2011</t>
  </si>
  <si>
    <t>COVR</t>
  </si>
  <si>
    <t>2011-09-19</t>
  </si>
  <si>
    <t>Brown Site 1123</t>
  </si>
  <si>
    <t>2011-09-19_COVR_Brown Site 1123_12057097_026</t>
  </si>
  <si>
    <t>19 Sep 2011: CRA Evaluation Visit Report - Salix Pharmaceuticals, Inc. Trip Report and Follow-Up Documentation for Site Selection Visit - [Date]
Assessment of Investigator Qualifications, Enrollment Capacity, Facilities, and Compliance - [Date]</t>
  </si>
  <si>
    <t>Sherman Site 1368</t>
  </si>
  <si>
    <t>2011-09-20_COVR_Sherman Site 1368_12057097_027</t>
  </si>
  <si>
    <t>20 Sep 2011: CRA Evaluation Visit Report - Salix Pharmaceuticals, Inc. Site Selection &amp; Initiation Visit Assessment Report - TMPL-0053 - Page 1 of 4</t>
  </si>
  <si>
    <t>MVR</t>
  </si>
  <si>
    <t>2010-10-05</t>
  </si>
  <si>
    <t>2010-10-05_MVR_Brown Site 1123_12057097_028</t>
  </si>
  <si>
    <t>05Oct2010 CRA Evaluation Visit Report - Salix Pharmaceuticals, Inc. Trip Report and Follow-Up Documentation for Site Selection and Initiation Visit | OK) KK (MM/DD/YYYY)</t>
  </si>
  <si>
    <t>SIVR</t>
  </si>
  <si>
    <t>2010-08-04</t>
  </si>
  <si>
    <t>Medoff Site 0832</t>
  </si>
  <si>
    <t>2010-08-04_SIVR_Medoff Site 0832_12057097_029</t>
  </si>
  <si>
    <t>04Aug2010: AbvaNcine Treatment CRA Evaluation Visit Report
Greensboro, NC: Salix Pharmaceuticals, Inc. Protocol #MGIB2051 Timely Follow-Up Documentation for Site Selection and Initiation Visits - Assessing Qualifications, Facilities, and Compliance</t>
  </si>
  <si>
    <t>Medoff 0832 SIV Report and Followup Letter</t>
  </si>
  <si>
    <t>2010-08-24_Other_Medoff 0832 SIV Report and Followup Letter_12057097_030</t>
  </si>
  <si>
    <t>Inquiry about SIV Questions - August 16, 2010</t>
  </si>
  <si>
    <t>Version 1.0 CRA Evaluation Plan</t>
  </si>
  <si>
    <t>2010-07-09_Monit Plan_Version 1.0 CRA Evaluation Plan_12057097_031</t>
  </si>
  <si>
    <t>CRA Evaluation Plan Protocol: MGIB2051 (09Jul2010) A PHASE Il Study on Mesalamine Granules for Irritable Bowel Syndrome  CRA Evaluation Responsibilities: Initiation vs. Interim Monitoring Visits
Confirming Subject Monitoring Numbers for</t>
  </si>
  <si>
    <t>PI Attendance for DDW</t>
  </si>
  <si>
    <t>0000-00-00_Other_PI Attendance for DDW_12057097_032</t>
  </si>
  <si>
    <t>Increase Attendance Request for DDW Meeting - April 30th to May 3rd
Requested increase to 30 attendees with MSLs present, Kunal and Audrey available for assistance Availability and Meeting Schedule | Friday the 30th to Tuesday | Best time on</t>
  </si>
  <si>
    <t>Loews Hotel New Orleans SignIn Sheet</t>
  </si>
  <si>
    <t>2010-05-03_Training_Loews Hotel New Orleans SignIn Sheet_12057097_033</t>
  </si>
  <si>
    <t>Loews Hotel Investigator Discussion Sign-In Sheet - May 3, 2010</t>
  </si>
  <si>
    <t>Study Reference Manual is a separate binder</t>
  </si>
  <si>
    <t>2011-10-18_Other_Study Reference Manual is a separate binder_12057097_034</t>
  </si>
  <si>
    <t>Study Reference Manual Filing Protocol Update 18OCT2011
Documenting Central Study File Organization for Trial Master Files</t>
  </si>
  <si>
    <t>SRM TOC</t>
  </si>
  <si>
    <t>0000-00-00_SRM TOC_12057097_035</t>
  </si>
  <si>
    <t>Regulatory Plan was not applicable for this study</t>
  </si>
  <si>
    <t>2011-10-18_Other_Regulatory Plan was not applicable for this study_12057097_036</t>
  </si>
  <si>
    <t>Regulatory Plan Not Applicable for Central Study Files (180CT2011)
Memo by Melanie Klotz, SR CPM: Section 1.6 Details (180CT2011)</t>
  </si>
  <si>
    <t>Communication Plan was not applicable for this study</t>
  </si>
  <si>
    <t>2011-10-18_Other_Communication Plan was not applicable for this study_12057097_037</t>
  </si>
  <si>
    <t>Communication Plan Not Applicable for Central Study Files (180CT2011)</t>
  </si>
  <si>
    <t>Regulatory Binder is a separate binder</t>
  </si>
  <si>
    <t>2011-10-18_Other_Regulatory Binder is a separate binder_12057097_038</t>
  </si>
  <si>
    <t>Regulatory Binder Protocol for Central Study Files 180CT2011
Documenting Separate Filing System for Trial Master Files</t>
  </si>
  <si>
    <t>Salix has uploaded SP only document</t>
  </si>
  <si>
    <t>2010-06-09_Other_Salix has uploaded SP only document_12057097_039</t>
  </si>
  <si>
    <t>June 09, 2010: Study Review Confirmation and Anchor Log-In Details Coming Soon Delegate Responsibilities and Communication Protocol Reminder Confidential Communication Guidelines | 7/15/2010</t>
  </si>
  <si>
    <t>2010-02-01</t>
  </si>
  <si>
    <t>Board Member Roster Compass IRB</t>
  </si>
  <si>
    <t>2010-02-01_Other_Board Member Roster Compass IRB_12057097_040</t>
  </si>
  <si>
    <t>04.01.03</t>
  </si>
  <si>
    <t>COMPASS'IRB Board Member Roster Overview
Key Members and Roles - January 2023 Compass IRB Board Member Roster Update
Effective February 1, 2010</t>
  </si>
  <si>
    <t>Apriso Package Insert</t>
  </si>
  <si>
    <t>0000-00-00_Other_Apriso Package Insert_12057097_041</t>
  </si>
  <si>
    <t>APRISO™ (Mesalamine) Extended-Release Capsules | Prescribing Information Highlights | Initial U.S. Approval: 1987 Revised: 07/2008 Adverse Reactions and Drug Interactions for APRISO
APRISO Capsules: Maintenance of Remission in</t>
  </si>
  <si>
    <t>2011-09-01</t>
  </si>
  <si>
    <t>Central Laboratory Certificates</t>
  </si>
  <si>
    <t>2011-09-01_Other_Central Laboratory Certificates_12057097_042</t>
  </si>
  <si>
    <t>Central Laboratory Certificates Location Update: 01SEP2011
Explanation of Central Investigator Study Files Organization</t>
  </si>
  <si>
    <t>Reichberg</t>
  </si>
  <si>
    <t>0000-00-00_CV_Reichberg_12057097_043</t>
  </si>
  <si>
    <t>Samuel Reichberg, M.D.,Ph.D.,F.C.A.P - Medical Director Experience Overview
Clinical and Academic Journey: 1987-Present</t>
  </si>
  <si>
    <t>2010-03-00</t>
  </si>
  <si>
    <t>Phase II IBS Study Questionnaire</t>
  </si>
  <si>
    <t>2010-03-00_Other_Phase II IBS Study Questionnaire_12057097_044</t>
  </si>
  <si>
    <t>Phase II IBS Study Questionnaire - Seeking Sites for Mesalamine Granules Study - March 2010</t>
  </si>
  <si>
    <t>Site Contact List</t>
  </si>
  <si>
    <t>0000-00-00_CV_Site Contact List_12057097_045</t>
  </si>
  <si>
    <t>2010-04-27_Appr Prtl_12057097_046</t>
  </si>
  <si>
    <t>Protocol MGIB2051: Phase II Study on Mesalamine Granules for IBS-D (27 April 2010)</t>
  </si>
  <si>
    <t>12057098</t>
  </si>
  <si>
    <t>0000-00-00_CV_Site Contact List_12057098_001</t>
  </si>
  <si>
    <t>MGIB2051 Site Contact List - California Pacific Medical Center &amp; Albuquerque Clinical Trials
Contact information for key personnel at medical centers in San Francisco and Albuquerque  Contract Details and Contacts - 11/16/16 to Present</t>
  </si>
  <si>
    <t>Project Team Contact List</t>
  </si>
  <si>
    <t>2011-07-29_CV_Project Team Contact List_12057098_002</t>
  </si>
  <si>
    <t>Salix PHARMACEUTICALS, INC. Project Team Contact List
Melanie, Kunal, Nicole, Jing, Evelyn, Jeff, Heidi | Morrisville, NC | Contact Information Contact Information for Various Professionals</t>
  </si>
  <si>
    <t>2011-07-20_CV_Project Team Contact List_12057098_003</t>
  </si>
  <si>
    <t>Salix MGIB2051 Project Team Contact List
Contact Information for Project Team Members at Morrisville, NC   Salix MGIB2051 Contact List Update - 20July11</t>
  </si>
  <si>
    <t>2011-05-24_CV_Project Team Contact List_12057098_004</t>
  </si>
  <si>
    <t>MGIB2051 Contact List - 24May11</t>
  </si>
  <si>
    <t>2011-03-08</t>
  </si>
  <si>
    <t>2011-03-08_CV_Project Team Contact List_12057098_005</t>
  </si>
  <si>
    <t>MGIB2051 Project Team Contact List | Key Team Members and Roles
Effective Communication for Project Management | Updated Contact Information   Salix MGIB2051 Contact List - 8Mar11</t>
  </si>
  <si>
    <t>2010-10-29_CV_Project Team Contact List_12057098_006</t>
  </si>
  <si>
    <t>Salix MGIB2051 Project Team Contact List - March 2023 Contact Information for Salix Employees and ICON Project Managers | January 2022  Salix MGIB2051 Contact List 290ct10
Novella Reilly, Novella Guirguis, Novella Topps</t>
  </si>
  <si>
    <t>2010-10-08</t>
  </si>
  <si>
    <t>2010-10-08_CV_Project Team Contact List_12057098_007</t>
  </si>
  <si>
    <t>MGIB2051 Salix Project Team Contact List
Contact Information for Project Team Members   Salix MGIB2051 Contact List 8Oct10</t>
  </si>
  <si>
    <t>2010-07-09_CV_Project Team Contact List_12057098_008</t>
  </si>
  <si>
    <t>Salix MGIB2051 Project Team Contact List
Director, Associate Director, and Managers with Contact Information
Morrisville, NC_27560   Salix MGIB2051 Contact List - 9Jul10
Novella Rami Guirguis &amp; Kirsten Topps - (919) 484-1921</t>
  </si>
  <si>
    <t>2010-06-01</t>
  </si>
  <si>
    <t>2010-06-01_CV_Project Team Contact List_12057098_009</t>
  </si>
  <si>
    <t>Salix PHARMACEUTICALS, INC. Project Team Contact List
Morrisville, NC_27560 | Key Contacts and Roles | Updated Contact Information   Salix MGIB2051 Contact List - 1Jun10</t>
  </si>
  <si>
    <t>2010-06-15</t>
  </si>
  <si>
    <t>2010-06-15_CV_Project Team Contact List_12057098_010</t>
  </si>
  <si>
    <t>Salix MGIB2051 Contact List Update 15Jun10 | Almac Kristen Kidd, Project Manager</t>
  </si>
  <si>
    <t>2010-05-07</t>
  </si>
  <si>
    <t>2010-05-07_CV_Project Team Contact List_12057098_011</t>
  </si>
  <si>
    <t>Salix MGIB2051 Project Team Contact List
Contact Information and Roles for Team Members
Morrisville, NC_27560   Salix MGIB2051 Contact List Update - 7th May 2010</t>
  </si>
  <si>
    <t>2010-04-15</t>
  </si>
  <si>
    <t>2010-04-15_CV_Project Team Contact List_12057098_012</t>
  </si>
  <si>
    <t>Salix Pharmaceuticals, INC. MGIB2051 Project Team Contact List - 15Apr10</t>
  </si>
  <si>
    <t>2010-03-15</t>
  </si>
  <si>
    <t>2010-03-15_CV_Project Team Contact List_12057098_013</t>
  </si>
  <si>
    <t>Salix MGIB2051 Project Team Contact List - 15Mar10</t>
  </si>
  <si>
    <t>2010-03-09</t>
  </si>
  <si>
    <t>2010-03-09_CV_Project Team Contact List_12057098_014</t>
  </si>
  <si>
    <t>Salix MGIB2051 Contact List 9Mar10
Sarah Baxter, Project Manager Contact Information</t>
  </si>
  <si>
    <t>2010-02-26</t>
  </si>
  <si>
    <t>2010-02-26_CV_Project Team Contact List_12057098_015</t>
  </si>
  <si>
    <t>Salix Project Team Contact List - September 2021</t>
  </si>
  <si>
    <t>2010-02-25</t>
  </si>
  <si>
    <t>2010-02-25_CV_Project Team Contact List_12057098_016</t>
  </si>
  <si>
    <t>Salix MGIB2051 Project Team Contact List - 25Feb10</t>
  </si>
  <si>
    <t>2010-02-22</t>
  </si>
  <si>
    <t>2010-02-22_CV_Project Team Contact List_12057098_017</t>
  </si>
  <si>
    <t>Salix MGIB2051 Beles Project Team Contact List - 22Feb10</t>
  </si>
  <si>
    <t>2010-02-15</t>
  </si>
  <si>
    <t>2010-02-15_CV_Project Team Contact List_12057098_018</t>
  </si>
  <si>
    <t>Salix Team MGIB2051 Project Contact List - 15Feb10</t>
  </si>
  <si>
    <t>2010-02-11</t>
  </si>
  <si>
    <t>2010-02-11_CV_Project Team Contact List_12057098_019</t>
  </si>
  <si>
    <t>Salix MGIB2051 Project Team Contact List - 11Feb10
Contact Information for Salix Team Members - Malling Address &amp; Phone Numbers</t>
  </si>
  <si>
    <t>0000-00-00_CV_CRA List_12057098_020</t>
  </si>
  <si>
    <t>MGIB2051 CRA List Contracts 4/26/2010 - 9/30/2011
SRG Woolf Consulting Engagements Overview</t>
  </si>
  <si>
    <t>Study did not utilize a CRO</t>
  </si>
  <si>
    <t>2011-10-18_Other_Study did not utilize a CRO_12057098_021</t>
  </si>
  <si>
    <t>12057099</t>
  </si>
  <si>
    <t>2010-10-12</t>
  </si>
  <si>
    <t>Edition 2</t>
  </si>
  <si>
    <t>2010-10-12_IB_Edition 2_12057099_001</t>
  </si>
  <si>
    <t>Edition 1</t>
  </si>
  <si>
    <t>2003-10-27_IB_Edition 1_12057099_002</t>
  </si>
  <si>
    <t>Investigator’s Brochure Mesalamine Pellets (Mesalamine) - Edition 001, October 27, 2003
Confidential Information: Salix Pharmaceuticals, Inc.</t>
  </si>
  <si>
    <t>IB Add</t>
  </si>
  <si>
    <t>Edition 1 Errata Sheet dated 2004-06-23</t>
  </si>
  <si>
    <t>2003-10-27_IB Add_Edition 1 Errata Sheet dated 2004-06-23_12057099_003</t>
  </si>
  <si>
    <t>Errata Sheet June 23, 2004: Mesalamine Pellets Investigator’s Brochure Edition 001</t>
  </si>
  <si>
    <t>Edition 1 Errata Sheet dated 2005-09-08</t>
  </si>
  <si>
    <t>2003-10-27_IB Add_Edition 1 Errata Sheet dated 2005-09-08_12057099_004</t>
  </si>
  <si>
    <t>Errata Sheet Update: Mesalamine Pellets Investigator’s Brochure Edition 001 (Oct 27, 2003) - September 8, 2005</t>
  </si>
  <si>
    <t>IND62113 Safety Report Submissions list</t>
  </si>
  <si>
    <t>0000-00-00_Other_IND62113 Safety Report Submissions list_12057099_005</t>
  </si>
  <si>
    <t>Mesalamine Granules Safety Reports Submission Timeline: 2003-2008
Initial IND Safety Reports and Foreign Event Notifications</t>
  </si>
  <si>
    <t>Initial 15 Day SP00118</t>
  </si>
  <si>
    <t>2003-12-22_SAE Rep_Initial 15 Day SP00118_12057099_006</t>
  </si>
  <si>
    <t>12/22/03: Mesalazine-Induced Hepatitis Report from Australia Unknown Date Pathology Report: Mesalazine Hepatitis Reactions
Received 12/12/03 by Manufacturer: Important TeatsNaborstory Data</t>
  </si>
  <si>
    <t>2004-05-25</t>
  </si>
  <si>
    <t>Memo Patient 813 at Site 34 received Salofalk</t>
  </si>
  <si>
    <t>2004-05-25_Other_Memo Patient 813 at Site 34 received Salofalk_12057099_007</t>
  </si>
  <si>
    <t>FDA Communication Log: Mesalazine Patient Death Report</t>
  </si>
  <si>
    <t>Initial SP00275</t>
  </si>
  <si>
    <t>2004-05-27_SAE Rep_Initial SP00275_12057099_008</t>
  </si>
  <si>
    <t>07.02.02</t>
  </si>
  <si>
    <t>Salix Pharmaceuticals Mandatory Reporting: Adverse Event Analysis 01/27/04 - 03/31/04
Significant Findings and Outcomes Related to User-Facilities Reporting Physician Report: Patient Treatment and Adverse Effects - Germany 5.  05/07/04 -</t>
  </si>
  <si>
    <t>Followup 1 15 Day SP00279</t>
  </si>
  <si>
    <t>2004-08-13_SAE Rep_Followup 1 15 Day SP00279_12057099_009</t>
  </si>
  <si>
    <t>Salix Pharmaceuticals: Mandatory Reporting for Mesalamine Therapy Adverse Event 42/22/01 - 04/27/04
Patient's Fibrosing Alveolitis Diagnosis Linked to Mesalazine Therapy - FDA Reporting Required 05/25/04 - Case Study: Colitis Intervention for</t>
  </si>
  <si>
    <t>2005-07-20</t>
  </si>
  <si>
    <t>Initial 15 Day SP00462</t>
  </si>
  <si>
    <t>2005-07-20_SAE Rep_Initial 15 Day SP00462_12057099_010</t>
  </si>
  <si>
    <t>Mesalazine Treatment and Demyelinating Polyneuropathy: Case Study Analysis (Oct 2000 - Jun 2005) Jan/2004 Lab Results and Product Information - 07/05/05
Salix Pharmaceuticals Report: Ongoing Calcium and Vitamin D3 Monitoring Not</t>
  </si>
  <si>
    <t>2008-09-30</t>
  </si>
  <si>
    <t>Initial SP02051</t>
  </si>
  <si>
    <t>2008-09-30_SAE Rep_Initial SP02051_12057099_011</t>
  </si>
  <si>
    <t>MEDWATCH Report: Adverse Event on 10/14/2005 Involving Mesalamine and Azathioprine for a 57-Year-Old Male Mesalazine and Azathioprine Treatment for Crohn's Colitis: 30-Aug-2005 to 04-Nov-2005 Concomitant Medical Products and Therapy Dates:</t>
  </si>
  <si>
    <t>Memo No IND Safety Reports Issued for the study duration</t>
  </si>
  <si>
    <t>2011-10-18_Other_Memo No IND Safety Reports Issued for the study duration_12057099_012</t>
  </si>
  <si>
    <t>No IND Safety Reports Issued - Study Duration: 180CT2011</t>
  </si>
  <si>
    <t>0000-00-00_Other_Apriso Package Insert_12057099_013</t>
  </si>
  <si>
    <t>APRISO™ 70007749 Prescribing Information Highlights (Apr 1987) - Dosage, Contraindications, and Precautions Adverse Reactions and Drug Interactions: Important Safety Information
Revised: 07/2008 - Renal Impairment, Hepatic Impairment, and Patient</t>
  </si>
  <si>
    <t>12057100</t>
  </si>
  <si>
    <t>2010-07-02_IRB_Appr Ad_Trans_12057100_001</t>
  </si>
  <si>
    <t>Clinical Research Study for IBS Treatment | Qualified Participants Needed | Call Now!</t>
  </si>
  <si>
    <t>Notice of Approval</t>
  </si>
  <si>
    <t>2010-06-24_Other_Notice of Approval_12057100_002</t>
  </si>
  <si>
    <t>Salix Pharmaceuticals MGIB2051 Study Approval Documents June 16 &amp; 23, 2010 Confidential Communication Notice: 6/24/2010</t>
  </si>
  <si>
    <t>Board decision</t>
  </si>
  <si>
    <t>2010-06-24_Other_Board decision_12057100_003</t>
  </si>
  <si>
    <t>04.01.02</t>
  </si>
  <si>
    <t>June 24, 2010: Salix MGIB2051/00409/Board Decision Review Confidential Communication Notice: 6/24/2010</t>
  </si>
  <si>
    <t>2010-06-22_Other_Board decision_12057100_004</t>
  </si>
  <si>
    <t>June 22, 2010: Board Review Update for Salix MGIB2051/00409 RE: Salix MGIB2051/00409/Board Decision - June 22, 2010
Revised ICF Ready for Submission - June 22, 2010</t>
  </si>
  <si>
    <t>2010-06-17_Other_Board decision_12057100_005</t>
  </si>
  <si>
    <t>Thursday, June 17, 2010: Salix MGIB2051/00409/Board Decision Review Risks Section Revision Request - Simplification and Clarity Needed - 8th Grade Reading Level Targeted - Lori Young, Compass IRB Confidential Communication: Please Review and Destroy</t>
  </si>
  <si>
    <t>Salix has uploaded SP Only Document</t>
  </si>
  <si>
    <t>2010-06-09_Other_Salix has uploaded SP Only Document_12057100_006</t>
  </si>
  <si>
    <t>Study Review Preparation for Salix Pharmaceuticals, Inc. - June 16 Deadline Delegate Responsibilities and Communication Protocol | Ensure Project Lead Oversight and Quality Control with Compass IRB - 09/12/2023 Confidential Communication Notice:</t>
  </si>
  <si>
    <t>2010-07-02_IRB_Appr Ad_Trans_12057100_007</t>
  </si>
  <si>
    <t>Compass IRB Approval: MGIB2051 Study July 2, 2010 - June 15, 2011
Approval of Patient Materials and Advertisements Submission of Final Advertisements Required by Compass IRB - Version Control 2</t>
  </si>
  <si>
    <t>2010-06-23_IRB_Appr Ad_Trans_12057100_008</t>
  </si>
  <si>
    <t>Notice of Approval for MGIB2051 Study by Compass IRB - June 23, 2010 to June 15, 2011 Continuing Review Report Due December 15, 2010
Certification of Regulatory Compliance by Board Director</t>
  </si>
  <si>
    <t>Compass IRB Close-out Notice</t>
  </si>
  <si>
    <t>2011-11-04_Other_Compass IRB Close-out Notice_12057100_009</t>
  </si>
  <si>
    <t>Compass IRB Study Close-Out Approved on November 04, 2011
Certification of Decision and GCP Compliance Statement</t>
  </si>
  <si>
    <t>2010-11-22</t>
  </si>
  <si>
    <t>2010-11-22_IRB_Appr Ad_Trans_12057100_010</t>
  </si>
  <si>
    <t>Compass IRB Approval: A Phase II Study on Mesalamine Granules 750 mg and 1500 mg Capsules November 22, 2010 - June 15, 2011</t>
  </si>
  <si>
    <t>Sponsor Annual Review Status Report</t>
  </si>
  <si>
    <t>2010-05-18_Other_Sponsor Annual Review Status Report_12057100_011</t>
  </si>
  <si>
    <t>Salix Pharmaceuticals, Inc. Sponsor Annual Review Status Report | Compass IRB Approval: 23jun2010
Study Status Update and Anticipated Protocol Changes  Study Site Activity Summary
Documenting study site activity and impact on study</t>
  </si>
  <si>
    <t>2011-11-04_Other_Compass IRB Close-out Notice_12057100_012</t>
  </si>
  <si>
    <t>Close-Out Notice: Study MGIB2051 | November 04, 2011
Certification of Study Completion by Compass IRB Board Action in Compliance with Regulations - Lori Young St. Director of Operations</t>
  </si>
  <si>
    <t>2011-11-03</t>
  </si>
  <si>
    <t>Sponsor Study Closure Notification</t>
  </si>
  <si>
    <t>2011-11-03_Other_Sponsor Study Closure Notification_12057100_013</t>
  </si>
  <si>
    <t>04.03.03</t>
  </si>
  <si>
    <t>COMPASS IRB Study Closure Notification: MGIB 2051
Closure of MGIB2051 Study - Notification from Salix Pharmaceuticals</t>
  </si>
  <si>
    <t>Error in Protocol Title on Notices of Approval</t>
  </si>
  <si>
    <t>2010-07-14_Other_Error in Protocol Title on Notices of Approval_12057100_014</t>
  </si>
  <si>
    <t>Correction of Protocol Title Error for Salix Pharmaceuticals, Inc. MGIB2051 Study Team - July 14, 2010 Revised Notices of Approval from July 14, 2010 onwards</t>
  </si>
  <si>
    <t>Acknowledgement Notice Expiration 2011-06-15</t>
  </si>
  <si>
    <t>2010-10-12_IB Rev Appr F_Acknowledgement Notice Expiration 2011-06-15_12057100_015</t>
  </si>
  <si>
    <t>Acknowledgement Notice for Mesalamine Granules Study [November 19, 2010 - June 15, 2011]
Review of Drug Brochure Update by Compass IRB: No Further Action Required Compliance Certification with Regulations
Certified Action in Accordance with</t>
  </si>
  <si>
    <t>IRB_Appr</t>
  </si>
  <si>
    <t>2010-11-15</t>
  </si>
  <si>
    <t>Protocol Amendment 01 2010-10-29</t>
  </si>
  <si>
    <t>2010-11-15_IRB_Appr_Protocol Amendment 01 2010-10-29_12057100_016</t>
  </si>
  <si>
    <t>Compass IRB Approval: MGIB2051 Study - Nov 15, 2010 to June 15, 2011
Phase II Study on Mesalamine Granules for Irritable Bowel Syndrome Compass IRB Report Due December '15, 2010
GCP Compliance Statement: Good Clinical Practice Guidelines</t>
  </si>
  <si>
    <t>Protocol 2010-04-27</t>
  </si>
  <si>
    <t>2010-06-16_IRB_Appr_Protocol 2010-04-27_12057100_017</t>
  </si>
  <si>
    <t>Compass IRB Approval: A Phase IJ Study on Mesalamine Granules
Approval Date: June 16, 2010 | Expiration Date: June 15, 2011 Compass IRB Submission Deadline: November 15, 2010
GCP Compliance Certification by Director of Compliance</t>
  </si>
  <si>
    <t>IC_Appr</t>
  </si>
  <si>
    <t>Notice of Approval Informed Consent v1.0</t>
  </si>
  <si>
    <t>2010-06-23_IC_Appr_Notice of Approval Informed Consent v1.0_12057100_018</t>
  </si>
  <si>
    <t>Compass IRB Approval: A Phase II Study on Mesalamine Granules Approval Date: June 23, 2010 Expiration Date: June 15, 2011 Compliance Statement for Human Subject Research
Certification by Compass IRB Director | 2008</t>
  </si>
  <si>
    <t>2010-07-02_IRB_Appr Ad_Trans_12057100_019</t>
  </si>
  <si>
    <t>Compass IRB Approval: MGIB2051 Study July 2, 2010 - June 15, 2011
Expedited Review Results and Approved Materials Compass IRB Advertisement Submission Guidelines
Submission of Final Advertisements Required for Approval</t>
  </si>
  <si>
    <t>2010-07-30</t>
  </si>
  <si>
    <t>IVRS Subject Worksheet v1.0</t>
  </si>
  <si>
    <t>2010-07-30_IRB_Appr_IVRS Subject Worksheet v1.0_12057100_020</t>
  </si>
  <si>
    <t>Compass IRB Approval: A Phase II Study on Mesalamine Granules 750 mg and 1500 mg Capsules (Approval Date: July 30, 2010)</t>
  </si>
  <si>
    <t>IRB_SAE</t>
  </si>
  <si>
    <t>2010-10-01</t>
  </si>
  <si>
    <t>IND Acknowledgement Safety Reports</t>
  </si>
  <si>
    <t>2010-10-01_IRB_SAE_IND Acknowledgement Safety Reports_12057100_021</t>
  </si>
  <si>
    <t>04.01.01</t>
  </si>
  <si>
    <t>Compass IRB Acknowledgement: Safety Reports Review Date: October 1, 2010 - June 15, 2011 GCP Compliance Statement by Compass IRB | Certified Adherence to Regulations | Rev. Date: 22 Sept 2008</t>
  </si>
  <si>
    <t>2010-05-18_Other_Sponsor Annual Review Status Report_12057100_022</t>
  </si>
  <si>
    <t>Salix Pharmaceuticals, Inc. | Annual Review Status Report | Protocol #: MGIB2051 - Compass IRB #00409 (23 Jun 2010) Study Follow-Up: No Further Activity at Study Sites Since Last Report
Study events summary requested post last review for integrity</t>
  </si>
  <si>
    <t>2010-11-22_IRB_Appr Ad_Trans_12057100_023</t>
  </si>
  <si>
    <t>COMPASS IRB Approval: Study on Mesalamine Granules
Approval Date: November 22, 2010
Expiration Date: June 15, 2011 Board Decision Made Under Regulations on 22 Sept 2068</t>
  </si>
  <si>
    <t>Investigators Brochure Edition 2</t>
  </si>
  <si>
    <t>2010-11-19_IRB_Appr_Investigators Brochure Edition 2_12057100_024</t>
  </si>
  <si>
    <t>Compass IRB Acknowledgement Notice: Mesalamine Study Protocol Review
Date: November 19, 2010 - June 15, 2011 Review of Human Subject Research Compliance | Date: 22 Sept 2008</t>
  </si>
  <si>
    <t>2010-11-15_IRB_Appr_Protocol Amendment 01 2010-10-29_12057100_025</t>
  </si>
  <si>
    <t>Approval: A Phase II Study on Mesalamine Granules | November 15, 2010 - June 15, 2011 Continuing Review Report Due December 15, 2010
GCP Compliance Statement: Compass IRB</t>
  </si>
  <si>
    <t>2010-10-01_IRB_SAE_IND Acknowledgement Safety Reports_12057100_026</t>
  </si>
  <si>
    <t>Compass IRB Acknowledgement: Safety Reports Received October 1, 2010 - June 15, 2011 MedWatch Report SP02051 (Initial) Review and GCP Compliance Statement: 09/30/08</t>
  </si>
  <si>
    <t>2010-07-30_IRB_Appr_IVRS Subject Worksheet v1.0_12057100_027</t>
  </si>
  <si>
    <t>Compass IRB Approval: A Phase II Study on Mesalamine Granules 750 mg and 1500 mg Capsules July 30, 2010 - June 15, 2011</t>
  </si>
  <si>
    <t>2010-07-14_Other_Error in Protocol Title on Notices of Approval_12057100_028</t>
  </si>
  <si>
    <t>Correction: Salix Pharmaceuticals, Inc. MGIB2051 Protocol Title Error
July 14, 2010 Memo: Correction of Protocol Title on Notices of Approval Revised Notices of Approval from July 14, 2010 onwards Available for Review</t>
  </si>
  <si>
    <t>2010-07-02_IRB_Appr Ad_Trans_12057100_029</t>
  </si>
  <si>
    <t>Compass IRB Approval: MGIB2051 Study July 2, 2010 - June 15, 2011
Approval of Patient Materials and Advertisements Submission of Final Run Advertisements Required by Compass IRB - Ensure Compliance with Copy Approval Dates</t>
  </si>
  <si>
    <t>2010-06-23_IC_Appr_Notice of Approval Informed Consent v1.0_12057100_030</t>
  </si>
  <si>
    <t>Compass IRB Approval: A Phase II Study
Approval Date: June 23, 2010 Report Due Date: December 15, 2010 | GCP Compliance Statement</t>
  </si>
  <si>
    <t>2010-06-16_IRB_Appr_Protocol 2010-04-27_12057100_031</t>
  </si>
  <si>
    <t>Compass IRB Approval: MGIB2051 Protocol June 16, 2010 - June 15, 2011
Study on Mesalamine Granules for Irritable Bowel Syndrome Continuing Review Report Due December 15, 2010
GCP Compliance Statement: Ensuring Ethical Research Practices</t>
  </si>
  <si>
    <t>2010-06-16_IRB_Appr_Protocol 2010-04-27_12057100_032</t>
  </si>
  <si>
    <t>Compass IRB Approval: MGIB2051 Study
Approval Date: June 16, 2010, Expiration Date: June 15, 2011 Continuing Review Report Due December 15, 2010
GCP Compliance Statement by Compass IRB</t>
  </si>
  <si>
    <t>2011-05-16</t>
  </si>
  <si>
    <t>2011-05-16_Other_Sponsor Annual Review Status Report_12057100_033</t>
  </si>
  <si>
    <t>Salix Pharmaceuticals, Inc. Annual Review Status Report - Protocol MGIB2051 Detailed instructions for completing the report and ensuring timely submission. Recent Study Updates and Impact Summary
Study events and their impact since last review or</t>
  </si>
  <si>
    <t>Closure dates of Compass IRB for Thanksgiving</t>
  </si>
  <si>
    <t>2011-11-21_Other_Closure dates of Compass IRB for Thanksgiving_12057100_034</t>
  </si>
  <si>
    <t>Compass IRB Thanksgiving Closure Dates: Nov 23-28, 2011</t>
  </si>
  <si>
    <t>2011-11-08</t>
  </si>
  <si>
    <t>Sponsor Close out Memo</t>
  </si>
  <si>
    <t>2011-11-08_Other_Sponsor Close out Memo_12057100_035</t>
  </si>
  <si>
    <t>FW: Salix MGIB 2051 (00409) / SPONSOR - Close out Memo - November 08, 2011
Submission Confirmation for Close Out Memo - November 04, 2011</t>
  </si>
  <si>
    <t>2010-06-09_Other_Salix has uploaded SP Only Document_12057100_036</t>
  </si>
  <si>
    <t>Study Review Scheduled for June 16th, 2010 - Anchor Log-in Details Coming Soon Guidelines for Communication and Contacts - Ensuring Quality and Consistency -   Confidential Communication Notice
Not Available</t>
  </si>
  <si>
    <t>2011-05-18</t>
  </si>
  <si>
    <t>Sponsor Annual Review</t>
  </si>
  <si>
    <t>2011-05-18_Other_Sponsor Annual Review_12057100_037</t>
  </si>
  <si>
    <t>Barrett, Cathy Sponsor Annual Review Status Report Completed Early - May 18, 2011 Confidential Communication: RE: Salix MGIB2051 (00409)/ Sponsor Annual Review Reminder - May 18, 2011</t>
  </si>
  <si>
    <t>2011-05-12</t>
  </si>
  <si>
    <t>Sponsor Annual Review Reminder</t>
  </si>
  <si>
    <t>2011-05-12_Other_Sponsor Annual Review Reminder_12057100_038</t>
  </si>
  <si>
    <t>Salix MGIB2051 (00409) Sponsor Annual Review Due June 13, 2011 Sponsor Annual Review Status Report Update Available
Steven Legler | Compass IRB | Mesa, AZ | Contact Information</t>
  </si>
  <si>
    <t>2011-02-23</t>
  </si>
  <si>
    <t>Confidential Disclosure Agreement</t>
  </si>
  <si>
    <t>2011-02-23_Other_Confidential Disclosure Agreement_12057100_039</t>
  </si>
  <si>
    <t>09.02.01</t>
  </si>
  <si>
    <t>Confidential Disclosure Agreement Executed - Wednesday, February 23, 2011</t>
  </si>
  <si>
    <t>New contact at Compass for Salix MGIB2051</t>
  </si>
  <si>
    <t>2011-02-18_Other_New contact at Compass for Salix MGIB2051_12057100_040</t>
  </si>
  <si>
    <t>Introducing Crystal Willyerd as Your New Project Lead at Compass IRB - February 18, 2011
Transition Details and New Roles within Compass IRB for Barrett, Cathy - February 18, 2011 Transition Concerns Contact Information: Crystal</t>
  </si>
  <si>
    <t>2011-01-20</t>
  </si>
  <si>
    <t>Contact update from Compass IRB</t>
  </si>
  <si>
    <t>2011-01-20_Other_Contact update from Compass IRB_12057100_041</t>
  </si>
  <si>
    <t>Maternity Leave Announcement and Contact Update - January 20, 2011
联系更新自Compass IRB - 2011年1月20日</t>
  </si>
  <si>
    <t>2010-12-21</t>
  </si>
  <si>
    <t>2011 Compass IRB meeting calendar</t>
  </si>
  <si>
    <t>2010-12-21_Other_2011 Compass IRB meeting calendar_12057100_042</t>
  </si>
  <si>
    <t>2011 Compass IRB Meeting Calendar and Board Roster Available Managing Data Deletion and System Removal
Not Available</t>
  </si>
  <si>
    <t>2010-11-23_Other_Notice of Approval_12057100_043</t>
  </si>
  <si>
    <t>Salix Pharmaceuticals MGIB2051 Study - Notice of Approval (Nov 22, 2010)
Lisa Pearce regarding study approval for Salix Pharmaceuticals MGIB2051</t>
  </si>
  <si>
    <t>Acknowledgement Notice</t>
  </si>
  <si>
    <t>2010-11-19_Other_Acknowledgement Notice_12057100_044</t>
  </si>
  <si>
    <t>Salix Pharmaceuticals MGIB2051 Study Acknowledgement Notice: November 19, 2010</t>
  </si>
  <si>
    <t>2010-11-16</t>
  </si>
  <si>
    <t>2010-11-16_Other_Notice of Approval_12057100_045</t>
  </si>
  <si>
    <t>Salix Pharmaceuticals MGIB2051 Study - Notice of Approval (11/15/2010)
Study documents attached for review - Contact Project Manager for inquiries</t>
  </si>
  <si>
    <t>Investigators Brochure</t>
  </si>
  <si>
    <t>2010-11-15_Other_Investigators Brochure_12057100_046</t>
  </si>
  <si>
    <t>RE: Salix Pharmaceuticals MGIB2051 (00409) - Investigator's Brochure Summary of Changes Requested RE: Salix Pharmaceuticals MGIB2051 (00409) - Investigator's Brochure
Update on Clinical Sections Based on Apriso™ NDA - November 15, 2010</t>
  </si>
  <si>
    <t>2010-11-10</t>
  </si>
  <si>
    <t>2010-11-10_Other_Amendment 01_12057100_047</t>
  </si>
  <si>
    <t>RE: Salix MGIB2051 Amendment 01 Processing Update
November 10, 2010: Protocol amendment scheduled for November 12 agenda RE: Salix MGIB2051 Amendment 01 - November 10, 2010
Agreement on Change Exclusion from ICF by Lori Young</t>
  </si>
  <si>
    <t>IND Acknowledgement</t>
  </si>
  <si>
    <t>2010-10-01_Other_IND Acknowledgement_12057100_048</t>
  </si>
  <si>
    <t>Salic MGIB2051/00409/IND Acknowledgement - October 01, 2010
Document pertaining to the MGIB2051 study attached for review</t>
  </si>
  <si>
    <t>2010-08-16</t>
  </si>
  <si>
    <t>Site Relocation Form</t>
  </si>
  <si>
    <t>2010-08-16_Other_Site Relocation Form_12057100_049</t>
  </si>
  <si>
    <t>RE: Salix MGIB2051 - Site Relocation Form - August 16, 2010</t>
  </si>
  <si>
    <t>2010-08-12</t>
  </si>
  <si>
    <t>ICF revisions</t>
  </si>
  <si>
    <t>2010-08-12_Other_ICF revisions_12057100_050</t>
  </si>
  <si>
    <t>Salix MGIB2051 ICF Revisions for Medoff, Brown, and Sherman | Thursday, August 12, 2010
Bonnie Brookshire's Commitment to Quality Assurance in Study Documents</t>
  </si>
  <si>
    <t>2010-07-30_Other_Notice of Approval_12057100_051</t>
  </si>
  <si>
    <t>Salix Pharmaceuticals MGIB2051 (00409) Notice of Approval - July 30, 2010
Approval and IVRS Subject Worksheet for Salix MGIB2051 Study Email Confidentiality Notice: Unauthorized Use Prohibited - 7/30/2010</t>
  </si>
  <si>
    <t>IVRS Subject Worksheet submissions via Anchor</t>
  </si>
  <si>
    <t>2010-07-29_Other_IVRS Subject Worksheet submissions via Anchor_12057100_052</t>
  </si>
  <si>
    <t>Thursday, July 29, 2010: Submission Confirmation for IVRS Subject Worksheet V 1.0</t>
  </si>
  <si>
    <t>Error in protocol title</t>
  </si>
  <si>
    <t>2010-07-14_Other_Error in protocol title_12057100_053</t>
  </si>
  <si>
    <t>July 14, 2010: Correction Memo Issued for Salix MGIB2051</t>
  </si>
  <si>
    <t>2010-07-14_Other_Error in protocol title_12057100_054</t>
  </si>
  <si>
    <t>Salix Pharmaceuticals, Inc. MGIB2051 (00409) Revised Notices of Approval - July 14, 2010
Correction of Protocol Title Errors in Approval Notices</t>
  </si>
  <si>
    <t>2010-07-02_Other_Notice of Approval_12057100_055</t>
  </si>
  <si>
    <t>Salix Pharmaceutical MGIB2051 Study Approval: July 2, 2010
Notification of Approval and Study Materials for Cathy Barrett Error Notification and Data Removal Request 7/10/2010</t>
  </si>
  <si>
    <t>056</t>
  </si>
  <si>
    <t>Patient Diary Guide</t>
  </si>
  <si>
    <t>2010-07-02_Other_Patient Diary Guide_12057100_056</t>
  </si>
  <si>
    <t>057</t>
  </si>
  <si>
    <t>2010-07-01</t>
  </si>
  <si>
    <t>Radio Advertisement</t>
  </si>
  <si>
    <t>2010-07-01_Other_Radio Advertisement_12057100_057</t>
  </si>
  <si>
    <t>Update MGIB2051 Radio Advertisement Date
询 Update footer in radio advertisement to match correct date for approval letters. Email Usage Restrictions and Disposal Request 7/2/2010</t>
  </si>
  <si>
    <t>058</t>
  </si>
  <si>
    <t>2010-07-01_Other_Recruitment Materials_12057100_058</t>
  </si>
  <si>
    <t>RE: MGIB2051 Recruitment Materials Review | July 01, 2010
Meeting Preparation for Tomorrow's Review July 01, 2010: Review and Approval of MGIB2051 Recruitment Materials
July 01, 2010: Clarification on Printer Formats for Recruitment Materials Salix</t>
  </si>
  <si>
    <t>12057101</t>
  </si>
  <si>
    <t>Memo Catalent only involved with packaging and labeling study drug</t>
  </si>
  <si>
    <t>2011-10-20_Other_Memo Catalent only involved with packaging and labeling study drug_12057101_001</t>
  </si>
  <si>
    <t>CATALENT VENDOR PROTOCOL: MGIB2051 - STUDY INVOLVEMENT 200CT2011
Documenting Catalent's Role in Packaging and Labeling Study Drug</t>
  </si>
  <si>
    <t>Email Salix MGIB2051 Study Drug</t>
  </si>
  <si>
    <t>2010-06-02_Other_Email Salix MGIB2051 Study Drug_12057101_002</t>
  </si>
  <si>
    <t>RE: Salix MGIB2051 Study Drug Coordination
June 02, 2010: Discussion and Action Items Urgent Action Required: Study Drug Logistics Update  -  [Date] Heidi and Ray, please review and act promptly on the following action items discussed during the call</t>
  </si>
  <si>
    <t>ClinBio-Sample</t>
  </si>
  <si>
    <t>Clinical Placebo Active CLR-29765-013</t>
  </si>
  <si>
    <t>2010-05-13_ClinBio-Sample_Clinical Placebo Active CLR-29765-013_12057101_003</t>
  </si>
  <si>
    <t>NOTICE OF MATERIAL DISPOSITION: Mesalamine Tablets - Batch EERO - 750 Units - May 2011 Expiration
Reviewed and Approved by Patricia Wilmoth, Manager, QA Clinical - Date: /? Bio SOPFORM-0014A Compliance Update - Revision 5</t>
  </si>
  <si>
    <t>2010-04-26</t>
  </si>
  <si>
    <t>English US Version 1.0</t>
  </si>
  <si>
    <t>2010-04-26_Prod Label_English US Version 1.0_12057101_004</t>
  </si>
  <si>
    <t>Salix Pharmaceuticals Treatment Protocol Details
Protocol Number: MGIB2051, Job Number: CLR-29765, Approval Number: FP1015538</t>
  </si>
  <si>
    <t>2010-04-07</t>
  </si>
  <si>
    <t>English US Version 1.0.4</t>
  </si>
  <si>
    <t>2010-04-07_Prod Label_English US Version 1.0.4_12057101_005</t>
  </si>
  <si>
    <t>2010-04-07_Other_Re-test Dates for Clinical Trial Material_12057101_006</t>
  </si>
  <si>
    <t>Retest Dates for Clinical Trial Material: Protocol MGIB2051
Salix Pharmaceuticals, Inc. provides stability data supporting 24-month re-test date MGIB2051 Protocol Specific Lots Packaging for Drug Product and Placebo (Mfg. Date 5/2009)</t>
  </si>
  <si>
    <t>Clinical Label Approval Form LG1001844 Version 1.0.4</t>
  </si>
  <si>
    <t>2010-03-23_Other_Clinical Label Approval Form LG1001844 Version 1.0.4_12057101_007</t>
  </si>
  <si>
    <t>Salix Pharmaceuticals Clinical Label Approval Form - Proof Prepared By: MG1BID51 [Vendor Name: atalent 71] - Date:   Quality Assurance Approval for Label Proof ID#_/.¢ /a0 / £47 REV#__Vewsion /.0.4 - 13 haa 12</t>
  </si>
  <si>
    <t>2009-07-07</t>
  </si>
  <si>
    <t>Revised Certificate of Compliance Batch 0911792</t>
  </si>
  <si>
    <t>2009-07-07_Other_Revised Certificate of Compliance Batch 0911792_12057101_008</t>
  </si>
  <si>
    <t>Cert. of Compliance for Salix SASA Capsules - Batch 0911792 (Date: ) Product Lot Documentation Review and Approval
5-ASA Uncoated Pellets: 0911439 | Manufacturing Date: 05-12-2009</t>
  </si>
  <si>
    <t>2009-06-25</t>
  </si>
  <si>
    <t>Certificate of Compliance Batch 0911798</t>
  </si>
  <si>
    <t>2009-06-25_Other_Certificate of Compliance Batch 0911798_12057101_009</t>
  </si>
  <si>
    <t>Cataleut Pharma Solutions Product Certification 0911798 - Manufacturing and Quality Assurance Review 5-ASA Placebo Pellets Lot Review Summary
Manufacturing Date: 05-20-2009</t>
  </si>
  <si>
    <t>IMP_CoA</t>
  </si>
  <si>
    <t>2009-06-05</t>
  </si>
  <si>
    <t>Lot 0911792</t>
  </si>
  <si>
    <t>2009-06-05_IMP_CoA_Lot 0911792_12057101_010</t>
  </si>
  <si>
    <t>Certificate of Analysis for Salix Product Enc tf 75 Bli ict - 0911792 (09/02/2021) Quality Control Results Summary: Meeting USP Standards for Dissolution, Impurities, and Microbial Limits (Date: ) Absent/10g Specification Report 119SPEC</t>
  </si>
  <si>
    <t>Lot 0911798</t>
  </si>
  <si>
    <t>2009-06-05_IMP_CoA_Lot 0911798_12057101_011</t>
  </si>
  <si>
    <t>Certificate of Analysis for Salix Placebo Matching Mesalamine Granules, Lot #0911798
Document Date:  Quality Control Test Results: 06/01/09 - Pseudomonas aeruginosa and Salmonella spp.</t>
  </si>
  <si>
    <t>12057102</t>
  </si>
  <si>
    <t>Memo Carly Caswell hired to design study related graphics</t>
  </si>
  <si>
    <t>2011-10-20_Other_Memo Carly Caswell hired to design study related graphics_12057102_001</t>
  </si>
  <si>
    <t>Carly Caswell Graphics Vendor Explanation Memo - 200CT2011
Documenting the Hiring of Carly Caswell for Study Graphics设计</t>
  </si>
  <si>
    <t>12057103</t>
  </si>
  <si>
    <t>Vendor Meeting Agends and Minutes can be found in Folder 8 Novella</t>
  </si>
  <si>
    <t>2011-10-20_Other_Vendor Meeting Agends and Minutes can be found in Folder 8 Novella_12057103_001</t>
  </si>
  <si>
    <t>Vendor Meeting Agendas and Minutes Location Update - Novella Folder 8 - 200CT2011</t>
  </si>
  <si>
    <t>2009-07-01</t>
  </si>
  <si>
    <t>2009-07-01_CV_Reichberg_12057103_002</t>
  </si>
  <si>
    <t>Samuel Reichberg, M.D.,Ph.D.,F.C.A.P. Professional Experience Overview
Clinical Pathology Leadership at ICON Labs, Lenox Hill Hospital, Modern Diagnostic Laboratories, and More Vice President for Clinical Evaluations 1984-1986 &amp; Associate Clinical</t>
  </si>
  <si>
    <t>Med Lic_Subinv</t>
  </si>
  <si>
    <t>Reicbberg</t>
  </si>
  <si>
    <t>2010-06-25_Med Lic_Subinv_Reicbberg_12057103_003</t>
  </si>
  <si>
    <t>NYS Professions - License Verification: REICHBERG SAMUEL B | 06/25/2010  CLEAR Federation of State Medical Boards: Enhancing Medical Profession Regulations 6/25/2010</t>
  </si>
  <si>
    <t>Section 8.3 not applicable</t>
  </si>
  <si>
    <t>2011-10-20_Other_Section 8.3 not applicable_12057103_004</t>
  </si>
  <si>
    <t>Vendor Folder 8.3 Status Report Update - 200CT2011
Confirmation: ICON Central Lab Reports Not Provided</t>
  </si>
  <si>
    <t>2011-08-18_Other_Salix Move_12057103_005</t>
  </si>
  <si>
    <t>Salix Office Relocation: August 25-26, 2011 Temporary System Downtime and Contact Information</t>
  </si>
  <si>
    <t>C-Lab</t>
  </si>
  <si>
    <t>2006-09-06</t>
  </si>
  <si>
    <t>Laboratory Panic Test Values</t>
  </si>
  <si>
    <t>2006-09-06_C-Lab_Laboratory Panic Test Values_12057103_006</t>
  </si>
  <si>
    <t>LABORATORY PANIC TEST VALUES REFERENCE | 07/04/2022 Medical Directors' Meeting Minutes: September 6, 2006 - December 28, 2006</t>
  </si>
  <si>
    <t>2010-11-09</t>
  </si>
  <si>
    <t>Updated Laboratory Manual Pages</t>
  </si>
  <si>
    <t>2010-11-09_Other_Updated Laboratory Manual Pages_12057103_007</t>
  </si>
  <si>
    <t>08.01.05</t>
  </si>
  <si>
    <t>09-Nov-2010: Updated Laboratory Manual for Salix MGIB2051 Study
Informing Principal Investigators and Study Coordinators of Version 2 updates, including Urinalysis reference ranges.</t>
  </si>
  <si>
    <t>2013-08-09</t>
  </si>
  <si>
    <t>2013-08-09_Med Lic_Subinv_Reichberg_12057103_008</t>
  </si>
  <si>
    <t>C-Lab Certi</t>
  </si>
  <si>
    <t>2011-06-30</t>
  </si>
  <si>
    <t>Icon Central Laboratories</t>
  </si>
  <si>
    <t>2011-06-30_C-Lab Certi_Icon Central Laboratories_12057103_009</t>
  </si>
  <si>
    <t>2011-02-11</t>
  </si>
  <si>
    <t>2011-02-11_C-Lab Certi_Icon Central Laboratories_12057103_010</t>
  </si>
  <si>
    <t>College of American Pathologists Accreditation Granted to ICON Central Laboratories, Inc. Reinspection Due by February 11, 2011</t>
  </si>
  <si>
    <t>2011-08-09</t>
  </si>
  <si>
    <t>2011-08-09_Med Lic_Subinv_Reichberg_12057103_011</t>
  </si>
  <si>
    <t>CAP Accreditation Status New York</t>
  </si>
  <si>
    <t>2011-06-01_Other_CAP Accreditation Status New York_12057103_012</t>
  </si>
  <si>
    <t>ICON Central Laboratories Farmingdale, NY CAP Accreditation Status Update: 1 June 2011</t>
  </si>
  <si>
    <t>Data Export Agreement</t>
  </si>
  <si>
    <t>2010-06-21_Other_Data Export Agreement_12057103_013</t>
  </si>
  <si>
    <t>Salix Pharmaceuticals, Inc. Data Export Agreement | Contact Details - GG00  Data Export Results Available for Transmission Eff. 08 May 2009</t>
  </si>
  <si>
    <t>User Update Forms</t>
  </si>
  <si>
    <t>2011-03-11_IV(W)RS_User Update Forms_12057103_014</t>
  </si>
  <si>
    <t>ICOLabs™ RDA Setup User Update Form - Effective June 14, 2010
Maintaining User Accounts for Clinical Analysis</t>
  </si>
  <si>
    <t>Lab</t>
  </si>
  <si>
    <t>2011-03-01</t>
  </si>
  <si>
    <t>ICON Client Laboratory Worksheet Version 3.0</t>
  </si>
  <si>
    <t>2011-03-01_Lab_ICON Client Laboratory Worksheet Version 3.0_12057103_015</t>
  </si>
  <si>
    <t>Salix Protocol No.: MGIB2051 Laboratory Worksheet for Michelle C. Widmann (06/00) Eff. 15 Match 2010, Vs. 2</t>
  </si>
  <si>
    <t>ICON Client Laboratory Worksheet Version 2.0</t>
  </si>
  <si>
    <t>2010-06-02_Lab_ICON Client Laboratory Worksheet Version 2.0_12057103_016</t>
  </si>
  <si>
    <t>ICON Client Laboratory Worksheet SPONSOR Salix Protocol No.: MGIB2051 Version 2.0 GC6OD
Michelle C. Widmann Salix Pharmaceuticals, Inc | Shenee Jenkins-Ramirez ICON Central Laboratories, Inc</t>
  </si>
  <si>
    <t>ICON Client Laboratory Worksheet Version 1.0</t>
  </si>
  <si>
    <t>2010-05-20_Lab_ICON Client Laboratory Worksheet Version 1.0_12057103_017</t>
  </si>
  <si>
    <t>Salix Protocol No.: MGIB2051 Laboratory Worksheet for Salix Pharmaceuticals, Inc. - March 2010 Version 1.0</t>
  </si>
  <si>
    <t>2010-07-08</t>
  </si>
  <si>
    <t>Client Services Communication &amp; Escalation Plan Version 2</t>
  </si>
  <si>
    <t>2010-07-08_Lab_Client Services Communication &amp; Escalation Plan Version 2_12057103_018</t>
  </si>
  <si>
    <t>Communication &amp; Escalation Plan for MGIB2051 Study - Effective 08 Jul 2010
Detailed outline of key contacts, responsibilities, and logistics for Salix Pharmaceuticals ICON Central Laboratories Communication &amp; Escalation Plan
Effective Date: 18 Jun</t>
  </si>
  <si>
    <t>Client Services Communication &amp; Escalation Plan Version 1</t>
  </si>
  <si>
    <t>2010-04-19_Lab_Client Services Communication &amp; Escalation Plan Version 1_12057103_019</t>
  </si>
  <si>
    <t>Communication &amp; Escalation Plan for Study MGIB2051 | Effective Date: 19 Apr 2010
Outline of Key Contacts and Responsibilities for Study Communication ICON Central Laboratories Escalation Plan: Final Communication &amp; Escalation Guidelines
Effective</t>
  </si>
  <si>
    <t>2010-11-00</t>
  </si>
  <si>
    <t>ICON Lab Subjects Newsletter</t>
  </si>
  <si>
    <t>2010-11-00_Other_ICON Lab Subjects Newsletter_12057103_020</t>
  </si>
  <si>
    <t>Lab Subjects Newsletter: Tips &amp; Updates for Investigator Sites | Extreme Temperature Precautions for Clinical Trials ICL Shippers for Ambient Samples | Request Additional Shippers for Hot Temperature Protection | Annual Site Satisfaction Survey</t>
  </si>
  <si>
    <t>2010-08-20</t>
  </si>
  <si>
    <t>ICON Quarterly Site Newsletter 2010 Q3</t>
  </si>
  <si>
    <t>2010-08-20_Other_ICON Quarterly Site Newsletter 2010 Q3_12057103_021</t>
  </si>
  <si>
    <t>ICON Central Laboratories - Quarterly Site Newsletter 2010 Q3 Overview
Key Updates: Instructional Video &amp; Holiday Courier Service Info  Document Return Request: Arrange Free Return by [Date]</t>
  </si>
  <si>
    <t>2010-07-22</t>
  </si>
  <si>
    <t>Transition to STARLIMS</t>
  </si>
  <si>
    <t>2010-07-22_Other_Transition to STARLIMS_12057103_022</t>
  </si>
  <si>
    <t>ICON Central Laboratories Transition to STARLIMS: Enhancing Laboratory Data Management | May 18, 2010 18-Month Journey: Implementing StarLims Platform at ICON Central Laboratories
Enhancing Laboratory Capabilities with STARLIMS Implementation Not</t>
  </si>
  <si>
    <t>ICON Lab Manual is a separate binder</t>
  </si>
  <si>
    <t>2011-10-20_Other_ICON Lab Manual is a separate binder_12057103_023</t>
  </si>
  <si>
    <t>Central Laboratory Manual for Study Files - Memo Protocol MGIB2051 - 200CT2011</t>
  </si>
  <si>
    <t>2010-06-02_Lab_ICON Client Laboratory Worksheet Version 2.0_12057103_024</t>
  </si>
  <si>
    <t>ICON Client Laboratory Worksheet SPONSOR Salix Protocol No.: MGIB2051 Version 2.0
Prepared for Michelle C. Widmann at Salix Pharmaceuticals, Inc. | Effective Date: 15 March 2010</t>
  </si>
  <si>
    <t>2011-04-27</t>
  </si>
  <si>
    <t>ICON Client Laboratory Worksheet Version 4.0</t>
  </si>
  <si>
    <t>2011-04-27_Lab_ICON Client Laboratory Worksheet Version 4.0_12057103_025</t>
  </si>
  <si>
    <t>ICON Clieg#Laboratory Worksheet SPONSOR Salix Protocol No.: MGIB2051 Version 4.0 GCO0 A Symbol of Excellence
Eff, 15 March 2010, Vs. 2 : QS#CS718App101.</t>
  </si>
  <si>
    <t>12057104</t>
  </si>
  <si>
    <t>IVRS System Integration Specification Version 1.2</t>
  </si>
  <si>
    <t>2010-06-29_IV(W)RS_IVRS System Integration Specification Version 1.2_12057104_001</t>
  </si>
  <si>
    <t>29 June 2010: IVRS System Integration Specification For Outgoing Transfer
Salix Pharmaceuticals, Inc. Protocol: MGIB2051 ICON Interactive Technologies Project</t>
  </si>
  <si>
    <t>IVRS System Integration Specification Version 1.1</t>
  </si>
  <si>
    <t>2010-06-21_IV(W)RS_IVRS System Integration Specification Version 1.1_12057104_002</t>
  </si>
  <si>
    <t>Salix Pharmaceuticals, Inc. IVRS System Integration Specification (Novella Integration) - Version 1.1 - 21 June 2010</t>
  </si>
  <si>
    <t>2010-06-21_IV(W)RS_IVRS System Integration Specification Version 1.1_12057104_003</t>
  </si>
  <si>
    <t>21 June 2010 - Salix Pharmaceuticals IVRS System Integration Specification Review</t>
  </si>
  <si>
    <t>User Requirements for v1.4 for Review and Approval</t>
  </si>
  <si>
    <t>2010-11-12_Other_User Requirements for v1.4 for Review and Approval_12057104_004</t>
  </si>
  <si>
    <t>MGIB2051 - User Requirements v1.4 Update Review Request
Friday, November 12, 2010: Changes to Stool Consistency Score and Depot Bottle Notification Internal Approval and Communication for User Requirements | Project Operations Update and Request for</t>
  </si>
  <si>
    <t>System Acceptance Certificate Version 1.0</t>
  </si>
  <si>
    <t>2010-06-29_IV(W)RS_System Acceptance Certificate Version 1.0_12057104_005</t>
  </si>
  <si>
    <t>29Jun2010 System Acceptance Certificate for MGIB2051 ICON Study Number: sai3ss037</t>
  </si>
  <si>
    <t>2010-08-05</t>
  </si>
  <si>
    <t>Blinded Data Release Form</t>
  </si>
  <si>
    <t>2010-08-05_Other_Blinded Data Release Form_12057104_006</t>
  </si>
  <si>
    <t>Transmission of BLINDED Data Requested for MGIB2051 Study - Due Date: Monthly, 1* business day - 05Aug2010</t>
  </si>
  <si>
    <t>System User Requirements Version 1.3</t>
  </si>
  <si>
    <t>2010-06-28_IV(W)RS_System User Requirements Version 1.3_12057104_007</t>
  </si>
  <si>
    <t>Salix Pharmaceuticals, Inc. System User Requirements Version 1.3 Review - 28 June 2010
Group Manager Review: Ct. brel Moen - July Jad Signature Date</t>
  </si>
  <si>
    <t>UAT Requirement Form</t>
  </si>
  <si>
    <t>2010-06-28_IV(W)RS_UAT Requirement Form_12057104_008</t>
  </si>
  <si>
    <t>UAT Requirement Form for Project SAL355037: MESALAMINE GRANULES Study | Dates: 28/Jun/2010 - 29/Jun/2010 Client UAT Contacts: Pam Lewis &amp; Jon Hanley | Brett Goetz | Dates:</t>
  </si>
  <si>
    <t>System User Requirements Version 1.1</t>
  </si>
  <si>
    <t>2010-05-07_IV(W)RS_System User Requirements Version 1.1_12057104_009</t>
  </si>
  <si>
    <t>Salix Pharmaceuticals, Inc. User Requirements Version 1.1 Technical Review: May 7, 2010</t>
  </si>
  <si>
    <t>System User Requirements Version 1.2</t>
  </si>
  <si>
    <t>2010-06-07_IV(W)RS_System User Requirements Version 1.2_12057104_010</t>
  </si>
  <si>
    <t>Salix Pharmaceuticals, Inc. System User Requirements Version 1.2 Protocol: MGIB2051 ICON Study Number: 355/037</t>
  </si>
  <si>
    <t>System User Requirements Version 1.0</t>
  </si>
  <si>
    <t>2010-04-26_IV(W)RS_System User Requirements Version 1.0_12057104_011</t>
  </si>
  <si>
    <t>Salix Pharmaceuticals, Inc. System User Requirements Version 1.0 Protocol: MGIB2051 ICON Study Number: 335/037</t>
  </si>
  <si>
    <t>Project Communication Plan Signature Page</t>
  </si>
  <si>
    <t>2010-07-08_Other_Project Communication Plan Signature Page_12057104_012</t>
  </si>
  <si>
    <t>Salix Pharmaceuticals, Inc. Project Communication Plan: MGIB2051 ICON Clinical Research Interactive Technologies
Date: L2I9/0</t>
  </si>
  <si>
    <t>Resupply Shipment Request Site 1125</t>
  </si>
  <si>
    <t>2010-08-12_Other_Resupply Shipment Request Site 1125_12057104_013</t>
  </si>
  <si>
    <t>Shipment Request for Salix Pharmaceuticals, Inc. Site Number 1125 - 12/AUG/2010 Arrange Return and Delivery of Document: DocID 6304525 - ICON Clinical Research</t>
  </si>
  <si>
    <t>2011-01-06</t>
  </si>
  <si>
    <t>2011-01-06_Other_Blinded Data Release Form_12057104_014</t>
  </si>
  <si>
    <t>BLINDED Data Transmission Request | Protocol MGIB2051 | 06Jan2011</t>
  </si>
  <si>
    <t>Unblinded Data Release Form</t>
  </si>
  <si>
    <t>2010-12-15_Other_Unblinded Data Release Form_12057104_015</t>
  </si>
  <si>
    <t>Data Transmission Request: MGIB2051 Unblinded Data 15Dec2010</t>
  </si>
  <si>
    <t>Site Activation Confirmation</t>
  </si>
  <si>
    <t>2010-07-02_Other_Site Activation Confirmation_12057104_016</t>
  </si>
  <si>
    <t>Salix Pharmaceuticals, Inc. MGIB2051 Site Activation Confirmation - 02/JUL/2010
Site Name: Sponsor Site Investigator Name: Site Number: 0999 Urgent: Notification of Fax Error - DocID: 6177482</t>
  </si>
  <si>
    <t>2010-05-12</t>
  </si>
  <si>
    <t>CLW Call Followup</t>
  </si>
  <si>
    <t>2010-05-12_Other_CLW Call Followup_12057104_017</t>
  </si>
  <si>
    <t>RE: Salix MGIB2051- CLW Call follow-up Inquiry on CRP Options and Costs  May 12, 2010: ICON's Routine Chemistry Panel Details Electrolyte Selection for Chemistry Panel in MGIB2051CLW - MPUC3005 Study Analysis</t>
  </si>
  <si>
    <t>Patient Diary Recording System V1.1</t>
  </si>
  <si>
    <t>2010-06-14_Other_Patient Diary Recording System V1.1_12057104_018</t>
  </si>
  <si>
    <t>UAT Script 3 IVRS Version 1.0</t>
  </si>
  <si>
    <t>2010-06-29_IV(W)RS_UAT Script 3 IVRS Version 1.0_12057104_019</t>
  </si>
  <si>
    <t>06.06.03</t>
  </si>
  <si>
    <t>User Acceptance Test Script 3 for SAL355037: MGIB2051 INTERACTIVE TECHNOLOGIES SYSTEM
Date:  Client Representation Agreement - 29Lum 2.010 - Salix Pharmaceuticals</t>
  </si>
  <si>
    <t>UAT Script 2 IVRS Version 1.0</t>
  </si>
  <si>
    <t>2010-06-29_IV(W)RS_UAT Script 2 IVRS Version 1.0_12057104_020</t>
  </si>
  <si>
    <t>User Acceptance Test 2 for SAL355037: MGIB2051 INTERACTIVE TECHNOLOGIES SYSTEM
Validation and Approval Signatures | June 29, 2010</t>
  </si>
  <si>
    <t>UAT Script 1 IVRS Version 1.0</t>
  </si>
  <si>
    <t>2010-06-29_IV(W)RS_UAT Script 1 IVRS Version 1.0_12057104_021</t>
  </si>
  <si>
    <t>User Acceptance Test Script 1 for SAL355037: MGIB2051 INTERACTIVE TECHNOLOGIES SYSTEM
Date: dd mmm yyyy Project Manager Signature Retest Request - Salix Pharmaceuticals SAL355037 (dd mmm yyyy)</t>
  </si>
  <si>
    <t>UAT Script Web Report IVRS Version 1.0</t>
  </si>
  <si>
    <t>2010-06-29_IV(W)RS_UAT Script Web Report IVRS Version 1.0_12057104_022</t>
  </si>
  <si>
    <t>User Acceptance Test Script Approval for Salix Pharmaceuticals, Inc. (Protocol: MGIB2051)
Signature Date: dd mmm yyyy | System Readiness Confirmation and Installation Status Client Agreement Update: 24 Jun 2010 - Salix Pharmaceuticals</t>
  </si>
  <si>
    <t>2010-06-25_IV(W)RS_UAT Script 1 IVRS Version 1.0_12057104_023</t>
  </si>
  <si>
    <t>User Acceptance Test Script 1 for SAL355037: MGIB2051 INTERACTIVE TECHNOLOGIES SYSTEM
Date: dd mmm yyyy - Salix Pharmaceuticals Protocol: MGIB2051 Icophone Project Code: SAL355037</t>
  </si>
  <si>
    <t>2010-06-25_IV(W)RS_UAT Script 2 IVRS Version 1.0_12057104_024</t>
  </si>
  <si>
    <t>SAL355037: MGIB2051 Interactive Technologies System User Acceptance Test Script 2
Approval Signatures for Interactive Voice Response System Version 1.0 - 2nd June yyyy</t>
  </si>
  <si>
    <t>2010-06-25_IV(W)RS_UAT Script Web Report IVRS Version 1.0_12057104_025</t>
  </si>
  <si>
    <t>2010-06-25_IV(W)RS_UAT Script 3 IVRS Version 1.0_12057104_026</t>
  </si>
  <si>
    <t>Project Communication Plan V1.0</t>
  </si>
  <si>
    <t>2010-07-08_Other_Project Communication Plan V1.0_12057104_027</t>
  </si>
  <si>
    <t>Project Communication Plan V1.1</t>
  </si>
  <si>
    <t>2010-08-17_Other_Project Communication Plan V1.1_12057104_028</t>
  </si>
  <si>
    <t>Salix Pharmaceuticals, Inc.: Project Communication Plan Protocol MGIB2051
June 1, 0600 - ICON Clinical Research Interactive Technologies</t>
  </si>
  <si>
    <t>2011-08-16_Other_Blinded Data Release Form_12057104_029</t>
  </si>
  <si>
    <t>2010-02-19</t>
  </si>
  <si>
    <t>IVRIWR Specs</t>
  </si>
  <si>
    <t>2010-02-19_Other_IVRIWR Specs_12057104_030</t>
  </si>
  <si>
    <t>2010-06-07_IV(W)RS_System User Requirements Version 1.2_12057104_031</t>
  </si>
  <si>
    <t>Call Instructions Version 1.0 w Comments</t>
  </si>
  <si>
    <t>0000-00-00_IV(W)RS_Call Instructions Version 1.0 w Comments_12057104_032</t>
  </si>
  <si>
    <t>12057105</t>
  </si>
  <si>
    <t>Vendor Meeting Agendas and Minutes can be located in Folder 8 Novella</t>
  </si>
  <si>
    <t>2011-10-20_Other_Vendor Meeting Agendas and Minutes can be located in Folder 8 Novella_12057105_001</t>
  </si>
  <si>
    <t>Vendor Meeting Agendas and Minutes Location: Folder 8 - Novella
Melanie Klotz, Senior Clinical Project Manager, 200CT2011</t>
  </si>
  <si>
    <t>Training EDC</t>
  </si>
  <si>
    <t>Application Account Activation Training Form</t>
  </si>
  <si>
    <t>2011-03-02_Training EDC_Application Account Activation Training Form_12057105_002</t>
  </si>
  <si>
    <t>Novella Project PRO394 Account Activation Training Form - 02Mar2011
Complete and Print Legibly for Protocol MGIB2051 with InForm System Electronic Signature Agreement and Account Activation Request
Melanie Klotz approves user account creation with</t>
  </si>
  <si>
    <t>2011-01-07</t>
  </si>
  <si>
    <t>2011-01-07_Training EDC_Application Account Activation Training Form_12057105_003</t>
  </si>
  <si>
    <t>Application Account Activation Training Form - 394 Sponsor Protocol #MGIB2051 - Training Date: January 5, 2023 Electronic Signature Agreement and Account Activation
Understanding the Legal Implications of Electronic Signatures
(Date: )</t>
  </si>
  <si>
    <t>2010-12-15_Training EDC_Application Account Activation Training Form_12057105_004</t>
  </si>
  <si>
    <t>Novella Project 2 PRO394 Account Activation Training Form - Nov 5, 2022 Electronic Signature Agreement and Account Activation Request
Verify training completion and authorize account creation for study participant - 20/09/2020 Account Activation</t>
  </si>
  <si>
    <t>Memo Audit Trail Clarifications</t>
  </si>
  <si>
    <t>2011-02-10_Other_Memo Audit Trail Clarifications_12057105_005</t>
  </si>
  <si>
    <t>FEBRUARY 10, 2011: Audit Trail Clarifications &amp; Corrective Updates for Project #394 Data Management Update and Audit Trail Review
Novella Designee Actions and System Integrity Check Paper Master Files-Sample Memos to File - 22JAN10</t>
  </si>
  <si>
    <t>2010-10-28_Training EDC_Application Account Activation Training Form_12057105_006</t>
  </si>
  <si>
    <t>Novella Project PRO 394 Account Activation Training Form - Oct 28, 2010 Electronic Signature Agreement and Account Activation Request
Date: 28th Oct 2010 Novella Clinical Help Desk Account Activation Training Form Submission 8SEPO9</t>
  </si>
  <si>
    <t>Edit Check Spec</t>
  </si>
  <si>
    <t>2011-04-04</t>
  </si>
  <si>
    <t>MGIB2051_DOV(2)_OOW Edits_23Feb2011</t>
  </si>
  <si>
    <t>2011-04-04_Edit Check Spec_MGIB2051_DOV(2)_OOW Edits_23Feb2011_12057105_007</t>
  </si>
  <si>
    <t>Sponsor Approval Form for Project 394 - Salix Pharmaceuticals, Inc. - 04April2011 Verification Methods for Post-Production Changes: Novella Clinical QC and User Acceptance Review  Salix Pharmaceuticals, Inc. - Sponsor Approval Form (Effective Date:</t>
  </si>
  <si>
    <t>12057106</t>
  </si>
  <si>
    <t>Provisional Quotation for Receipt Storage Distribution and Return Services</t>
  </si>
  <si>
    <t>2010-06-23_Other_Provisional Quotation for Receipt Storage Distribution and Return Services_12057106_001</t>
  </si>
  <si>
    <t>23 June 2010: Addendum 1 for Barcode Labels on Patient Kits (Protocol MGIB2051) Carton Barcode Label Application Guidelines
Effective Date:</t>
  </si>
  <si>
    <t>Email MGIB2051 Almac Technical Agreement</t>
  </si>
  <si>
    <t>2010-07-01_Other_Email MGIB2051 Almac Technical Agreement_12057106_002</t>
  </si>
  <si>
    <t>Clinical Label Approval Form FD97437</t>
  </si>
  <si>
    <t>2011-02-16_Other_Clinical Label Approval Form FD97437_12057106_004</t>
  </si>
  <si>
    <t>Salix Pharmaceuticals Clinical Label Approval Form - 15 Fep Label Proof Review
SECTION I: LABEL INFORMATION Clinical Study Protocol # or Description: __ MGIBASt Label Type: [Open Label Double-Blind Label] Other Date: _ 15 Fep Quality Approval for</t>
  </si>
  <si>
    <t>2010-05-13_ClinBio-Sample_Clinical Placebo Active CLR-29765-013_12057106_005</t>
  </si>
  <si>
    <t>NOTICE OF MATERIAL DISPOSITION: Mesalamine Tablets Lot 0911792 and 0911798
Disposition Process Completed by Patricia Wilmoth, Manager QA Clinical Compliance</t>
  </si>
  <si>
    <t>2010-06-14_Other_Re-test Dates for Clinical Trial Material_12057106_006</t>
  </si>
  <si>
    <t>Retest Dates for Clinical Trial Material Aiton Wcawd
Providing Stability Information for Encapsulated Mesalamine Granules MGIB2051 Protocol Specific Lots: Mfg. Date 5/2009, Re-test Date 5/2011</t>
  </si>
  <si>
    <t>2010-04-07_Other_Re-test Dates for Clinical Trial Material_12057106_007</t>
  </si>
  <si>
    <t>Retest Dates for Clinical Trial Material MGIB2051 Study - 07Apr2010
Providing re-test dates for Encapsulated Mesalamine Granules 375mg and Placebo distributed to Catalent MGIB2051 Protocol Specific Lots for Supply
Drug Product Lot # Mfg. Date:</t>
  </si>
  <si>
    <t>Certificate of Compliance CLR-29765</t>
  </si>
  <si>
    <t>2010-05-13_Other_Certificate of Compliance CLR-29765_12057106_008</t>
  </si>
  <si>
    <t>Compliance Certificate Review for Salix Pharmaceuticals, Inc. - Job CLR-29765-013
Study Protocol IBS STUDY Documentation Verification and Quality Assurance at Catalent Pharma Solutions Batch Record Approved for Compliance with cGMP's and SOPs | QADC</t>
  </si>
  <si>
    <t>12057107</t>
  </si>
  <si>
    <t>Saf Rep Plan</t>
  </si>
  <si>
    <t>Version 1.0 Draft</t>
  </si>
  <si>
    <t>2011-01-26_Saf Rep Plan_Version 1.0 Draft_12057107_001</t>
  </si>
  <si>
    <t>Salix Pharmaceuticals Safety Plan Approval 26Jan2011
Phase II Study on Mesalamine Granules for IBS-D治疗</t>
  </si>
  <si>
    <t>Memo Study did not have Data Safety Monitoring Board</t>
  </si>
  <si>
    <t>2011-10-18_Other_Memo Study did not have Data Safety Monitoring Board_12057107_002</t>
  </si>
  <si>
    <t>Not Available</t>
  </si>
  <si>
    <t>12057108</t>
  </si>
  <si>
    <t>2011-08-23_DMP_Final Version 1.2_12057108_001</t>
  </si>
  <si>
    <t>Study 394 Data Management Plan - Mesalamine Granules for IBS-D - Effective Date: 23Aug2011</t>
  </si>
  <si>
    <t>2011-08-29</t>
  </si>
  <si>
    <t>Final Version of DM Plan Signoff needed</t>
  </si>
  <si>
    <t>2011-08-29_Other_Final Version of DM Plan Signoff needed_12057108_002</t>
  </si>
  <si>
    <t>RE: MGIB2051 - Final Version of DM Plan Signoff
August 29, 2011: Signatures Needed by August 30, 2011 Office Closure Notice: 25Aug-29Aug for Move &amp; Tech Updates</t>
  </si>
  <si>
    <t>2010-06-14_DMP_Version 1.0_12057108_003</t>
  </si>
  <si>
    <t>Study 394 Data Management Plan - Mesalamine Granules for IBS-D - Effective 14June2010</t>
  </si>
  <si>
    <t>CONMED Repeating Form</t>
  </si>
  <si>
    <t>0000-00-00_Other_CONMED Repeating Form_12057108_004</t>
  </si>
  <si>
    <t>Conversion Chart for Medical Units of Measurement</t>
  </si>
  <si>
    <t>Trial Design Document</t>
  </si>
  <si>
    <t>0000-00-00_Other_Trial Design Document_12057108_005</t>
  </si>
  <si>
    <t>Internal Forms Review: Updates and Changes (17-May-10 to 21-May-10) Update Note and Programming Changes: 17-May-10 [Sponsor DRUG
Forms Review and Programming Updates: 21-May-10 [Sponsor DRUG 17-May-10 - 24-May-10: Sponsor Requests Multiple Changes to</t>
  </si>
  <si>
    <t>Annotated Design for Trial</t>
  </si>
  <si>
    <t>2010-06-11_Other_Annotated Design for Trial_12057108_006</t>
  </si>
  <si>
    <t>Annotated Trial Design: MGIB2051 Protocol - June 11, 2010</t>
  </si>
  <si>
    <t>Study Specific Medical Encoding Details</t>
  </si>
  <si>
    <t>2010-11-09_Other_Study Specific Medical Encoding Details_12057108_007</t>
  </si>
  <si>
    <t>SALIX PHARMACEUTICALS INC. Medical Encoding Details - 1-09-2010
Novella Clinical Study-Specific Guidelines for Coding Receipt of Approval Form for Study-S92 Medical Encoding (07APR10)</t>
  </si>
  <si>
    <t>Single CD</t>
  </si>
  <si>
    <t>0000-00-00_Other_Single CD_12057108_008</t>
  </si>
  <si>
    <t>Long-Term Data Storage Guidelines for Salix Pharmaceuticals Inc. CDs as per CFR 312.57(c)</t>
  </si>
  <si>
    <t>All Sites Disk 1 of 1</t>
  </si>
  <si>
    <t>12057109</t>
  </si>
  <si>
    <t>2011-09-16</t>
  </si>
  <si>
    <t>ICON web reports on CD</t>
  </si>
  <si>
    <t>2011-09-16_Other_ICON web reports on CD_12057109_001</t>
  </si>
  <si>
    <t>ICON Clinical Research Web Reports Compilation for MGIB2051 Trial
Enclosed CD with Site Reports, Password Sent Separately
Janalynn Zolan, Project Leader Contact Information</t>
  </si>
  <si>
    <t>ICON IVRS - Web Reports</t>
  </si>
  <si>
    <t>Final Data Transfer and ICL Database Close Letter</t>
  </si>
  <si>
    <t>2011-08-30_Other_Final Data Transfer and ICL Database Close Letter_12057109_002</t>
  </si>
  <si>
    <t>10.03.06</t>
  </si>
  <si>
    <t>Final Data Transfer Confirmation for MGIB2051 Study - 30-AUG-2011 Project Management Update: DB Lock Close Letter Issued on 18 September 2009</t>
  </si>
  <si>
    <t>2010-08-23</t>
  </si>
  <si>
    <t>Acceptance of Test File</t>
  </si>
  <si>
    <t>2010-08-23_Other_Acceptance of Test File_12057109_003</t>
  </si>
  <si>
    <t>ICON Central Laboratories, Inc. Test Data Acceptance Letter for Protocol MGIB2051
Document Date: N/A Transmission Document: 12-Aug-2010
Efficient Data Transfer Initiation Notice</t>
  </si>
  <si>
    <t>ICOLabs RDA Setup Worksheet</t>
  </si>
  <si>
    <t>2010-06-14_IV(W)RS_ICOLabs RDA Setup Worksheet_12057109_004</t>
  </si>
  <si>
    <t>ICOLabs™ RDA Setup Worksheet: Salix MGIB2051 Visit 1 Data | Effective 14 June 2010</t>
  </si>
  <si>
    <t>12057110</t>
  </si>
  <si>
    <t>Pimentel Site 0329</t>
  </si>
  <si>
    <t>2010-08-23_SIVR_Pimentel Site 0329_12057110_001</t>
  </si>
  <si>
    <t>Aug 23, 2010: SALIX PHARMACEUTICALS, INC. SITE INITIATION VISIT (SIV) REPORT at Cedars-Sinai Medical Center, Los Angeles Site Preparation Update: Supplies Delivery Scheduled for Sept 3, 2010 Visit Report: Site No. 0329 - Investigator Pimentel</t>
  </si>
  <si>
    <t>Pimentel Waiver of Onsite Qualification Visit</t>
  </si>
  <si>
    <t>2010-04-27_Other_Pimentel Waiver of Onsite Qualification Visit_12057110_002</t>
  </si>
  <si>
    <t>Changes in Study Procedures and Personnel for Salix Studies
Reviewing Updates in Location and Personnel for Salix Studies</t>
  </si>
  <si>
    <t>2011-04-01</t>
  </si>
  <si>
    <t>Email Request for a Review of Protocol Amendment 02</t>
  </si>
  <si>
    <t>2011-04-01_Other_Email Request for a Review of Protocol Amendment 02_12057110_003</t>
  </si>
  <si>
    <t>CONFIDENTIAL: Salix MGIB2051 Study Protocol Amendment 02 Review
Friday, April 01, 2011: Request for Protocol Amendment Review Protocol Amendment Review Request for Study Expansion Decision | Deadline: Monday</t>
  </si>
  <si>
    <t>Pimental Regulatory Packet Letter</t>
  </si>
  <si>
    <t>Name spelling from document</t>
  </si>
  <si>
    <t>2010-08-10_Other_Pimental Regulatory Packet Letter_12057110_004</t>
  </si>
  <si>
    <t>RE: MGIB2051 Phase II Study Initiation Documents Enclosed 10 August 2010 Study Start-Up Documents Submission Urgency for Salix Pharmaceuticals, Inc.</t>
  </si>
  <si>
    <t>Email Pimentel IRB Submission</t>
  </si>
  <si>
    <t>2010-10-13_Other_Email Pimentel IRB Submission_12057110_005</t>
  </si>
  <si>
    <t>IRB Submission Deadline Inquiry | October 13, 2010
Clarification on Submission Requirements</t>
  </si>
  <si>
    <t>Telephone Contact from Shari Chua to Adriana Sastre</t>
  </si>
  <si>
    <t>0000-00-00_Other_Telephone Contact from Shari Chua to Adriana Sastre_12057110_006</t>
  </si>
  <si>
    <t>Telephone Contact Protocol: Study Coordinator Inquires About ICF Format Approval by Salix Inc.</t>
  </si>
  <si>
    <t>Email Mesalamine Study</t>
  </si>
  <si>
    <t>2011-04-05_Other_Email Mesalamine Study_12057110_007</t>
  </si>
  <si>
    <t>Email October 2010 Newsletter</t>
  </si>
  <si>
    <t>2010-10-05_Other_Email October 2010 Newsletter_12057110_008</t>
  </si>
  <si>
    <t>Salix MGIB2015 - October 2010 Newsletter Filing Reminder</t>
  </si>
  <si>
    <t>2010-09-30</t>
  </si>
  <si>
    <t>Email PISC Teleconference Minutes 16Sep10</t>
  </si>
  <si>
    <t>2010-09-30_Other_Email PISC Teleconference Minutes 16Sep10_12057110_009</t>
  </si>
  <si>
    <t>Salix MGIB2051 PI/SC Teleconference Minutes - 16Sep10 MGIB2015 Q&amp;A Log 14Sep10.xls 16" Teleconference Summary &amp; Q&amp;A Log for Regulatory Binder</t>
  </si>
  <si>
    <t>Carr Regulatory Packet Letter</t>
  </si>
  <si>
    <t>2011-01-12_Other_Carr Regulatory Packet Letter_12057110_010</t>
  </si>
  <si>
    <t>Study Initiation Documents for MGIB2051 Study at Houston Endoscopy and Research Center | 12 January 2011 Salix Pharmaceuticals Study Start-Up Documents Due ASAP
Study start-up documents required by Salix Pharmaceuticals, Inc. for aggressive timelines</t>
  </si>
  <si>
    <t>Jayanty Waiver of Onsite Qualification Visit</t>
  </si>
  <si>
    <t>2011-01-07_Other_Jayanty Waiver of Onsite Qualification Visit_12057110_011</t>
  </si>
  <si>
    <t>05.01.04</t>
  </si>
  <si>
    <t>Waiver of Onsite Qualification Visit for Investigator/Investigational Site - 7 January 2011
Documentation supporting waiver request and investigator's study history Changes in Study Procedures and Personnel for Salix Studies (4/5/6)</t>
  </si>
  <si>
    <t>Diodato Interest in Salix IBS program</t>
  </si>
  <si>
    <t>2010-05-11_Other_Diodato Interest in Salix IBS program_12057110_012</t>
  </si>
  <si>
    <t>MGIB2051 Site Approval and Next Steps May 11, 2010
Alianza Research approved for participation in study | Site Initiation Visit to be scheduled soon</t>
  </si>
  <si>
    <t>Diodato Waiver of Onsite Qualification Visit</t>
  </si>
  <si>
    <t>2010-04-27_Other_Diodato Waiver of Onsite Qualification Visit_12057110_013</t>
  </si>
  <si>
    <t>Waiver of Onsite Qualification Visit for Apvascine Treatment - April 27, 2010
Investigator's Participation History and Recent Site Visit Details - Salix@ PHARMACEUTICALS</t>
  </si>
  <si>
    <t>Diodato Regulatory Packet Letter</t>
  </si>
  <si>
    <t>2010-06-14_Other_Diodato Regulatory Packet Letter_12057110_014</t>
  </si>
  <si>
    <t>05.03.01</t>
  </si>
  <si>
    <t>Alianza Research, Inc. Site Initiation Documents Received 14 June 2010 Salix Pharmaceuticals Study Start-Up Requirements (Submitted to IRB 9Jun10)</t>
  </si>
  <si>
    <t>12057111</t>
  </si>
  <si>
    <t>Table of Contents Memos to File</t>
  </si>
  <si>
    <t>0000-00-00_Other_Table of Contents Memos to File_12057111_001</t>
  </si>
  <si>
    <t>01.05.04</t>
  </si>
  <si>
    <t>Paper Master Files-Memos to File Project 394
Effective Date: 22JAN10
Memo Titles: Edit Check Programming, PMF Folder Structure, System Components Update</t>
  </si>
  <si>
    <t>Paper Structure for Project Master Files</t>
  </si>
  <si>
    <t>0000-00-00_Other_Paper Structure for Project Master Files_12057111_002</t>
  </si>
  <si>
    <t>CCB Sponsor Approval Process Deviation</t>
  </si>
  <si>
    <t>2011-04-04_Other_CCB Sponsor Approval Process Deviation_12057111_004</t>
  </si>
  <si>
    <t>CCB Sponsor Approval Process Deviation Correction | April 4, 2011
Implementing Sponsor Signoff Protocol for Production Updates Paper Master Files-Sample Memos to File - 22JAN10</t>
  </si>
  <si>
    <t>Audit Trail Clarifications</t>
  </si>
  <si>
    <t>2011-02-10_Other_Audit Trail Clarifications_12057111_005</t>
  </si>
  <si>
    <t>FEBRUARY 10, 2011: Audit Trail Clarifications for Project #394
Corrective Update Implemented to Convert Units from English to Metric Novella Designee's Data Management and Audit Trail Updates - Multiple Line Audit Trail and "Tnitial Entry" Comments -</t>
  </si>
  <si>
    <t>Update to Folder 12 Structure</t>
  </si>
  <si>
    <t>2011-01-18_Other_Update to Folder 12 Structure_12057111_006</t>
  </si>
  <si>
    <t>Update to Folder 12 Structure - Project #394 (Jan 18, 2011)</t>
  </si>
  <si>
    <t>System Components Not Available for Sponsor UAT</t>
  </si>
  <si>
    <t>2010-06-29_Other_System Components Not Available for Sponsor UAT_12057111_007</t>
  </si>
  <si>
    <t>Project #394 System Components Unavailable for Sponsor UAT - June 29, 2010
Items like IVRS integration and eCRF Entry Guidelines delayed, to be QC'd post Go-Live</t>
  </si>
  <si>
    <t>PMF Folder Structure</t>
  </si>
  <si>
    <t>2010-06-15_Other_PMF Folder Structure_12057111_008</t>
  </si>
  <si>
    <t>PMF FOLDER STRUCTURE Update: June 15, 2010
Missing Folders Identified in Trial Master File</t>
  </si>
  <si>
    <t>Edit Check Programming DM SOP009 Deviation</t>
  </si>
  <si>
    <t>2010-06-03_Other_Edit Check Programming DM SOP009 Deviation_12057111_009</t>
  </si>
  <si>
    <t>10.03.03</t>
  </si>
  <si>
    <t>03JUNE2010: Project 394 Edit Check Programming Approval
Moving Forward with Simple Edit Checks for MGIB2051</t>
  </si>
  <si>
    <t>IRB_Dev</t>
  </si>
  <si>
    <t>DNCR 2011-26</t>
  </si>
  <si>
    <t>2011-10-28_IRB_Dev_DNCR 2011-26_12057111_010</t>
  </si>
  <si>
    <t>CLINIGAL Deviation Report: Novella Project - 28-Oct-2011
Client Approval Delayed for EDC System Programming Disposition Decision Justification | Project Manager's Risky Move | Sep 19, 2011</t>
  </si>
  <si>
    <t>Core Team Member List</t>
  </si>
  <si>
    <t>2011-05-16_CV_Core Team Member List_12057111_011</t>
  </si>
  <si>
    <t>01.02.01</t>
  </si>
  <si>
    <t>Core Team Members List (16-May-2011): Rami Guirguis, Michael Di John, Wolita Belvet, and More Project Master Files- Core Team Member List Effective Date: 27JAN10</t>
  </si>
  <si>
    <t>CV_Subinv</t>
  </si>
  <si>
    <t>Guirguis</t>
  </si>
  <si>
    <t>0000-00-00_CV_Subinv_Guirguis_12057111_012</t>
  </si>
  <si>
    <t>Rami Guirguis: Associate Project Manager at PharmaLinkFHI Dec. 2008 — Present
Managing project timelines, feasibility reports, and program coordination with a focus on staff management and process improvement. Field Clinical Representative at Boston</t>
  </si>
  <si>
    <t>DiJohn</t>
  </si>
  <si>
    <t>0000-00-00_CV_Subinv_DiJohn_12057111_013</t>
  </si>
  <si>
    <t>Michael DiJohn - Principal Data Manager with Extensive Therapeutic Experience at PharmaLinkFHI (Aug 2006 — Present) Data Management Activities Coordination
Efficiently Implementing Data Guidelines and Standards</t>
  </si>
  <si>
    <t>Belvet</t>
  </si>
  <si>
    <t>0000-00-00_CV_Subinv_Belvet_12057111_014</t>
  </si>
  <si>
    <t>Data Manager at Novella Clinical: Aug. 2008 — Present
Specializing in Clinical Data Oversight, Validation, and Review Clinical Data Management Experience Oct. 2004 — Jun. 2006
- Senior Clinical Data Manager at PPD Development
- Clinical Data</t>
  </si>
  <si>
    <t>Topps</t>
  </si>
  <si>
    <t>0000-00-00_CV_Subinv_Topps_12057111_015</t>
  </si>
  <si>
    <t>Novella Clinical Lead Senior Project Coordinator Professional Experience Oct. 2007 — Present
Maintaining Oversight and Supporting Clinical Trials for Effective Execution Project Timeline Development and Milestone Tracking with Administrative Support</t>
  </si>
  <si>
    <t>Rue</t>
  </si>
  <si>
    <t>0000-00-00_CV_Subinv_Rue_12057111_016</t>
  </si>
  <si>
    <t>Clinical Project Assistant at Novella Clinical: Supporting Project Managers in Durham, NC since Jul. 2010 - Present Managing Investigator Information and Support Services at Novella | Executive Assistant/Clerk to the Board at Onslow Water &amp; Sewer</t>
  </si>
  <si>
    <t>Mather</t>
  </si>
  <si>
    <t>0000-00-00_CV_Subinv_Mather_12057111_017</t>
  </si>
  <si>
    <t>Roy oS Novella - Clinical Project Coordinator - Professional Experience
Apr. 2011 - Present - Supporting Clinical Trials with Expertise Project Support and Database Management Tasks * Date: [Insert Date]
Maintaining Timelines, Tracking Milestones,</t>
  </si>
  <si>
    <t>2011-04-29</t>
  </si>
  <si>
    <t>PA PC Transition Plan</t>
  </si>
  <si>
    <t>2011-04-29_Other_PA PC Transition Plan_12057111_018</t>
  </si>
  <si>
    <t>Transition Plan &amp; Task Outline for Salix MGIB Study | Project Assistant Responsibilities &amp; Study Details (Novella Contacts: Project Manager Rami Guirguis, Sponsor NIA) | Effective 02May11: Update Team List, CV Submission, TMF Process Review, CTMS</t>
  </si>
  <si>
    <t>Dula</t>
  </si>
  <si>
    <t>0000-00-00_CV_Subinv_Dula_12057111_019</t>
  </si>
  <si>
    <t>Christopher Dula Professional Experience at Novella Clinical Durham, NC
Feb. 2008 — Present
Lead Quality Control Auditor since Aug. 2008
Efficient oversight of projects, timelines, and QC auditors Quality Assurance Release Coordinator at BioMerieux,</t>
  </si>
  <si>
    <t>Zimmerman</t>
  </si>
  <si>
    <t>0000-00-00_CV_Subinv_Zimmerman_12057111_020</t>
  </si>
  <si>
    <t>SAS Programmer at Novella Clinical: Ensuring Timely Project Delivery and Quality Control, Dec. 2007 - Present Clinical Data Output and Analysis Programming | May 2005 — Nov. 2007</t>
  </si>
  <si>
    <t>Novelli Edwards</t>
  </si>
  <si>
    <t>0000-00-00_CV_Subinv_Novelli Edwards_12057111_021</t>
  </si>
  <si>
    <t>Senior Biostatistician with Extensive Therapeutic and Professional Experience Novella Clinical Durham, NC (Apr 2002 - Present) Senior Proposal Analyst (Dec 2005 — Feb 2008) * Expert in Proposal Development &amp; Budget Management * Collaborative Lead for</t>
  </si>
  <si>
    <t>Evans</t>
  </si>
  <si>
    <t>0000-00-00_CV_Subinv_Evans_12057111_022</t>
  </si>
  <si>
    <t>Help Desk Specialist at Novella Clinical: 2008 - Present
NCWISE Data Manager at Chapel Hill Carrboro City Schools: 2001 - 2008 Office Assistant/SIMS Operator | Aug. 2000-Aug. 2001
Provided Technical Support, Attendance Tracking &amp; Clerical</t>
  </si>
  <si>
    <t>Nwoloko</t>
  </si>
  <si>
    <t>0000-00-00_CV_Subinv_Nwoloko_12057111_023</t>
  </si>
  <si>
    <t>Principal EDC Programmer at Novella Clinical Durham, NC
Jan 2001 - Present Clinical Data Programmer (Jan. 2001 — Jul. 2009): CDPS Development, Data Validation, SAS Data Sets Creation</t>
  </si>
  <si>
    <t>Greeson</t>
  </si>
  <si>
    <t>0000-00-00_CV_Subinv_Greeson_12057111_024</t>
  </si>
  <si>
    <t>Project Financial Analyst at Novella Clinical: Managing Budgets and Projections since Jun. 2009 Oct. 2005 - Jun. 2009: Project Cost Analyst &amp; GMS Analyst
Responsible for financial guidance, profitability analysis, and risk identification on $75M</t>
  </si>
  <si>
    <t>Fuller</t>
  </si>
  <si>
    <t>0000-00-00_CV_Subinv_Fuller_12057111_025</t>
  </si>
  <si>
    <t>Project Financial Analyst at Novella Clinical (Jul. 2008 - Present) &amp; Previous Experience at PPD, Inc. (Jan. 2001 - Jul. 2008) Financial Analysis and Cost Management (Aug. 2004 — Jul. 2008)
Analyzing project costs, revenue, and profitability while</t>
  </si>
  <si>
    <t>0000-00-00_Other_Single CD_12057111_026</t>
  </si>
  <si>
    <t>Training Documentation Client Copy Disk 1 of 1</t>
  </si>
  <si>
    <t>12057112</t>
  </si>
  <si>
    <t>Protocols and Amendments Inventory Sheet</t>
  </si>
  <si>
    <t>0000-00-00_Other_Protocols and Amendments Inventory Sheet_12057112_001</t>
  </si>
  <si>
    <t>Project MGIB2051 Novella Protocol Amendments Inventory - 27 April 2010 to 29 October 2010</t>
  </si>
  <si>
    <t>Version 2.0 Amendment 1</t>
  </si>
  <si>
    <t>2010-10-29_Amend Prtl_Version 2.0 Amendment 1_12057112_002</t>
  </si>
  <si>
    <t>Protocol MGTB2051: Phase II Study on Mesalamine Granules for Irritable Bowel Syndrome with Diarrhea (29 October 2010) Confidential Study Protocol Review and Approval
27 April 2010 Amendment 01: 29 October 2010</t>
  </si>
  <si>
    <t>2010-04-28_Appr Prtl_Version 1.0_12057112_003</t>
  </si>
  <si>
    <t>Clinical Research Protocol for Mesalamine Granules in IBS-D Study - 27 April 2010 Salix Pharmaceuticals, Inc. Study Protocol Review - April 27, 2010
Confidential Approval by Clinical Development Director</t>
  </si>
  <si>
    <t>Clinical services not part of Novellas work scope</t>
  </si>
  <si>
    <t>2010-06-24_Other_Clinical services not part of Novellas work scope_12057112_004</t>
  </si>
  <si>
    <t>Maintaining Informed Consent Templates at Novella | June 24, 2010</t>
  </si>
  <si>
    <t>2010-06-24_Other_Clinical services not part of Novellas work scope_12057112_005</t>
  </si>
  <si>
    <t>Maintaining Investigator Brochures: Clarification on Novella's Scope (June 24, 2010)</t>
  </si>
  <si>
    <t>12057113</t>
  </si>
  <si>
    <t>0000-00-00_Other_Single CD_12057113_001</t>
  </si>
  <si>
    <t>SOP Documentation Client Copy Disk 1 of 1</t>
  </si>
  <si>
    <t>0000-00-00_Other_Single CD_12057113_002</t>
  </si>
  <si>
    <t>QC Electronic Documentation Client Copy Disk 1 of 1</t>
  </si>
  <si>
    <t>Safety services not part of Novellas work scope</t>
  </si>
  <si>
    <t>0000-00-00_Other_Safety services not part of Novellas work scope_12057113_003</t>
  </si>
  <si>
    <t>99.99.96</t>
  </si>
  <si>
    <t>Missing Pharmacovigilance Documentation: Form 461.01 (Effective 22JAN10)
Temporary Paper Master Files Notes</t>
  </si>
  <si>
    <t>2011-01-21</t>
  </si>
  <si>
    <t>Monthly Reports</t>
  </si>
  <si>
    <t>2011-01-21_Other_Monthly Reports_12057113_004</t>
  </si>
  <si>
    <t>Project 394/MGIB2051: Monthly Reports Update (Jan 21, 2011)</t>
  </si>
  <si>
    <t>12057114</t>
  </si>
  <si>
    <t>0000-00-00_Other_Single CD_12057114_001</t>
  </si>
  <si>
    <t>Sponsor and Mass Site Email Correspondence Client Copy Disk 1 of 1</t>
  </si>
  <si>
    <t>12057115</t>
  </si>
  <si>
    <t>2010-02-08</t>
  </si>
  <si>
    <t>Summary of Budget All Departments V1.0</t>
  </si>
  <si>
    <t>2010-02-08_Other_Summary of Budget All Departments V1.0_12057115_001</t>
  </si>
  <si>
    <t>Budget Summary for Salix MGIB2051 Irritable Bowel Phase II Project 394
Handoff Date: 2/8/10, Document Created: 2010-02-08</t>
  </si>
  <si>
    <t>2010-04-12</t>
  </si>
  <si>
    <t>Internal Kickoff</t>
  </si>
  <si>
    <t>2010-04-12_Mtg Min Agenda_Internal Kickoff_12057115_002</t>
  </si>
  <si>
    <t>Internal Kickoff Meeting - April 12, 2010 | Action Items and Follow-Up
Confirming Meeting Details and Addressing Access Issues - Key Tasks and Deadlines Julie Zimmermann - Project Updates and Discussion Topics | 23-Apr-2010
Meeting Highlights: Team</t>
  </si>
  <si>
    <t>Internal Kickoff Presentations</t>
  </si>
  <si>
    <t>2011-01-21_Other_Internal Kickoff Presentations_12057115_003</t>
  </si>
  <si>
    <t>Internal Kickoff Meeting Summary: No Presentations Given (Jan 21, 2011)</t>
  </si>
  <si>
    <t>Client Kickoff</t>
  </si>
  <si>
    <t>2010-04-26_Mtg Min Agenda_Client Kickoff_12057115_004</t>
  </si>
  <si>
    <t>Client Kickoff Meeting Agenda: Full Deployment &amp; EDC Build Overview | April 26, 2010 Data Management Discussion: Pending Questions on EDC Build (MM/DD/YYYY)</t>
  </si>
  <si>
    <t>Sponsor Kickoff</t>
  </si>
  <si>
    <t>2010-04-28_Mtg Min Agenda_Sponsor Kickoff_12057115_005</t>
  </si>
  <si>
    <t>Sponsor Kick-Off Meeting Minutes: 12pm — 2pm Salix/Novella Attendees, Action Items Summary Email Correspondence and Meeting Invites | May 2010
Study Updates and Training Schedules for CRAs</t>
  </si>
  <si>
    <t>Kick Off Meeting Slide Deck</t>
  </si>
  <si>
    <t>2010-04-28_Training_Kick Off Meeting Slide Deck_12057115_006</t>
  </si>
  <si>
    <t>Novella MGIB 2051 Kick Off Meeting: Scope of Work and Team Introductions (April 28, 2010)</t>
  </si>
  <si>
    <t>12057116</t>
  </si>
  <si>
    <t>Sponsor Team Meetings Minutes and Action Items</t>
  </si>
  <si>
    <t>2010-06-15_Other_Sponsor Team Meetings Minutes and Action Items_12057116_001</t>
  </si>
  <si>
    <t>Sponsor Team Meetings Update | Project 394/MGIB2051 | June 15, 2010</t>
  </si>
  <si>
    <t>2011-06-16_Mtg Min Agenda_12057116_002</t>
  </si>
  <si>
    <t>Salix Project Update: June 16, 2011 - Full Deployment Details and Action Items
Update: DB Multiple Lock Dates for Enrollment - 6/24, 7/14, 8/1</t>
  </si>
  <si>
    <t>2011-05-12_Mtg Min Agenda_12057116_003</t>
  </si>
  <si>
    <t>May 12, 2011 Client Meeting Summary: Full Deployment Inform 4.6 NOVELLA (NVC) &amp; Medical Coding History</t>
  </si>
  <si>
    <t>2011-04-14_Mtg Min Agenda_12057116_004</t>
  </si>
  <si>
    <t>April 14, 2011 Client Meeting Summary: Full Deployment Details &amp; Action Items SALIX (SLX) Coding Runs Update: Enrollment Progress and Performance Analysis Apr 2010 - Jun 2011</t>
  </si>
  <si>
    <t>2011-03-10_Mtg Min Agenda_12057116_005</t>
  </si>
  <si>
    <t>Client Meeting Summary: March 10, 2011
MEDICAL CODING HISTORY and Project Management Updates Enrollment Performance Analysis 2051-2011
Sites Enrolling 100 Subjects: May 2010 - June 2011</t>
  </si>
  <si>
    <t>2011-02-10_Mtg Min Agenda_12057116_006</t>
  </si>
  <si>
    <t>Client Agenda Summary: Meeting Cancelled per Client Request on February 10, 2011
Training Contract Draft Pending for Salix (SLX) - Enrollment Update  Financial Report: Nov 2010 - Jul 2011</t>
  </si>
  <si>
    <t>2011-01-13</t>
  </si>
  <si>
    <t>2011-01-13_Mtg Min Agenda_12057116_007</t>
  </si>
  <si>
    <t>Client Agenda January 13, 2011: Full Deployment Inform 4.6 NOVELLA (NVC) Action Items/Notes SALIX (SLX) Training Contract Draft and Site Management Updates 6/25/2011 - 11/10/2011</t>
  </si>
  <si>
    <t>2010-11-11_Mtg Min Agenda_12057116_008</t>
  </si>
  <si>
    <t>Salix MGIB/Novella Client Meeting Minutes - November 11, 2010
Discussion on Data Management, Coding Guidelines, and Project Milestones Timeline Update: Project CIS Shift, Key Dates, and Action Items (9/14 - 11/5)</t>
  </si>
  <si>
    <t>2010-10-14_Mtg Min Agenda_12057116_009</t>
  </si>
  <si>
    <t>Salix MGIB/Novella Client Meeting Minutes - October 14, 2010
CRAs Update and Coding Guidelines Pending - Action Items and Resignation Details Training Needs Analysis for SITE MANAGEMENT: Draft Training Contract Pending Since 6/25, Expecting 5-6 New</t>
  </si>
  <si>
    <t>2010-09-09</t>
  </si>
  <si>
    <t>2010-09-09_Mtg Min Agenda_12057116_010</t>
  </si>
  <si>
    <t>Salix MGIB/Novella Client Agenda: September 9, 2010 - Meeting Cancelled Action Items and Notes Windows Vista and IE8 Issues: SLX Action Items and Contract Training Update (6/25 - 8/12)</t>
  </si>
  <si>
    <t>2010-08-12_Mtg Min Agenda_12057116_011</t>
  </si>
  <si>
    <t>August 12, 2010 Salix: Internal Client Meeting - NVC Action Items/Notes
Attendees: Wolita Belvet, MGIB - 2051 | Deployment Updates, Data Management, Coding Progress Custom Coding Report Programming (Excel) - Completed 7/29
Financial Analyst Update:</t>
  </si>
  <si>
    <t>2010-07-29_Mtg Min Agenda_12057116_012</t>
  </si>
  <si>
    <t>Client Agenda 5 Meeting Cancelled - Novella OOO: RG 7/26-8/6, Data Management Updates - 7/29/2010 Study-Specific Coding Guidelines and Medical Coding Signoff Updates - 7/30 Deadline for Feedback, Budget Received 7/20</t>
  </si>
  <si>
    <t>2010-07-22_Mtg Min Agenda_12057116_013</t>
  </si>
  <si>
    <t>Client Meeting Cancelled - Novella Deployment Update - July 22, 2010 Study-Specific Coding Guidelines and Training Updates (7/13 - 7/28) Custom Coding Report Programming Completed; Project Management Adjustments Underway Site Screening Update: 7/19 |</t>
  </si>
  <si>
    <t>2010-07-15_Mtg Min Agenda_12057116_014</t>
  </si>
  <si>
    <t>Client Meeting Minutes July 15, 2010: Novella Deployment Discussion and Action Items Programming Report Guidelines and Deadlines - Update on Coding Reports and Study-Specific Guidelines (7/13-7/28) 7/12 PASS: Riff, Pimentel, Clark, Brown, Bretton -</t>
  </si>
  <si>
    <t>2010-07-08_Mtg Min Agenda_12057116_015</t>
  </si>
  <si>
    <t>Client Meeting Minutes - July 8, 2010
Discussion on Staff Availability, Novella Deployment, and Action Items SLX Findings Returned 7/1; CCB-394-001 Issued — Go-Live Target ~7/12 or 7/13
Data Management Tasks Post Go-Live: Coding, Data Exports, CPU</t>
  </si>
  <si>
    <t>2010-07-01_Mtg Min Agenda_12057116_016</t>
  </si>
  <si>
    <t>Client Meeting Minutes July 1, 2010: Novella and SLX Staff Availability, Action Items, and Deployment Status
IVRS Integration Pending for Go-Live: Update as of 6/30
Data Management Tasks Post Go-Live: Overview and Timeline Coding Report</t>
  </si>
  <si>
    <t>2010-06-24_Mtg Min Agenda_12057116_017</t>
  </si>
  <si>
    <t>Client Meeting Minutes June 24, 2010: Staff Availability, Action Items, Go-Live Document Pending Re-work and QC Scheduled for 6/24 | Feedback Compilation and Finalization Pending for FORM 459 SITES IVRS Transfer Specifications v1.1 Signed</t>
  </si>
  <si>
    <t>2010-06-17_Mtg Min Agenda_12057116_018</t>
  </si>
  <si>
    <t>Client Meeting Minutes: Staff Updates &amp; Action Items (June 17, 2010) - Novella &amp; Salix OOO Dates, Staff Changes, Data Management Status Client Edit Specs Signoff and UT Completion 6/16: Progress Update and Next Steps IVRS Integration Impact on FPR</t>
  </si>
  <si>
    <t>2010-06-10_Mtg Min Agenda_12057116_019</t>
  </si>
  <si>
    <t>Client Agenda June 10, 2010: Meeting Cancellation and Action Items SLX Sign-Off and UAT Schedule Updates 6/9/2010
Consider Split Deployment for Go-Live Preparation Study-Specific Coding Guidelines Approval Pending ~ Coding Environment Setup Post</t>
  </si>
  <si>
    <t>2010-06-03_Mtg Min Agenda_12057116_020</t>
  </si>
  <si>
    <t>Client Meeting Minutes June 3, 2010: Full Deployment Update &amp; Key Activities eCRF QC Target: 6/8 - Update and Training EDC Repost
Entry Guidelines Progress: WB Completion by 6/7 Initiate Programming Upon ICON Completion: Prepare for Validated</t>
  </si>
  <si>
    <t>2010-05-27_Mtg Min Agenda_12057116_021</t>
  </si>
  <si>
    <t>Client Agenda Summary: Novella Staff Availability and Data Management Updates (5/27/2010) Data Integration and Transfer Timeline: 5/26/2010 - 7/2/2010
Project Management Updates and Master Plans Status: 5/27/2010 5/21: RG Communication Expectations</t>
  </si>
  <si>
    <t>2010-05-20_Mtg Min Agenda_12057116_022</t>
  </si>
  <si>
    <t>May 20, 2040: Key Timeline Updates and Activities for 394 MGIB - 2051 Study EDC Build Update: Redlined PDFs Cleanup by 5/21, CDPS for Signature - Management Memo
Review of Forms Timeline Impacted by Changes - VPN Options Discussion Needed - 5/14</t>
  </si>
  <si>
    <t>2010-05-13_Mtg Min Agenda_12057116_023</t>
  </si>
  <si>
    <t>Key Timeline Updates and Activities: 10-12 May 2010 - Full Deployment Discussion with Client/Vendor Attendees Feedback and Training Schedule for Vendor Integration and Project Management - 12-May to 27-May-2010 IVRS and EDC Go-Live Dates Set: Weekly</t>
  </si>
  <si>
    <t>2010-05-05_Mtg Min Agenda_12057116_024</t>
  </si>
  <si>
    <t>Salix Vendor Call Minute: May 05, 2010
Key Updates on Salix 394 - MGIB2051 Deployment and Communication Guidelines Jon Hanley and Jana Zolan Lead Project Management Roles - Data Structure/Transfer Work Starting in May - Updates on Transfer Options</t>
  </si>
  <si>
    <t>12057117</t>
  </si>
  <si>
    <t>informal 1 on 1 meetings are to be held adhoc after 2010-08-10</t>
  </si>
  <si>
    <t>2011-01-21_Other_informal 1 on 1 meetings are to be held adhoc after 2010-08-10_12057117_001</t>
  </si>
  <si>
    <t>Internal Team Meetings Update: Ad-Hoc 1:1 Meetings Implementation Since 10-Aug-2010</t>
  </si>
  <si>
    <t>All meetings canceled will be indicated in top portion of the Agenda</t>
  </si>
  <si>
    <t>2010-06-15_Other_All meetings canceled will be indicated in top portion of the Agenda_12057117_002</t>
  </si>
  <si>
    <t>Internal Team Meetings Update: June 15, 2010 - Project 394/MGIB2051</t>
  </si>
  <si>
    <t>2010-08-10_Mtg Min Agenda_12057117_003</t>
  </si>
  <si>
    <t>Internal Meeting Minutes: Novella Deployment Progress (August 10, 2010) 7/29 Custom Coding Report Programming (Excel) - COMPLETE
CPU Quals Update: Emails Re-issued on 7/12</t>
  </si>
  <si>
    <t>2010-08-03</t>
  </si>
  <si>
    <t>2010-08-03_Mtg Min Agenda_12057117_004</t>
  </si>
  <si>
    <t>Internal Agenda August 03, 2010: Novella Meeting Cancellation &amp; Data Management Updates Coding Feedback Expected by 7/30: Study-Specific Guidelines &amp; Medical Signoff
Project Management Update: Final Budget Received 7/20, CPU Quals Status 7/26 6/25</t>
  </si>
  <si>
    <t>2010-07-27_Mtg Min Agenda_12057117_005</t>
  </si>
  <si>
    <t>Internal Minutes July 27, 2010 Conference Recap
Discussion Topics: Data Management Updates &amp; Action Items Pending Coding Feedback Expected by 7/30
Enrollment and Project Updates as of July Troubleshooting Report: Vista and IE8 Compatibility Issue -</t>
  </si>
  <si>
    <t>2010-07-20_Mtg Min Agenda_12057117_006</t>
  </si>
  <si>
    <t>Internal Meeting Summary: Novella Deployment Updates (July 20, 2010)
Deployment progress, data management status, and action items discussed for Novella project FORM 058 &amp; FORM 239 Coding Status Update (7/19) Training Sessions and Project Management</t>
  </si>
  <si>
    <t>2010-07-13_Mtg Min Agenda_12057117_007</t>
  </si>
  <si>
    <t>Internal Minutes: Novella Deployment Discussion - July 13, 2010
Key Actions and Postponements for Full Deployment of Novella Coding Updates: Programming and Training Status (7/7-7/28) Distribution Lists Overview and Updates (7/8 - 7/12)
Language</t>
  </si>
  <si>
    <t>2010-07-06</t>
  </si>
  <si>
    <t>2010-07-06_Mtg Min Agenda_12057117_008</t>
  </si>
  <si>
    <t>Internal Meeting Minutes: Novella Deployment Discussion July 6, 2010 SLX Findings Returned 7/1: CCB-394-001 Issued for UAT Correction 7/6 - 7/7
Go-Live Targeted for 7/12: Data Management, Vendor Integration, and Coding Updates Data Report Output</t>
  </si>
  <si>
    <t>2010-06-29_Mtg Min Agenda_12057117_009</t>
  </si>
  <si>
    <t>June 29, 2010: Novella and Salix Staff Availability &amp; Action Items Annotated PDFs with CDD References Sent to SLX on 6/22 for Study Start Up Hours &amp; QC Updates
QC Progress: Rounds 1 and 2 Completed, Round 3 in Process for 6/29, UAT Readiness and</t>
  </si>
  <si>
    <t>2010-06-15_Mtg Min Agenda_12057117_010</t>
  </si>
  <si>
    <t>Internal Minutes: Novella &amp; Salix Deployment | June 15, 2010 - Staff Availability, Action Items, EDC Build Client Edit Specs Signoff and Programming Progress (6/9-6/14)
Upcoming QC Round and System Configuration Updates (6/15 Deadline) Target UAT by</t>
  </si>
  <si>
    <t>2010-06-08_Mtg Min Agenda_12057117_011</t>
  </si>
  <si>
    <t>June 8, 2010: Novella Staff Availability and Key Activities Summary Form Specs Updated with New NVC Standard DEL@XXXX-XXXX | eCRF QC Target: 6/9 - 6/14, Edits and Deadline Updates Per EC SLX Sign-Off and UAT Update Due by 6/8, Go-Live Targeted for</t>
  </si>
  <si>
    <t>2010-06-01_Mtg Min Agenda_12057117_012</t>
  </si>
  <si>
    <t>Internal Minutes June 1, 2010: Novella Staff Availability and Data Management Updates Data Management: Vendor Integration and IVRS Transfer Specs Review (5/26/2010) - Novella's sFTP Access Confirmed
ICON IVRS Timeline: Programming, Validation, and</t>
  </si>
  <si>
    <t>Salix/Novella - Internal Minutes</t>
  </si>
  <si>
    <t>1</t>
  </si>
  <si>
    <t>11</t>
  </si>
  <si>
    <t>2010-05-25_Mtg Min Agenda_12057117_013</t>
  </si>
  <si>
    <t>Novella Internal Meeting Minutes - May 31-June 8, 2010
Discussion on Total Forms, Uniques, Meeting Rescheduling, and Vacations Expenses Confirmation and Data Management Updates (5/24-5/28)
Significant milestones reached, approvals granted, and</t>
  </si>
  <si>
    <t>2010-05-18_Mtg Min Agenda_12057117_014</t>
  </si>
  <si>
    <t>Sa. Novella Internal Meeting Minutes: Key Timeline Updates and Activities (5/14) | eCRF Development Progress and QC Validation Plan (5/20) Data Management and Coding Updates - 5/21 Deadline Approaching
Meeting Scheduled for IVRS Integration -</t>
  </si>
  <si>
    <t>2010-05-11_Mtg Min Agenda_12057117_015</t>
  </si>
  <si>
    <t>Internal Minutes: NVC Meeting May 11, 2010
Action Items and Deployment Discussion for Novella Project Key Dates: Internal Approval by MD on 5/10, OLSR on 5/14, Training Sessions on 5/18 and 5/20, TTT on 5/26-5/27 MedDRA v13.0 and WhoDrug June 2010 -</t>
  </si>
  <si>
    <t>12057118</t>
  </si>
  <si>
    <t>Logo</t>
  </si>
  <si>
    <t>Intitationf of Coding Cycle for Active Trial</t>
  </si>
  <si>
    <t>table</t>
  </si>
  <si>
    <t>Initiation of Coding Cycle for Active Trials</t>
  </si>
  <si>
    <t>2010-07-19_Other_Initiation of Coding Cycle for Active Trials_12057118_001</t>
  </si>
  <si>
    <t>CLINteAL Coding Cycle Initiation: July 2010 - Mar 2011
Project 394 Coding Process Details and Frequency Initiation of Coding Cycle for Active Trials: FORM 058.07 DCN #712 | Effective Date: O7APR10</t>
  </si>
  <si>
    <t>Coding Plan</t>
  </si>
  <si>
    <t>Version 2.0 Final</t>
  </si>
  <si>
    <t>2011-08-24_Coding Plan_Version 2.0 Final_12057118_002</t>
  </si>
  <si>
    <t>Salix Pharmaceuticals, Inc. Medical Encoding Guidelines - Novella Study Protocol: MGIB2051
Version 2.0_FINAL_24Aug2011 - Client-Specific Coding Details Study-Specific Medical Encoding Details - Effective Date: 07APR10
Form Submission: 2 4 x ita</t>
  </si>
  <si>
    <t>missing page 2</t>
  </si>
  <si>
    <t>2010-11-09_Coding Plan_12057118_003</t>
  </si>
  <si>
    <t>Medical Encoding Details for Novella CLINICAL Study-Specific - 41-08-2010
Approval Form Received for Study-Specific Medical Encoding (07APR10)</t>
  </si>
  <si>
    <t>Coding Reports Final</t>
  </si>
  <si>
    <t>2011-09-12_Other_Coding Reports Final_12057118_004</t>
  </si>
  <si>
    <t>Salix Pharmaceuticals Project #394 Filing Submission - 12SEP2014
eCRF Design, Coding Reports, and Statistical Analysis Plan for MGIB2051 Study Sponsor Approval Form Verification Methods | Effective Date: 26JUL11</t>
  </si>
  <si>
    <t>12057119</t>
  </si>
  <si>
    <t>Infolink Custom Specs</t>
  </si>
  <si>
    <t>2010-06-24_Other_Infolink Custom Specs_12057119_001</t>
  </si>
  <si>
    <t>June 24, 2010: Project 394/MBIG2051 - Folder 15A Custom Specs Missing</t>
  </si>
  <si>
    <t>Ad-Hoc Reports</t>
  </si>
  <si>
    <t>2010-05-25_Other_Ad-Hoc Reports_12057119_002</t>
  </si>
  <si>
    <t>No Custom Ad-hoc Reports Created - May 25, 2010</t>
  </si>
  <si>
    <t>2009-10-14</t>
  </si>
  <si>
    <t>Release of InForm 4.6 into production</t>
  </si>
  <si>
    <t>2009-10-14_Other_Release of InForm 4.6 into production_12057119_003</t>
  </si>
  <si>
    <t>InForm 4.6 System Release Confirmation 14 October 2009
Not Available</t>
  </si>
  <si>
    <t>2009-08-26</t>
  </si>
  <si>
    <t>Production Systems Hardware and Software Qualification</t>
  </si>
  <si>
    <t>2009-08-26_IV(W)RS_Production Systems Hardware and Software Qualification_12057119_004</t>
  </si>
  <si>
    <t>Production Systems Hardware &amp; Software Installation Qualification for InForm 4.6 - Effective Date: 13JULO9</t>
  </si>
  <si>
    <t>Operational Qualification I46SHA05</t>
  </si>
  <si>
    <t>2010-03-02_IV(W)RS_Operational Qualification I46SHA05_12057119_005</t>
  </si>
  <si>
    <t>Operational Qualification for Production I46SHAOS
Version 4.6 Build 1117 - 25-Feb-2010</t>
  </si>
  <si>
    <t>2010-05-25_Other_Ad-Hoc Reports_12057119_006</t>
  </si>
  <si>
    <t>Memorandum: Folder 15F Ad-Hoc Reports (May 25, 2010)
No Upgrades to InForm System for Project 394/MGIB2051</t>
  </si>
  <si>
    <t>12057120</t>
  </si>
  <si>
    <t>Final Archive Study Data Form</t>
  </si>
  <si>
    <t>2012-02-09_Other_Final Archive Study Data Form_12057120_001</t>
  </si>
  <si>
    <t>RE: MGIB2051 - Final Archive Study Data Form Acknowledgement Received
Nicole Hicks confirms receipt of acknowledgement on February 09, 2012</t>
  </si>
  <si>
    <t>Inform Aggregate Checks Signatures</t>
  </si>
  <si>
    <t>2011-04-05_Other_Inform Aggregate Checks Signatures_12057120_002</t>
  </si>
  <si>
    <t>Document Reviewed and Approved for Release by Melimie Ca on 05Apr2011</t>
  </si>
  <si>
    <t>New site 1380 Ritter</t>
  </si>
  <si>
    <t>2011-09-15_IV(W)RS_New site 1380 Ritter_12057120_003</t>
  </si>
  <si>
    <t>SITE - New and Update if CDPS ACCOUNT FORM Nove Qa CLINICAL Project Code: (450) BFPS3073
September 15, 2011: Request for New Site or Update to Existing Site PM Approval for eCRF Version - DM Confirmation Required
Document Number: FORM 220.09</t>
  </si>
  <si>
    <t>New site 0933 Hemaidan</t>
  </si>
  <si>
    <t>2011-09-27_IV(W)RS_New site 0933 Hemaidan_12057120_004</t>
  </si>
  <si>
    <t>SITE - New and Update CDPS ACCOUNT FORM for Novella Project Code (450) BFPS3073
Effective Date: September 27, 2011 - Request for New Site or Update Existing Site Approved eCRF Version for Site DM Confirmation and User Access Details Request Completed</t>
  </si>
  <si>
    <t>New site 0949 Lawrence</t>
  </si>
  <si>
    <t>2011-09-27_IV(W)RS_New site 0949 Lawrence_12057120_005</t>
  </si>
  <si>
    <t>New and Update CDPS ACCOUNT FORM for Novella CLINICAL Project (Code: 450) - September 27, 2011
Request by Chantelle McGee and Rami Guirguis for New Site with Site Information Changes Site CDPS Account Form - User Access Request
Effective Date:</t>
  </si>
  <si>
    <t>New site 0675 Lamet</t>
  </si>
  <si>
    <t>2011-09-27_IV(W)RS_New site 0675 Lamet_12057120_006</t>
  </si>
  <si>
    <t>New CDPS Account Form for Novella Clinical Project Code (450) BFPS3073 - September 27, 2011 Site CDPS Account Form | Version Assignment and PM Approval 26AUG10</t>
  </si>
  <si>
    <t>2011-08-18_Other_Salix Move_12057120_007</t>
  </si>
  <si>
    <t>Salix Office Relocation: Phone and Computer System Downtime August 24-26, 2011</t>
  </si>
  <si>
    <t>Sponsor Approval Form Study Data Transfer Requirements</t>
  </si>
  <si>
    <t>2010-06-07_Agmt_Sponsor Approval Form Study Data Transfer Requirements_12057120_008</t>
  </si>
  <si>
    <t>Salix Pharmaceuticals, Inc. Sponsor Approval: eCRF Design Coding Report (1 Statistical Analysis Plan) - 7Jun2010 Successful Implementation of Changes Verified Through User Acceptance Review - Novella Clinical QC
(Document Number: FORM 189.08,</t>
  </si>
  <si>
    <t>Sudy Specific Medical Encoding Details</t>
  </si>
  <si>
    <t>2010-11-09_Coding Plan_Sudy Specific Medical Encoding Details_12057120_009</t>
  </si>
  <si>
    <t>11-09-2010: Salix Pharmaceuticals Clinical Study Medical Encoding Details Approval Form Received for Study-Specific Medical Encoding - Effective Date: 07APR10</t>
  </si>
  <si>
    <t>2009-06-05_IMP_CoA_Lot 0911792_12057120_010</t>
  </si>
  <si>
    <t>Catalent Pharma Solutions A : 1100 a a Winchester, KY 4 1 | Certificate of Compliance Review | Batch Number: 0911792 5-ASA Uncoated and Film Coated Pellets Manufacturing Review 05-12-2009</t>
  </si>
  <si>
    <t>2009-06-04</t>
  </si>
  <si>
    <t>2009-06-04_IMP_CoA_Lot 0911798_12057120_011</t>
  </si>
  <si>
    <t>Certification of Product Production in Compliance with cGMP's - Batch Number 0911798 - Quality Assurance Review 5-ASA Placebo Pellets Manufacturing Review
Lot Acceptance and Release: 5-ASA Placebo Pellets: 0911796, 0911797</t>
  </si>
  <si>
    <t>Final Archive Study Data Form Letter of Confirmation</t>
  </si>
  <si>
    <t>2012-02-09_Other_Final Archive Study Data Form Letter of Confirmation_12057120_012</t>
  </si>
  <si>
    <t>MGIB2051 Final Archive Study Data Confirmation O9Feb2012
Nicole Hicks Confirms Receipt of Study Data at Salix Pharmaceuticals</t>
  </si>
  <si>
    <t>Almac Provisional Quotation for Receipt, Storage, Distribution and Return Services</t>
  </si>
  <si>
    <t>2010-04-22_Other_Almac Provisional Quotation for Receipt, Storage, Distribution and Return Services_12057120_013</t>
  </si>
  <si>
    <t>PROVISIONAL QUOTATION: Receipt, Storage, Distribution &amp; Return Services for Salix Study Protocol MGIB2051
Study Overview: Phase II Clinical Trial for Mesalamine Granules | April 22, 2010 Effective Project Documentation and Communication | Almac</t>
  </si>
  <si>
    <t>Edition Number 001</t>
  </si>
  <si>
    <t>2003-10-27_IB_Edition Number 001_12057120_014</t>
  </si>
  <si>
    <t>Investigator’s Brochure Mesalamine Pellets (Mesalamine) - Edition 001, October 27, 2003</t>
  </si>
  <si>
    <t>Zone #</t>
  </si>
  <si>
    <t>Zone Name</t>
  </si>
  <si>
    <t>Section #</t>
  </si>
  <si>
    <t>Section Name</t>
  </si>
  <si>
    <t>Artifact name</t>
  </si>
  <si>
    <t>Definition / Purpose</t>
  </si>
  <si>
    <t>Subartifacts</t>
  </si>
  <si>
    <t>Core or Recommended</t>
  </si>
  <si>
    <t>ICH Code</t>
  </si>
  <si>
    <t>Unique ID Number</t>
  </si>
  <si>
    <t>Non-Device Sponsor Document</t>
  </si>
  <si>
    <t>Non-Device Investigator Document</t>
  </si>
  <si>
    <t>Device Sponsor Document</t>
  </si>
  <si>
    <t>Device Investigator Document</t>
  </si>
  <si>
    <t>Process Name</t>
  </si>
  <si>
    <t>Trial Level Document</t>
  </si>
  <si>
    <t>Region Level Document</t>
  </si>
  <si>
    <t>Site Level Document</t>
  </si>
  <si>
    <t>Dating Convention</t>
  </si>
  <si>
    <t>Original Name</t>
  </si>
  <si>
    <t>Indiscerables Subartifacts</t>
  </si>
  <si>
    <t>GPT</t>
  </si>
  <si>
    <t>Trial Management</t>
  </si>
  <si>
    <t>Trial Oversight</t>
  </si>
  <si>
    <t>01.01.01</t>
  </si>
  <si>
    <t>Trial Master File Plan</t>
  </si>
  <si>
    <t>To describe how records for the trial will be managed and stored during and after the trial, including study-specific processes and documentation for archiving and destruction. To include TMF filing structure to be used. May include TMF content list, filing structure and chain of custody records. Artifact can include any evidence of plan execution including, but not limited to: plan, reports, checklists, etc.</t>
  </si>
  <si>
    <t xml:space="preserve">Document Transfer Documentation,
Evidence of Quality Review,
Request to Lock TMF,
Trial Master File Plan,
Trial Master File Index,  
Trial Master File Report,
Document Transfer Plan
</t>
  </si>
  <si>
    <t>Recommended</t>
  </si>
  <si>
    <t>5.5.7</t>
  </si>
  <si>
    <t>X</t>
  </si>
  <si>
    <t>NO</t>
  </si>
  <si>
    <t>Develop Trial Management Strategy</t>
  </si>
  <si>
    <t>Version Date</t>
  </si>
  <si>
    <t>Trial Management Plan</t>
  </si>
  <si>
    <t>To describe overall strategy for timelines, management and conduct of the trial and typically makes reference to other artifacts. Artifact can include details on contingency plan covering details for site start up planning.</t>
  </si>
  <si>
    <t>Clinical Development Plan,
Project Management Plan,
Clinical Trial Management Plan,
Clinical Trial Contigency Plan,
Clinical Trial Site Start up Plan,
Clinical Trial Project Plan</t>
  </si>
  <si>
    <t>01.01.03</t>
  </si>
  <si>
    <t xml:space="preserve">Quality Plan </t>
  </si>
  <si>
    <t>To describe the operational techniques and activities undertaken within the quality management system to verify that the requirements for quality of the trial-related activities have been fulfilled. Relevant parts may include, but not be limited to, a plan written for internal oversight of study quality management, an audit plan, data verification steps, serious breach assessments; also includes escalation in the event of a quality issue being identified and all corrective and preventative actions determined. Artifact can include any evidence of plan execution including, but not limited to: plan, reports, checklists, etc.</t>
  </si>
  <si>
    <t>Quality Documentation,
Quality Plan,
Quality Report,
Quality Checklist,
Study Quality Management Plan,
Quality Audit Plan,
Quality Issue Escalation Plan,
Correlctive and Preventive Actions (CAPA)</t>
  </si>
  <si>
    <t>01.01.04</t>
  </si>
  <si>
    <t>List of SOPs Current During Trial</t>
  </si>
  <si>
    <t>To document which standard operating procedures (SOPs) and which versions were in effect for the duration of the trial and trial-specific procedures created for the trial. To include sponsor and third party SOPs. This artifact does not include the SOPs themselves. May include SOP waivers to document and describe study-specific deviation from a named SOP or working procedure and the rationale for the deviation, when applicable.</t>
  </si>
  <si>
    <t>List of SOPs Current During Trial,
SOP Waivers,
SOP Deviations,
Standard Operating Procedures,
Deviations from SOP,
Deviations from Standard Operating Procedures</t>
  </si>
  <si>
    <t>Core</t>
  </si>
  <si>
    <t>5.1.1</t>
  </si>
  <si>
    <t>Document Date</t>
  </si>
  <si>
    <t>01.01.05</t>
  </si>
  <si>
    <t>Operational Procedure Manual</t>
  </si>
  <si>
    <t>To describe trial-related processes not covered by formal standard operating procedures. Includes manuals given to sites for ISFs and vendor study-specific manuals as well as any study related tools provided to investigator sites not subject to IRB/IEC approval. Artifact can include any evidence of plan execution including, but not limited to: plan, reports, checklists.</t>
  </si>
  <si>
    <t>Site Operation Guide, 
Study-Specific Vendor Manual,
Site Staff Training Checklist,
Clinical Trial Process Overview,
Study Tool Implementation Report</t>
  </si>
  <si>
    <t>Recruitment Plan</t>
  </si>
  <si>
    <t>To describe the planned subject enrolment/recruitment goals during the trial, including contingency plans. Artifact can include any evidence of plan execution including, but not limited to: plan, reports, checklists, etc.</t>
  </si>
  <si>
    <t xml:space="preserve">Recruitment Plan,
Recruitment Progress,
Subject Recruitment Plan,
Subject Recruitment Status Report
Subject enrollment Plan,
Subject enrollment Status Report,
Enrollment Expansion Plan,
Recruitment Expansion Plan,
Enrollment Deadline Extension,
recruitment strgtegies
</t>
  </si>
  <si>
    <t>Enrollment Strategy Document, Subject Recruitment Dashboard, Enrollment Contingency Plan, Recruitment Target Report, Enrollment Status Checklist</t>
  </si>
  <si>
    <t>Communication Plan</t>
  </si>
  <si>
    <t>To describe communication strategy and plans between trial stakeholders, including communication escalation procedures/steps. Artifact can include any evidence of plan execution including, but not limited to: plan, reports, checklists, etc.</t>
  </si>
  <si>
    <t xml:space="preserve">Communication Plan,
Communication Strategy,
Communication Escalation Procedure,
Clinical Study Reporting and Correspondence Guidelines,
Trial Communication Procedures and Checklist,
Communication Protocol,
Telephone Contact Protocol
</t>
  </si>
  <si>
    <t>01.01.08</t>
  </si>
  <si>
    <t>Monitoring Plan</t>
  </si>
  <si>
    <t>To describe how monitoring will be implemented during the trial, including strategy for source data verification and risk based monitoring (if applicable). Artifact can include any trial level evidence of plan execution including, but not limited to: plan, reports, checklists, etc.  Note:  Indiviudal Monitoring Visit Reports are filed in zone 5</t>
  </si>
  <si>
    <t>Trial Monitoring Plan,
Monitoring Plan,
Risk-based Monitoring Plan,
Risk Based Monitoring Plan,
Risk Based Monitoring Evidence,
Study Monitoring Plan,
Source Data Verification Plan,
Source Data Verification Report</t>
  </si>
  <si>
    <t>5.18.3
5.18.7</t>
  </si>
  <si>
    <t>01.01.09</t>
  </si>
  <si>
    <t>Medical Monitoring Plan</t>
  </si>
  <si>
    <t>To describe how medical surveillance of trial subjects will be assured during the trial. Artifact can include any evidence of plan execution including, but not limited to: plan, reports, checklists, etc.</t>
  </si>
  <si>
    <t>Subject Monitoring Plan,
Medical Monitoring Plan,
Medical Contact Report,
Medical Monitoring Decisions,
Medical Surveillance of Trial Subjects,
subject medical monitoring plan,
subject monitoring decision</t>
  </si>
  <si>
    <t>01.01.10</t>
  </si>
  <si>
    <t>Publication Policy</t>
  </si>
  <si>
    <t>To describe the policy for publishing the trial results if publication policy is not captured within the protocol.</t>
  </si>
  <si>
    <t xml:space="preserve">Publication Policy,
Policy for Dissemination of Trial Findings,
Guidelines for Publishing Clinical Trial Outcomes,
Trial Results Reporting and Publication Strategy,
Protocol for Public Disclosure of Clinical Research
</t>
  </si>
  <si>
    <t>01.01.11</t>
  </si>
  <si>
    <t>Debarment Statement</t>
  </si>
  <si>
    <t>To verify whether the applicant or any of its principals is currently debarred, suspended, proposed for debarment, or declared ineligible to receive federal awards; whether within the past three years the applicant, or any of its principals, has been convicted of or had a civil judgment rendered against it for, or been indicted for, commission of fraud or certain criminal offenses; and whether the applicant has had any federal award terminated for cause or default in the past three years. Often part of the site qualification process, however, can account for situations which might arise during the course of the study, especially relevant for long-term trials.</t>
  </si>
  <si>
    <t>Debarment Statement,
Restricted Party Lists,
Declaration of Eligibility and Debarment Status,
Statement Verifying Absence of Legal Disqualification,
Affidavit of Principals' Non-Debarment Status,
Compliance Statement with Federal Debarment Regulations,
Due Diligence Report on Restricted Party Lists</t>
  </si>
  <si>
    <t>Set up site(s)</t>
  </si>
  <si>
    <t>Trial Status Report</t>
  </si>
  <si>
    <t>Routine trial status progress report generated by the sponsor or 3rd Party and distributed to trial stakeholders.</t>
  </si>
  <si>
    <t>Trial Status Report,
Trial Progress report,
Project Status Report,
Project Weekly Report,
Project Weekly Status,
Program Status Report,
Program Weekly Report,
Program Weekly Status</t>
  </si>
  <si>
    <t>5.18.4 (g)</t>
  </si>
  <si>
    <t>Manage Project / Report on Progress</t>
  </si>
  <si>
    <t>Date Generated</t>
  </si>
  <si>
    <t>Investigator Newsletter</t>
  </si>
  <si>
    <t>To inform investigative staff of common implementation issues and of the progress of the trial.</t>
  </si>
  <si>
    <t>Investigator Newsletter,
Updates for Investigative Staff,
Quarterly Investigator Newsletter on Trial Progress,
Progress Newsletter for Investigators,</t>
  </si>
  <si>
    <t>01.01.14</t>
  </si>
  <si>
    <t>Audit Certificate</t>
  </si>
  <si>
    <t>Documentation to confirm that an audit was performed (does not contain the audit report).</t>
  </si>
  <si>
    <t>Audit Certificate,
List of Audits,
Certificate of Audit,
Audit Log,
Audits Conducted for Clinical Study,
Register of Completed and Scheduled Audits</t>
  </si>
  <si>
    <t>8.4.4</t>
  </si>
  <si>
    <t>Conduct Audit(s)</t>
  </si>
  <si>
    <t>Issue Date</t>
  </si>
  <si>
    <t>01.01.16</t>
  </si>
  <si>
    <t>Risk Management Plan</t>
  </si>
  <si>
    <t>To describe the potential hazards associated with the trial, including an assessment of the likelihood of those hazards occurring and resulting in harm. The Risk Management Plan is intended to include the risks to participant safety in relation to the IMP and all other risks related to the design and methods of the trial, including risks to participant safety and rights, as well as reliability of results. Artifact can include any evidence of plan execution including, but not limited to: plan, reports, checklists, etc.</t>
  </si>
  <si>
    <t>Risk Management Plan,
Risk Assessment,
Risk Log,
Logbook of Identified Risks and Mitigating Actions,
Risk Tracking and Resolution,
Risk Identification and Analysis</t>
  </si>
  <si>
    <t>01.01.17</t>
  </si>
  <si>
    <t>Vendor Management Plan</t>
  </si>
  <si>
    <t>To describe the overall management strategy for third party vendors used to conduct trial-related activities. May include assignment of responsibilities for third party vendor oversight, performance indicators, monitoring activities and schedules, issue escalation and resolution process, technology and documentation transfer and business continuity plan. Artifacts providing evidence of plan execution including, but not limited to: reports, checklists, etc. and other records demonstrating oversight of a specific third party vendor should be filed in the appropriate artifacts in Zone 09</t>
  </si>
  <si>
    <t>Vendor Management Plan,
vendor oversight plan,
vendor monitoring plan,
Vendor Performance and Monitoring Protocol,
Vendor Responsibility and Accountability Framework,
Vendor Engagement and Management Plan</t>
  </si>
  <si>
    <t>Secure Resources / Vendors</t>
  </si>
  <si>
    <t>Third Party Vendor Oversight Strategy, Vendor Performance Monitoring Report, Vendor Management Checklist, Vendor Issue Escalation Procedure, Third Party Business Continuity Plan</t>
  </si>
  <si>
    <t>01.01.18</t>
  </si>
  <si>
    <t>Roles and Responsibility Matrix</t>
  </si>
  <si>
    <t>To identify range and distribution of tasks and responsibilities; may define internal assignment and all external parties; covers GCP as well as business process; often part of the Contractual Agreement (09.02.03).</t>
  </si>
  <si>
    <t xml:space="preserve">Roles and Responsibility Matrix,
Clinical Study Team Assignment and Accountability Matrix,
Roles and Responsibilities Allocation
</t>
  </si>
  <si>
    <t>5.2.2
5.7</t>
  </si>
  <si>
    <t>01.01.19</t>
  </si>
  <si>
    <t xml:space="preserve">Transfer of Regulatory Obligations </t>
  </si>
  <si>
    <t xml:space="preserve">To specify the transfer of regulatory obligations from sponsor to each Affiliate/CRO/Vendor and may include other agreements. A sponsor may transfer responsibility for any or all of the obligations set forth in this part to another entity. Any such transfer shall be described in writing. If not all obligations are transferred, the writing is required to describe each of the obligations being assumed by the alternate entity. If all obligations are transferred, a general statement that all obligations have been transferred is acceptable. </t>
  </si>
  <si>
    <t>Transfer of Regulatory Obligations,
Regulatory Obligation Transfer Agreement,
Transfer of Regulatory Duties,
Delegation of Sponsor Regulatory Obligations,
Regulatory Responsibility Transfer</t>
  </si>
  <si>
    <t>Signature Date</t>
  </si>
  <si>
    <t>01.01.20</t>
  </si>
  <si>
    <t>Operational Oversight</t>
  </si>
  <si>
    <t>Documentation to show evidence of sponsor oversight of study, as well as any key decisions taken and the supporting rationale. Records demonstrating oversight of a specific third party should be filed in the appropriate artifacts in Zone 09.</t>
  </si>
  <si>
    <t>Operational Oversight Plan,
Operational Oversight Evidence,
Guidelines for Sponsor Oversight of Clinical Operations,
Framework for Clinical Study Operational Supervision,
Operational Oversight Strategy for Clinical Trial Management</t>
  </si>
  <si>
    <t>Trial Team</t>
  </si>
  <si>
    <t>Trial Team Details</t>
  </si>
  <si>
    <t>To define trial roles, contact details and structure of the trial team - both sponsor and third parties; optionally this may include full and initials-only signature of all team members, role-to-role transition documents, organogram and/or team joining/leaving dates.</t>
  </si>
  <si>
    <t>Clinical Trial Team Structure and Contact Information,
Transition Evidence,
Trial Team member termination,
Trial team contact,
Trial Team Member Onboarding and Departure,
Trial Team Role Transition Documentation,
Team Member Transition Logs,
Core Team Member Roster</t>
  </si>
  <si>
    <t>2.8
5.7</t>
  </si>
  <si>
    <t>Secure Resources / People</t>
  </si>
  <si>
    <t>Trial Committee</t>
  </si>
  <si>
    <t>01.03.01</t>
  </si>
  <si>
    <t>Committee Process</t>
  </si>
  <si>
    <t>To describe the purpose and mode of operation/manner of working of the Independent Trial Committee, which may be established by the sponsor to assess at intervals the progress of a clinical trial the safety data and the critical efficacy endpoints and to recommend to the sponsor whether to continue, modify or stop a trial. To describe in advance the decision-making process of the Committee that will evaluate key trial events (e.g. endpoints). 
Committee Types may include but not limited to: DMC, DSMB, National, Steering, Scientific, Internal DMC, Device, Dose Escalation, Safety Evaluation, Adjudication, Clinical Events Coordination. These may be used as sub-artifacts or metadata. Applies to all Committee artifacts</t>
  </si>
  <si>
    <t xml:space="preserve">Clinical Trial Committee Charter,
Clinical Trial Committee Process,
Dose Escalation Process,
National Steerting Committee,
Scientific Committee,
Clinical Events Coordination
</t>
  </si>
  <si>
    <t>5.5.2</t>
  </si>
  <si>
    <t>Secure Resources / Committees</t>
  </si>
  <si>
    <t>01.03.02</t>
  </si>
  <si>
    <t>Committee Member List</t>
  </si>
  <si>
    <t>To document the current composition of a trial committee. Can be part of the Charter.</t>
  </si>
  <si>
    <t>Committee Member List,
Committee Roster,
Committee Member Roster</t>
  </si>
  <si>
    <t>(If committee type is  appropriate) Data Monitoring Committee</t>
  </si>
  <si>
    <t>D</t>
  </si>
  <si>
    <t>02 Clinical Infrastructure Ready</t>
  </si>
  <si>
    <t>01.03.03</t>
  </si>
  <si>
    <t>Committee Output</t>
  </si>
  <si>
    <t xml:space="preserve">To document any agreements or significant decisions regarding trial conduct, protocol violations, adverse event reporting, to include minutes, reports, notifications, recommendations from a trial committee. Can be applicable to interim and final analyses.
</t>
  </si>
  <si>
    <t>Committee Correspondence,
Committee Data Package,
Committee Minutes,
Committee Report</t>
  </si>
  <si>
    <t>1.25
5.5.2</t>
  </si>
  <si>
    <t>Manage Subject Risk / Resolve Trial Issues</t>
  </si>
  <si>
    <t>05 Significant Study Event</t>
  </si>
  <si>
    <t>01.03.04</t>
  </si>
  <si>
    <t>Committee Member Curriculum Vitae</t>
  </si>
  <si>
    <t>To document qualifications and eligibility of the Committee Member to provide assessments, at set intervals, the progress of a clinical trial, of the safety data and the critical efficacy endpoints and to recommend to the sponsor whether to continue, modify or stop a trial. To include updates.</t>
  </si>
  <si>
    <t>Committee Member Curriculum Vitae,
Committee Member Medical License,
Committee Member GCP Training Certificate,
Committee Member Medicaacl License,
Committee Member Professional License,
Committee Member Medical Board Membership,
Committee Member Affiliation Form,
Committee Member Biographical Sketch</t>
  </si>
  <si>
    <t>6.1
6.11</t>
  </si>
  <si>
    <t>01.03.05</t>
  </si>
  <si>
    <t>Committee Member Financial Disclosure Form</t>
  </si>
  <si>
    <t>To certify that no financial arrangements with a Committee Member have been made where study outcome could affect compensation; that the Committee Member has no proprietary interest in the tested product; that the Committee Member does not have a significant equity interest in the sponsor of the covered study, that the Committee Member has not received significant payments of other sorts; and/or disclosure of specified financial arrangements and any steps taken to minimize the potential for bias.</t>
  </si>
  <si>
    <t>Committee Member Financial Disclosure Form,
Committee Member Statement of Financial Interests,
Committee Member Financial Conflicts of Interest</t>
  </si>
  <si>
    <t xml:space="preserve">E.1.33
E.2.30      5.6.2 d
6.11
9.2.1 e
10.2 c
</t>
  </si>
  <si>
    <t>01.03.06</t>
  </si>
  <si>
    <t>Committee Member Contract</t>
  </si>
  <si>
    <t>To document agreement of trial requirements between sponsor or 3rd Party and Committee Member.</t>
  </si>
  <si>
    <t>Committee Member Contract,
Committee Member Agreement,
Committee Member Engagement and Responsibility Contract,
Contract Between Sponsor and Clinical Trial Committee Member,
Agreement with Committee Member for Trial Conduct,
Committee Member's Commitment to Trial</t>
  </si>
  <si>
    <t>Meetings</t>
  </si>
  <si>
    <t>Kick-off Meeting Material</t>
  </si>
  <si>
    <t>Agenda, presentation materials and other documentation made available for attendees of the trial kick-off meeting, including attendance sheets. Does not include Investigator Meeting content.</t>
  </si>
  <si>
    <t xml:space="preserve">Kick-off Meeting Agenda,
Kick-off Meeting Attendance Sheet,
Kick-off Meeting Presentation Materials,
Kick-off Meeting Minutes,
Kickoff Meeting Agenda,
Kickoff Meeting Attendance Sheet,
Kickoff Meeting Presentation Materials,
Kickoff Meeting Minutes
</t>
  </si>
  <si>
    <t>03 Site Live / Ready / Open for Enrollment</t>
  </si>
  <si>
    <t>Meeting Start Date</t>
  </si>
  <si>
    <t>01.04.02</t>
  </si>
  <si>
    <t>Trial Team Training Material</t>
  </si>
  <si>
    <t>Trial-relevant training materials , including use of specialized systems.</t>
  </si>
  <si>
    <t xml:space="preserve">Trial Team Training Material,
System Training Guides,
Training Manuals,
System Usage Training,
Study Training Resources,
Trial Staff Training,
Educational Resources,
Team Training Guides
</t>
  </si>
  <si>
    <t>5.4.1</t>
  </si>
  <si>
    <t>Manage Project / Manage People</t>
  </si>
  <si>
    <t>Trial Team Evidence of Training</t>
  </si>
  <si>
    <t>To document completion of study-specific trial team training, including certification or evidence of training (attendance sheets) . Includes EDC training. Does not include each individual's education, training and experience to perform his/her role.This should be doucmentated in the company learning management system.</t>
  </si>
  <si>
    <t xml:space="preserve">Trial Team Training Attendance Sheet,
Trial Team Training Certificate,
Training Completion Certificates,
Training Attendance Records,
Study-Specific Training Documentation,
EDC Training Certificates,
Training Completion Logs,
Trial Team Training Records,
Training Verification Sheets,
Certification of Training Completion
</t>
  </si>
  <si>
    <t>Training Date</t>
  </si>
  <si>
    <t>General</t>
  </si>
  <si>
    <t>Filenote</t>
  </si>
  <si>
    <t>To document any decision or to clarify any information relating to this zone. Filenotes referencing general topics and/or topics across multiple zones may be  filed within this zone.</t>
  </si>
  <si>
    <t>TMF Folder Structure,
Folder Missing</t>
  </si>
  <si>
    <t>Per content</t>
  </si>
  <si>
    <t>11 Ongoing</t>
  </si>
  <si>
    <t>Filenote Date</t>
  </si>
  <si>
    <t>Central Trial Documents</t>
  </si>
  <si>
    <t>Product and Trial Documentation</t>
  </si>
  <si>
    <t>Investigator's Brochure</t>
  </si>
  <si>
    <t>To provide relevant and current clinical and non-clinical data on the investigational product(s) that is related to the study of the product(s) in human subjects. The Investigational Medicinal Product Brochure (IMPD) can additionally be filed here if held in the TMF.</t>
  </si>
  <si>
    <t>Investigator's Brochure (IB),
Investigator's Brochure (IB) Addendum,
Investigator's Brochure (IB) Extension,
Investigator's Brochure (IB) Approval,
Investigator's Brochure (IB) Review,
Investigator's Brochure  (IB)Summary of Changes,
Investigational Medicinal Product Documentation</t>
  </si>
  <si>
    <t>7.1
8.2.1
8.3.1</t>
  </si>
  <si>
    <t>Develop Study Design / Study Conduct</t>
  </si>
  <si>
    <t xml:space="preserve">Protocol </t>
  </si>
  <si>
    <t xml:space="preserve">To describe the objective(s), design, methodology, statistical considerations and organization of a trial. Usually also gives the background and rationale for the trial, but these could also be provided in other protocol referenced documents. Includes Special Protocols. </t>
  </si>
  <si>
    <t>Clinical Trial Protocol,
Clinical Research Protocol,
Study Protocol Review,
Study protocol approval,
Trial Objectives and Design,
Study Methodology and Statistical Plan,
Trial Organization Overview,
Background and Rationale for Study,
Clinical Study Protocol,
Special Protocol Considerations</t>
  </si>
  <si>
    <t>1.44
8.2.2</t>
  </si>
  <si>
    <t>Clinical Study Protocol, Final Protocol Version, Protocol Amendment Summary, Ethics Committee Approval of Protocol, Regulatory Authority Approval Notice</t>
  </si>
  <si>
    <t>02.01.03</t>
  </si>
  <si>
    <t>Protocol Synopsis</t>
  </si>
  <si>
    <t>A summary of the pertinent points of the protocol. A local language version may be translated from core (English) or produced in the country if required by local Regulatory Authorities or IRB/IEC</t>
  </si>
  <si>
    <t xml:space="preserve">Protocol Summary,
Protocol Synopsis,
Key Points of Protocol,
Protocol Overview,
Trial Summary,
Study Synopsis,
Protocol Highlights,
Brief Protocol Outline
</t>
  </si>
  <si>
    <t>Develop Study Design / Document Development</t>
  </si>
  <si>
    <t>Subsequent versions of the original protocol as well as supporting documentation that may include description of change(s) to or formal clarification of a protocol. Includes justification for a non-substantial amendment, such as administrative changes</t>
  </si>
  <si>
    <t>Protocol Amendment,
Protocol Amendment Summary of Changes,
Protocol Amendment Review and Approval,
Protocol Amendment Synopsis,
Protocol Amendment  Administrative Changes,
Justification for Non-Substantial Amendment</t>
  </si>
  <si>
    <t>1.45
8.3.2</t>
  </si>
  <si>
    <t>Protocol Amendment Notification, Amended Protocol Submission, Change Description and Justification, Administrative Protocol Amendment, Protocol Amendment Approval Form</t>
  </si>
  <si>
    <t>02.01.05</t>
  </si>
  <si>
    <t>Financial Disclosure Summary</t>
  </si>
  <si>
    <t xml:space="preserve">Summary documentation of compliance with financial disclosure reporting requirements, per company and/or local government policies.  May include summaries, lists, other reports.  </t>
  </si>
  <si>
    <t>Financial Disclosure Summary,
Compliance Summary with Financial Disclosure Requirements, 
Financial Disclosure Reporting Compliance Report, 
Summary of Financial Interests in Clinical Research, 
List of Disclosed Financial Relationships for Trial, 
Financial Disclosure Compliance Checklist, 
Overview of Financial Conflicts of Interest Reporting, 
Summary Report of Financial Disclosure for Study Personnel, 
Compilation of Financial Disclosure Documents and Reports</t>
  </si>
  <si>
    <t>02.01.06</t>
  </si>
  <si>
    <t>Insurance</t>
  </si>
  <si>
    <t>To document that compensation to subject(s) for trial-related injury will be available. May include policy and certificates, terms and conditions. Certificate is core, policy is recommended.</t>
  </si>
  <si>
    <t xml:space="preserve">Insurance Policy,
Insurance Certificate,
Subject Compensation Policy,
Clinical Trial Insurance Policy,
Insurance Certificate for Subject Injury,
Terms and Conditions of Subject Insurance,
Insurance Coverage
</t>
  </si>
  <si>
    <t>8.2.5</t>
  </si>
  <si>
    <t>Effective Date</t>
  </si>
  <si>
    <t>02.01.07</t>
  </si>
  <si>
    <t xml:space="preserve">Sample Case Report Form </t>
  </si>
  <si>
    <t xml:space="preserve">Blank forms / templates in paper form or e-Format to capture the data points of the protocol. </t>
  </si>
  <si>
    <t>Sample Case Report Form,
CRF Summary of Changes,
CRF Review,
CRF Approval,
eCRF,
eCRF summary of changes,
eCRF review and approval</t>
  </si>
  <si>
    <t>8.2.2
8.3.2</t>
  </si>
  <si>
    <t>02.01.10</t>
  </si>
  <si>
    <t>Report of Prior Investigations</t>
  </si>
  <si>
    <t>To include reports of all prior clinical, animal and laboratory testing of the device and shall be comprehensive and adequate to justify the proposed investigation. Can be in addition or instead of an Investigator Brochure for device trials.</t>
  </si>
  <si>
    <t>Report of Prior Investigations,
RPI Addendum,
RPI Summary of Changes,
RPI Review and pproval,
Prior Clinical Trials Report,
Animal Study Summary,
Preclinical Investigation Findings,
Device Trial Preliminary Studies</t>
  </si>
  <si>
    <t>02.01.11</t>
  </si>
  <si>
    <t>Marketed Product Material</t>
  </si>
  <si>
    <t>Materials available in the legal pharmacologic description of a drug or device, subject to detailed regulatory specifications, including approved chemical and proprietary names, description and classification, clinical pharmacology, approved indications and usage, contraindications, warnings, precautions, adverse reactions, drug abuse and dependence information, over dosage discussion, dosage and administration, formulations and appropriate references.</t>
  </si>
  <si>
    <t>Package Insert,
Summary of Product Characteristics</t>
  </si>
  <si>
    <t>Approved Labeling Text, Clinical Pharmacology Section, Drug Safety Profile, Dosage Guidelines Document, Medication Information Leaflet</t>
  </si>
  <si>
    <t>Subject Documentation</t>
  </si>
  <si>
    <t>02.02.01</t>
  </si>
  <si>
    <t>Subject Diary</t>
  </si>
  <si>
    <t>To document subject data captured by the subject and external to the CRF (blank forms / templates).</t>
  </si>
  <si>
    <t>Subject Diary,
Subject Diary Review and Approval,
Subject Diary Summary of Changes</t>
  </si>
  <si>
    <t>02.02.02</t>
  </si>
  <si>
    <t>Subject Questionnaire</t>
  </si>
  <si>
    <t>To capture specific subject related information through a series of questions (blank forms / templates)</t>
  </si>
  <si>
    <t>Subject Questionnaire,
Subject Questionnaire Review and Approval,
Subject Questionnaire Summary of Changes</t>
  </si>
  <si>
    <t>Develop Study Design / Capture Subject Data</t>
  </si>
  <si>
    <t>Informed Consent Form</t>
  </si>
  <si>
    <t>To document that the appropriate written information (content and wording) has been given to subjects regarding the trial to support their ability to give fully informed consent and to document their consent to trial participation in writing. If applicable, must also include the child assent form (blank model / template). Please note that core template is trial level, the country template is country level and the site template is at the site level</t>
  </si>
  <si>
    <t>Consent to Release Information,
Informed Consent Form,
ICF Addendum,
ICF QC Checklist,
ICF Review and Approval,
ICF Approval Signature,
ICF Summary of Changes,
Consent to Clinical Research Study Participation,
Clinical Research Study Consent Form,
Consent to Participate in Clinical Study</t>
  </si>
  <si>
    <t>8.2.3
8.3.2
8.3.12</t>
  </si>
  <si>
    <t>Recruit Subjects &amp; Obtain Consent</t>
  </si>
  <si>
    <t>02.02.04</t>
  </si>
  <si>
    <t>Subject Information Sheet</t>
  </si>
  <si>
    <t>To document information provided to subjects to support their decision about whether or not to participate in the trial.</t>
  </si>
  <si>
    <t>Subject Information Sheet,
Subject Information Sheet Addendum,
Subject Information Sheet Summary of Changes,
Subject Information Sheet Review,
Subject Information Sheet Approva</t>
  </si>
  <si>
    <t>8.2.3
8.3.2</t>
  </si>
  <si>
    <t>02.02.05</t>
  </si>
  <si>
    <t>Subject Participation Card</t>
  </si>
  <si>
    <t>To be provided to the subject to carry to document trial participation (blank template).</t>
  </si>
  <si>
    <t>Subject Participation Card,
Subject Participation Card Summary of Changes,
Subject Participation Card Review and Approval,</t>
  </si>
  <si>
    <t>02.02.06</t>
  </si>
  <si>
    <t>Advertisements for Subject Recruitment</t>
  </si>
  <si>
    <t>Materials used in clinical trial recruitment campaigns; approved by the IRB/IEC to ensure recruitment measures are appropriate and not coercive.</t>
  </si>
  <si>
    <t>Advertisements for Subject Recruitment,
Advertisements for Subject Recruitment Review, Advertisements for Subject Recruitment Approval</t>
  </si>
  <si>
    <t>Other Information Given to Subjects</t>
  </si>
  <si>
    <t>Materials provided to the subject to further assist with understanding the trial requirements or concepts; may include memory aids or retention materials.</t>
  </si>
  <si>
    <t>Trial Requirement Guides,
Understanding Trial Concepts Booklet,
Subject Memory Aids,
Retention Material for Participants,
Trial Participation Information Sheets,
Educational Material for Subjects,
Study Requirement Reminder Cards,
Participant Understanding Support Tools,
Recruitment Materials</t>
  </si>
  <si>
    <t>Reports</t>
  </si>
  <si>
    <t>02.03.01</t>
  </si>
  <si>
    <t>Clinical Study Report</t>
  </si>
  <si>
    <t xml:space="preserve">To describe final or interim results and interpretation of trial of any therapeutic, prophylactic, or diagnostic agent conducted in human subjects, in which all Clinical Study Report components are included, such as the clinical and statistical description, analyses, data listings, CRFs and summaries. </t>
  </si>
  <si>
    <t>Clinical Investigation Report,
Clinical Study Report,
Clinical Study Report Synopsis,
Integrated Clinical and Statistical Report,
Interim Clinical Study Report,
Interim Clinical Study Report Synopsis,</t>
  </si>
  <si>
    <t xml:space="preserve">Core </t>
  </si>
  <si>
    <t>1.13
8.4.8</t>
  </si>
  <si>
    <t>Report Data / Write Reports</t>
  </si>
  <si>
    <t>Report Date</t>
  </si>
  <si>
    <t>02.03.02</t>
  </si>
  <si>
    <t xml:space="preserve">Bioanalytical Report </t>
  </si>
  <si>
    <t>To present &amp; summarize the relevant top line findings of the bioanalytical aspects of the interim or final analysis and may include PK analysis or reports.</t>
  </si>
  <si>
    <t>Bioanalytical Report,
Pharmacokinetic Report,
Bioanalytical Findings Summary,
Top Line Bioanalytical Results,
Interim Bioanalytical Analysis Report,
Final Bioanalytical Study Report,
Pharmacokinetic Analysis and Findings,
Bioanalytical Data Overview,
Bioanalytical Conclusions</t>
  </si>
  <si>
    <t>Analyze Data / Final Data Analysis</t>
  </si>
  <si>
    <t>Regulatory</t>
  </si>
  <si>
    <t>Trial Approval</t>
  </si>
  <si>
    <t>03.01.01</t>
  </si>
  <si>
    <t>Regulatory Submission</t>
  </si>
  <si>
    <t>A set of documents, along with required associated regulatory forms and correspondence, submitted to one or more regulatory agencies requesting approval to conduct the trial or for the purpose of notification, or requesting approval of changes to the trial documents or of any trial events that could adversely affect the safety of subjects, impact the conduct of the trial or alter the regulatory authority's approval/favorable opinion to continue the trial. Example Investigational New Drug Application (IND), Clinical Trial Application (CTA),  Investigational Device Exemption (IDE)
The submitted documents such as Investigator Brochure, Informed Consent Forms, etc. may or may not be filed as a complete Dossier within this Artifact, this is dependent on SOPs within your Organization.</t>
  </si>
  <si>
    <t xml:space="preserve">Cover Letter,
List of Content Submitted,
Regulatory agency's Acknowledgement of Receipt
Regulatory Submission,
Review of Regulatory Submission,
Approval of Regulatory Submission
</t>
  </si>
  <si>
    <t>Secure Ethical Approvals</t>
  </si>
  <si>
    <t>Submission Date</t>
  </si>
  <si>
    <t>03.01.02</t>
  </si>
  <si>
    <t>Regulatory Authority Decision</t>
  </si>
  <si>
    <t>A documented notification received from a regulatory authority stating that the Submission has been received and approved.</t>
  </si>
  <si>
    <t>Condition Approval,
List of Content Approved,
Regulatory Authority Decision,
Approval Notification from Regulatory Authority,
Submission Approval Document,
Regulatory Decision Letter,
Authority Review Outcome,
Coomplete Response</t>
  </si>
  <si>
    <t>8.2.9
8.3.4</t>
  </si>
  <si>
    <t>Secure Regulatory Approval</t>
  </si>
  <si>
    <t>Approval Date</t>
  </si>
  <si>
    <t>03.01.03</t>
  </si>
  <si>
    <t>Notification of Regulatory Identification Number</t>
  </si>
  <si>
    <t>Document identifying unique Identification (ID) number used to uniquely identify the trial or the trial level in that region, assigned by a regulatory agency – e.g. EU = EudraCT Number, FDA = IND Number, US Device = IDE Number.</t>
  </si>
  <si>
    <t>Notification of Regulatory Identification Number,
Regulatory ID Number Notification,
Trial Identification Number Assignment,
EudraCT Number Notification,
FDA IND Number Confirmation,
IDE Number Assignment Document,
Trial-Level Identification Number Notice</t>
  </si>
  <si>
    <t>Notification Date</t>
  </si>
  <si>
    <t>03.01.04</t>
  </si>
  <si>
    <t xml:space="preserve">Public Registration </t>
  </si>
  <si>
    <t xml:space="preserve">Documentation related to registration of clinical trials in public registries such as ClinicalTrials.gov and to submission of results periodically during the study and at study completion. </t>
  </si>
  <si>
    <t>Public Registration,
Confirmation of Public Registration,
Clinical Trial Registry Submission,
Public Registration Entry for Study,
ClinicalTrials.gov Registration Document,
Trial Public Registry Documentation,
Periodic Study Updates to Public Registry,
Final Study Results Public Submission</t>
  </si>
  <si>
    <t>Notify Regulatory Agency of Trial</t>
  </si>
  <si>
    <t>Registration Date</t>
  </si>
  <si>
    <t>Investigational Medicinal Product</t>
  </si>
  <si>
    <t>03.02.01</t>
  </si>
  <si>
    <t>Import or Export License Application</t>
  </si>
  <si>
    <t>An application made to one or more regulatory agencies requesting a license to import or export the investigational product and clinical supplies.</t>
  </si>
  <si>
    <t>Import License Application,
Export License Application,
Investigational Product Import License Request,
Export License Application for Clinical Supplies,
Regulatory Application for Product Import,
Clinical Supply Export Permission Request,
License Request for Overseas Clinical Supplies,
Regulatory Submission for Import Authorization</t>
  </si>
  <si>
    <t>Application Date</t>
  </si>
  <si>
    <t>03.02.02</t>
  </si>
  <si>
    <t>Import or Export Documentation</t>
  </si>
  <si>
    <t>A document issued by a national government authorizing the importation or exportation of certain goods into its territory.</t>
  </si>
  <si>
    <t>Import License,
Export License,
Government Issued Import Authorization,
Export Permit for Clinical Goods,
Export Approval Document,
Customs Clearance for Clinical Materials,
Importation Certificate for Research Use,
Device Material Transfer Agreement,
Device Material Transfer Application, 
Device Material Transfer Justification</t>
  </si>
  <si>
    <t>Secure Resources / Supplies</t>
  </si>
  <si>
    <t>Trial Status Reporting</t>
  </si>
  <si>
    <t>03.03.01</t>
  </si>
  <si>
    <t>Notification of Safety or Trial Information</t>
  </si>
  <si>
    <t>Notification to Regulatory Authorities of any trial events that could alter the regulatory authority's approval/favorable opinion to continue the trial. Notifications may include, but are not limited to: Quarterly line listings, suspected unexpected serious adverse reactions (SUSARs), Unexpected Serious Adverse Device Events (USADE), Council for International Organizations of Medical Sciences (CIOMS), MedWatch, Analysis of Similar Events, Serious Breaches, cover letters and/or country-specific reporting forms.</t>
  </si>
  <si>
    <t xml:space="preserve">Distribution of Safety Information,
Distribution of Trial Information,
Notification of Safety Information,
Safety Information Distribution,
Notification of Safety Information,
Safety Information Alert,
Serious Adverse Event Notification,
Safety Concerns Update,
SUSAR Notification,
CIOMS Report Distribution,
MedWatch,
Serious Breaches,
Safety Line Listing,
Analysis of Similar Events Report,
Safety Update Letter,
Quarterly Line Listing,
Quarterly Safety Line Listing,
Periodic Safety Line Listing
</t>
  </si>
  <si>
    <t>8.3.17</t>
  </si>
  <si>
    <t>E.2.19      7.4     
9.2.5.L 9.2.4.5.d 9.4 
10.8                  
7.4.2</t>
  </si>
  <si>
    <t>M</t>
  </si>
  <si>
    <t>Manage Subject Risk / Report Safety Issue(s)</t>
  </si>
  <si>
    <t>Regulatory Progress Report</t>
  </si>
  <si>
    <t>Reports concerning trial conduct, progress and status that are required to be periodically submitted to relevant regulatory authorities. This artifact is not intended to include safety reports required by regulatory authorities (these are covered under artifact 03.03.01).</t>
  </si>
  <si>
    <t>Regulatory Trial Progress Report,
Trial Conduct Regulatory Update,
Periodic Regulatory Status Report,
Clinical Trial Progress Submission,
Regulatory Authority Progress Update,
Periodic Update for Regulatory Bodies,
Clinical Trial Status Report,
Regulatory Submission of Trial Progress</t>
  </si>
  <si>
    <t>Report Data / Provide Trial Updates</t>
  </si>
  <si>
    <t>03.03.03</t>
  </si>
  <si>
    <t>Regulatory Notification of Trial Termination</t>
  </si>
  <si>
    <t>Document detailing the termination of a trial – whether upon completion or premature termination.</t>
  </si>
  <si>
    <t xml:space="preserve">Regulatory Notification of Trial Termination,
Premature Termination Regulatory Notice,
Trial Termination Report,
Study Closure Notification to Regulatory Bodies,
Notification of Trial End,
Regulatory Report on Study Termination,
Trial Discontinuation Notice,
Final Study Report Submission Notice
</t>
  </si>
  <si>
    <t>4.12, 5.21</t>
  </si>
  <si>
    <t>Close Site(s) / Notify Bodies</t>
  </si>
  <si>
    <t>Trial Termination Notice, Study Closure Notification, Premature Termination Letter, Final Study Status Report, Regulatory Trial End Communication</t>
  </si>
  <si>
    <t>IRB or IEC and other Approvals</t>
  </si>
  <si>
    <t>IRB or IEC Trial Approval</t>
  </si>
  <si>
    <t>IRB or IEC Submission</t>
  </si>
  <si>
    <t xml:space="preserve">Documents describing the trial or changes/updates to the trial submitted to an IRB/IEC for approval, including recruitment and education materials and responses to questions from IRB/IEC to support a submission. Intended to include a list of attachments or table of contents of submission dossier/package. The submitted study documents such as Investigator Brochure, Informed Consent Forms, etc. may or may not be filed as a complete Dossier within this Artifact. </t>
  </si>
  <si>
    <t xml:space="preserve">Acknowledgement of Submission Receipt,
Trial Submission to IRB/IEC,
IRB/IEC Submission Dossier Contents,
Updates and Amendments for IRB/IEC Review,
Recruitment Material Submission to Ethics Committee,
Response to IRB/IEC Queries,
Educational Material Approval Request by IRB/IEC,
Consent Form Submission for Ethics Review
</t>
  </si>
  <si>
    <t>8.2.7
8.3.3</t>
  </si>
  <si>
    <t xml:space="preserve">Acknowledgement of Submission Receipt
IRB or IEC Submission
Request for Additional Information
Responses
</t>
  </si>
  <si>
    <t>IRB or IEC Decision</t>
  </si>
  <si>
    <t xml:space="preserve">Documentation received from IRB/IEC in response to submission indicating decision of the trial and any specifications or modifications. Records referenced by the approval (such as a Protocol that has been approved) should be filed elsewhere in the TMF, as appropriate, as long as there is identification of the approved record within the IRB/IEC letter. </t>
  </si>
  <si>
    <t>IEC Approval,
IEC Conditional Approval,
IEC Decision,
IEC Rejection,
IRB approval,
IRB conditional approval,
IRB decision,
IRB rejection,
RB Board approval,
IRB Board conditional approval,
IRB Board decision,
IRB Board rejection</t>
  </si>
  <si>
    <t xml:space="preserve">IRB or IEC Approval
IRB or IEC Conditional Approval
IRB or IEC Decision
IRB or IEC Rejection
</t>
  </si>
  <si>
    <t>IRB or IEC Composition</t>
  </si>
  <si>
    <t xml:space="preserve">Documentation that the IRB/IEC consists of a reasonable number of members who collectively have the qualifications and experience to review and evaluate the science, medical aspects and ethics of the proposed trial. </t>
  </si>
  <si>
    <t>IEC/IRB Composition,
IRB Board Member Roster
IRB/IEC Member Qualifications,
Ethics Committee Composition Overview,
IEC Membership and Expertise List,
Ethics Review Board Qualification Records,
IRB Expertise and Qualifications Summary,
Documentation of IEC Member Experience,
IRB/IEC Professional Backgrounds</t>
  </si>
  <si>
    <t>8.2.8</t>
  </si>
  <si>
    <t xml:space="preserve">IRB or IEC Composition
</t>
  </si>
  <si>
    <t>04.01.04</t>
  </si>
  <si>
    <t>IRB or IEC Documentation of Non-Voting Status</t>
  </si>
  <si>
    <t>Documentation verifying non-voting members of the IRB/IEC if the investigator or sub-investigator is on the IRB/IEC.</t>
  </si>
  <si>
    <t>IEC Documentation of Non-Voting Status,
IRB documentation of Non-voting status,
Non-Voting Member Verification,
IRB/IEC Non-Voting Status Record,
IRB/IEC Member Voting Rights Waiver,
Proof of Non-Voting Membership,
Non-Voting Status Declaration,
Investigator Non-Voting Confirmation</t>
  </si>
  <si>
    <t>3.2.1</t>
  </si>
  <si>
    <t>04.01.05</t>
  </si>
  <si>
    <t>IRB or IEC Compliance Documentation</t>
  </si>
  <si>
    <t xml:space="preserve">Documentation that the IRB/IEC is performing its function according to written operating procedures and is in compliance with GCP and applicable regulatory requirements. </t>
  </si>
  <si>
    <t xml:space="preserve">IEC Compliance Documentation,
IRB Compliance Documentation,
IRB/IEC Operating Procedures Compliance,
GCP Compliance Documentation for IRB/IEC,
Regulatory Compliance Report for Ethics Committee,
Ethics Board Functionality Compliance Record,
IEC Compliance with Regulatory Standards,
IRB Procedure Adherence Documentation,
Compliance Verification for IRB/IEC Operations,
Ethics Committee Regulatory Compliance Certificate
</t>
  </si>
  <si>
    <t>3.2.2
3.4</t>
  </si>
  <si>
    <t>Secure Other Approvals</t>
  </si>
  <si>
    <t xml:space="preserve">IRB or IEC Compliance Documentation
</t>
  </si>
  <si>
    <t>Other Committees</t>
  </si>
  <si>
    <t>04.02.01</t>
  </si>
  <si>
    <t>Other Submissions</t>
  </si>
  <si>
    <t>A set of documents describing the trial or changes/updates to the trial submitted to a committee other than the IRB/IEC for approval. To include: Submissions and Correspondence 
The submitted study documents such as Investigator Brochure, Informed Consent Forms, etc. may or may not be filed as a complete dossier within this artifact.</t>
  </si>
  <si>
    <t xml:space="preserve">Other Approval Committee Submissions,
Trial Updates Submission to Committee,
Committee Review Submissions Log,
Non-IRB/IEC Committee Submission Overview,
Submission of Trial Documents for Approval,
Correspondence with Oversight Committees,
Approval Submissions for Trial Amendments
</t>
  </si>
  <si>
    <t>04.02.02</t>
  </si>
  <si>
    <t>Other Approvals</t>
  </si>
  <si>
    <t>Approval documentation received from a committee other than the IRB/IEC in response to submission indicating approval/acknowledgement of trial specifications or modifications. To include: Submissions and Correspondence
Records referenced by the approval (such as a Protocol that has been approved) should be filed elsewhere in the TMF, as appropriate, as long as there is identification of the approved record within the committee letter or acknowledgement.</t>
  </si>
  <si>
    <t>Approval Committee Decisions,
Committee Approval Documentation,
Non-IRB/IEC Approval Letters,
Acknowledgement of Trial Modifications,
Approval from Oversight Committees,
Committee Consent for Trial Changes,
Documentation of Approved Trial Amendments,
Committee Endorsement Records</t>
  </si>
  <si>
    <t>04.03.01</t>
  </si>
  <si>
    <t>Notification to IRB or IEC of Safety Information</t>
  </si>
  <si>
    <t>To assure the IRB/IEC are promptly notified of all findings (new, important information on serious adverse events and or safety concerns) that could adversely affect the safety of subjects, impact the conduct of the trial or alter the IRB/IEC's approval/favorable opinion to continue the trial.  Notifications/Communication may include but are not limited to - periodic safety line listings, USADEs, SUSARs, CIOMS, MedWatch, Analysis of Similar Events, cover letters and/or IRB/IEC-specific reporting forms. The records referenced in these notifications may be filed as appropriate in Zone 07.  May include IRB/IEC Acknowledgement of Receipt.</t>
  </si>
  <si>
    <t>Distribution of Safety Information to IRB/IEC,
Notification of Safety Information to IRB/IEC,
IEC/IRB Acknowledgement of Receipt,
medwatch,
serious adverse reaction,
serious adverse device events,
analysis of similar event,
Quarterly Line Listing,
Quarterly Safety Line Listing,
Periodic Safety Line Listing</t>
  </si>
  <si>
    <t>8.3.17
4.3.1
4.4.3
4.10.2</t>
  </si>
  <si>
    <t>04.03.02</t>
  </si>
  <si>
    <t>IRB or IEC Progress Report</t>
  </si>
  <si>
    <t>Regular reports concerning trial conduct, other than safety reports, issued to the IRB/IEC by the sponsor/3rd Party and/or investigator.</t>
  </si>
  <si>
    <t>Distribution of Progress Report to investigators,
Trial Progress Report to IEC,
Trial Progress Report to IRB,
Regular IRB/IEC Trial Update,
IRB/IEC Study Conduct Overview,
Periodic Trial Progress Report to Ethics Committee,
Investigator Report to IRB/IEC,
IRB/IEC Update on Trial Activities,
Clinical Trial Progress Submission to IRB/IEC</t>
  </si>
  <si>
    <t>8.3.19
3.1.4
3.3.8 
4.4
4.52
4.54
4.10.1
4.10.2
8.4.7</t>
  </si>
  <si>
    <t>IRB or IEC Notification of Trial Termination</t>
  </si>
  <si>
    <t>IRB Notification of Site Closure,
IEC Notification of Trial Termination,
IEC Notification of Site Closure,
IRB Notification of Trial Termination,
Trial Termination Notice to IRB/IEC,
Completion Notification to Ethics Committee,
Premature Trial Closure Communication,
Final Study Report to IRB/IEC,
Notification of Trial End to Ethics Board,
Trial Discontinuation Letter to IRB/IEC,
Closure Report Submitted to Ethics Committee</t>
  </si>
  <si>
    <t>4.13
4.12
5.21</t>
  </si>
  <si>
    <t>Site Management</t>
  </si>
  <si>
    <t>Site Selection</t>
  </si>
  <si>
    <t>Site Contact Details</t>
  </si>
  <si>
    <t>To document contact information for primary points of contact at the site (e.g. Principal Investigator, Institution Name, Trial Coordinator, Contracts Person, etc.).</t>
  </si>
  <si>
    <t>Site Contact Details,
Trial Coordinator Contacts,
Site Key Contact List,
Primary Contact Information for Site,
Investigator Team Contact Directory,
Site Administrative Contacts</t>
  </si>
  <si>
    <t>05.01.02</t>
  </si>
  <si>
    <t>Confidentiality Agreement</t>
  </si>
  <si>
    <t>A document between the sponsor and an outside party (Investigator or Institution) that defines the terms and basic criteria to assure that the party (or parties) receiving confidential information will maintain confidentiality and will not use that information for any purpose other than that described in the Agreement. May also be present in the Clinical Trial Agreement</t>
  </si>
  <si>
    <t>Stie Confidentiality Agreement,
Site Confidential Disclosure Agreement,
Site Non-Disclosure Agreement</t>
  </si>
  <si>
    <t>Feasibility Documentation</t>
  </si>
  <si>
    <t>To document site feasibility for the given protocol.</t>
  </si>
  <si>
    <t>Feasibility Questionnaire,
Site Selection Documentation,
Site Technical Capabilities Questionnaire,
Site Feasibility Assessment Report,
Protocol Feasibility Analysis,
Feasibility Study Findings,
Site Capability Evaluation,
Investigative Site Feasibility Review,
Protocol Suitability and Site Assessment,
Site Qualification for Clinical Study</t>
  </si>
  <si>
    <t>Develop Study Design / Feasibility &amp; Site Evaluation</t>
  </si>
  <si>
    <t>Pre Trial Monitoring Report</t>
  </si>
  <si>
    <t>To document onsite visit to determine qualification of site to participate in the trial. For example may include the following documentation: EDC qualification, Confirmation Letters / Emails, site profile form.</t>
  </si>
  <si>
    <t>Pre Trial Monitoring Report,
Pre Trial Visit Follow Up Letter,
Pre Trial Qualification Visit Waiver,
Site Qualification Visit Report,
Pre-Trial Site Assessment Findings,
EDC System Qualification Report,
Site Profile and Capability Review,
Initial Site Visit Confirmation Letter,
Pre-Trial Monitoring Visit Summary,
Confirmation of Site Eligibility for Trial</t>
  </si>
  <si>
    <t>8.2.19
5.6</t>
  </si>
  <si>
    <t>Visit Start Date</t>
  </si>
  <si>
    <t>05.01.05</t>
  </si>
  <si>
    <t>Sites Evaluated but not Selected</t>
  </si>
  <si>
    <t>Documentation related to sites evaluated but not selected for the trial.</t>
  </si>
  <si>
    <t>Sites Evaluated but not Selected,
Non-Selected Site Evaluation Reports,
Unselected Sites Review Summary,
Site Assessment and Rejection,
Records of Non-Participating Sites,
Exclusion Summary for Evaluated Sites,
Not Selected Site Evaluation Forms,
Feedback Reports for Non-Selected Sites</t>
  </si>
  <si>
    <t xml:space="preserve">Site Set-up </t>
  </si>
  <si>
    <t>05.02.01</t>
  </si>
  <si>
    <t>Acceptance of Investigator Brochure</t>
  </si>
  <si>
    <t>To document that relevant and current scientific information about the investigational product has been provided to the investigator.</t>
  </si>
  <si>
    <t>Acceptance of Investigator Brochure,
Evidence of Investigator Brochure Distribution,
Investigator Brochure Receipt Acknowledgment,
Confirmation of Investigator Brochure Delivery,
Investigational Product Information Acceptance,
Scientific Information Provision Confirmation,
Receipt of Current Investigator Brochure,
Investigator Acknowledgment of Brochure Receipt,
Documentation of Investigator Brochure Acceptance,
Investigator Confirmation of Scientific Information Received</t>
  </si>
  <si>
    <t>8.2.1
8.3.1</t>
  </si>
  <si>
    <t>Protocol Signature Page</t>
  </si>
  <si>
    <t>To document investigator and sponsor agreement to the protocol.</t>
  </si>
  <si>
    <t xml:space="preserve">Protocol Signature Page,
Protocol Agreement Signature,
Signed Protocol Confirmation Page,
Protocol Commitment Signature Sheet,
Agreement to Protocol by Investigator and Sponsor,
Protocol Endorsement Signature Page,
Signed Protocol Agreement Record,
Protocol Consent Signature Form,
Sponsor Approval Form
</t>
  </si>
  <si>
    <t>8.2.2</t>
  </si>
  <si>
    <t>05.02.03</t>
  </si>
  <si>
    <t>Protocol Amendment Signature Page</t>
  </si>
  <si>
    <t>To document investigator and sponsor agreement to the protocol amendment.</t>
  </si>
  <si>
    <t xml:space="preserve">Protocol Amendment Signature Page,
Amendment Signature Page,
Protocol Amendment Agreement Signatures,
Signed Amendment Confirmation,
Amendment Commitment Signatures,
Investigator and Sponsor Amendment Endorsement,
Signature Page for Protocol Changes,
Amendment Acceptance Signatures,
Protocol Modification Consent Form
</t>
  </si>
  <si>
    <t>Amendment Agreement Form, Amendment Concurrence Page, Revised Protocol Acknowledgement Form, Protocol Modification Assent Document, Amendment Implementation Confirmation Sheet</t>
  </si>
  <si>
    <t>05.02.04</t>
  </si>
  <si>
    <t>Principal Investigator Curriculum Vitae</t>
  </si>
  <si>
    <t>To document qualifications and eligibility of the Principal Investigator to conduct trial and/or provide medical supervision of subjects. To include updates, one-page CVs and biographical sketches.</t>
  </si>
  <si>
    <t xml:space="preserve">Principal Investigator Affiliation Form,
Principal Investigator Biographical Sketch,
Principal Investigator Curriculum Vitae
</t>
  </si>
  <si>
    <t>8.2.10
8.3.5</t>
  </si>
  <si>
    <t>E.1.4
E.2.6 5.6.2.e    
9.2.1         10.2.a      10.2.b       D.13.c</t>
  </si>
  <si>
    <t>Investigator CVs</t>
  </si>
  <si>
    <t xml:space="preserve">Affiliation Form
Biographical Sketch
Curriculum Vitae
</t>
  </si>
  <si>
    <t>05.02.05</t>
  </si>
  <si>
    <t>Sub-Investigator Curriculum Vitae</t>
  </si>
  <si>
    <t>To document qualifications and eligibility of any sub-Investigators to conduct trial and/or provide medical supervision of subjects. Sub-Investigators include any individual member of the clinical trial team designated and supervised by the investigator at a trial site to perform critical study trial-related procedures and/or to make important trial-related decisions (e.g., associates, residents, research fellows). To include updates, one-page CVs and biographical sketches</t>
  </si>
  <si>
    <t xml:space="preserve">Sub-Investigator Affiliation Form,
Sub-Investigator Biographical Sketch,
Sub-Investigator Curriculum Vitae
</t>
  </si>
  <si>
    <t xml:space="preserve">E.1.5
E.2.7        6.1       10.2.a    </t>
  </si>
  <si>
    <t>05.02.06</t>
  </si>
  <si>
    <t>Other Curriculum Vitae</t>
  </si>
  <si>
    <t>To document qualifications and eligibility of site personnel other than the Principal Investigator or Sub-Investigators to conduct trial and/or provide medical supervision of subjects.</t>
  </si>
  <si>
    <t>Staff Affiliation Form,
Staff Biographical Sketch,
Staff Curriculum Vitae,
Personnel Affiliation Form,
Personnel Biographical Sketch,
Personnel Curriculum Vitae</t>
  </si>
  <si>
    <t>8.2.10</t>
  </si>
  <si>
    <t>E.1.6
E.2.7        6.1         9.2.1
9.2.4.3     10.2.a</t>
  </si>
  <si>
    <t>Site Staff Qualification Supporting Information</t>
  </si>
  <si>
    <t xml:space="preserve">To document site staff qualifications not previously outlined on CVs. May include list of studies, publications, training certificates for specific examinations, ICH-GCP training, site GCP or trial licensure, medical licenses, Human Subjects Protection Training, etc. </t>
  </si>
  <si>
    <t>ICH-GCP Training Certificate,
IATA Certification,
Site Staff Medical License,
Site Staff Medical Qualification,
Stie Staff Professional License,
Site Staff Qualification Supporting Information</t>
  </si>
  <si>
    <t>Medical License,
Professional License,</t>
  </si>
  <si>
    <t>05.02.08</t>
  </si>
  <si>
    <t>Form FDA 1572</t>
  </si>
  <si>
    <t xml:space="preserve">For IND trial, 1572 must be completed globally for FDA submission. </t>
  </si>
  <si>
    <t>Form FDA 1572,
Statement of Investigator</t>
  </si>
  <si>
    <t>8.2.6</t>
  </si>
  <si>
    <t>05.02.09</t>
  </si>
  <si>
    <t>Investigator Regulatory Agreement</t>
  </si>
  <si>
    <t>A regulatory statement from the investigator required by certain health authorities e.g. includes but is not limited to ‘Qualified Investigator Undertaking’ form and ‘Clinical Trial Site Information’ form required by Health Canada.</t>
  </si>
  <si>
    <t>Clinical Trial Site Information Form,
Investigator Regulatory Agreement,
Qualified Investigator Undertaking Form,
Investigator Regulatory Statement,
Investigator Commitment to Regulatory Standards,
Regulatory Compliance Agreement by Investigator,
Investigator Assurance to Health Authority,
Declaration of Investigator's Regulatory Adherence</t>
  </si>
  <si>
    <t>05.02.10</t>
  </si>
  <si>
    <t>Financial Disclosure Form</t>
  </si>
  <si>
    <t xml:space="preserve">To document financial disclosures, certification documentation and conflicts of interest, which include but are not limited to: completed disclosure forms of financial interests and arrangements of clinical investigators </t>
  </si>
  <si>
    <t>Financial Disclosure Form,
Statement of Financial Interests,
Financial Conflicts of Interest</t>
  </si>
  <si>
    <t>8.2.4</t>
  </si>
  <si>
    <t xml:space="preserve">E.1.14
E.1.33
E.2.30 9.2.1 D
9.2.2 F
10.2 c
 </t>
  </si>
  <si>
    <t>Financial Disclosure Information</t>
  </si>
  <si>
    <t>05.02.11</t>
  </si>
  <si>
    <t>Data Privacy Agreement</t>
  </si>
  <si>
    <t xml:space="preserve">To document agreement between sponsor and Site Staff (e.g., national or regional data privacy requirements); often contained in Clinical Trial Agreement </t>
  </si>
  <si>
    <t>Data Privacy Agreement,
Personal Data Consent</t>
  </si>
  <si>
    <t>R</t>
  </si>
  <si>
    <t>Clinical Trial Agreement</t>
  </si>
  <si>
    <t xml:space="preserve">To document agreement of trial requirements between sponsor or 3rd Party and site / PI (Principal Investigator). Includes indemnity unless separate document created. </t>
  </si>
  <si>
    <t xml:space="preserve">Clinical Trial Agreement with Investigator,
Clinical Trial Agreement with Investigator and Site,
Clinical Trial Agreement with Site,
Clinical Trial Agreement,
Termination Agreement,
Trial Agreement with Site,
Clinical Study Contract,
Research Site Agreement
</t>
  </si>
  <si>
    <t>8.2.4
8.2.6</t>
  </si>
  <si>
    <t>05.02.13</t>
  </si>
  <si>
    <t>Indemnity</t>
  </si>
  <si>
    <t>To provide legal protection "as required by country regulations" in the event of an unforeseen adverse circumstance arising during the course of a clinical trial. May be in Clinical Trial Agreement</t>
  </si>
  <si>
    <t>Site Indemnity,
Site Financial Indemnity Agreement</t>
  </si>
  <si>
    <t>E 1.15
5.6.2 j  9.2.2 e</t>
  </si>
  <si>
    <t>05.02.14</t>
  </si>
  <si>
    <t>Other Financial Agreement</t>
  </si>
  <si>
    <t>To document agreement of trial requirements between other parties involved in the conduct of the trial. Includes indemnity unless separate document created.</t>
  </si>
  <si>
    <t>Laboratory Agreement,
Financial Agreement,
Pharmacy Agreement,
Financial Agreement Between Parties,
Third-Party Financial Contract,
Research Funding Agreement,
Financial Terms and Conditions Agreement</t>
  </si>
  <si>
    <t>IP Site Release Documentation</t>
  </si>
  <si>
    <t>To document approval for sites to receive drug supply / investigational product.</t>
  </si>
  <si>
    <t>Site Release Checklist,
Site Release Documentation,
Site Release Notification,
Site Approval for Drug Supply,
Investigational Product/Drug Release Authorization,
Drug Supply Release to Site Document,
Investigational Product/Drug Distribution Approval Notice,
Authorization for Site Drug Delivery,
Investigational Product/Drug Release Certificate for Site,
Investigational Product/Drug Shipment Approval,
Package release,
release package</t>
  </si>
  <si>
    <t>5.14.2</t>
  </si>
  <si>
    <t>IP/Devices Site Release Checklist
IP/Devices Site Release Documentation
IP/Devices Site Release Notification</t>
  </si>
  <si>
    <t>Site Signature Sheet</t>
  </si>
  <si>
    <t>To document delegation by the Principal Investigator of trial specific tasks to site personnel conducting the trial.</t>
  </si>
  <si>
    <t xml:space="preserve">Delegation of Authority Log,
Site Signature Sheet,
Delegation of Tasks Signature Sheet,
Principal Investigator (PI) Task Delegation Record,
Site Personnel Task Assignment Sheet,
Trial Task Delegation Form,
Staff Task Assignment and Signature Page,
Site Task Distribution Document,
Signature Sheet for Task Allocation,
Trial Responsibility Delegation Log
</t>
  </si>
  <si>
    <t>4.1.5
8.3.24</t>
  </si>
  <si>
    <t>05.02.19</t>
  </si>
  <si>
    <t>Investigators Agreement (Device)</t>
  </si>
  <si>
    <t>Non-financial agreement between the sponsor and the investigator documenting the various responsibilities, as outlined in CFR Title 21 part 812 as well as ICH-E6 (if applicable), in which the investigator will comply.</t>
  </si>
  <si>
    <t>Investigators Agreement,
Device Study Investigators Agreement,
Sponsor-Investigator Device Study Contract,
Device Trial Responsibility Agreement,
Investigator Compliance Document for Device Study,
Device Research Investigator Commitment Form,
Device Study Conduct Agreement,
Investigator Duties Contract for Device Trial,
Device Trial Investigator-Sponsor Agreement</t>
  </si>
  <si>
    <t>812.43c</t>
  </si>
  <si>
    <t>05.02.20</t>
  </si>
  <si>
    <t>Coordinating Investigator Documentation</t>
  </si>
  <si>
    <t xml:space="preserve">Documentation to show the approval of a coordinating investigator for a specific region or group of investigators that is not already captured as another artifact for that investigator. Documentation related to a Country's National Coordinator when they are not participating as an Investigator in the trial. </t>
  </si>
  <si>
    <t xml:space="preserve">Coordinating Investigator Clinical Trial Agreement,
Coordinating Investigator Confidentiality Agreement,
Coordinating Investigator Financial Disclosure Form,
Coordinating Investigator Statement of Financial Initerests,
Coordinating Investigator GCP Training,
Coordinating Investigator Indemnity,
Coordinating Investigator Financial Indemnity Agreement,
Coordinating Investigator Medical License,
Coordinating Investigator Personal Data Consent,
Coordinating Investigator Data Privacy Agreement,
Coordinating Investigator Confidential Disclosure Agreement,
Coordinating Investigator Curriculum Vitae
</t>
  </si>
  <si>
    <t>Site Initiation</t>
  </si>
  <si>
    <t>Trial Initiation Monitoring Report</t>
  </si>
  <si>
    <t>To document that trial procedures were reviewed with the investigator and the trial personnel and confirm the site meets requirements to begin trial participation. trial initiation can be conducted via an Investigator Meeting, visit at the site and/or other contact. May include confirmation letters/emails.</t>
  </si>
  <si>
    <t>Site Initiation Monitoring Report,
Site Initiation Visit Confirmation Letter,
Site Initiation Visit Follow Up Letter,
Site Initiation Visit Waiver,
Site Initiation Review Report,
Site Readiness Confirmation for Trial Start,
Trial Procedures Orientation Report,
Trial Participation Requirements Confirmation,
Trial Start Confirmation Communication,
Site Onboarding and Initiation Documentation,
Study Initiation at Research Center</t>
  </si>
  <si>
    <t>8.2.20</t>
  </si>
  <si>
    <t>Monitor Site(s)</t>
  </si>
  <si>
    <t>Site Training Material</t>
  </si>
  <si>
    <t>Training materials used to train the sites. Materials may be related to, but not limited to, Electronic Data Capture (EDC), Interactive Response Technology (IRT), Rater training. (Also includes training done after site initiation)</t>
  </si>
  <si>
    <t>Site Training Material,
Quick Reference Guide,
IVR Instructions,
IWR Instructions,
EDC System Training Guide,
IRT Usage Training Materials,
Rater Training Documentation,
Operational Training for Site Staff,
Technology Training for Clinical Sites,
Continuous Education Materials for Sites,
Site Initiation Document,
Study Initiation Materials</t>
  </si>
  <si>
    <t>4.1.1</t>
  </si>
  <si>
    <t>05.03.03</t>
  </si>
  <si>
    <t>Site Evidence of Training</t>
  </si>
  <si>
    <t>To document completion of site training by relevant site personnel. Documentation includes attendance and certification for training delivered which may include Electronic Data Capture (EDC), Interactive Response Technology (IRT), Rater training, etc.</t>
  </si>
  <si>
    <t>Evidence of Training,
Training Certificate,
Training Attendance and Certification Records,
EDC Training Completion Certificates,
IRT Training Attendance Logs,
Rater Training Certification Documents,
Site Personnel Training Verification</t>
  </si>
  <si>
    <t>Site Evidence of Training
Site Training Attendance Sheet
Site Training Certificate</t>
  </si>
  <si>
    <t>Subject Log</t>
  </si>
  <si>
    <t>To anonymously list all subjects including screened, screen failures and enrolled for the sponsor.</t>
  </si>
  <si>
    <t>Subject Consenting Tracker,
Subject Enrollment Log,
Subject Log,
Subject Screening Log,
Subject Visit Log,
Screened and Enrolled Subject List,
Trial Participant Log,
Screen Failures and Successes Log,
Subject Enrollment and Screening Register,
Anonymous Listing of Trial Subjects</t>
  </si>
  <si>
    <t>8.3.20
8.3.22</t>
  </si>
  <si>
    <t>05.04.02</t>
  </si>
  <si>
    <t xml:space="preserve">Source Data Verification </t>
  </si>
  <si>
    <t xml:space="preserve">To document source data and associated verification activity </t>
  </si>
  <si>
    <t>Source Data Specification,
Source Data Agreement,
Source Data Verification,
Device Extracts,                                             
Source Document Maps,
Verification Activity Log,
Clinical Source Data Review,
Verification Checklist for Source Data,
Source Data Accuracy Assessment,
Data Verification and Validation Report</t>
  </si>
  <si>
    <t>Manage Project</t>
  </si>
  <si>
    <t>Monitoring Visit Report</t>
  </si>
  <si>
    <t>To document site visits, monitoring trial conduct and compliance of the site, may include confirmation letters/emails.</t>
  </si>
  <si>
    <t>Co-Monitoring Visit Report,
Monitoring Visit Confirmation Letter,
Monitoring Visit Follow Up Letter,
Monitoring Visit Report,
Monitoring Visit Waiver,
Trial Monitoring Visit Summary,
Site Compliance Review Document,
Trial Conduct Monitoring Report,
Monitoring Feedback and Action Items</t>
  </si>
  <si>
    <t>8.3.10</t>
  </si>
  <si>
    <t>Visit Log</t>
  </si>
  <si>
    <t>x`</t>
  </si>
  <si>
    <t>Site Visit Log,
Monitoring Visit Dates and Attendees Log,
Visit Schedule and Participation Record,
Clinical Monitoring Visit Log,
Record of Monitoring Visits and Attendees,
Clinical Trial Visit Attendance Log,
Monitoring Event Date and Participant Log</t>
  </si>
  <si>
    <t>Last visit Date</t>
  </si>
  <si>
    <t>05.04.05</t>
  </si>
  <si>
    <t>Additional Monitoring Activity</t>
  </si>
  <si>
    <t>To document additional sponsor and/or study-specific monitoring activities</t>
  </si>
  <si>
    <t>Additional Monitoring Activity,
Non-Routine Visit Report,
Non-Routine Visit Report Confirmation Letter,
Non-Routine Visit Report Follow Up Letter,
Oversight Monitoring Visit Report,
Oversight Monitoring Visit Report Confirmation Letter,
Oversight Monitoring Visit Report Follow Up Letter,
Site Improvement Plan</t>
  </si>
  <si>
    <t xml:space="preserve">Protocol Deviations </t>
  </si>
  <si>
    <t>To document non-compliance/ deviations to the protocol. This may also be a consolidated list for a country filed at the country level or a consolidated list for the study filed at the study level.</t>
  </si>
  <si>
    <t>Protocol Deviations,
Protocol Deviation Logs,
Protocol Violation Report,
Protocol Non-Compliance Record,
List of Protocol Deviations,
Consolidated Deviation Report,
Country-Level Deviation Summary,
Study-Level Protocol Deviations,
Record of Protocol Non-Adherence,
Summary of Deviations from Protocol</t>
  </si>
  <si>
    <t>3.3.8
5.18.4</t>
  </si>
  <si>
    <t>Financial Documentation</t>
  </si>
  <si>
    <t>Includes all invoices, receipts, payment summaries relating to the trial</t>
  </si>
  <si>
    <t>Financial Summary Tracker,
Accrual Tracker,
Invoices,
Payment Receipts,
Study Expense Reports,
Trial Payment Records,
Financial Transaction Log for Trial,
Clinical Study Billing Documentation,
Project Financial Analysis</t>
  </si>
  <si>
    <t>Manage Project / Manage Budget</t>
  </si>
  <si>
    <t>05.04.08</t>
  </si>
  <si>
    <t>Final Trial Close Out Monitoring Report</t>
  </si>
  <si>
    <t>To document trial activities are completed for site closure prior to trial completion. may include confirmation letters/emails.</t>
  </si>
  <si>
    <t>Close Out Visit Confirmation Letter,
Close Out Visit Follow-Up Letter,
Close Out Visit Waiver,
Final Trial Close Out Monitoring Report,
Site Closure Monitoring Report,
Trial Completion Activities Summary,
Site Closure Confirmation Letter,
Trial Close Out Verification Report,
End of Trial Site Review Document,
Site Closure Activities Checklist</t>
  </si>
  <si>
    <t>8.4.5</t>
  </si>
  <si>
    <t>Close Site(s) / Close Site</t>
  </si>
  <si>
    <t>05.04.09</t>
  </si>
  <si>
    <t>Notification to Investigators of Safety Information</t>
  </si>
  <si>
    <t xml:space="preserve">To assure investigators are promptly notified of all findings (new, important information on serious adverse events and or safety concerns) that could adversely affect the safety of subjects, impact the conduct of the trial or alter their IRB/IEC's approval/favorable opinion to continue the trial.  Notifications may include but are not limited to Safety line listings, SUSARs, CIOMS, MedWatch, Analysis of Similar Events, cover letters and/or country-specific reporting forms. </t>
  </si>
  <si>
    <t>Notification to Investigators of Safety Information,
Safety Information Alert to Investigators,
Safety Concerns Update for Investigators,
SUSAR Notification to Research Team,
CIOMS Report Distribution to Investigators,
MedWatch Safety Alert for Investigators,
Investigator Safety Update Letter,
Safety Information Distribution,
Notification of Safety Information,
Serious Adverse Event Notification,
Safety Concerns Update
SUSAR Notification,
CIOMS Report Distribution,
MedWatch,
Serious Breaches,
Safety Line Listing,
Analysis of Similar Events Report,
Safety Update Letter</t>
  </si>
  <si>
    <t xml:space="preserve">5.16.2
5.17
8.3.17-18 </t>
  </si>
  <si>
    <t>05.04.10</t>
  </si>
  <si>
    <t>Subject Identification Log</t>
  </si>
  <si>
    <t>To fully identify all subjects screened, screen failed and enrolled in the trial, with unique institution identifiers where relevant</t>
  </si>
  <si>
    <t>Subject Identification Log,
Subject Identification Register,
Screened and Enrolled Subject IDs,
Trial Participant Identifier Log,
Screen Failure Identification Record,
Unique Subject Tracking List,
Enrollment ID Log for Trial Subjects,
Institutional Subject Identifier Compilation,
Trial Participant Identity Log</t>
  </si>
  <si>
    <t>8.3.21
8.4.3</t>
  </si>
  <si>
    <t>05.04.11</t>
  </si>
  <si>
    <t xml:space="preserve">Source Data </t>
  </si>
  <si>
    <t>To document and confirm source data information at the Investigator site (i.e. medical records containing history of subjects).</t>
  </si>
  <si>
    <t>Source Data,
Site Level Source Data Worksheets,
Medical Record Documentation,
Subject History Files,
Patient Medical History Records,
Trial Source Data Files,
Subject Medical Records Log</t>
  </si>
  <si>
    <t>8.3.13</t>
  </si>
  <si>
    <t>Complete Subject Study Visit</t>
  </si>
  <si>
    <t>Monitoring Visit Follow-up Documentation</t>
  </si>
  <si>
    <t>To document site visit follow-up. Could be grouped with monitoring visit reports.</t>
  </si>
  <si>
    <t>Monitoring Visit Follow-up Documentation,
Site Visit Follow-Up Report,
Post-Visit Action Plan,
Follow-Up Documentation after Site Visit,
Site Visit Debrief Document,
Monitoring Visit Outcome Summary,
Post-Monitoring Visit Communication,
Action Items from Site Visit</t>
  </si>
  <si>
    <t>8.3.11</t>
  </si>
  <si>
    <t>Subject Eligibility Verification Forms and Worksheets</t>
  </si>
  <si>
    <t>Eligibility forms for qualification of trial subjects, may include inclusion/exclusion criteria, lab reports, doctor notes and other qualifying data usually used by (site) staff to ensure subjects are eligible, per protocol, for the study.</t>
  </si>
  <si>
    <t>Subject Eligibility Verification Forms,
Subject Eligibility Verification Worksheets,
Inclusion/Exclusion Criteria Form,
Lab Report Review for Subject Eligibility,
Doctor's Notes on Patient Qualification,
Protocol Compliance Eligibility Checklist,
Subject Qualification Data Sheet,
Trial Subject Eligibility Verification Form,
Comprehensive Eligibility Assessment Record,
Protocol-Specific Eligibility Worksheet</t>
  </si>
  <si>
    <t>IP and Trial Supplies</t>
  </si>
  <si>
    <t>IP Documentation</t>
  </si>
  <si>
    <t>06.01.01</t>
  </si>
  <si>
    <t>Investigational Product (IP) Supply Plan</t>
  </si>
  <si>
    <t>To describe the following as they pertain to the Investigational Product (IP): 1) quantity and packaging of active, placebo and/or if applicable, comparator or rescue supplies needed to fulfill the requirements of the trial protocol over the life of the trial, as well as blinding plan (if applicable) and 2) acceptable storage temperatures and conditions, storage times, reconstitution fluids and procedures and devices for product infusion. Artifact can include any evidence of plan execution including, but not limited to: plan, reports, checklists, etc.</t>
  </si>
  <si>
    <t>Investiational Product Supply Plan,
Placebo Justification Statement,
Drug Quantity and Packaging Plan,
Blinding Plan for Trial Supplies,
Drug Storage and Handling Guidelines,
Trial Supply Requirement Forecast,
Drug Product Distribution and Management Plan,
Reconstitution Procedures for Investiational Product or Drug,
Temperature Control Plan for Drug Storage,
Investigational Product Supply Execution Reports</t>
  </si>
  <si>
    <t>2.13
5.13.3 5.14.1</t>
  </si>
  <si>
    <t>Manage Project / Manage IP</t>
  </si>
  <si>
    <t>IP Supply Plan
Placebo Justification Statement</t>
  </si>
  <si>
    <t>06.01.02</t>
  </si>
  <si>
    <t>Investigational Product (IP) Instructions for Handling</t>
  </si>
  <si>
    <t xml:space="preserve">To instruct on how the Investigational Product (IP) should be handled during transit and stored upon arrival at the distribution center, depot and/or trial site. Should address expectations for adequate and safe receipt, handling, storage, dispensing, retrieval of unused product from subjects and return of unused IP to the sponsor (or their delegate) If appropriate to the trial, includes preparation of the IP leading to administration and administration instructions. </t>
  </si>
  <si>
    <t>Device User Manual,
Directions for Use,
Instructions for Handling Investigational product or drug,
Pharmacy Manual,
Drug Product Transit and Storage Guidelines,
Handling Instructions for Investigational Product,
Drug Product Receipt and Storage Protocol,
Drug Product Dispensing and Retrieval Procedures,
Instructions for Return of Unused Drug Product,
Preparation and Administration of Drug Product,
Safe Handling Practices for Drug Product,
Administration Instructions for Drug Product</t>
  </si>
  <si>
    <t>5.13.2
5.14.3
8.2.14</t>
  </si>
  <si>
    <t>Device User Manual     
IP Directions for Use
IP Instructions for Handling
IP Manual
Pharmacy Manual</t>
  </si>
  <si>
    <t>Investigational Product (IP) Sample Label</t>
  </si>
  <si>
    <t>A sample of each Investigational Product (IP) label type (for every pack and every language) to be used in the trial; approval status must be clear. All stages of label text development are included within this artifact.</t>
  </si>
  <si>
    <t>Master Label,
Investigational Product/Drug Sample Label,
IP Label Sample for Each Pack,
Multilingual IP Label Examples,
Approved IP Label Templates,
Development Stages of IP Label Text,
IP Labeling Guidelines Compliance,
Finalized IP Label Samples,
Trial-Specific IP Label Proofs,
IP Label Approval Documentation</t>
  </si>
  <si>
    <t>5.13.1
8.2.13</t>
  </si>
  <si>
    <t>IP Master Label
IP Sample Label</t>
  </si>
  <si>
    <t>IP Shipment Documentation</t>
  </si>
  <si>
    <t xml:space="preserve">To record details of the shipment process including approval , requests, dispatch, tracking and receipts to/from a distribution center, depot and/or trial site. </t>
  </si>
  <si>
    <t xml:space="preserve">Acknowledgement of Receipt of Shipment,
Approval to Ship investigational product,
investigational product/Drug Shipment Request Form,
investigational product/Drug Distribution and Receipt Logs,
Documentation of investigational product/Drug Returns,
Reconciliation Forms for Returned investigational product/Drug,
investigational product/Drug Distribution and Receipt Logs,
Documentation of Investtgational Product/Drug Returns,
Reconciliation Forms for Returned Investigational Product/Drug
</t>
  </si>
  <si>
    <t>5.14.4
8.2.15
8.3.8</t>
  </si>
  <si>
    <t>Shipment Date</t>
  </si>
  <si>
    <t>Shipment Records,
Transportation Log,
Dispatch Documentation,
Transportation Log,
Shipment Tracking,
Shipment Summary,
Acknowledgement of Receipt of Shipment,
Shipment Request Form,
Approval to Ship,
Distribution and Receipt Logs,
Documentation of Returns</t>
  </si>
  <si>
    <t>Investigational Product</t>
  </si>
  <si>
    <t>06.01.05</t>
  </si>
  <si>
    <t>Investigational Product (IP) Accountability Documentation</t>
  </si>
  <si>
    <t>To document records of the allocation of Investigational Product (IP) to/from a distribution center, depot, trial site and/or site to subject and the reconciliation of IP prior to return to the sponsor.</t>
  </si>
  <si>
    <t>Drug Accountability Log,
Drug Dispencing Log,
Accountability Documentation,
Investigational Product/Drug Allocation Records,
Trial Site Invetigational Product/Drug Accountability Forms,
Subject Investigational Product/Drug Dispensing Records,</t>
  </si>
  <si>
    <t>5.14.4
8.3.23
8.4.1</t>
  </si>
  <si>
    <t>Last Entry Date</t>
  </si>
  <si>
    <t>Drug Accountability Log
IP Accountability Documentation</t>
  </si>
  <si>
    <t>06.01.07</t>
  </si>
  <si>
    <t>Investigational Product (IP) Re-labeling Documentation</t>
  </si>
  <si>
    <t xml:space="preserve">To document the plan for the re-labeling process for Investigational Product (IP) to occur at the distribution center, depot and/or site and confirmation records that the re-labeling occurred. </t>
  </si>
  <si>
    <t xml:space="preserve">Evidence of Relabeling,
Relabeling Documentation,
Relabeling Plan,
Notification of Relabeling,
Re-labeling Process for Investigational Product/Drug,
Re-labeling Protocol for Investigational Product/Drug,
Investigational Product/Drug Re-labeling Procedure,
Confirmation of Completed Investigational Product/Drug Re-labeling,
Records of Investigational Product/Drug Re-labeling Activities
</t>
  </si>
  <si>
    <t>5.14.4 5.14.3</t>
  </si>
  <si>
    <t xml:space="preserve">Evidence of IP Relabeling
IP Relabeling Documentation
IP Relabeling Plan
Notification of IP Relabeling
</t>
  </si>
  <si>
    <t>06.01.08</t>
  </si>
  <si>
    <t>Investigational Product (IP) Recall Documentation</t>
  </si>
  <si>
    <t xml:space="preserve">To document the plan for the recall process for the Investigational Product (IP) to occur at a distribution center, depot and/or site; will include confirmation records that the recall occurred.  </t>
  </si>
  <si>
    <t>Recall Plan,
Notification of Recall,
Investigational Product/Drug Recall Plan,
Recall Process for Investigational Product/Drug,
Investigational Product/Drug Recall Confirmation Records,
Recall Protocol for Investigational Product,
Investigational Product/Drug Recall Procedure,
Confirmation of Completed IP Recall,
Records of Investigational Product/Drug Recall Activities</t>
  </si>
  <si>
    <t>Recall Date</t>
  </si>
  <si>
    <t>Evidence of Recall
IP Recall Documentation
IP Recall Plan
Notification of IP Recall</t>
  </si>
  <si>
    <t>06.01.09</t>
  </si>
  <si>
    <t>Investigational Product (IP) Quality Complaint Form</t>
  </si>
  <si>
    <t xml:space="preserve">To document or record an Investigational Product (IP) quality complaint. </t>
  </si>
  <si>
    <t>Quality Complaint Form,
Device Deficiency Report,
Investigational Product/Drug Quality Complaint Record,
Investigational Product Complaint Form,
Investigational Product/Drug Quality Issue,
Form for Reporting IP Quality Complaints,
Investigational Product/Drug Quality Concern Report,
Investigational Product/Drug Quality Feedback Form,
Documentation of Quality Complaint for Investigational Product/Drug,
Investigational Product/Drug Complaint Investigation Record</t>
  </si>
  <si>
    <t>5.14.4</t>
  </si>
  <si>
    <t>Complaint Date</t>
  </si>
  <si>
    <t>IP Quality Complaint Form
Device Deficiency Report</t>
  </si>
  <si>
    <t xml:space="preserve">IP Return Documentation </t>
  </si>
  <si>
    <t>To record details of returns to/from a distribution center, depot and/or trial site.  Examples include courier documentation and packing/ inventory listing.</t>
  </si>
  <si>
    <t xml:space="preserve">Investigational Product/Drug Return and Receipt Records, 
Courier Shipping Documentation for Investigational Product/Drug Returns, 
Investigational Product/Drug Return Packing Lists, 
Inventory Summary of Returned Investigational Product/Drug, 
Documentation of Investigational Product/Drug Return to Distribution Center, 
Investigational Product/Drug Return Shipment Tracking and Verification, 
Depot Receipt Records for Returned Investigational Product/Drug, 
Site Investigational Product/Drug Return and Inventory Reconciliation Report,
Packing Invoice
</t>
  </si>
  <si>
    <t>5.14.4
8.2.15
8.3.9</t>
  </si>
  <si>
    <t>E.1.16
E.3.2          7.9
8.3 a               9.2.2.C
9.2.3 a   9.2.45.n
10.6 k
7.4.3</t>
  </si>
  <si>
    <t>Investigational Product (IP) Certificate of Destruction</t>
  </si>
  <si>
    <t xml:space="preserve">To document the confirmation of destruction of Investigational Product (IP) at the end of a trial at a distribution center, depot and/or site . </t>
  </si>
  <si>
    <t>Certificate of Destruction,
Destruction Documentation,
Investigational Product/Drug Destruction Confirmation Certificate,
Certificate of Investigational Product/Drug End-of-Trial Destruction,
Investigational Product/Drug Disposal Documentation,
Investigational Product/Drug Destruction Record,
Confirmation of Investigational Product/Drug Waste Disposal,
Investigational Product/Drug Destruction Verification Form,
Investigational Product/Drug Final Disposal Certificate</t>
  </si>
  <si>
    <t>5.14.4 8.4.2</t>
  </si>
  <si>
    <t>Close Site(s) / Reconcile Trial Materials</t>
  </si>
  <si>
    <t>Destruction Date</t>
  </si>
  <si>
    <t>IP Certificate of Destruction
IP Destruction Documentation</t>
  </si>
  <si>
    <t>Investigational Product (IP) Retest and Expiry Documentation</t>
  </si>
  <si>
    <t>To document the batch retesting/analyses of IP for a variety of reasons such as stability confirmation and expiry extension</t>
  </si>
  <si>
    <t xml:space="preserve">Investigational Product/Drug Expiry Extension,
Investigational Product/Drug Retest and Expiry Documentation,
Stability Confirmation,
Investigational Product/Drug Batch Retest Records,
Stability Confirmation Analysis Reports,
Investigational Product/Drug  Retesting Logs,
Batch Analysis for Investigational Product/Drug Stability,
Investigational Product/Drug Expiry Date Review and Extension,
Documentation of Investigational Product/Drug Stability Testing,
Investigational Product/Drug Batch Expiry Verification Records,
Investigational Product/Drug Expiration Monitoring Report
</t>
  </si>
  <si>
    <t>5.14.5</t>
  </si>
  <si>
    <t xml:space="preserve">Expiry Extension
IP Retest and Expiry Documentation
Stability Confirmation </t>
  </si>
  <si>
    <t>IP Release Process Documentation</t>
  </si>
  <si>
    <t>06.02.01</t>
  </si>
  <si>
    <t>QP (Qualified Person) Certification</t>
  </si>
  <si>
    <t xml:space="preserve">To confirm that any IP from another country has been manufactured and checked in accordance with standards of Good Manufacturing Practices (GMP) at least equivalent to those laid down in Directive 91/356/EEC. Documents the technical release documentation including GMP certification and the name / address of the manufacturer. </t>
  </si>
  <si>
    <t>Qualified Person Certification,
QP Certification,
QP Certification for IP Compliance,
GMP Compliance Certification by QP,
International IP Manufacturing Standards Certification,
Technical Release Documentation and GMP Certificate,
QP Assurance of Manufacturing Compliance,
Certification of IP GMP Standards Equivalence,
Manufacturer's GMP Compliance Documented by QP,
QP Endorsement for IP Quality and Compliance</t>
  </si>
  <si>
    <t>2.12
5.13.1</t>
  </si>
  <si>
    <t>06.02.02</t>
  </si>
  <si>
    <t>Investigational Product (IP) Regulatory Release Documentation</t>
  </si>
  <si>
    <t>To document the regulatory Investigational Product (IP) release process.</t>
  </si>
  <si>
    <t xml:space="preserve">Regulatory Release Documentation,
Investigational Product/Drug Regulatory Release Process Documentation,
Investigational Product/Drug Release Approval Records,
Regulatory Compliance for Investigational Product/Drug Release,
Investigational Product/Drug Release Authorization Documents,
Documentation of Regulatory Approval for Investigational Product/Drug Distribution,
Investigational Product/Drug Regulatory Release Checklist,
Regulatory Endorsement for Investigational Product/Drug Distribution
</t>
  </si>
  <si>
    <t>2.12
5.14.2</t>
  </si>
  <si>
    <t xml:space="preserve"> </t>
  </si>
  <si>
    <t>Release Date</t>
  </si>
  <si>
    <t>IP Regulatory Release Documentation</t>
  </si>
  <si>
    <t>06.02.03</t>
  </si>
  <si>
    <t>Investigational Product (IP) Verification Statements</t>
  </si>
  <si>
    <t>Any certificate, license or other documentation that is required by a specific regulation to verify the quality, source, manufacture, ingredients or other aspect of investigational product and/or control product. Examples include TSE certificate, Controlled Investigational Product (IP) storage, DEA 223 and GMP Manufacturer’s License.</t>
  </si>
  <si>
    <t>Controlled Proudct Storage
DEA 223,
GMP Certificate,
GMP Manufacturer’s License,
GMP Statement,
Verification Statements,
Manufacturing Authorization,
TSE Certificate</t>
  </si>
  <si>
    <t>8.2.15
8.3.8 5.14.4</t>
  </si>
  <si>
    <t>Controlled IP Storage
DEA 223 
GMP Certificate
GMP Manufacturer’s License
GMP Statement
IP Verification Statements
Manufacturing Authorization
Manufacturer's Certificate of Compliance
TSE Certificate</t>
  </si>
  <si>
    <t>06.02.04</t>
  </si>
  <si>
    <t xml:space="preserve">Investigational Product (IP) Certificate of Analysis </t>
  </si>
  <si>
    <t xml:space="preserve">To document identity, purity and strength of the Investigational Product (IP) to be used trial, in accordance with the specifications of the IP, including the acceptance limits and the actual results of the tests.  </t>
  </si>
  <si>
    <t>Investigational Product/Drug Batch Records,
Certificate of Analysis,
Certificate of Conformance,
Device Quality Certification,
Invesstigational Product/Drug Identity and Purity Test Results,
Certificate of Analysis for Investigational Product/Drug,
Invesstigational Product/Drug Strength and Composition Analysis,
Invesstigational Product/Drug Quality Certificate,
Invesstigational Product/Drug Specification Compliance Report,
Test Results and Acceptance Limits for Invesstigational Product/Drug,
Investigational Product/Drug Analysis and Certification</t>
  </si>
  <si>
    <t>2.12
5.13.1
8.2.16
8.3.9</t>
  </si>
  <si>
    <t>IP Allocation Documentation</t>
  </si>
  <si>
    <t>Investigational Product (IP) Treatment Allocation Documentation</t>
  </si>
  <si>
    <t>To document the treatment allocation or device serial numbers for each subject; used if urgent unblinding or code break is needed or when interim or final unblinding occurs.</t>
  </si>
  <si>
    <t>Treatment Allocation Documentation,
Kit List,
Randomization Envelopes,
Randomization List,
Subject Treatment Allocation Records,
Device Serial Number Assignment Log,
Invesstigational Product/Drug Treatment Allocation for Urgent Unblinding,
Code Break Documentation for Investigational Product/Drug,
Interim Unblinding Allocation Records,
Final Unblinding Treatment Documentation,
Treatment Assignment Sheets for Subjects,
Emergency Unblinding Investigational Product/Drug Allocation List</t>
  </si>
  <si>
    <t>5.13.4
8.2.17
8.4.6</t>
  </si>
  <si>
    <t>IP Treatment Allocation Documentation
Kit List
Randomization Envelopes
Randomization List</t>
  </si>
  <si>
    <t>06.03.02</t>
  </si>
  <si>
    <t>Investigational Product (IP) Unblinding Plan</t>
  </si>
  <si>
    <t xml:space="preserve">To describe the plan and procedures to be taken should the action of breaking the blind for an individual subject be urgently needed, or when interim or final unblinding occurs. </t>
  </si>
  <si>
    <t>Unblinding Plan,
Unblinding Procedure,
Urgent Subject Unblinding Procedures,
Plan for Interim Unblinding Events,
Final Unblinding Action Plan,
Emergency Unblinding Protocol,
Interim and Final Unblinding Process,
Emergency Access to Treatment Allocation</t>
  </si>
  <si>
    <t>5.13.4
8.2.17</t>
  </si>
  <si>
    <t>IP Unblinding Plan
Unblinding Procedure</t>
  </si>
  <si>
    <t>06.03.03</t>
  </si>
  <si>
    <t xml:space="preserve">Investigational Product (IP) Treatment Decoding Documentation </t>
  </si>
  <si>
    <t>To document the action of breaking the blind for an individual subject, urgently if needed, or when interim or final unblinding occurs. Treatment unblinding may be controlled by interactive response technology (IRT) and or manually using code break envelopes.</t>
  </si>
  <si>
    <t>Emergency Decoding Authorization Document,
Treatment Decoding Documentation,
Treatment Decoding Form,
Subject Treatment Unblinding Record,
Interim Treatment Decoding Documentation,
IRT-Controlled Unblinding Actions,
Manual Code Break Envelope Usage Log,
Treatment Decoding for Individual Subject,
Documentation of IP Unblinding Event</t>
  </si>
  <si>
    <t>5.13.4 
8.4.6</t>
  </si>
  <si>
    <t>Manage Subject Risk / Break Blind</t>
  </si>
  <si>
    <t>Emergency Decoding Authorization Document
IP Treatment Decoding Documentation 
Treatment Decoding Form</t>
  </si>
  <si>
    <t>Storage</t>
  </si>
  <si>
    <t>06.04.03</t>
  </si>
  <si>
    <t xml:space="preserve">Maintenance Logs </t>
  </si>
  <si>
    <t xml:space="preserve">To record activities and times when quality of condition of IP, Non-IP, device and other trial supplies is assessed over period of use and any maintenance performed, including software logs and certificates of calibration. </t>
  </si>
  <si>
    <t>Device Calibration Certificate,
Equipment Calibration Log,
Investigational Product Quality Assessment Log,
Device Maintenance and Condition Record,
Trial Supplies Periodic Review Log,
Software Usage and Maintenance Logs,
Calibration Certificates Record,
Maintenance Log for Trial Equipment,
Operational Condition Assessment Reports,
Equipment Calibration and Service Logs</t>
  </si>
  <si>
    <t>Non-IP Documentation</t>
  </si>
  <si>
    <t>06.05.01</t>
  </si>
  <si>
    <t>Non-IP Supply Plan</t>
  </si>
  <si>
    <t>To describe the details and quantity of non-IP supplies needed to fulfill the trial protocol requirements over the life of the trial. May include but is not limited to, supplementary medication, pre-treatment, other prophylactic therapies, drug delivery supplies (IV tubing, syringes, etc.) and measurement tools such as thermometers, respirometers, etc. Artifact can include any evidence of plan execution including, but not limited to: plan, reports, checklists, etc.</t>
  </si>
  <si>
    <t>Manage Project / Manage Non-IP</t>
  </si>
  <si>
    <t>06.05.02</t>
  </si>
  <si>
    <t>Non-IP Shipment Documentation</t>
  </si>
  <si>
    <t xml:space="preserve">To record details of the shipment of non-IP supplies needed to fulfill the trial protocol requirements to a distribution center, depot and/or site. </t>
  </si>
  <si>
    <t xml:space="preserve">Acknowledgement of Receipt of Non-IP Supplies,
Approval to Ship Non-IP Supplies,
Non-IP Shipment Invoice,
Non-IP Packaging Order
Non-IP Shipment Request Form,
Non-IP Supply Dispatch Records,
Approval to Ship Supply
</t>
  </si>
  <si>
    <t>E.1.17
E.2.9 9.2.2.a    9.2.2.d 9.2.4.4.a  9.2.4.4.d</t>
  </si>
  <si>
    <t>06.05.03</t>
  </si>
  <si>
    <t xml:space="preserve">Non-IP Return Documentation </t>
  </si>
  <si>
    <t>To inventory the returns of certain non-IP supplies needed to fulfill the trial protocol requirements to a distribution center, depot and/or site. Examples include courier documentation and packing/ inventory listing.</t>
  </si>
  <si>
    <t>Acknowledgement of Return,
Non-IP Return Documentation, 
Non-IP Return Form,
Return and Receipt Records, 
Courier Shipping Documentation for Returns, 
Return Packing Lists,  
Return Shipment Tracking and Verification, 
Depot Receipt Records for Returns,
Return and Inventory Reconciliation Report</t>
  </si>
  <si>
    <t>10 Final Report / Clinical Study Report Approved</t>
  </si>
  <si>
    <t>Return Date</t>
  </si>
  <si>
    <t>Non-IP Storage Documentation</t>
  </si>
  <si>
    <t>To document the unique storage conditions of the Non-IP supplies at the sponsor (if sponsor is distributing), distribution center, depot, trial site and in transit, if required by the available stability requirements of the non-IP supplies. To record excursions for non-IP supplies, from the acceptable pre-defined condition range either during transit or storage at a distribution center, depot and/or trial site.</t>
  </si>
  <si>
    <t>Non-IP Storage Documentation,
Non-IP Storage Condition Excursion Documentation</t>
  </si>
  <si>
    <t>Interactive Response Technology</t>
  </si>
  <si>
    <t>IRT User Requirement Specification</t>
  </si>
  <si>
    <t>To document end user requirements from design and capabilities of an interactive response technology (IRT) such as Interactive Voice Response System (IVRS) or Interactive Web Response System (IWRS), included but not limited to screening, randomization or drug allocation. May also include technical aspects of the system development.</t>
  </si>
  <si>
    <t>IRT User Requirement Specification,
IVRS User Requirement Specification,
IWRS User Requirement Specification,
End User Requirements for IRT,
IVRS System Sepcification,
IRT Design and Capability Specifications,
IVRS/IWRS Functional Requirements,
IRT/IVRS/IWRS  Screening and Randomization Specifications,
Drug Allocation System Requirements,
IRT/IVRS/IWRS  System Development and Design Document</t>
  </si>
  <si>
    <t>5.5.3</t>
  </si>
  <si>
    <t>06.06.02</t>
  </si>
  <si>
    <t>IRT Validation Certification</t>
  </si>
  <si>
    <t>To confirm the validation status of the interactive response technology (IRT).</t>
  </si>
  <si>
    <t>IRT Validation Certification,
IRT System Validation Certificate,
IRT Compliance and Validation Report,
IRT Operational Validation Certificate,
IRT Technical Validation Documentation,
IVRS/IWRS Validation Certification,
IVRS/IWRS System Validation Certificate,
IVRS/IWRS Compliance and Validation Report,
IVRS/IWRS Operational Validation Certificate,
IVRS/IWRS Technical Validation Documentation</t>
  </si>
  <si>
    <t>Certification Date</t>
  </si>
  <si>
    <t>Validation Plan,
Validation Certification,
System Validation Certificate,
Compliance and Validation Report,
Operational Validation Certificate,
Technical Validation Documentation,
User Acceptance Testinng (UAT) Procedure,
Validation Summary,
Post go-live Validation Summary</t>
  </si>
  <si>
    <t>IRT User Acceptance Testing (UAT) Certification</t>
  </si>
  <si>
    <t>To document the acceptability of the series of assessments of the IRT performed by key users of the system that are designed to show that the IRT has been correctly programmed and meets the requirements of the User Requirements Specification (URS). Minimally, the signature page and may include validation or other documentation.</t>
  </si>
  <si>
    <t>IRT User Acceptance Test (UAT) Certification,
IRT User Acceptance Test (UAT) Executed Scripts,
IRT User Acceptance Test (UAT) Sign Off,
IRT User Acceptance Testing (UAT) Certification,
Key User Acceptance Test (UAT) Sign-Off for IRT/IVRS/IWRS,
IRT/IVRS/IWRS User Acceptance Testing (UAT) Approval,
Certification of IVRS/IWRS/IRT UAT by Key Users,
IRT Acceptance and Validation Certificate,
UAT Certification for IRT/IVRS/IWRS</t>
  </si>
  <si>
    <t>06.06.04</t>
  </si>
  <si>
    <t>IRT User Manual</t>
  </si>
  <si>
    <t>To provide instructions and define the operational instructions for the IRT for the user.</t>
  </si>
  <si>
    <t>IRT Quick Reference Card,
IRT User Manual,
Quick Reference Card,
User Manual,
IRT System User Guide,
Operational Manual for IRT/IVRS/IWRS,
User Instructions for Interactive Response Technology,
IVRS/IWRS/IRT Operational Procedures Manual,
IVRS/IWRS/IRT Usage Handbook for Study Personnel,
IVRS/IWRS/IRT User Training and Reference Manual</t>
  </si>
  <si>
    <t>5.3.3</t>
  </si>
  <si>
    <t>IRT Quick Reference Card,
IRT User Manual</t>
  </si>
  <si>
    <t>06.06.05</t>
  </si>
  <si>
    <t>IRT User Account Management</t>
  </si>
  <si>
    <t>To capture account management details for all users who received access to the system; should include security role, data account granted, date account disabled</t>
  </si>
  <si>
    <t xml:space="preserve">IVRS/IWRS/IRT User Account Management,
Summary of IVRS/IWRS/IRT Access Report,
Summary of User Access Report,
System Access Records for IRT Users,
IVRS/IWRS/IRT Security Role Assignments,
User Account Activation and Deactivation Log,
IVRS/IWRS/IRT Access Permissions Record,
IVRS/IWRS/IRT User Access and Security Management,
Account Management and Role Assignment for IRT/IVRS/IWRS
</t>
  </si>
  <si>
    <t>IRT User Account Management
Summary of IRT Access Report</t>
  </si>
  <si>
    <t>Safety Reporting</t>
  </si>
  <si>
    <t>Safety Documentation</t>
  </si>
  <si>
    <t>Safety Management Plan</t>
  </si>
  <si>
    <t>To describe the end-to-end process for the ongoing safety evaluation for the investigational product; includes data to be collected, reporting objectives and processes for a clinical trial. Plan may include but is not limited to: associated documents for quality management, safety database entry specifications and templates and/or coding guidelines.
This artifact may not be trial specific, thus may include a reference to appropriate SOP(s) or program/IP level plans. One example of where this artifact would be expected to be trial-specific is when a CRO performs this function for a single trial.</t>
  </si>
  <si>
    <t xml:space="preserve">Reference Safety Information Approval Form,
Safety Management Plan,
Safety Reporting Plan/Templates,
Trial Safety Data Collection Guidelines,
Safety Reporting Procedures and Objectives,
Quality Management Documents for Safety Monitoring,
Safety Database Entry Specifications,
Adverse Event (AE) Reporting Plan,
Adverse Event (AE) Coding Guidelines for Safety Information,
SOP References for Safety Management
</t>
  </si>
  <si>
    <t>2.2
5.16.1</t>
  </si>
  <si>
    <t>07.01.02</t>
  </si>
  <si>
    <t>Pharmacovigilance Database Line Listing</t>
  </si>
  <si>
    <t>Listing of trial data for a single study trial used for a variety of safety evaluation of the investigational product purposes (e.g. Serious Adverse Events (SAE) case listings, database line listings, etc.). 
This artifact may not be trial specific, thus may include a reference to program/IP level records. One example of where this artifact would be expected to be trial-specific is when a CRO performs this function for a single trial.</t>
  </si>
  <si>
    <t>Annual Safety Report (ASR),
Development Safety Update Report (DSUR),
Pharmacovigilance Database Line Listing,
Serious Adverse Events (SAE) Case Listings,
Safety Evaluation Data Records,
Pharmacovigilance Data Summaries,
CRO Managed Safety Listings,
Investigational Product Safety Analysis,
Adverse Events Compilation</t>
  </si>
  <si>
    <t>5.16.1
5.17.3</t>
  </si>
  <si>
    <t>07.02.01</t>
  </si>
  <si>
    <t>Expedited Safety Report</t>
  </si>
  <si>
    <t>To document unexpected serious adverse drug reactions and other safety information; submitted to regulatory authorities and IRBs/IECs.  Submission artifact is located in 03.03.01.</t>
  </si>
  <si>
    <t>Expedited Safety Report,
Unexpected Serious Adverse Reaction Reports,
Expedited Safety Information Submissions,
Regulatory Authority Safety Reports,
IRB/IEC Safety Notification Documents,
Urgent Safety Update Records,
Safety Alert Reporting to Authorities,
Critical Safety Information Dispatch,
Immediate Adverse Event Reporting</t>
  </si>
  <si>
    <t>5.16.2
5.17
8.3.17-18</t>
  </si>
  <si>
    <t>SAE Report</t>
  </si>
  <si>
    <t xml:space="preserve">To organize critical data around a serious adverse event, adverse event and/or a laboratory abnormality as identified in the protocol. Reports may include, but are not limited to: specific investigator SAE report forms and supporting data, reporter correspondence, associated note-to-files, source documentation, case logs, narratives, case unblinding forms and/or safety database case printouts. </t>
  </si>
  <si>
    <t>SAE Report,
Subject Death Report,
Patient Death Report,
serious adverse event report,
Investigator Serious Advers Event (SAE) Report Forms,
Correspondence with Event Reporter,
Note-to-Files on Serious Advers Event (SAE) Cases,
Source Documentation for Serious Advers Event (SAE),
Serious Advers Event (SAE) Case Logs and Narratives,
Serious Advers Event (SAE) Case Unblinding Documentation,
Safety Database Case Printouts</t>
  </si>
  <si>
    <t>4.11
8.3.16</t>
  </si>
  <si>
    <t>07.02.03</t>
  </si>
  <si>
    <t>Pregnancy Report</t>
  </si>
  <si>
    <t xml:space="preserve">To organize critical data around a pregnancy that occurred whilst either the male or the female subject was participating in a clinical trial. Reporting forms and supporting data collected for pregnancy cases and their outcome. Reports may include but are not limited to specific regulatory forms and supporting data, reporter correspondence, associated note-to-files, source documentation, case logs, case unblinding form, narratives and/or safety database case printouts. </t>
  </si>
  <si>
    <t>Pregnancy</t>
  </si>
  <si>
    <t>x</t>
  </si>
  <si>
    <t>07.02.04</t>
  </si>
  <si>
    <t>Special Events of Interest</t>
  </si>
  <si>
    <t xml:space="preserve">To organize critical data around a special event of interest, one that is of scientific and medical concern specific to the product or program. Usually requested by or submitted to Regulatory Agencies. Reports may include but are not limited to specific regulatory forms and supporting data, reporter correspondence, associated note-to-files, source documentation, case logs, narratives, case unblinding forms and/or safety database case printouts. </t>
  </si>
  <si>
    <t>Manage Subject Risk / Manage Urgent Safety Measures</t>
  </si>
  <si>
    <t>Central and Local Testing</t>
  </si>
  <si>
    <t>Facility Documentation</t>
  </si>
  <si>
    <t>Certification or Accreditation</t>
  </si>
  <si>
    <t>To document recognition and approval by an authorized accrediting body applying known acceptable standards, that the central or local facility is competent to perform required test(s) and support reliability of results; if applicable.</t>
  </si>
  <si>
    <t>CAP Certificate,
CLIA Certificate,
ISO Certification,
Facility Accreditation Certificates,
Competency Certification for Testing Facility,
Accreditation Approval Documents,
Authorized Accreditation for Facility,
Certification of Facility Testing Competence,
Accreditation Standards Compliance Certificate</t>
  </si>
  <si>
    <t>8.2.12
8.3.7</t>
  </si>
  <si>
    <t xml:space="preserve">Certification or Accreditation
CAP Certificate
CLIA Certificate
ISO Certification
Other Certification or Accreditation
</t>
  </si>
  <si>
    <t>08.01.02</t>
  </si>
  <si>
    <t xml:space="preserve">Laboratory Validation Documentation </t>
  </si>
  <si>
    <t>To document through use of control data that a central or local laboratory can consistently and reproducibly report results that are reliable; may include but is not limited to reporting of calibration and control results for a research test parameter, antibody or pharmacokinetic testing that may be performed by an internal or external central or local laboratory; required if certification or accreditation is not available for the study test method.</t>
  </si>
  <si>
    <t xml:space="preserve">Laboratory Validation Documentation,
Laboratory System Specifications,
Laboratory Kit Assembly Specifications,
Lab Validation Documentation,
Lab System Specifications,
Lab Kit Assembly Specifications,
Calibration Results Documentation,
Laboratory Quality Control Results,
Antibody Testing Consistency Reports,
Pharmacokinetic Test Reliability Data,
External Laboratory Quality Assurance Assessments
</t>
  </si>
  <si>
    <t>08.01.03</t>
  </si>
  <si>
    <t xml:space="preserve">Laboratory Results Documentation </t>
  </si>
  <si>
    <t>Summary listings or individual subject reports provided by the central or local laboratory or other testing facility, e.g. results of biochemical testing, histological examination.</t>
  </si>
  <si>
    <t>Biochemical Testing,
Independent Rater Data,
Laboratory Test Summaries,
Laboratory Subject Reports,
Biochemical Testing Results Listings,
Histological Examination Reports,
Laboratory Test Result Summaries,
Individual Subject Test Reports,
Comprehensive Laboratory Findings,
Testing Facility Results Documentation</t>
  </si>
  <si>
    <t>8.2.12
8.3.8</t>
  </si>
  <si>
    <t>08.01.04</t>
  </si>
  <si>
    <t>Normal Ranges</t>
  </si>
  <si>
    <t>To define acceptable limits (where 95% of the population that a central or local facility serves will fall) for comparative interpretation that allow for medical decisions to be made; may be included in User Manual.</t>
  </si>
  <si>
    <t>Normal Ranges,
normal value ranges,
Acceptable Ranges,
Normal Limits,
Acceptable Limits for Comarartive Interpretation,
Normal Ranges for Comarartive Interpretation,
Acceptable Limits  for Medical Decision-making,
Normal Ranges for Medical Decision-making</t>
  </si>
  <si>
    <t xml:space="preserve">8.2.11
8.3.6 </t>
  </si>
  <si>
    <t>Manual</t>
  </si>
  <si>
    <t>To outline the procedures to be followed in the collection, handling and shipping of samples; may not be available for local facilities.</t>
  </si>
  <si>
    <t>Imaging Manual,
Laboratory Manual,
Lab Manual,
Sample Collection Procedures Manual,
Sample Handling and Shipping Guidelines,
Laboratory Sample Management Handbook,
Guidelines for Sample Handling,
Sample Shipping Procedures Documentation,
Laboratory Procedures Manual</t>
  </si>
  <si>
    <t>8.2.14</t>
  </si>
  <si>
    <t xml:space="preserve">Imaging Manual
Laboratory Manual
Manual
Other Manual </t>
  </si>
  <si>
    <t>08.01.06</t>
  </si>
  <si>
    <t>Supply Import Documentation</t>
  </si>
  <si>
    <t>To provide the necessary documentation required per country to allow for importation of supplies (non-drug / IP), may also include biological samples and related test material (kits, etc.)</t>
  </si>
  <si>
    <t xml:space="preserve">Biologic Supply Import,
Biosafety Statements,
Customs Statements,                                                                
Secure Handling of Material and Data,
Supply Import Licenses,
Biological Sample Importation Papers,
Test Material Import Authorization,
Customs Clearance Documents for Supplies,
Import Permits for Research Materials,
Documentation for Importing Trial Supplies                         </t>
  </si>
  <si>
    <t>8.2.15
8.3.8</t>
  </si>
  <si>
    <t>Manage Project / Manage IMP/Device</t>
  </si>
  <si>
    <t>08.01.08</t>
  </si>
  <si>
    <t xml:space="preserve">Standardization Methods  </t>
  </si>
  <si>
    <t>To confirm that two or more central or local facilities can perform the same test / procedure and obtain consistent results; includes but may not be limited to cross-calibration of test methods between assays or facilities or phantom data or bioanalytical assay.</t>
  </si>
  <si>
    <t>Analytical Method Report,
Interlaboratory Comparison Testing,
Standardization Methods,
Cross-Calibration of Test Methods,
Standardization Procedures for Testing,
Inter-Facility Test Method Validation,
Phantom Data Standardization for Assays,
Bioanalytical Assay Calibration Records,
Procedure Standardization Across Laboratories</t>
  </si>
  <si>
    <t>Sample Documentation</t>
  </si>
  <si>
    <t>08.02.01</t>
  </si>
  <si>
    <t>Specimen Label</t>
  </si>
  <si>
    <t>To capture critical information about the collection of a sample; may include but is not limited to subject ID, date and time of collection, etc.; may be included in User Manual.</t>
  </si>
  <si>
    <t xml:space="preserve">Specimen Label,
Sample Label
</t>
  </si>
  <si>
    <t>08.02.02</t>
  </si>
  <si>
    <t>Sample Shipment Records</t>
  </si>
  <si>
    <t>To provide relevant details for samples sent in any one shipment.</t>
  </si>
  <si>
    <t>Specimen Shipment Records,
Sample Transportation Log,
Shipment Tracking for Samples,
Sample Dispatch Documentation,
Sample Shipment Summary,
Specimen Shipment Request Form,
Approval to Ship Specimen,
Sample Distribution and Receipt Logs</t>
  </si>
  <si>
    <t>08.02.03</t>
  </si>
  <si>
    <t>Sample Storage Condition Log</t>
  </si>
  <si>
    <t>To monitor and track sample storage under the appropriate conditions.</t>
  </si>
  <si>
    <t>Sample Storage Condition Log,
Sample Storage Monitoring Record,
Temperature and Humidity Log for Samples,
Sample Condition Tracking Sheet,
Storage Environment Log for Samples,
Sample Preservation Condition Record,
Sample Storage Compliance Log</t>
  </si>
  <si>
    <t>08.02.04</t>
  </si>
  <si>
    <t>Sample Import or Export Documentation</t>
  </si>
  <si>
    <t>To provide the necessary documentation required per country to allow for importation/exportation of samples.</t>
  </si>
  <si>
    <t>Sample Import Documentation,
Sample Export Documentation,
Specimen Export Documentation,
Specimen Import Documentation,
Customs Clearance Documents for Samples,
Biological Sample Import/Export Permits,
Regulatory Compliance for Sample Transport,
International Sample Shipping Documentation,
Documentation for Cross-Border Sample Movement</t>
  </si>
  <si>
    <t xml:space="preserve">Sample Import or Export Documentation
Specimen Export Documentation
Specimen Import Documentation
</t>
  </si>
  <si>
    <t>08.02.05</t>
  </si>
  <si>
    <t xml:space="preserve">Record of Retained Samples </t>
  </si>
  <si>
    <t>To document location and identification of body fluid, tissue samples or genetic samples being held for possible future (re)testing; to include destruction records, when and if this occurs.</t>
  </si>
  <si>
    <t>Biorepository,
Sample Destruction Records,
Sample Dispatch Form
Record of Retained Samples,
Retention Record for Biological Samples,
Catalog of Held Tissue Samples,
Genetic Sample Retention Log,
Biological Sample Archival Documentation,
Record of Sample Retention and Disposal</t>
  </si>
  <si>
    <t>8.3.25</t>
  </si>
  <si>
    <t xml:space="preserve">Third parties </t>
  </si>
  <si>
    <t>Third Party Oversight</t>
  </si>
  <si>
    <t>Qualification and Compliance</t>
  </si>
  <si>
    <t>To confirm that a third party meets all relevant criteria to fulfill a contractual obligation; may include a quality questionnaire, a visit report to qualify their capabilities, other documents that support capabilities.</t>
  </si>
  <si>
    <t>Third Party Audit Certificate,
Vendor Audit Certificate,
Third-Party Quality Questionnaire Results,
Vendor Capability and Qualification Report,
Third-Party Qualification and Compliance Records,
Vendor Compliance and Capability Assessment,
Quality and Compliance Verification for Third Parties,
Documentation Supporting Vendor Capabilities,
Third-party Audit Report,
Third-part Adudit Findings</t>
  </si>
  <si>
    <t>09.01.03</t>
  </si>
  <si>
    <t>Ongoing Third Party Oversight</t>
  </si>
  <si>
    <t>To confirm throughout the duration of a study that a third party continues to meet all relevant criteria to fulfill a contractual obligation.</t>
  </si>
  <si>
    <t>Ongoing Third Party Oversight,
Continuous Vendor Performance Monitoring,
Ongoing Compliance Checks for Third Parties,
Third-Party Performance Review Reports,
Periodic Third-Party Compliance Audits,
Regular Vendor Capability Assessments,
Third-Party Service Quality Tracking,
Corrective and Preventive Actions</t>
  </si>
  <si>
    <t>5.2.2</t>
  </si>
  <si>
    <t>Third Party Set-up</t>
  </si>
  <si>
    <t xml:space="preserve">To confirm by written legal agreement that key information between parties will be prevented from being inappropriately disclosed. May be included in another contractual agreement. </t>
  </si>
  <si>
    <t>Third Party Confidentiality Agreement,
Third Party Confidentiallity Agreement,
Third Party Confidential Disclosure Agreement,
Third Party Non-Disclosure Agreement</t>
  </si>
  <si>
    <t>E.1.13      6.9     9.2.1.a</t>
  </si>
  <si>
    <t>09.02.02</t>
  </si>
  <si>
    <t>Vendor Selection</t>
  </si>
  <si>
    <t>To identify how a third party was selected. May include details of other third parties short-listed, master vendor list and any assessments carried out prior to selection.</t>
  </si>
  <si>
    <t>Vendor/CRO Evaluation,
Third-Party/CRO Selection Criteria and Process,
CRO/Vendor Short-List and Final Selection Report,
Master Vendor List and Selection Justification,
Pre-Selection CRO/Vendor Assessments,
CRO/Vendor Evaluation and Selection Documentation,
Rationale for Third-Party Selection,
Comparative Analysis of Potential Vendors/CROs,
CRO/Vendor Selection and Approval Records</t>
  </si>
  <si>
    <t>Data Management</t>
  </si>
  <si>
    <t>Data Management Oversight</t>
  </si>
  <si>
    <t xml:space="preserve">Data Management Plan </t>
  </si>
  <si>
    <t>To identify the overall strategy for data management process for the trial; a compilation of documents that may include amendments/appendices but are not limited to: Completion Guidelines, Data Quality Plan, CRF Design Document, Database (build) Specification, Entry Guidelines, Database Testing.</t>
  </si>
  <si>
    <t>Data Management Plan,
Trial Data Management Strategy Overview,
Data Completion Guidelines,
Data Quality Assurance Plan,
CRF/eCRF Design and Development Document,
Database Build Specifications,
Data Entry Standard Operating Procedures,
Database Testing and Validation Protocol</t>
  </si>
  <si>
    <t>5.1
5.5</t>
  </si>
  <si>
    <t>Data Capture</t>
  </si>
  <si>
    <t>CRF Completion Requirements</t>
  </si>
  <si>
    <t xml:space="preserve">To provide detailed instructions on how data points on each CRF are to be completed; how to enter on paper and if EDC, how to enter data into the system. </t>
  </si>
  <si>
    <t>CRF Completion Requirements,
eCRF Completion Requirements,
eCRF Comipletion Guidelines, 
CRF/eCRF Data Entry Instructions,
Guidelines for Completing CRF/eCRF Fields,
EDC System Data Input Procedures,
Paper CRF Completion Guidelines,
Detailed CRF/eCRF Filling Instructions,
CRF/eCRF Data Capture,
Manual for Data Entry in eCRF/CRF</t>
  </si>
  <si>
    <t>2.10
4.9.1
4.9.2</t>
  </si>
  <si>
    <t>10.02.02</t>
  </si>
  <si>
    <t xml:space="preserve">Annotated CRF </t>
  </si>
  <si>
    <t>To assign variable names and attributes to the fields on the CRF and to link the variables to the tables within the database; may also be used as an aid for database programming on how to structure the database; use for data extraction and data capture; may be generated at the time of regulatory submission.</t>
  </si>
  <si>
    <t>Annotated CRF,
Annotated CRF Electronic Data Capture,
Annotated CRF Study Data Tabulation Model,
Annotated eCRF Electronic Data Capture,
Annotated eCRF Study Data Tabulation Model,
CRF to Database Mapping Document,
Annotated CRF for Database Programming,
Data Extraction and Capture Mapping,
CRF Field to Variable Linking Guide,
Annotated CRF for Data Management</t>
  </si>
  <si>
    <t>Annotated CRF,
Annotated CRF Electronic Data Capture,
Annotated CRF Study Data Tabulation Model</t>
  </si>
  <si>
    <t>10.02.04</t>
  </si>
  <si>
    <t xml:space="preserve">Documentation of Corrections to Entered Data </t>
  </si>
  <si>
    <t>Any documentation used to query database discrepancies and to record approved corrections to the clinical trial database; may include self-evident corrections, global queries, SAE queries, laboratory queries and any other database queries generated.  Additionally, include any agreements per trial and site that trial personnel are permitted to perform without the need to issue a query to the investigator along with acknowledge acceptance/signing of these changes by Investigator.</t>
  </si>
  <si>
    <t>Data Clarification Forms,
Data Query Forms,
Corrections to Entered Data,
Database Discrepancy Query Forms,
Approved Data Correction Records,
Global Query Logs,
SAE Query Documentation,
Laboratory Data Query Records,
Database Query and Correction Agreements,
Investigator Approval and Signature on Data Corrections</t>
  </si>
  <si>
    <t xml:space="preserve">
4.9.3
8.3.15</t>
  </si>
  <si>
    <t xml:space="preserve">Data Clarification Forms,
Data Query Forms,
Documentation of Corrections to Entered Data </t>
  </si>
  <si>
    <t>Final Subject Data</t>
  </si>
  <si>
    <t>Final Subject data (EDC/ePRO/Paper) for the protocol and a copy of each site's data by-subject. Associated documents may include but are not limited to documentation of subject data corrections, subject diaries, questionnaires, laboratory reports and other third-party specialty data. Does not include the final study datasets.</t>
  </si>
  <si>
    <t>Final Subject Data,
Final Subject CRF,
Final Patient CRFs,
Site Receipt of Final Subject Data,
EDC Final Subject Data Records,
ePRO Data Compilation by Subject,
Paper-Based Final Subject Data,
Documentation of Data Corrections per Subject,
Subject Diaries and Questionnaires,
Final Laboratory Report Summaries,
Third-Party Specialty Data Records,
Site-Specific Final Subject Data</t>
  </si>
  <si>
    <t>4.9.3
5.5
8.3.14
4.9.4</t>
  </si>
  <si>
    <t>Database</t>
  </si>
  <si>
    <t>10.03.01</t>
  </si>
  <si>
    <t>Database  Requirements</t>
  </si>
  <si>
    <t>To provide a detailed design framework for the system(s) used to manage and store subject/patient data captured via a paper CRF or eCRF for the specified trial. Not to be confused with specifications for the Electronic Data Capture (EDC) system (see 10.04.02)</t>
  </si>
  <si>
    <t>Database Requirements,
Subject Data Management System Design,
Patient Database Design Requirements,
Paper CRF Data Storage Specifications,
eCRF Data Management Framework,
Trial-Specific Database Design Guidelines,
Data Storage and Management System Criteria,
Clinical Trial Data Repository Requirements,
Design Specifications for Patient Data Systems</t>
  </si>
  <si>
    <t>1.46
5.1
5.5</t>
  </si>
  <si>
    <t>Dataase Edit Check Plan</t>
  </si>
  <si>
    <t>Specifications which will detect data that is illogical, unexpected, missing, redundant, or is outside of defined study parameters; usually implemented via programming logic</t>
  </si>
  <si>
    <t>Data Edit Check Plan,
Data Edit Check Specifications,
Data Logic and Consistency Checks,
Programmed Data Anomaly Detection,
Data Integrity Verification Plan,
Data redundancy Check,
Duplicate Data Detection and Removal Plan</t>
  </si>
  <si>
    <t xml:space="preserve">Database Edit Check Programming </t>
  </si>
  <si>
    <t>The computer code which satisfies the edit check plan/specification details; may include a reference to where the code resides.</t>
  </si>
  <si>
    <t>Edit Check Programming,
Edit Check Code Implementation,
Programmed Edit Checks Source Code,
Data Quality Check Programming Details,
Edit Check Algorithms and Code,
Data Anomaly Detection Code,
Location Reference for Edit Check Code,
Data Integrity Scripts and Codebase</t>
  </si>
  <si>
    <t>10.03.04</t>
  </si>
  <si>
    <t xml:space="preserve">Database Edit Check Testing </t>
  </si>
  <si>
    <t>To provide evidence that the data edit checks have been implemented correctly; can include the data used to test the programming logic.</t>
  </si>
  <si>
    <t>Edit Check Testing,
Edit Check Implementation Validation Results,
Data Edit Check Testing Documentation,
Logic Testing Data Sets,
Edit Check Verification Reports,
Programming Logic Test Cases,
Data Validation Test Results,
Edit Check Functionality Testing Evidence,
Testing Documentation for Data Integrity Checks</t>
  </si>
  <si>
    <t>10.03.05</t>
  </si>
  <si>
    <t xml:space="preserve">Approval for Database Activation </t>
  </si>
  <si>
    <t>Documentation that all database specification requirements have been satisfied and system can go live; will also include confirmation that UAT (user acceptance testing) has been successfully completed. May include a modified version to activate implementation of change control</t>
  </si>
  <si>
    <t>Approval for Database Activation,
Database Go-Live Approval Documentation,
Confirmation of Database Specification Compliance,
System Activation Approval after UAT Completion,
Database Launch Authorization Records,
UAT Success and Database Activation Confirmation,
Change Control Implementation Activation Approval,
Database Readiness and Go-Live Certification,
Final Approval for Database Operation</t>
  </si>
  <si>
    <t xml:space="preserve">External Data Transfer Specifications </t>
  </si>
  <si>
    <t>To document import and export data specifications; includes but is not limited to diary, lab, IVRS, imaging; integration from external systems to database and may include transfer from one group to another.</t>
  </si>
  <si>
    <t xml:space="preserve">External Data Transfer Authorization,
External Data Transfer Specifications,
External Data Transfer Testing Documentation,
External Data Integration Specifications,
Diary and Lab Data Transfer Guidelines,
IVRS Data Import/Export Procedures,
Imaging Data Transfer Specifications,
External System Integration with Database,
Data Exchange Specifications,
Specifications for External Data Feeds,
External Data Transfer and Integration
</t>
  </si>
  <si>
    <t>10.03.07</t>
  </si>
  <si>
    <t>Data Entry Guidelines (Paper)</t>
  </si>
  <si>
    <t>To provide detailed instructions on how CRF data is to be entered into a database; specific to a paper CRF trial (therefore, would not be required with an EDC trial).</t>
  </si>
  <si>
    <t>CRF Data Entry Guidelines,
Case Reprot Form Data Entry Instructions,
Paper CRF Data Entry Instructions,
Manual Data Entry Procedures for CRF,
Data Transcription Rules for Paper CRF,
Guidance for Entering Data from Paper CRFs,
Paper CRF to Database Entry Manual,
Data Input for Manual CRFs,
Transcribing Paper CRF Data into Database</t>
  </si>
  <si>
    <t>10.03.08</t>
  </si>
  <si>
    <t xml:space="preserve">SAE Reconciliation </t>
  </si>
  <si>
    <t>To document reconciliation and resolution of discrepancies between the SAEs in the safety and the clinical databases has been successfully completed.</t>
  </si>
  <si>
    <t xml:space="preserve">SAE Reconciliation,
SAE Reconciliation Approval,
SAE Reconciliation Report,
SAE Data Reconciliation Report,
Discrepancy Resolution Documentation for SAEs,
SAE Data Consistency Check Records,
Clinical and Safety Database Synchronization Log,
Final SAE Reconciliation and Verification,
SAE Discrepancy Correction Records,
SAE Data Integrity Confirmation Report
</t>
  </si>
  <si>
    <t xml:space="preserve">Database Dictionary Coding </t>
  </si>
  <si>
    <t>To document the tools used in medical coding and the final coded terms; includes medical sign off of coding; may include resolution discrepancies.</t>
  </si>
  <si>
    <t>Dictionary Coding/Encoding,
Medical Coding/Encoding Approval,                                                                                     
Medical Encoding/Coding Consistency Report,                                                                  
Medical Coding/Encoding Tool Documentation,
Final Coded/Encoded Terms Record,
Medical Sign-Off on Coding/Encoding,
Coding/Encoding Discrepancy Resolution Log,
Database Medical Coding/Encoding Dictionary,
Medical Term Coding/Encoding Verification,
Finalized Medical Encoding/coding Report</t>
  </si>
  <si>
    <t>10.03.10</t>
  </si>
  <si>
    <t>Data Review Documentation</t>
  </si>
  <si>
    <t>To describe the procedures for creating and implementing a Quality Control (QC) Plan or Data Review Plan to ensure that quality data is captured into a clinical database on an ongoing basis. Artifact can include any evidence of the results from the plan.</t>
  </si>
  <si>
    <t>Data Review Plan,
Data Validation Plan,
DB Audit Specification,
Database Audit Sepcification,
Third Party Vendor Reconciliation Report,
QC Plan for Clinical Data Capture,
Data Review Plan Implementation Procedures,
Ongoing Data Quality Assurance Practices,
Evidence of Data Review and Corrections,
Clinical Database QC Procedures,
Data Integrity Review Findings Report</t>
  </si>
  <si>
    <t xml:space="preserve">Data Review Documentation
Data Review Plan 
Data Validation Plan        
DB Audit Specification
Third Party Vendor Reconciliation Report       
</t>
  </si>
  <si>
    <t xml:space="preserve">Database Lock and Unlock Approval </t>
  </si>
  <si>
    <t>Confirmation that all of the requirements for database release have been meet; may include all unlock and re-lock documentation as well as a report on data quality issues and summary of essential activities prior to database lock</t>
  </si>
  <si>
    <t>Database Interim Lock Approval,
Database Lock Approval,
Database Unlock Approval,
Database Lock/Unlock Authorization Records,
Data Quality Issues Pre-Lock Report,
Activities Summary Before Database Lock,
Database Re-Lock Documentation,
Database Lock Approval and Justification,
Database Unlock Procedures and Approvals,
Final Database Lock Confirmation Report</t>
  </si>
  <si>
    <t xml:space="preserve">Database Interim Lock Approval
Database Lock and Approval 
Database Lock and Unlock Approval
</t>
  </si>
  <si>
    <t>10.03.12</t>
  </si>
  <si>
    <t xml:space="preserve">Database Change Control </t>
  </si>
  <si>
    <t xml:space="preserve">Summary of requested change, reason for change, relevant approvals, impact / risk analysis, associated requirements, specifications and other documentation describing the validation and implementation of this change. </t>
  </si>
  <si>
    <t>Database Change Control,
Data Model Difference Report,
Database Modification Approval,
Database Change Request Summary and Justification,
Database Change Control Approval Documentation,
Impact and Risk Analysis for Database Changes,
Requirements and Specifications for Database Change,
Database Change Validation Records,
Database Change Implementation Details,
Documentation of Database Change Control Process,
Database Modification Impact/assesment Report</t>
  </si>
  <si>
    <t>Change Control Date</t>
  </si>
  <si>
    <t>Database Change Control,
Data Model Difference Report,
Database Modification Approval</t>
  </si>
  <si>
    <t>EDC Management</t>
  </si>
  <si>
    <t>EDC System Account Management</t>
  </si>
  <si>
    <t>To capture account management details for all users who received access to the system (e.g.: ePRO, eCRF); intended to include users' security role, date account granted, date account disabled.</t>
  </si>
  <si>
    <t>EDC User Authorization Documentation,
Electronic Signature Authorization Form,
System Account Management,
eCRF User Authorization Documentation,
ePRO User Authorization Documentation,
EDC User Account Management Log,
Account Deactivation Records in EDC System,
ePRO System User Access Details,
eCRF User Account Management Documentation,
EDC User Permissions and Access Control,
EDC Account Activation and Termination Log</t>
  </si>
  <si>
    <t>5.5.3 (d) and (e)</t>
  </si>
  <si>
    <t>10.04.02</t>
  </si>
  <si>
    <t>Technical Design Document</t>
  </si>
  <si>
    <t>A technical planning and tracking document containing all the elements required to build and test the EDC application including the variables to be collected, their logical arrangement, navigation between the different forms, and the checks for logical consistency. May take the form of a spreadsheet created manually by a programmer and uploaded to the EDC application (e.g. to generate the eCRF or ePRO system), or exported from the application after building as a record of its technical design. May include some code for 10.03.03, Edit Check Programming.</t>
  </si>
  <si>
    <t>EDC Technical Design Document,
eCRF Technical Design Document,
ePRO Technical Design Document,
EDC Application Build Blueprint,
Variables Collection and Arrangement Plan,
EDC Navigation and Form Interaction Design,
eCRF/ePRO System Generation Spreadsheet,
EDC Technical Configuration Record,
EDC Application Technical Design Overview</t>
  </si>
  <si>
    <t xml:space="preserve">5.5.3 </t>
  </si>
  <si>
    <t>EDC Validation Documentation</t>
  </si>
  <si>
    <t>Documents establishing the project context and documentation requirements for EDC (e.g.: eCRF or ePRO); can include the plan for and results of, the user acceptance testing (UAT). Includes the validation report to provide wrap up and post go-live summary if required.</t>
  </si>
  <si>
    <t>EDC/eCRF/ePRO Validation Certificate,
eCRF/ePRO/EDC Validation Plan,
ePRO/EDC/eCRF Validation Report,
eCRF/ePRO System Validation Plan,
EDC User Acceptance Testing (UAT) Procedures,
UAT Results and Findings Report,
EDC System Validation Report,
EDC Post Go-Live Validation Summary,
EDC System Compliance Documentation,
Validation Wrap-Up for EDC Application,
EDC Operational Qualification,
EDC Installation Qualification</t>
  </si>
  <si>
    <t xml:space="preserve">5.5.1
5.5.3 </t>
  </si>
  <si>
    <t>Validation Certificate
Validation Executed Scripts
Validation  Plan
Validation Report
Other Validation Documents</t>
  </si>
  <si>
    <t>Statistics</t>
  </si>
  <si>
    <t>Statistics Oversight</t>
  </si>
  <si>
    <t xml:space="preserve">Statistical Analysis Plan </t>
  </si>
  <si>
    <t>To describe the statistical aspects of the trial design, the process of data selection for all analyzes, the data items to be analyzed and all the procedures and methods to be employed in the analysis of those data items as well as the planned presentation of those results (Tables, Listings and Figures (TLFs), all versions of the SAP and approval forms). Includes interim and final.</t>
  </si>
  <si>
    <t>Analysis Convention Document,
Statistical Analysis Plan (SAP) Approval,
Statistical Programming Plan (SPP) Approval,
Statistical Analysis Plan (SAP),
Statistical Programming Plan (SPP),
Analysis Procedures and Methods Documentation,
Statistical Results Presentation Plan,
Interim Statistical Analysis Plan,
Final Statisstical Analysis Plan</t>
  </si>
  <si>
    <t>Analysis Convention Document
Interim Analysis SAP
SAP Approval
SPP Approval
Statistical Analysis Plan (SAP)
Statistical Programming Plan (SPP)</t>
  </si>
  <si>
    <t>11.01.02</t>
  </si>
  <si>
    <t>Sample Size Calculation</t>
  </si>
  <si>
    <t>To document the technique, assumptions and output used to calculate the sample size; can include QC and sign off.</t>
  </si>
  <si>
    <t>Sample Size Calculation Methodology,
Sample Size Validation,
Assumptions for Sample Size Determination,
Quality Control for Sample Size Estimation,
Sample Size Calculation Approval,
Documentation of Sample Size Techniques,
Statistical Basis for Sample Size,
Sample Size Calculation Sign-Off</t>
  </si>
  <si>
    <t>Randomization</t>
  </si>
  <si>
    <t>Randomization Plan/Procedure</t>
  </si>
  <si>
    <t>To describe the randomization scheme (e.g. number and name of treatments, strata, block size) and how the randomization will be carried out; this plan is then used to initiate programming.</t>
  </si>
  <si>
    <t>Randomization Plan,
Randomization Scheme,
Treatment Groups and Strata Description,
Block Size and Randomization Details,
Randomization Process Implementation Plan,
Randomization Plan for Programming Initiation,
Randomization Methodology,
Randomization Procedure,
Randomization Programming Specifications,
Randomization Execution Plan</t>
  </si>
  <si>
    <t>4.7
6.4.2</t>
  </si>
  <si>
    <t>11.02.02</t>
  </si>
  <si>
    <t xml:space="preserve">Randomization Procedure </t>
  </si>
  <si>
    <t>To define the actual steps for how subjects are randomized in a trial. This could be by interactive response technology (IRT)/IVRS, or a manual process ((i.e. work instruction). May be part of the randomization plan.</t>
  </si>
  <si>
    <t>Randomization Specification,
MMDAI,
Steps for Subject Randomization,
IRT Randomization Process,
IVRS Randomization Process,
Manual Randomization Work Instruction,
Subject Assignment to Treatment Groups,
Interactive System Randomization Guidelines,
Manual Process for Subject Randomization</t>
  </si>
  <si>
    <t>11.02.03</t>
  </si>
  <si>
    <t xml:space="preserve">Master Randomization List </t>
  </si>
  <si>
    <t>The single source on the assignment of subjects to protocol specified groups.  In blinded studies, this list remains blinded until its release following the final data lock.</t>
  </si>
  <si>
    <t>Master Randomization List,
Subject Group Assignment Master List,
Blinded Study Master Randomization Record,
Protocol Group Assignment Directory,
Randomization Allocation List,
Master List for Subject Grouping,
Blinded Study Group Assignment Log,
Master Randomization and Blinding List</t>
  </si>
  <si>
    <t>8.2.18</t>
  </si>
  <si>
    <t>11.02.04</t>
  </si>
  <si>
    <t xml:space="preserve">Randomization Programming </t>
  </si>
  <si>
    <t>Computer code to generate randomization number for treatment assignment.</t>
  </si>
  <si>
    <t>Randomization Programming,
Treatment Assignment Randomization Code,
Randomization Number Generation Script,
Computer Code for Treatment Allocation,
Randomization Algorithm Implementation,
Code for Generating Randomization Sequences,
Treatment Group Assignment Software Code,
Randomization Logic Programming,
Automated Randomization System Code</t>
  </si>
  <si>
    <t>11.02.05</t>
  </si>
  <si>
    <t>Randomization Sign Off</t>
  </si>
  <si>
    <t>To verify that the randomization program generates the randomization number and treatment assignment correctly according to the randomization schema specified for the trial.</t>
  </si>
  <si>
    <t>Randomization Sign Off,
Randomization Program Verification Document,
Treatment Assignment Accuracy Confirmation,
Randomization Schema Compliance Certification,
Randomization Program Approval Record,
Sign-Off on Randomization Process Accuracy,
Validation of Randomization Number Generation,
Certification of Randomization Program Correctness,
Approval of Treatment Allocation System</t>
  </si>
  <si>
    <t>11.02.06</t>
  </si>
  <si>
    <t>End of Trial or Interim Unblinding</t>
  </si>
  <si>
    <t>To document and authorize the release of the randomization code and allow the trial data to be unblinded. Includes evidence of release of end of trial unblinding. May include a request for partial unblinding, or to open the randomization list for maintenance by randomization management personnel.</t>
  </si>
  <si>
    <t>Administrative Interim Unblinding Request Form,
End of Trial Unblinding,
Interim Unblinding,
Results Release Authorization Memorandum,
Randomization Code Release Authorization,
Trial Data Unblinding Documentation,
End of Trial Unblinding Evidence,
Partial Unblinding Request and Approval,
Randomization List Opening Authorization,
Unblinding Process for Trial Closure,
Interim Unblinding Procedure Documents,
Maintenance Access to Randomization List</t>
  </si>
  <si>
    <t>Analysis</t>
  </si>
  <si>
    <t>11.03.01</t>
  </si>
  <si>
    <t>Data Definitions for Analysis Datasets</t>
  </si>
  <si>
    <t>To define the programming logic required to transform the raw dataset to the analysis dataset; includes populations, etc.; as outlined in the SAP.</t>
  </si>
  <si>
    <t>Data Definitions for Analysis Datasets,
Analysis Dataset Transformation Logic,
Programming Definitions for Analysis Populations,
Raw to Analysis Dataset Conversion Specifications,
Analysis Dataset Population Definitions,
Data Transformation Criteria per SAP,
Analysis Dataset Creation Logic,
Programming Guide for Analysis Dataset,
Specifications for Analysis Dataset Variables</t>
  </si>
  <si>
    <t>11.03.02</t>
  </si>
  <si>
    <t>Analysis QC Documentation</t>
  </si>
  <si>
    <t>To confirm the QC procedures for analysis programs and validation of analysis QC programs, as well as the actual output of the QC steps.</t>
  </si>
  <si>
    <t>Analysis QC Documentation,                                  
QC Program Validation Plan,
QC Program Validation Report,
Analysis Program QC Procedures,
Validation of Analysis QC Programs,
Analysis QC Program Implementation Report,
Analysis Program Validation Results,
Quality Control for Analysis Output,
QC Procedures and Validation Report for Analysis,
Documentation of Analysis QC Checks</t>
  </si>
  <si>
    <t>11.03.03</t>
  </si>
  <si>
    <t xml:space="preserve">Interim Analysis Raw Datasets </t>
  </si>
  <si>
    <t xml:space="preserve">The export of raw data for interim analysis purposes. This may include CDISC datasets such as Operational Data Model (ODM) or SDTM.  </t>
  </si>
  <si>
    <t>Interim Analysis Raw Datasets,
Operational Data Model (ODM),
SDTM,
Raw Data Export for Interim Analysis,
CDISC ODM Interim Dataset,
SDTM Dataset for Interim Review,
Interim Analysis Data Export Record,
Raw Datasets for Mid-Study Analysis,
Interim Clinical Trial Data Files,
Operational Data for Interim Evaluation,
Standardized Interim Analysis Datasets</t>
  </si>
  <si>
    <t>Analyze Data / Interim Data Analysis</t>
  </si>
  <si>
    <t>File Date</t>
  </si>
  <si>
    <t>11.03.04</t>
  </si>
  <si>
    <t>Interim Analysis Programs</t>
  </si>
  <si>
    <t>The suite of programs designed to generate the interim analysis outputs as referenced in the SAP.</t>
  </si>
  <si>
    <t>Interim Analysis Programs,
Interim Analysis Macros,
Interim Analysis Scripts,
Interim Analysis Output Generation Code,
Code for Mid-Study Analysis Outputs,
Interim Evaluation Statistical Programs,
Scripts for Interim Data Analysis,
Statistical Analysis Code for Interim Review,
Interim Report Generation Programs</t>
  </si>
  <si>
    <t>11.03.05</t>
  </si>
  <si>
    <t xml:space="preserve">Interim Analysis Datasets </t>
  </si>
  <si>
    <t xml:space="preserve">The datasets used for the interim analyses. </t>
  </si>
  <si>
    <t>Interim Analysis Datasets,
Datasets for Interim Analysis,
Interim Analysis Data Files,
Interim Evaluation Datasets,
Interim Study Analysis Data Sets,
Interim Analysis Data Collection</t>
  </si>
  <si>
    <t>11.03.06</t>
  </si>
  <si>
    <t>Interim Analysis Output</t>
  </si>
  <si>
    <t>The Tables Listings and Figures produced from the interim analysis datasets; includes Statistics approval.</t>
  </si>
  <si>
    <t>Interim Analysis Statistics Approval,
Interim Analysis Statistics Approval Signature,
Approved Interim Analysis Statistics,
Interim Analysis Tables, Listings, and Figures,
Statistical Output from Interim Analysis,
Approved Interim Analysis Results,
Interim Study Report Annexes,
Statistics-Approved Interim Findings,
Interim Data Presentation and Summary,
TLFs for Mid-Study Analysis Review,
Documented Interim Statistical Output</t>
  </si>
  <si>
    <t xml:space="preserve">Final Analysis Raw Datasets </t>
  </si>
  <si>
    <t>The export of raw data for final analysis purposes. This may include CDISC datasets such as Operational Data Model (ODM), SDTM or case report tabulation (CRT) package</t>
  </si>
  <si>
    <t>Final Analysis Raw Datasets,
Raw Data Export for Final Analysis,
CDISC ODM Final Analysis Dataset,
SDTM Dataset for Final Review,
Final Analysis Data Export Record,
Final Clinical Trial Data Files,
Operational Data for Final Evaluation,
Case Report Tabulation (CRT) Package for Final Data Submission</t>
  </si>
  <si>
    <t>11.03.08</t>
  </si>
  <si>
    <t>Final Analysis Programs</t>
  </si>
  <si>
    <t>The suite of programs designed to generate the final analysis outputs as referenced in the SAP.</t>
  </si>
  <si>
    <t>Final Analysis Datasets Programs,
Final Analysis Macros,
Final Analysis Programs,
Final Analysis Scripts,
Final Analysis Output Generation Code,
Code for Final Study Analysis Outputs,
Final Evaluation Statistical Programs,
Scripts for Final Data Analysis,
Statistical Analysis Code for Final Review,
Final Report Generation Programs</t>
  </si>
  <si>
    <t>11.03.09</t>
  </si>
  <si>
    <t>Final Analysis Datasets</t>
  </si>
  <si>
    <t xml:space="preserve">The datasets used for the final analysis/case report tabulation (CRT) package. If required, study-level submission datasets can be filed here. </t>
  </si>
  <si>
    <t xml:space="preserve">Final Analysis Datasets,
Datasets for Final Analysis and CRT Package,
Final Analysis Data Files,
Data Compilation for Study Completion,
Final Evaluation Datasets,
Datasets Utilized in Final CRT Package,
Study Completion Analysis Data Sets,
Data Prepared for Final Analysis Submission,
Study-Level Submission Datasets
</t>
  </si>
  <si>
    <t>11.03.10</t>
  </si>
  <si>
    <t>Final Analysis Output</t>
  </si>
  <si>
    <t>The Tables, Listings and Figures produced from the final analysis datasets; includes Statistics approval. May be appended to the CSR.</t>
  </si>
  <si>
    <t>Final Analysis Statistics Approval,
Tables, Listings, and Figures from Final Analysis,
Statistical Output from Final Analysis,
Approved Final Analysis Results,
Final Study Report Annexes and Appendices,
Final Data Presentation and Summary,
TLFs for Final Analysis Review,
Documented Final Statistical Output</t>
  </si>
  <si>
    <t>5.22
8.4.8</t>
  </si>
  <si>
    <t>11.03.11</t>
  </si>
  <si>
    <t>Subject Evaluability Criteria and Subject Classification</t>
  </si>
  <si>
    <t xml:space="preserve">To document the decisions which define the criteria applied to evaluate each subject in the trial, in order to that will unambiguously assign the subject to the populations established in the SAP. </t>
  </si>
  <si>
    <t>Population Definition Criteria,
Subject Evaluability Criteria,
Subject Classification,
Criteria for Subject Evaluability,
Decisions on Subject Evaluability,
Population Assignment Criteria per SAP,
Documentation of Subject Evaluation Criteria,
Subject Assignment to Study Populations,
Subject Evaluability and Population Assignment Record</t>
  </si>
  <si>
    <t>6.9.7</t>
  </si>
  <si>
    <t xml:space="preserve">Final Protocol Deviation Report
Population Definition Criteria
Protocol Deviation Listing
Subject Evaluability Criteria and Subject Classification
</t>
  </si>
  <si>
    <t>Report</t>
  </si>
  <si>
    <t>11.04.01</t>
  </si>
  <si>
    <t>Interim Statistical Report(s)</t>
  </si>
  <si>
    <t>To summarize the relevant statistical aspects of the interim analysis. May be appended to the CSR.</t>
  </si>
  <si>
    <t>Interim Statistical Report,
Interim Analysis Statistical Summary,
Statistical Report for Mid-Study Analysis,
Interim Statistical Findings Report,
Statistical Aspects of Interim Review,
Mid-Trial Statistical Analysis Report,
Interim Analysis Results and Statistics,
Statistical Evaluation for Interim Analysis,
Interim Report on Statistical Analyses</t>
  </si>
  <si>
    <t>11.04.02</t>
  </si>
  <si>
    <t>Final Statistical Report</t>
  </si>
  <si>
    <t xml:space="preserve">To summarize the relevant statistical aspects of the final analysis. May be appended to the CSR. </t>
  </si>
  <si>
    <t>Final Statistical Report,
Statistical Report,
Final Analysis Statistical Summary,
Statistical Report for Study Completion,
Final Statistical Findings Report,
Statistical Aspects of Study Conclusion,
Final Analysis Results and Statistics,
Statistical Evaluation for Study Completion,
Final Report on Statistical Analyses</t>
  </si>
  <si>
    <t>Statistical Report</t>
  </si>
  <si>
    <t>99</t>
  </si>
  <si>
    <t>TBD</t>
  </si>
  <si>
    <t>Curriculum Vitae</t>
  </si>
  <si>
    <t>To document qualifications and eligibility of 
committee member (01.03.04), 
site personnel (05.02,06) ,
the Principal Investigator (05.02.04) ,
coordinating investigator (05.02.20)
or Sub-Investigators (05.02.05)</t>
  </si>
  <si>
    <t>Affiliation Form,
Biographical Sketch,
Curriculum Vitae,
CV,
Professional Experience</t>
  </si>
  <si>
    <t>Zone-specific</t>
  </si>
  <si>
    <t>Relevant Communications</t>
  </si>
  <si>
    <t>Relevant Communications,
Correspondence,
RE:,
FW:,
FWD:
URGENT:,
Reminder,
E-mail,
email,
Memo,
Memorandum</t>
  </si>
  <si>
    <t>Meeting Material</t>
  </si>
  <si>
    <t>Agenda, presentation materials and other documentation generated during an internal or external zone-related meeting which documents any agreements or significant discussions. Includes meeting minutes or Q&amp;A, attendance sheets and any pre-meeting material.</t>
  </si>
  <si>
    <t>Meeting Material,
Meeting Agenda,
Meeting Attendance Sheet,
Meeting/Discussion Sign-in Sheet,
Meeting Minutes,
Meeting Presentation Materials,
Meeting Disucssion Summary,
Roundtable Discussion Summary,
Meeting Summary,
Call minutes,
Teleconference Minutes</t>
  </si>
  <si>
    <t>To document any decision or to clarify any information relating to this zone.</t>
  </si>
  <si>
    <t>Filenote,
Note to Files</t>
  </si>
  <si>
    <t>99.99.99</t>
  </si>
  <si>
    <t>Catch-all for model's low probability classification</t>
  </si>
  <si>
    <t>Committee Member Agreement</t>
  </si>
  <si>
    <t>Other Approval Committee Decisions</t>
  </si>
  <si>
    <t>Clinical Trial Agreement,
Termination Agreement</t>
  </si>
  <si>
    <t>Investigators Agreement</t>
  </si>
  <si>
    <t>Site Visit Log</t>
  </si>
  <si>
    <t>Regulatory Release Documentation</t>
  </si>
  <si>
    <t>Shipment Records</t>
  </si>
  <si>
    <t>Database Requirements</t>
  </si>
  <si>
    <t>Edit Check Plan</t>
  </si>
  <si>
    <t>Data Entry Guidelines</t>
  </si>
  <si>
    <t>System Account Management</t>
  </si>
  <si>
    <t>EDC Technical Design Document</t>
  </si>
  <si>
    <t>Final Analysis Raw Datasets</t>
  </si>
  <si>
    <t>Interim Statistical Report</t>
  </si>
  <si>
    <t>01.02.02</t>
  </si>
  <si>
    <t>Trial Team Curriculum Vitae</t>
  </si>
  <si>
    <t>08.01.07</t>
  </si>
  <si>
    <t>Head of Facility Curriculum Vitae</t>
  </si>
  <si>
    <t>09.01.02</t>
  </si>
  <si>
    <t>Third Party Curriculum Vitae</t>
  </si>
  <si>
    <t>01.05.01</t>
  </si>
  <si>
    <t>01.05.03</t>
  </si>
  <si>
    <t>Meeting Agenda,
Meeting Attendance Sheet,
Meeting Minutes,
Meeting Presentation Materials</t>
  </si>
  <si>
    <t>02.04.01</t>
  </si>
  <si>
    <t>02.04.03</t>
  </si>
  <si>
    <t>02.04.04</t>
  </si>
  <si>
    <t>03.04.01</t>
  </si>
  <si>
    <t>03.04.03</t>
  </si>
  <si>
    <t>03.04.04</t>
  </si>
  <si>
    <t>04.04.01</t>
  </si>
  <si>
    <t>04.04.03</t>
  </si>
  <si>
    <t>04.04.04</t>
  </si>
  <si>
    <t>05.05.01</t>
  </si>
  <si>
    <t>05.05.03</t>
  </si>
  <si>
    <t>05.05.04</t>
  </si>
  <si>
    <t>06.07.01</t>
  </si>
  <si>
    <t>06.07.03</t>
  </si>
  <si>
    <t>06.07.04</t>
  </si>
  <si>
    <t>07.03.01</t>
  </si>
  <si>
    <t>07.03.03</t>
  </si>
  <si>
    <t>07.03.04</t>
  </si>
  <si>
    <t>08.03.01</t>
  </si>
  <si>
    <t>08.03.03</t>
  </si>
  <si>
    <t>08.03.04</t>
  </si>
  <si>
    <t>09.02.03</t>
  </si>
  <si>
    <t>09.03.01</t>
  </si>
  <si>
    <t>09.03.03</t>
  </si>
  <si>
    <t>09.03.04</t>
  </si>
  <si>
    <t>10.05.01</t>
  </si>
  <si>
    <t>10.05.03</t>
  </si>
  <si>
    <t>10.05.04</t>
  </si>
  <si>
    <t>11.05.01</t>
  </si>
  <si>
    <t>11.05.03</t>
  </si>
  <si>
    <t>11.05.04</t>
  </si>
  <si>
    <t>Shipment</t>
  </si>
  <si>
    <t>99.94.50</t>
  </si>
  <si>
    <t>Sample/Specimen (08.02.02),
IP (06.01.04),
Nono-IP (06.05.02)</t>
  </si>
  <si>
    <t xml:space="preserve">Shipment Records,
Dispatch Records,
Approval to Ship,
Shipment Request Form
</t>
  </si>
  <si>
    <t>99.94.51</t>
  </si>
  <si>
    <t>Returns</t>
  </si>
  <si>
    <t>IP(06.01.10)
Nono-IP (06.05.03)</t>
  </si>
  <si>
    <t>Acknowledgement of Return,
Return Form,
Return and Receipt Records, 
Courier Shipping Documentation for Returns, 
Return Packing Lists,  
Return Shipment Tracking and Verification, 
Depot Receipt Records for Returns,
Return and Inventory Reconciliation Report</t>
  </si>
  <si>
    <t>Import/Export Application</t>
  </si>
  <si>
    <t>99.95.60</t>
  </si>
  <si>
    <t>Import License Application,
Export License Application,
Import License Request,
Export License Application for Clinical Supplies,
Regulatory Application for Product Import,
Clinical Supply Export Permission Request,
License Request for Overseas Clinical Supplies,
Regulatory Submission for Import Authorization</t>
  </si>
  <si>
    <t>Import/Export</t>
  </si>
  <si>
    <t>99.95.61</t>
  </si>
  <si>
    <t>A document issued by a national government authorizing the importation or exportation of certain goods into its territory.
IP: 03.02.02
Supply: 08.01.06</t>
  </si>
  <si>
    <t xml:space="preserve">Import License,
Export License,
Import Authorization,
Export Permit for Clinical Goods,
Export Approval Document,
Customs Clearance for Clinical Materials,
Importation Certificate for Research Use,
Import Permits for Research Materials,
</t>
  </si>
  <si>
    <t>Notification of Safety Information</t>
  </si>
  <si>
    <t>99.96.80</t>
  </si>
  <si>
    <t>To investigator (05.04.09),
Regulatory (03.03.01),
IRB/IEC (04.03.01)
To assure (patries) are promptly notified of all findings (new, important information on serious adverse events and or safety concerns) that could adversely affect the safety of subjects, impact the conduct of the trial or alter the IRB/IEC's approval/favorable opinion to continue the trial.  Notifications/Communication may include but are not limited to - periodic safety line listings, USADEs, SUSARs, CIOMS, MedWatch, Analysis of Similar Events, cover letters and/or IRB/IEC-specific reporting forms. The records referenced in these notifications may be filed as appropriate  May include Acknowledgement of Receipt.</t>
  </si>
  <si>
    <t>Safety Information Distribution,
Notification of Safety Information,
Safety Information Alert
Serious Adverse Event Notification,
Safety Concerns Update
SUSAR Notification,
CIOMS Report Distribution,
MedWatch,
Serious Breaches,
Safety Line Listing,
Analysis of Similar Events Report,
Safety Update Letter,
Acknowledgement of Receipt,
Receipt of Acknowledgement</t>
  </si>
  <si>
    <t>Safety Information Update</t>
  </si>
  <si>
    <t>99.96.81</t>
  </si>
  <si>
    <t>Periodic Safety Information Update</t>
  </si>
  <si>
    <t>Regulatory (03.03.01),
IRB/IEC (04.03.01)</t>
  </si>
  <si>
    <t>Quarterly Line Listing,
Quarterly Safety Line Listing,
Periodic Safety Line Listing</t>
  </si>
  <si>
    <t>Agreements</t>
  </si>
  <si>
    <t>99.97.40</t>
  </si>
  <si>
    <t>Personal Agreement,
Coordinating Investigtor (05.02.20)
Site (05.02.12)</t>
  </si>
  <si>
    <t>99.97.50</t>
  </si>
  <si>
    <t>Coordinating Investigtor (05.02.20),
Site (05.02, 12),
third part (05.02.14)</t>
  </si>
  <si>
    <t>Indemnity,
Financial Indemnity Agreement</t>
  </si>
  <si>
    <t>99.97.60</t>
  </si>
  <si>
    <t>Coordinating Investigtor (05.02.20)
Site (05.01.02),
Third Party (09.02.01)</t>
  </si>
  <si>
    <t>Confidentiallity Agreement,
Confidential Disclosure Agreement,
Non-Disclosure Agreement</t>
  </si>
  <si>
    <t>99.97.70</t>
  </si>
  <si>
    <t>Financial Disclosure</t>
  </si>
  <si>
    <t>Committee Member (01.03.05),
Site Clinical investigator (05.02.10),
Coordinating Investigtor (05.02.20)</t>
  </si>
  <si>
    <t>99.97.80</t>
  </si>
  <si>
    <t>Site Clinical investigator (05.02.11),
Coordinating Investigtor (05.02.20),</t>
  </si>
  <si>
    <t>Qualification</t>
  </si>
  <si>
    <t>99.98.90</t>
  </si>
  <si>
    <t>Personal Qualification</t>
  </si>
  <si>
    <t>Qualification of roles. E.g 
Committee Member (01.03.04), 
Principal Investigator, Sub-invetigator, coordinating investigator, Site Staff (05.02.07)</t>
  </si>
  <si>
    <t>GCP Training Certificate,
Medicaacl License,
Professional License,
Registered Professional,
Medical Board Membership</t>
  </si>
  <si>
    <t>Affiliation Form,
Biographical Sketch,
Curriculum Vitae</t>
  </si>
  <si>
    <t>RE,
FW,
FWD</t>
  </si>
  <si>
    <t>Filenote,
Note to Files,
Memo,
Memorandum</t>
  </si>
  <si>
    <t>99.94.52</t>
  </si>
  <si>
    <t>Shipment/Returns</t>
  </si>
  <si>
    <t>Sample/Specimen (08.02.02),
IP (06.01.04),
Nono-IP (06.05.02)
IP Return (06.01.10)
Non-IP Return (06.05.03)</t>
  </si>
  <si>
    <t>Transportation Log,
Shipment Tracking,
Shipment Summary,
Transportation Log,
Shipping Invoice,
Packaging Order,
Packing List</t>
  </si>
  <si>
    <t>01.01.14 (Trial),
09.01.01 (third-party)</t>
  </si>
  <si>
    <t>10.04.03 EDC,
11.03.02 Analysis QC,
10.03.10 Database</t>
  </si>
  <si>
    <t xml:space="preserve">validation plan </t>
  </si>
  <si>
    <t>Subartifact Title</t>
  </si>
  <si>
    <t>committee member list</t>
  </si>
  <si>
    <t>99.00.10</t>
  </si>
  <si>
    <t>financial disclosure form</t>
  </si>
  <si>
    <t>99.00.11</t>
  </si>
  <si>
    <t>statement of financial interests</t>
  </si>
  <si>
    <t>99.00.12</t>
  </si>
  <si>
    <t>financial conflicts of interest</t>
  </si>
  <si>
    <t>99.00.13</t>
  </si>
  <si>
    <t>protocol summary</t>
  </si>
  <si>
    <t>99.00.14</t>
  </si>
  <si>
    <t>icf summary of changes</t>
  </si>
  <si>
    <t>99.00.15</t>
  </si>
  <si>
    <t>receipt of acknowledgement</t>
  </si>
  <si>
    <t>99.00.16</t>
  </si>
  <si>
    <t>distribution of safety information</t>
  </si>
  <si>
    <t>99.00.17</t>
  </si>
  <si>
    <t>distribution of trial information notification of safety information safety information distribution</t>
  </si>
  <si>
    <t>99.00.18</t>
  </si>
  <si>
    <t>notification of safety information</t>
  </si>
  <si>
    <t>99.00.19</t>
  </si>
  <si>
    <t>safety information alert serious adverse event notification</t>
  </si>
  <si>
    <t>99.00.20</t>
  </si>
  <si>
    <t>safety concerns update susar notification</t>
  </si>
  <si>
    <t>99.00.21</t>
  </si>
  <si>
    <t>cioms report distribution</t>
  </si>
  <si>
    <t>99.00.22</t>
  </si>
  <si>
    <t>medwatch</t>
  </si>
  <si>
    <t>99.00.23</t>
  </si>
  <si>
    <t>serious breaches</t>
  </si>
  <si>
    <t>99.00.24</t>
  </si>
  <si>
    <t>safety line listing</t>
  </si>
  <si>
    <t>99.00.25</t>
  </si>
  <si>
    <t>analysis of similar events report</t>
  </si>
  <si>
    <t>99.00.26</t>
  </si>
  <si>
    <t>safety update letter</t>
  </si>
  <si>
    <t>99.00.27</t>
  </si>
  <si>
    <t>quarterly line listing</t>
  </si>
  <si>
    <t>99.00.28</t>
  </si>
  <si>
    <t>quarterly safety line listing</t>
  </si>
  <si>
    <t>99.00.29</t>
  </si>
  <si>
    <t>periodic safety line listing</t>
  </si>
  <si>
    <t>99.00.30</t>
  </si>
  <si>
    <t>distribution of safety information to health authority submission of safety information notification of trial information</t>
  </si>
  <si>
    <t>99.00.31</t>
  </si>
  <si>
    <t>serious adverse reaction</t>
  </si>
  <si>
    <t>99.00.32</t>
  </si>
  <si>
    <t>serious adverse device event</t>
  </si>
  <si>
    <t>99.00.33</t>
  </si>
  <si>
    <t>analysis of similar event</t>
  </si>
  <si>
    <t>99.00.34</t>
  </si>
  <si>
    <t>irb notification of site closure</t>
  </si>
  <si>
    <t>99.00.35</t>
  </si>
  <si>
    <t>clinical trial site information form</t>
  </si>
  <si>
    <t>99.00.36</t>
  </si>
  <si>
    <t>qualified investigator undertaking form</t>
  </si>
  <si>
    <t>99.00.37</t>
  </si>
  <si>
    <t>sample label</t>
  </si>
  <si>
    <t>99.00.38</t>
  </si>
  <si>
    <t>irt uat certification</t>
  </si>
  <si>
    <t>99.00.39</t>
  </si>
  <si>
    <t>ivrs/iwrs/irt user account management</t>
  </si>
  <si>
    <t>99.00.40</t>
  </si>
  <si>
    <t>normal value range</t>
  </si>
  <si>
    <t>99.00.41</t>
  </si>
  <si>
    <t>acceptable ranges</t>
  </si>
  <si>
    <t>99.00.42</t>
  </si>
  <si>
    <t>normal limits</t>
  </si>
  <si>
    <t>99.00.43</t>
  </si>
  <si>
    <t>specimen shipment records</t>
  </si>
  <si>
    <t>99.00.44</t>
  </si>
  <si>
    <t>sample transportation log</t>
  </si>
  <si>
    <t>99.00.45</t>
  </si>
  <si>
    <t>shipment tracking for samples</t>
  </si>
  <si>
    <t>99.00.46</t>
  </si>
  <si>
    <t>sample dispatch documentation</t>
  </si>
  <si>
    <t>99.00.47</t>
  </si>
  <si>
    <t>sample shipment summary</t>
  </si>
  <si>
    <t>99.00.48</t>
  </si>
  <si>
    <t>sample destruction records</t>
  </si>
  <si>
    <t>99.00.49</t>
  </si>
  <si>
    <t>data management plan</t>
  </si>
  <si>
    <t>99.00.50</t>
  </si>
  <si>
    <t>interim analysis datasets</t>
  </si>
  <si>
    <t>99.00.51</t>
  </si>
  <si>
    <t>listings</t>
  </si>
  <si>
    <t>99.00.52</t>
  </si>
  <si>
    <t>final analysis raw datasets</t>
  </si>
  <si>
    <t>99.00.53</t>
  </si>
  <si>
    <t>interim statistical report</t>
  </si>
  <si>
    <t>99.00.54</t>
  </si>
  <si>
    <t>Document Transfer Documentation</t>
  </si>
  <si>
    <t>Evidence of Quality Review</t>
  </si>
  <si>
    <t>Request to Lock TMF</t>
  </si>
  <si>
    <t>Trial Master File Index</t>
  </si>
  <si>
    <t>Trial Master File Report</t>
  </si>
  <si>
    <t>Document Transfer Plan</t>
  </si>
  <si>
    <t>Clinical Development Plan</t>
  </si>
  <si>
    <t>Project Management Plan</t>
  </si>
  <si>
    <t>Clinical Trial Management Plan</t>
  </si>
  <si>
    <t>Clinical Trial Contigency Plan</t>
  </si>
  <si>
    <t>Clinical Trial Site Start up Plan</t>
  </si>
  <si>
    <t>Clinical Trial Project Plan</t>
  </si>
  <si>
    <t>Quality Documentation</t>
  </si>
  <si>
    <t>Quality Plan</t>
  </si>
  <si>
    <t>Quality Report</t>
  </si>
  <si>
    <t>Quality Checklist</t>
  </si>
  <si>
    <t>Study Quality Management Plan</t>
  </si>
  <si>
    <t>Quality Audit Plan</t>
  </si>
  <si>
    <t>Quality Issue Escalation Plan</t>
  </si>
  <si>
    <t>Correlctive and Preventive Actions (CAPA)</t>
  </si>
  <si>
    <t>SOP Waivers</t>
  </si>
  <si>
    <t>SOP Deviations</t>
  </si>
  <si>
    <t>Standard Operating Procedures</t>
  </si>
  <si>
    <t>Deviations from SOP</t>
  </si>
  <si>
    <t>Deviations from Standard Operating Procedures</t>
  </si>
  <si>
    <t>Recruitment Progress</t>
  </si>
  <si>
    <t>Subject Recruitment Plan</t>
  </si>
  <si>
    <t>Subject Recruitment Status Report
Subject enrollment Plan</t>
  </si>
  <si>
    <t>Subject enrollment Status Report</t>
  </si>
  <si>
    <t>Enrollment Expansion Plan</t>
  </si>
  <si>
    <t>Recruitment Expansion Plan</t>
  </si>
  <si>
    <t>Enrollment Deadline Extension</t>
  </si>
  <si>
    <t>recruitment strgtegies</t>
  </si>
  <si>
    <t>Communication Strategy</t>
  </si>
  <si>
    <t>Communication Escalation Procedure</t>
  </si>
  <si>
    <t>Clinical Study Reporting and Correspondence Guidelines</t>
  </si>
  <si>
    <t>Trial Communication Procedures and Checklist</t>
  </si>
  <si>
    <t>Communication Protocol</t>
  </si>
  <si>
    <t>Telephone Contact Protocol</t>
  </si>
  <si>
    <t>Trial Monitoring Plan</t>
  </si>
  <si>
    <t>Risk-based Monitoring Plan</t>
  </si>
  <si>
    <t>Risk Based Monitoring Plan</t>
  </si>
  <si>
    <t>Risk Based Monitoring Evidence</t>
  </si>
  <si>
    <t>Study Monitoring Plan</t>
  </si>
  <si>
    <t>Source Data Verification Plan</t>
  </si>
  <si>
    <t>Source Data Verification Report</t>
  </si>
  <si>
    <t>Subject Monitoring Plan</t>
  </si>
  <si>
    <t>Medical Contact Report</t>
  </si>
  <si>
    <t>Medical Monitoring Decisions</t>
  </si>
  <si>
    <t>Medical Surveillance of Trial Subjects</t>
  </si>
  <si>
    <t>subject medical monitoring plan</t>
  </si>
  <si>
    <t>subject monitoring decision</t>
  </si>
  <si>
    <t>Policy for Dissemination of Trial Findings</t>
  </si>
  <si>
    <t>Guidelines for Publishing Clinical Trial Outcomes</t>
  </si>
  <si>
    <t>Trial Results Reporting and Publication Strategy</t>
  </si>
  <si>
    <t>Protocol for Public Disclosure of Clinical Research</t>
  </si>
  <si>
    <t>Restricted Party Lists</t>
  </si>
  <si>
    <t>Declaration of Eligibility and Debarment Status</t>
  </si>
  <si>
    <t>Statement Verifying Absence of Legal Disqualification</t>
  </si>
  <si>
    <t>Affidavit of Principals' Non-Debarment Status</t>
  </si>
  <si>
    <t>Compliance Statement with Federal Debarment Regulations</t>
  </si>
  <si>
    <t>Due Diligence Report on Restricted Party Lists</t>
  </si>
  <si>
    <t>Trial Progress report</t>
  </si>
  <si>
    <t>Project Status Report</t>
  </si>
  <si>
    <t>Project Weekly Report</t>
  </si>
  <si>
    <t>Project Weekly Status</t>
  </si>
  <si>
    <t>Program Status Report</t>
  </si>
  <si>
    <t>Program Weekly Report</t>
  </si>
  <si>
    <t>Program Weekly Status</t>
  </si>
  <si>
    <t>Updates for Investigative Staff</t>
  </si>
  <si>
    <t>Quarterly Investigator Newsletter on Trial Progress</t>
  </si>
  <si>
    <t>Progress Newsletter for Investigators</t>
  </si>
  <si>
    <t>List of Audits</t>
  </si>
  <si>
    <t>Certificate of Audit</t>
  </si>
  <si>
    <t>Audit Log</t>
  </si>
  <si>
    <t>Audits Conducted for Clinical Study</t>
  </si>
  <si>
    <t>Register of Completed and Scheduled Audits</t>
  </si>
  <si>
    <t>Risk Assessment</t>
  </si>
  <si>
    <t>Risk Log</t>
  </si>
  <si>
    <t>Logbook of Identified Risks and Mitigating Actions</t>
  </si>
  <si>
    <t>Risk Tracking and Resolution</t>
  </si>
  <si>
    <t>Risk Identification and Analysis</t>
  </si>
  <si>
    <t>vendor oversight plan</t>
  </si>
  <si>
    <t>vendor monitoring plan</t>
  </si>
  <si>
    <t>Vendor Performance and Monitoring Protocol</t>
  </si>
  <si>
    <t>Vendor Responsibility and Accountability Framework</t>
  </si>
  <si>
    <t>Vendor Engagement and Management Plan</t>
  </si>
  <si>
    <t>Clinical Study Team Assignment and Accountability Matrix</t>
  </si>
  <si>
    <t>Roles and Responsibilities Allocation</t>
  </si>
  <si>
    <t>Transfer of Regulatory Obligations</t>
  </si>
  <si>
    <t>Regulatory Obligation Transfer Agreement</t>
  </si>
  <si>
    <t>Transfer of Regulatory Duties</t>
  </si>
  <si>
    <t>Delegation of Sponsor Regulatory Obligations</t>
  </si>
  <si>
    <t>Regulatory Responsibility Transfer</t>
  </si>
  <si>
    <t>Operational Oversight Plan</t>
  </si>
  <si>
    <t>Operational Oversight Evidence</t>
  </si>
  <si>
    <t>Guidelines for Sponsor Oversight of Clinical Operations</t>
  </si>
  <si>
    <t>Framework for Clinical Study Operational Supervision</t>
  </si>
  <si>
    <t>Operational Oversight Strategy for Clinical Trial Management</t>
  </si>
  <si>
    <t>Clinical Trial Team Structure and Contact Information</t>
  </si>
  <si>
    <t>Transition Evidence</t>
  </si>
  <si>
    <t>Trial Team member termination</t>
  </si>
  <si>
    <t>Trial team contact</t>
  </si>
  <si>
    <t>Trial Team Member Onboarding and Departure</t>
  </si>
  <si>
    <t>Trial Team Role Transition Documentation</t>
  </si>
  <si>
    <t>Team Member Transition Logs</t>
  </si>
  <si>
    <t>Core Team Member Roster</t>
  </si>
  <si>
    <t>Clinical Trial Committee Charter</t>
  </si>
  <si>
    <t>Clinical Trial Committee Process</t>
  </si>
  <si>
    <t>Dose Escalation Process</t>
  </si>
  <si>
    <t>National Steerting Committee</t>
  </si>
  <si>
    <t>Scientific Committee</t>
  </si>
  <si>
    <t>Clinical Events Coordination</t>
  </si>
  <si>
    <t>Committee Roster</t>
  </si>
  <si>
    <t>Committee Member Roster</t>
  </si>
  <si>
    <t>Committee Correspondence</t>
  </si>
  <si>
    <t>Committee Data Package</t>
  </si>
  <si>
    <t>Committee Minutes</t>
  </si>
  <si>
    <t>Committee Report</t>
  </si>
  <si>
    <t>Committee Member Medical License</t>
  </si>
  <si>
    <t>Committee Member GCP Training Certificate</t>
  </si>
  <si>
    <t>Committee Member Medicaacl License</t>
  </si>
  <si>
    <t>Committee Member Professional License</t>
  </si>
  <si>
    <t>Committee Member Medical Board Membership</t>
  </si>
  <si>
    <t>Committee Member Affiliation Form</t>
  </si>
  <si>
    <t>Committee Member Biographical Sketch</t>
  </si>
  <si>
    <t>Committee Member Statement of Financial Interests</t>
  </si>
  <si>
    <t>Committee Member Financial Conflicts of Interest</t>
  </si>
  <si>
    <t>Committee Member Engagement and Responsibility Contract</t>
  </si>
  <si>
    <t>Contract Between Sponsor and Clinical Trial Committee Member</t>
  </si>
  <si>
    <t>Agreement with Committee Member for Trial Conduct</t>
  </si>
  <si>
    <t>Committee Member's Commitment to Trial</t>
  </si>
  <si>
    <t>Kick-off Meeting Agenda</t>
  </si>
  <si>
    <t>Kick-off Meeting Attendance Sheet</t>
  </si>
  <si>
    <t>Kick-off Meeting Presentation Materials</t>
  </si>
  <si>
    <t>Kick-off Meeting Minutes</t>
  </si>
  <si>
    <t>Kickoff Meeting Agenda</t>
  </si>
  <si>
    <t>Kickoff Meeting Attendance Sheet</t>
  </si>
  <si>
    <t>Kickoff Meeting Presentation Materials</t>
  </si>
  <si>
    <t>Kickoff Meeting Minutes</t>
  </si>
  <si>
    <t>System Training Guides</t>
  </si>
  <si>
    <t>Training Manuals</t>
  </si>
  <si>
    <t>System Usage Training</t>
  </si>
  <si>
    <t>Study Training Resources</t>
  </si>
  <si>
    <t>Trial Staff Training</t>
  </si>
  <si>
    <t>Educational Resources</t>
  </si>
  <si>
    <t>Team Training Guides</t>
  </si>
  <si>
    <t>Trial Team Training Attendance Sheet</t>
  </si>
  <si>
    <t>Trial Team Training Certificate</t>
  </si>
  <si>
    <t>Training Completion Certificates</t>
  </si>
  <si>
    <t>Training Attendance Records</t>
  </si>
  <si>
    <t>Study-Specific Training Documentation</t>
  </si>
  <si>
    <t>EDC Training Certificates</t>
  </si>
  <si>
    <t>Training Completion Logs</t>
  </si>
  <si>
    <t>Trial Team Training Records</t>
  </si>
  <si>
    <t>Training Verification Sheets</t>
  </si>
  <si>
    <t>Certification of Training Completion</t>
  </si>
  <si>
    <t>TMF Folder Structure</t>
  </si>
  <si>
    <t>Folder Missing</t>
  </si>
  <si>
    <t>Investigator's Brochure (IB)</t>
  </si>
  <si>
    <t>Investigator's Brochure (IB) Addendum</t>
  </si>
  <si>
    <t>Investigator's Brochure (IB) Extension</t>
  </si>
  <si>
    <t>Investigator's Brochure (IB) Approval</t>
  </si>
  <si>
    <t>Investigator's Brochure (IB) Review</t>
  </si>
  <si>
    <t>Investigator's Brochure  (IB)Summary of Changes</t>
  </si>
  <si>
    <t>Investigational Medicinal Product Documentation</t>
  </si>
  <si>
    <t>Clinical Trial Protocol</t>
  </si>
  <si>
    <t>Study Protocol Review</t>
  </si>
  <si>
    <t>Study protocol approval</t>
  </si>
  <si>
    <t>Trial Objectives and Design</t>
  </si>
  <si>
    <t>Study Methodology and Statistical Plan</t>
  </si>
  <si>
    <t>Trial Organization Overview</t>
  </si>
  <si>
    <t>Background and Rationale for Study</t>
  </si>
  <si>
    <t>Clinical Study Protocol</t>
  </si>
  <si>
    <t>Special Protocol Considerations</t>
  </si>
  <si>
    <t>Protocol Summary</t>
  </si>
  <si>
    <t>Key Points of Protocol</t>
  </si>
  <si>
    <t>Protocol Overview</t>
  </si>
  <si>
    <t>Trial Summary</t>
  </si>
  <si>
    <t>Study Synopsis</t>
  </si>
  <si>
    <t>Protocol Highlights</t>
  </si>
  <si>
    <t>Brief Protocol Outline</t>
  </si>
  <si>
    <t>Protocol Amendment Summary of Changes</t>
  </si>
  <si>
    <t>Protocol Amendment Review and Approval</t>
  </si>
  <si>
    <t>Protocol Amendment Synopsis</t>
  </si>
  <si>
    <t>Protocol Amendment  Administrative Changes</t>
  </si>
  <si>
    <t>Justification for Non-Substantial Amendment</t>
  </si>
  <si>
    <t>Compliance Summary with Financial Disclosure Requirements</t>
  </si>
  <si>
    <t>Financial Disclosure Reporting Compliance Report</t>
  </si>
  <si>
    <t>Summary of Financial Interests in Clinical Research</t>
  </si>
  <si>
    <t>List of Disclosed Financial Relationships for Trial</t>
  </si>
  <si>
    <t>Financial Disclosure Compliance Checklist</t>
  </si>
  <si>
    <t>Overview of Financial Conflicts of Interest Reporting</t>
  </si>
  <si>
    <t>Summary Report of Financial Disclosure for Study Personnel</t>
  </si>
  <si>
    <t>Compilation of Financial Disclosure Documents and Reports</t>
  </si>
  <si>
    <t>Insurance Policy</t>
  </si>
  <si>
    <t>Insurance Certificate</t>
  </si>
  <si>
    <t>Subject Compensation Policy</t>
  </si>
  <si>
    <t>Clinical Trial Insurance Policy</t>
  </si>
  <si>
    <t>Insurance Certificate for Subject Injury</t>
  </si>
  <si>
    <t>Terms and Conditions of Subject Insurance</t>
  </si>
  <si>
    <t>Insurance Coverage</t>
  </si>
  <si>
    <t>Sample Case Report Form</t>
  </si>
  <si>
    <t>CRF Summary of Changes</t>
  </si>
  <si>
    <t>CRF Review</t>
  </si>
  <si>
    <t>CRF Approval</t>
  </si>
  <si>
    <t>eCRF</t>
  </si>
  <si>
    <t>eCRF summary of changes</t>
  </si>
  <si>
    <t>eCRF review and approval</t>
  </si>
  <si>
    <t>RPI Addendum</t>
  </si>
  <si>
    <t>RPI Summary of Changes</t>
  </si>
  <si>
    <t>RPI Review and pproval</t>
  </si>
  <si>
    <t>Prior Clinical Trials Report</t>
  </si>
  <si>
    <t>Animal Study Summary</t>
  </si>
  <si>
    <t>Preclinical Investigation Findings</t>
  </si>
  <si>
    <t>Device Trial Preliminary Studies</t>
  </si>
  <si>
    <t>Package Insert</t>
  </si>
  <si>
    <t>Summary of Product Characteristics</t>
  </si>
  <si>
    <t>Subject Diary Review and Approval</t>
  </si>
  <si>
    <t>Subject Diary Summary of Changes</t>
  </si>
  <si>
    <t>Subject Questionnaire Review and Approval</t>
  </si>
  <si>
    <t>Subject Questionnaire Summary of Changes</t>
  </si>
  <si>
    <t>Consent to Release Information</t>
  </si>
  <si>
    <t>ICF Addendum</t>
  </si>
  <si>
    <t>ICF QC Checklist</t>
  </si>
  <si>
    <t>ICF Review and Approval</t>
  </si>
  <si>
    <t>ICF Approval Signature</t>
  </si>
  <si>
    <t>ICF Summary of Changes</t>
  </si>
  <si>
    <t>Consent to Clinical Research Study Participation</t>
  </si>
  <si>
    <t>Clinical Research Study Consent Form</t>
  </si>
  <si>
    <t>Consent to Participate in Clinical Study</t>
  </si>
  <si>
    <t>Subject Information Sheet Addendum</t>
  </si>
  <si>
    <t>Subject Information Sheet Summary of Changes</t>
  </si>
  <si>
    <t>Subject Information Sheet Review</t>
  </si>
  <si>
    <t>Subject Information Sheet Approva</t>
  </si>
  <si>
    <t>Subject Participation Card Summary of Changes</t>
  </si>
  <si>
    <t>Subject Participation Card Review and Approval</t>
  </si>
  <si>
    <t>Advertisements for Subject Recruitment Review</t>
  </si>
  <si>
    <t>Advertisements for Subject Recruitment Approval</t>
  </si>
  <si>
    <t>Trial Requirement Guides</t>
  </si>
  <si>
    <t>Understanding Trial Concepts Booklet</t>
  </si>
  <si>
    <t>Subject Memory Aids</t>
  </si>
  <si>
    <t>Retention Material for Participants</t>
  </si>
  <si>
    <t>Trial Participation Information Sheets</t>
  </si>
  <si>
    <t>Educational Material for Subjects</t>
  </si>
  <si>
    <t>Study Requirement Reminder Cards</t>
  </si>
  <si>
    <t>Participant Understanding Support Tools</t>
  </si>
  <si>
    <t>Clinical Investigation Report</t>
  </si>
  <si>
    <t>Clinical Study Report Synopsis</t>
  </si>
  <si>
    <t>Integrated Clinical and Statistical Report</t>
  </si>
  <si>
    <t>Interim Clinical Study Report</t>
  </si>
  <si>
    <t>Interim Clinical Study Report Synopsis</t>
  </si>
  <si>
    <t>Bioanalytical Report</t>
  </si>
  <si>
    <t>Pharmacokinetic Report</t>
  </si>
  <si>
    <t>Bioanalytical Findings Summary</t>
  </si>
  <si>
    <t>Top Line Bioanalytical Results</t>
  </si>
  <si>
    <t>Interim Bioanalytical Analysis Report</t>
  </si>
  <si>
    <t>Final Bioanalytical Study Report</t>
  </si>
  <si>
    <t>Pharmacokinetic Analysis and Findings</t>
  </si>
  <si>
    <t>Bioanalytical Data Overview</t>
  </si>
  <si>
    <t>Bioanalytical Conclusions</t>
  </si>
  <si>
    <t>Cover Letter</t>
  </si>
  <si>
    <t>List of Content Submitted</t>
  </si>
  <si>
    <t>Regulatory agency's Acknowledgement of Receipt
Regulatory Submission</t>
  </si>
  <si>
    <t>Review of Regulatory Submission</t>
  </si>
  <si>
    <t>Approval of Regulatory Submission</t>
  </si>
  <si>
    <t>Condition Approval</t>
  </si>
  <si>
    <t>List of Content Approved</t>
  </si>
  <si>
    <t>Approval Notification from Regulatory Authority</t>
  </si>
  <si>
    <t>Submission Approval Document</t>
  </si>
  <si>
    <t>Regulatory Decision Letter</t>
  </si>
  <si>
    <t>Authority Review Outcome</t>
  </si>
  <si>
    <t>Coomplete Response</t>
  </si>
  <si>
    <t>Regulatory ID Number Notification</t>
  </si>
  <si>
    <t>Trial Identification Number Assignment</t>
  </si>
  <si>
    <t>EudraCT Number Notification</t>
  </si>
  <si>
    <t>FDA IND Number Confirmation</t>
  </si>
  <si>
    <t>IDE Number Assignment Document</t>
  </si>
  <si>
    <t>Trial-Level Identification Number Notice</t>
  </si>
  <si>
    <t>Public Registration</t>
  </si>
  <si>
    <t>Confirmation of Public Registration</t>
  </si>
  <si>
    <t>Clinical Trial Registry Submission</t>
  </si>
  <si>
    <t>Public Registration Entry for Study</t>
  </si>
  <si>
    <t>ClinicalTrials.gov Registration Document</t>
  </si>
  <si>
    <t>Trial Public Registry Documentation</t>
  </si>
  <si>
    <t>Periodic Study Updates to Public Registry</t>
  </si>
  <si>
    <t>Final Study Results Public Submission</t>
  </si>
  <si>
    <t>Import License Application</t>
  </si>
  <si>
    <t>Export License Application</t>
  </si>
  <si>
    <t>Investigational Product Import License Request</t>
  </si>
  <si>
    <t>Export License Application for Clinical Supplies</t>
  </si>
  <si>
    <t>Regulatory Application for Product Import</t>
  </si>
  <si>
    <t>Clinical Supply Export Permission Request</t>
  </si>
  <si>
    <t>License Request for Overseas Clinical Supplies</t>
  </si>
  <si>
    <t>Regulatory Submission for Import Authorization</t>
  </si>
  <si>
    <t>Import License</t>
  </si>
  <si>
    <t>Export License</t>
  </si>
  <si>
    <t>Government Issued Import Authorization</t>
  </si>
  <si>
    <t>Export Permit for Clinical Goods</t>
  </si>
  <si>
    <t>Export Approval Document</t>
  </si>
  <si>
    <t>Customs Clearance for Clinical Materials</t>
  </si>
  <si>
    <t>Importation Certificate for Research Use</t>
  </si>
  <si>
    <t>Device Material Transfer Agreement</t>
  </si>
  <si>
    <t>Device Material Transfer Application</t>
  </si>
  <si>
    <t>Device Material Transfer Justification</t>
  </si>
  <si>
    <t>Distribution of Safety Information</t>
  </si>
  <si>
    <t>Distribution of Trial Information</t>
  </si>
  <si>
    <t>Safety Information Distribution</t>
  </si>
  <si>
    <t>Safety Information Alert</t>
  </si>
  <si>
    <t>Serious Adverse Event Notification</t>
  </si>
  <si>
    <t>Safety Concerns Update</t>
  </si>
  <si>
    <t>SUSAR Notification</t>
  </si>
  <si>
    <t>CIOMS Report Distribution</t>
  </si>
  <si>
    <t>MedWatch</t>
  </si>
  <si>
    <t>Serious Breaches</t>
  </si>
  <si>
    <t>Safety Line Listing</t>
  </si>
  <si>
    <t>Analysis of Similar Events Report</t>
  </si>
  <si>
    <t>Safety Update Letter</t>
  </si>
  <si>
    <t>Quarterly Line Listing</t>
  </si>
  <si>
    <t>Quarterly Safety Line Listing</t>
  </si>
  <si>
    <t>Periodic Safety Line Listing</t>
  </si>
  <si>
    <t>Regulatory Trial Progress Report</t>
  </si>
  <si>
    <t>Trial Conduct Regulatory Update</t>
  </si>
  <si>
    <t>Periodic Regulatory Status Report</t>
  </si>
  <si>
    <t>Clinical Trial Progress Submission</t>
  </si>
  <si>
    <t>Regulatory Authority Progress Update</t>
  </si>
  <si>
    <t>Periodic Update for Regulatory Bodies</t>
  </si>
  <si>
    <t>Clinical Trial Status Report</t>
  </si>
  <si>
    <t>Regulatory Submission of Trial Progress</t>
  </si>
  <si>
    <t>Premature Termination Regulatory Notice</t>
  </si>
  <si>
    <t>Trial Termination Report</t>
  </si>
  <si>
    <t>Study Closure Notification to Regulatory Bodies</t>
  </si>
  <si>
    <t>Notification of Trial End</t>
  </si>
  <si>
    <t>Regulatory Report on Study Termination</t>
  </si>
  <si>
    <t>Trial Discontinuation Notice</t>
  </si>
  <si>
    <t>Final Study Report Submission Notice</t>
  </si>
  <si>
    <t>Acknowledgement of Submission Receipt</t>
  </si>
  <si>
    <t>Trial Submission to IRB/IEC</t>
  </si>
  <si>
    <t>IRB/IEC Submission Dossier Contents</t>
  </si>
  <si>
    <t>Updates and Amendments for IRB/IEC Review</t>
  </si>
  <si>
    <t>Recruitment Material Submission to Ethics Committee</t>
  </si>
  <si>
    <t>Response to IRB/IEC Queries</t>
  </si>
  <si>
    <t>Educational Material Approval Request by IRB/IEC</t>
  </si>
  <si>
    <t>Consent Form Submission for Ethics Review</t>
  </si>
  <si>
    <t>IEC Approval</t>
  </si>
  <si>
    <t>IEC Conditional Approval</t>
  </si>
  <si>
    <t>IEC Decision</t>
  </si>
  <si>
    <t>IEC Rejection</t>
  </si>
  <si>
    <t>IRB approval</t>
  </si>
  <si>
    <t>IRB conditional approval</t>
  </si>
  <si>
    <t>IRB decision</t>
  </si>
  <si>
    <t>IRB rejection</t>
  </si>
  <si>
    <t>RB Board approval</t>
  </si>
  <si>
    <t>IRB Board conditional approval</t>
  </si>
  <si>
    <t>IRB Board decision</t>
  </si>
  <si>
    <t>IRB Board rejection</t>
  </si>
  <si>
    <t>IEC/IRB Composition</t>
  </si>
  <si>
    <t>IRB Board Member Roster
IRB/IEC Member Qualifications</t>
  </si>
  <si>
    <t>Ethics Committee Composition Overview</t>
  </si>
  <si>
    <t>IEC Membership and Expertise List</t>
  </si>
  <si>
    <t>Ethics Review Board Qualification Records</t>
  </si>
  <si>
    <t>IRB Expertise and Qualifications Summary</t>
  </si>
  <si>
    <t>Documentation of IEC Member Experience</t>
  </si>
  <si>
    <t>IRB/IEC Professional Backgrounds</t>
  </si>
  <si>
    <t>IEC Documentation of Non-Voting Status</t>
  </si>
  <si>
    <t>IRB documentation of Non-voting status</t>
  </si>
  <si>
    <t>Non-Voting Member Verification</t>
  </si>
  <si>
    <t>IRB/IEC Non-Voting Status Record</t>
  </si>
  <si>
    <t>IRB/IEC Member Voting Rights Waiver</t>
  </si>
  <si>
    <t>Proof of Non-Voting Membership</t>
  </si>
  <si>
    <t>Non-Voting Status Declaration</t>
  </si>
  <si>
    <t>Investigator Non-Voting Confirmation</t>
  </si>
  <si>
    <t>IEC Compliance Documentation</t>
  </si>
  <si>
    <t>IRB Compliance Documentation</t>
  </si>
  <si>
    <t>IRB/IEC Operating Procedures Compliance</t>
  </si>
  <si>
    <t>GCP Compliance Documentation for IRB/IEC</t>
  </si>
  <si>
    <t>Regulatory Compliance Report for Ethics Committee</t>
  </si>
  <si>
    <t>Ethics Board Functionality Compliance Record</t>
  </si>
  <si>
    <t>IEC Compliance with Regulatory Standards</t>
  </si>
  <si>
    <t>IRB Procedure Adherence Documentation</t>
  </si>
  <si>
    <t>Compliance Verification for IRB/IEC Operations</t>
  </si>
  <si>
    <t>Ethics Committee Regulatory Compliance Certificate</t>
  </si>
  <si>
    <t>Other Approval Committee Submissions</t>
  </si>
  <si>
    <t>Trial Updates Submission to Committee</t>
  </si>
  <si>
    <t>Committee Review Submissions Log</t>
  </si>
  <si>
    <t>Non-IRB/IEC Committee Submission Overview</t>
  </si>
  <si>
    <t>Submission of Trial Documents for Approval</t>
  </si>
  <si>
    <t>Correspondence with Oversight Committees</t>
  </si>
  <si>
    <t>Approval Submissions for Trial Amendments</t>
  </si>
  <si>
    <t>Approval Committee Decisions</t>
  </si>
  <si>
    <t>Committee Approval Documentation</t>
  </si>
  <si>
    <t>Non-IRB/IEC Approval Letters</t>
  </si>
  <si>
    <t>Acknowledgement of Trial Modifications</t>
  </si>
  <si>
    <t>Approval from Oversight Committees</t>
  </si>
  <si>
    <t>Committee Consent for Trial Changes</t>
  </si>
  <si>
    <t>Documentation of Approved Trial Amendments</t>
  </si>
  <si>
    <t>Committee Endorsement Records</t>
  </si>
  <si>
    <t>Distribution of Safety Information to IRB/IEC</t>
  </si>
  <si>
    <t>Notification of Safety Information to IRB/IEC</t>
  </si>
  <si>
    <t>IEC/IRB Acknowledgement of Receipt</t>
  </si>
  <si>
    <t>serious adverse device events</t>
  </si>
  <si>
    <t>Distribution of Progress Report to investigators</t>
  </si>
  <si>
    <t>Trial Progress Report to IEC</t>
  </si>
  <si>
    <t>Trial Progress Report to IRB</t>
  </si>
  <si>
    <t>Regular IRB/IEC Trial Update</t>
  </si>
  <si>
    <t>IRB/IEC Study Conduct Overview</t>
  </si>
  <si>
    <t>Periodic Trial Progress Report to Ethics Committee</t>
  </si>
  <si>
    <t>Investigator Report to IRB/IEC</t>
  </si>
  <si>
    <t>IRB/IEC Update on Trial Activities</t>
  </si>
  <si>
    <t>Clinical Trial Progress Submission to IRB/IEC</t>
  </si>
  <si>
    <t>IRB Notification of Site Closure</t>
  </si>
  <si>
    <t>IEC Notification of Trial Termination</t>
  </si>
  <si>
    <t>IEC Notification of Site Closure</t>
  </si>
  <si>
    <t>IRB Notification of Trial Termination</t>
  </si>
  <si>
    <t>Trial Termination Notice to IRB/IEC</t>
  </si>
  <si>
    <t>Completion Notification to Ethics Committee</t>
  </si>
  <si>
    <t>Premature Trial Closure Communication</t>
  </si>
  <si>
    <t>Final Study Report to IRB/IEC</t>
  </si>
  <si>
    <t>Notification of Trial End to Ethics Board</t>
  </si>
  <si>
    <t>Trial Discontinuation Letter to IRB/IEC</t>
  </si>
  <si>
    <t>Closure Report Submitted to Ethics Committee</t>
  </si>
  <si>
    <t>Trial Coordinator Contacts</t>
  </si>
  <si>
    <t>Site Key Contact List</t>
  </si>
  <si>
    <t>Primary Contact Information for Site</t>
  </si>
  <si>
    <t>Investigator Team Contact Directory</t>
  </si>
  <si>
    <t>Site Administrative Contacts</t>
  </si>
  <si>
    <t>Stie Confidentiality Agreement</t>
  </si>
  <si>
    <t>Site Confidential Disclosure Agreement</t>
  </si>
  <si>
    <t>Site Non-Disclosure Agreement</t>
  </si>
  <si>
    <t>Feasibility Questionnaire</t>
  </si>
  <si>
    <t>Site Selection Documentation</t>
  </si>
  <si>
    <t>Site Technical Capabilities Questionnaire</t>
  </si>
  <si>
    <t>Site Feasibility Assessment Report</t>
  </si>
  <si>
    <t>Protocol Feasibility Analysis</t>
  </si>
  <si>
    <t>Feasibility Study Findings</t>
  </si>
  <si>
    <t>Site Capability Evaluation</t>
  </si>
  <si>
    <t>Investigative Site Feasibility Review</t>
  </si>
  <si>
    <t>Protocol Suitability and Site Assessment</t>
  </si>
  <si>
    <t>Site Qualification for Clinical Study</t>
  </si>
  <si>
    <t>Pre Trial Visit Follow Up Letter</t>
  </si>
  <si>
    <t>Pre Trial Qualification Visit Waiver</t>
  </si>
  <si>
    <t>Site Qualification Visit Report</t>
  </si>
  <si>
    <t>Pre-Trial Site Assessment Findings</t>
  </si>
  <si>
    <t>EDC System Qualification Report</t>
  </si>
  <si>
    <t>Site Profile and Capability Review</t>
  </si>
  <si>
    <t>Initial Site Visit Confirmation Letter</t>
  </si>
  <si>
    <t>Pre-Trial Monitoring Visit Summary</t>
  </si>
  <si>
    <t>Confirmation of Site Eligibility for Trial</t>
  </si>
  <si>
    <t>Non-Selected Site Evaluation Reports</t>
  </si>
  <si>
    <t>Unselected Sites Review Summary</t>
  </si>
  <si>
    <t>Site Assessment and Rejection</t>
  </si>
  <si>
    <t>Records of Non-Participating Sites</t>
  </si>
  <si>
    <t>Exclusion Summary for Evaluated Sites</t>
  </si>
  <si>
    <t>Not Selected Site Evaluation Forms</t>
  </si>
  <si>
    <t>Feedback Reports for Non-Selected Sites</t>
  </si>
  <si>
    <t>Evidence of Investigator Brochure Distribution</t>
  </si>
  <si>
    <t>Investigator Brochure Receipt Acknowledgment</t>
  </si>
  <si>
    <t>Confirmation of Investigator Brochure Delivery</t>
  </si>
  <si>
    <t>Investigational Product Information Acceptance</t>
  </si>
  <si>
    <t>Scientific Information Provision Confirmation</t>
  </si>
  <si>
    <t>Receipt of Current Investigator Brochure</t>
  </si>
  <si>
    <t>Investigator Acknowledgment of Brochure Receipt</t>
  </si>
  <si>
    <t>Documentation of Investigator Brochure Acceptance</t>
  </si>
  <si>
    <t>Investigator Confirmation of Scientific Information Received</t>
  </si>
  <si>
    <t>Protocol Agreement Signature</t>
  </si>
  <si>
    <t>Signed Protocol Confirmation Page</t>
  </si>
  <si>
    <t>Protocol Commitment Signature Sheet</t>
  </si>
  <si>
    <t>Agreement to Protocol by Investigator and Sponsor</t>
  </si>
  <si>
    <t>Protocol Endorsement Signature Page</t>
  </si>
  <si>
    <t>Signed Protocol Agreement Record</t>
  </si>
  <si>
    <t>Protocol Consent Signature Form</t>
  </si>
  <si>
    <t>Sponsor Approval Form</t>
  </si>
  <si>
    <t>Amendment Signature Page</t>
  </si>
  <si>
    <t>Protocol Amendment Agreement Signatures</t>
  </si>
  <si>
    <t>Signed Amendment Confirmation</t>
  </si>
  <si>
    <t>Amendment Commitment Signatures</t>
  </si>
  <si>
    <t>Investigator and Sponsor Amendment Endorsement</t>
  </si>
  <si>
    <t>Signature Page for Protocol Changes</t>
  </si>
  <si>
    <t>Amendment Acceptance Signatures</t>
  </si>
  <si>
    <t>Protocol Modification Consent Form</t>
  </si>
  <si>
    <t>Principal Investigator Affiliation Form</t>
  </si>
  <si>
    <t>Principal Investigator Biographical Sketch</t>
  </si>
  <si>
    <t>Sub-Investigator Affiliation Form</t>
  </si>
  <si>
    <t>Sub-Investigator Biographical Sketch</t>
  </si>
  <si>
    <t>Staff Affiliation Form</t>
  </si>
  <si>
    <t>Staff Biographical Sketch</t>
  </si>
  <si>
    <t>Staff Curriculum Vitae</t>
  </si>
  <si>
    <t>Personnel Affiliation Form</t>
  </si>
  <si>
    <t>Personnel Biographical Sketch</t>
  </si>
  <si>
    <t>Personnel Curriculum Vitae</t>
  </si>
  <si>
    <t>ICH-GCP Training Certificate</t>
  </si>
  <si>
    <t>IATA Certification</t>
  </si>
  <si>
    <t>Site Staff Medical License</t>
  </si>
  <si>
    <t>Site Staff Medical Qualification</t>
  </si>
  <si>
    <t>Stie Staff Professional License</t>
  </si>
  <si>
    <t>Statement of Investigator</t>
  </si>
  <si>
    <t>Clinical Trial Site Information Form</t>
  </si>
  <si>
    <t>Qualified Investigator Undertaking Form</t>
  </si>
  <si>
    <t>Investigator Regulatory Statement</t>
  </si>
  <si>
    <t>Investigator Commitment to Regulatory Standards</t>
  </si>
  <si>
    <t>Regulatory Compliance Agreement by Investigator</t>
  </si>
  <si>
    <t>Investigator Assurance to Health Authority</t>
  </si>
  <si>
    <t>Declaration of Investigator's Regulatory Adherence</t>
  </si>
  <si>
    <t>Statement of Financial Interests</t>
  </si>
  <si>
    <t>Financial Conflicts of Interest</t>
  </si>
  <si>
    <t>Personal Data Consent</t>
  </si>
  <si>
    <t>Clinical Trial Agreement with Investigator</t>
  </si>
  <si>
    <t>Clinical Trial Agreement with Investigator and Site</t>
  </si>
  <si>
    <t>Clinical Trial Agreement with Site</t>
  </si>
  <si>
    <t>Termination Agreement</t>
  </si>
  <si>
    <t>Trial Agreement with Site</t>
  </si>
  <si>
    <t>Clinical Study Contract</t>
  </si>
  <si>
    <t>Research Site Agreement</t>
  </si>
  <si>
    <t>Site Indemnity</t>
  </si>
  <si>
    <t>Site Financial Indemnity Agreement</t>
  </si>
  <si>
    <t>Laboratory Agreement</t>
  </si>
  <si>
    <t>Financial Agreement</t>
  </si>
  <si>
    <t>Pharmacy Agreement</t>
  </si>
  <si>
    <t>Financial Agreement Between Parties</t>
  </si>
  <si>
    <t>Third-Party Financial Contract</t>
  </si>
  <si>
    <t>Research Funding Agreement</t>
  </si>
  <si>
    <t>Financial Terms and Conditions Agreement</t>
  </si>
  <si>
    <t>Site Release Checklist</t>
  </si>
  <si>
    <t>Site Release Documentation</t>
  </si>
  <si>
    <t>Site Release Notification</t>
  </si>
  <si>
    <t>Site Approval for Drug Supply</t>
  </si>
  <si>
    <t>Investigational Product/Drug Release Authorization</t>
  </si>
  <si>
    <t>Drug Supply Release to Site Document</t>
  </si>
  <si>
    <t>Investigational Product/Drug Distribution Approval Notice</t>
  </si>
  <si>
    <t>Authorization for Site Drug Delivery</t>
  </si>
  <si>
    <t>Investigational Product/Drug Release Certificate for Site</t>
  </si>
  <si>
    <t>Investigational Product/Drug Shipment Approval</t>
  </si>
  <si>
    <t>Package release</t>
  </si>
  <si>
    <t>release package</t>
  </si>
  <si>
    <t>Delegation of Authority Log</t>
  </si>
  <si>
    <t>Delegation of Tasks Signature Sheet</t>
  </si>
  <si>
    <t>Principal Investigator (PI) Task Delegation Record</t>
  </si>
  <si>
    <t>Site Personnel Task Assignment Sheet</t>
  </si>
  <si>
    <t>Trial Task Delegation Form</t>
  </si>
  <si>
    <t>Staff Task Assignment and Signature Page</t>
  </si>
  <si>
    <t>Site Task Distribution Document</t>
  </si>
  <si>
    <t>Signature Sheet for Task Allocation</t>
  </si>
  <si>
    <t>Trial Responsibility Delegation Log</t>
  </si>
  <si>
    <t>Device Study Investigators Agreement</t>
  </si>
  <si>
    <t>Sponsor-Investigator Device Study Contract</t>
  </si>
  <si>
    <t>Device Trial Responsibility Agreement</t>
  </si>
  <si>
    <t>Investigator Compliance Document for Device Study</t>
  </si>
  <si>
    <t>Device Research Investigator Commitment Form</t>
  </si>
  <si>
    <t>Device Study Conduct Agreement</t>
  </si>
  <si>
    <t>Investigator Duties Contract for Device Trial</t>
  </si>
  <si>
    <t>Device Trial Investigator-Sponsor Agreement</t>
  </si>
  <si>
    <t>Coordinating Investigator Clinical Trial Agreement</t>
  </si>
  <si>
    <t>Coordinating Investigator Confidentiality Agreement</t>
  </si>
  <si>
    <t>Coordinating Investigator Financial Disclosure Form</t>
  </si>
  <si>
    <t>Coordinating Investigator Statement of Financial Initerests</t>
  </si>
  <si>
    <t>Coordinating Investigator GCP Training</t>
  </si>
  <si>
    <t>Coordinating Investigator Indemnity</t>
  </si>
  <si>
    <t>Coordinating Investigator Financial Indemnity Agreement</t>
  </si>
  <si>
    <t>Coordinating Investigator Medical License</t>
  </si>
  <si>
    <t>Coordinating Investigator Personal Data Consent</t>
  </si>
  <si>
    <t>Coordinating Investigator Data Privacy Agreement</t>
  </si>
  <si>
    <t>Coordinating Investigator Confidential Disclosure Agreement</t>
  </si>
  <si>
    <t>Coordinating Investigator Curriculum Vitae</t>
  </si>
  <si>
    <t>Site Initiation Monitoring Report</t>
  </si>
  <si>
    <t>Site Initiation Visit Confirmation Letter</t>
  </si>
  <si>
    <t>Site Initiation Visit Follow Up Letter</t>
  </si>
  <si>
    <t>Site Initiation Visit Waiver</t>
  </si>
  <si>
    <t>Site Initiation Review Report</t>
  </si>
  <si>
    <t>Site Readiness Confirmation for Trial Start</t>
  </si>
  <si>
    <t>Trial Procedures Orientation Report</t>
  </si>
  <si>
    <t>Trial Participation Requirements Confirmation</t>
  </si>
  <si>
    <t>Trial Start Confirmation Communication</t>
  </si>
  <si>
    <t>Site Onboarding and Initiation Documentation</t>
  </si>
  <si>
    <t>Study Initiation at Research Center</t>
  </si>
  <si>
    <t>Quick Reference Guide</t>
  </si>
  <si>
    <t>IVR Instructions</t>
  </si>
  <si>
    <t>IWR Instructions</t>
  </si>
  <si>
    <t>EDC System Training Guide</t>
  </si>
  <si>
    <t>IRT Usage Training Materials</t>
  </si>
  <si>
    <t>Rater Training Documentation</t>
  </si>
  <si>
    <t>Operational Training for Site Staff</t>
  </si>
  <si>
    <t>Technology Training for Clinical Sites</t>
  </si>
  <si>
    <t>Continuous Education Materials for Sites</t>
  </si>
  <si>
    <t>Site Initiation Document</t>
  </si>
  <si>
    <t>Study Initiation Materials</t>
  </si>
  <si>
    <t>Evidence of Training</t>
  </si>
  <si>
    <t>Training Certificate</t>
  </si>
  <si>
    <t>Training Attendance and Certification Records</t>
  </si>
  <si>
    <t>EDC Training Completion Certificates</t>
  </si>
  <si>
    <t>IRT Training Attendance Logs</t>
  </si>
  <si>
    <t>Rater Training Certification Documents</t>
  </si>
  <si>
    <t>Site Personnel Training Verification</t>
  </si>
  <si>
    <t>Subject Consenting Tracker</t>
  </si>
  <si>
    <t>Subject Enrollment Log</t>
  </si>
  <si>
    <t>Subject Screening Log</t>
  </si>
  <si>
    <t>Subject Visit Log</t>
  </si>
  <si>
    <t>Screened and Enrolled Subject List</t>
  </si>
  <si>
    <t>Trial Participant Log</t>
  </si>
  <si>
    <t>Screen Failures and Successes Log</t>
  </si>
  <si>
    <t>Subject Enrollment and Screening Register</t>
  </si>
  <si>
    <t>Anonymous Listing of Trial Subjects</t>
  </si>
  <si>
    <t>Source Data Specification</t>
  </si>
  <si>
    <t>Source Data Agreement</t>
  </si>
  <si>
    <t>Source Data Verification</t>
  </si>
  <si>
    <t>Device Extracts</t>
  </si>
  <si>
    <t>Source Document Maps</t>
  </si>
  <si>
    <t>Verification Activity Log</t>
  </si>
  <si>
    <t>Clinical Source Data Review</t>
  </si>
  <si>
    <t>Verification Checklist for Source Data</t>
  </si>
  <si>
    <t>Source Data Accuracy Assessment</t>
  </si>
  <si>
    <t>Data Verification and Validation Report</t>
  </si>
  <si>
    <t>Co-Monitoring Visit Report</t>
  </si>
  <si>
    <t>Monitoring Visit Confirmation Letter</t>
  </si>
  <si>
    <t>Monitoring Visit Follow Up Letter</t>
  </si>
  <si>
    <t>Monitoring Visit Waiver</t>
  </si>
  <si>
    <t>Trial Monitoring Visit Summary</t>
  </si>
  <si>
    <t>Site Compliance Review Document</t>
  </si>
  <si>
    <t>Trial Conduct Monitoring Report</t>
  </si>
  <si>
    <t>Monitoring Feedback and Action Items</t>
  </si>
  <si>
    <t>Monitoring Visit Dates and Attendees Log</t>
  </si>
  <si>
    <t>Visit Schedule and Participation Record</t>
  </si>
  <si>
    <t>Clinical Monitoring Visit Log</t>
  </si>
  <si>
    <t>Record of Monitoring Visits and Attendees</t>
  </si>
  <si>
    <t>Clinical Trial Visit Attendance Log</t>
  </si>
  <si>
    <t>Monitoring Event Date and Participant Log</t>
  </si>
  <si>
    <t>Non-Routine Visit Report</t>
  </si>
  <si>
    <t>Non-Routine Visit Report Confirmation Letter</t>
  </si>
  <si>
    <t>Non-Routine Visit Report Follow Up Letter</t>
  </si>
  <si>
    <t>Oversight Monitoring Visit Report</t>
  </si>
  <si>
    <t>Oversight Monitoring Visit Report Confirmation Letter</t>
  </si>
  <si>
    <t>Oversight Monitoring Visit Report Follow Up Letter</t>
  </si>
  <si>
    <t>Site Improvement Plan</t>
  </si>
  <si>
    <t>Protocol Deviations</t>
  </si>
  <si>
    <t>Protocol Deviation Logs</t>
  </si>
  <si>
    <t>Protocol Violation Report</t>
  </si>
  <si>
    <t>Protocol Non-Compliance Record</t>
  </si>
  <si>
    <t>List of Protocol Deviations</t>
  </si>
  <si>
    <t>Consolidated Deviation Report</t>
  </si>
  <si>
    <t>Country-Level Deviation Summary</t>
  </si>
  <si>
    <t>Study-Level Protocol Deviations</t>
  </si>
  <si>
    <t>Record of Protocol Non-Adherence</t>
  </si>
  <si>
    <t>Summary of Deviations from Protocol</t>
  </si>
  <si>
    <t>Financial Summary Tracker</t>
  </si>
  <si>
    <t>Accrual Tracker</t>
  </si>
  <si>
    <t>Invoices</t>
  </si>
  <si>
    <t>Payment Receipts</t>
  </si>
  <si>
    <t>Study Expense Reports</t>
  </si>
  <si>
    <t>Trial Payment Records</t>
  </si>
  <si>
    <t>Financial Transaction Log for Trial</t>
  </si>
  <si>
    <t>Clinical Study Billing Documentation</t>
  </si>
  <si>
    <t>Project Financial Analysis</t>
  </si>
  <si>
    <t>Close Out Visit Confirmation Letter</t>
  </si>
  <si>
    <t>Close Out Visit Follow-Up Letter</t>
  </si>
  <si>
    <t>Close Out Visit Waiver</t>
  </si>
  <si>
    <t>Site Closure Monitoring Report</t>
  </si>
  <si>
    <t>Trial Completion Activities Summary</t>
  </si>
  <si>
    <t>Site Closure Confirmation Letter</t>
  </si>
  <si>
    <t>Trial Close Out Verification Report</t>
  </si>
  <si>
    <t>End of Trial Site Review Document</t>
  </si>
  <si>
    <t>Site Closure Activities Checklist</t>
  </si>
  <si>
    <t>Safety Information Alert to Investigators</t>
  </si>
  <si>
    <t>Safety Concerns Update for Investigators</t>
  </si>
  <si>
    <t>SUSAR Notification to Research Team</t>
  </si>
  <si>
    <t>CIOMS Report Distribution to Investigators</t>
  </si>
  <si>
    <t>MedWatch Safety Alert for Investigators</t>
  </si>
  <si>
    <t>Investigator Safety Update Letter</t>
  </si>
  <si>
    <t>Safety Concerns Update
SUSAR Notification</t>
  </si>
  <si>
    <t>Subject Identification Register</t>
  </si>
  <si>
    <t>Screened and Enrolled Subject IDs</t>
  </si>
  <si>
    <t>Trial Participant Identifier Log</t>
  </si>
  <si>
    <t>Screen Failure Identification Record</t>
  </si>
  <si>
    <t>Unique Subject Tracking List</t>
  </si>
  <si>
    <t>Enrollment ID Log for Trial Subjects</t>
  </si>
  <si>
    <t>Institutional Subject Identifier Compilation</t>
  </si>
  <si>
    <t>Trial Participant Identity Log</t>
  </si>
  <si>
    <t>Source Data</t>
  </si>
  <si>
    <t>Site Level Source Data Worksheets</t>
  </si>
  <si>
    <t>Medical Record Documentation</t>
  </si>
  <si>
    <t>Subject History Files</t>
  </si>
  <si>
    <t>Patient Medical History Records</t>
  </si>
  <si>
    <t>Trial Source Data Files</t>
  </si>
  <si>
    <t>Subject Medical Records Log</t>
  </si>
  <si>
    <t>Site Visit Follow-Up Report</t>
  </si>
  <si>
    <t>Post-Visit Action Plan</t>
  </si>
  <si>
    <t>Follow-Up Documentation after Site Visit</t>
  </si>
  <si>
    <t>Site Visit Debrief Document</t>
  </si>
  <si>
    <t>Monitoring Visit Outcome Summary</t>
  </si>
  <si>
    <t>Post-Monitoring Visit Communication</t>
  </si>
  <si>
    <t>Action Items from Site Visit</t>
  </si>
  <si>
    <t>Subject Eligibility Verification Forms</t>
  </si>
  <si>
    <t>Subject Eligibility Verification Worksheets</t>
  </si>
  <si>
    <t>Inclusion/Exclusion Criteria Form</t>
  </si>
  <si>
    <t>Lab Report Review for Subject Eligibility</t>
  </si>
  <si>
    <t>Doctor's Notes on Patient Qualification</t>
  </si>
  <si>
    <t>Protocol Compliance Eligibility Checklist</t>
  </si>
  <si>
    <t>Subject Qualification Data Sheet</t>
  </si>
  <si>
    <t>Trial Subject Eligibility Verification Form</t>
  </si>
  <si>
    <t>Comprehensive Eligibility Assessment Record</t>
  </si>
  <si>
    <t>Protocol-Specific Eligibility Worksheet</t>
  </si>
  <si>
    <t>Investiational Product Supply Plan</t>
  </si>
  <si>
    <t>Placebo Justification Statement</t>
  </si>
  <si>
    <t>Drug Quantity and Packaging Plan</t>
  </si>
  <si>
    <t>Blinding Plan for Trial Supplies</t>
  </si>
  <si>
    <t>Drug Storage and Handling Guidelines</t>
  </si>
  <si>
    <t>Trial Supply Requirement Forecast</t>
  </si>
  <si>
    <t>Drug Product Distribution and Management Plan</t>
  </si>
  <si>
    <t>Reconstitution Procedures for Investiational Product or Drug</t>
  </si>
  <si>
    <t>Temperature Control Plan for Drug Storage</t>
  </si>
  <si>
    <t>Investigational Product Supply Execution Reports</t>
  </si>
  <si>
    <t>Device User Manual</t>
  </si>
  <si>
    <t>Directions for Use</t>
  </si>
  <si>
    <t>Instructions for Handling Investigational product or drug</t>
  </si>
  <si>
    <t>Pharmacy Manual</t>
  </si>
  <si>
    <t>Drug Product Transit and Storage Guidelines</t>
  </si>
  <si>
    <t>Handling Instructions for Investigational Product</t>
  </si>
  <si>
    <t>Drug Product Receipt and Storage Protocol</t>
  </si>
  <si>
    <t>Drug Product Dispensing and Retrieval Procedures</t>
  </si>
  <si>
    <t>Instructions for Return of Unused Drug Product</t>
  </si>
  <si>
    <t>Preparation and Administration of Drug Product</t>
  </si>
  <si>
    <t>Safe Handling Practices for Drug Product</t>
  </si>
  <si>
    <t>Administration Instructions for Drug Product</t>
  </si>
  <si>
    <t>Master Label</t>
  </si>
  <si>
    <t>Investigational Product/Drug Sample Label</t>
  </si>
  <si>
    <t>IP Label Sample for Each Pack</t>
  </si>
  <si>
    <t>Multilingual IP Label Examples</t>
  </si>
  <si>
    <t>Approved IP Label Templates</t>
  </si>
  <si>
    <t>Development Stages of IP Label Text</t>
  </si>
  <si>
    <t>IP Labeling Guidelines Compliance</t>
  </si>
  <si>
    <t>Finalized IP Label Samples</t>
  </si>
  <si>
    <t>Trial-Specific IP Label Proofs</t>
  </si>
  <si>
    <t>IP Label Approval Documentation</t>
  </si>
  <si>
    <t>Acknowledgement of Receipt of Shipment</t>
  </si>
  <si>
    <t>Approval to Ship investigational product</t>
  </si>
  <si>
    <t>investigational product/Drug Shipment Request Form</t>
  </si>
  <si>
    <t>investigational product/Drug Distribution and Receipt Logs</t>
  </si>
  <si>
    <t>Documentation of investigational product/Drug Returns</t>
  </si>
  <si>
    <t>Reconciliation Forms for Returned investigational product/Drug</t>
  </si>
  <si>
    <t>Documentation of Investtgational Product/Drug Returns</t>
  </si>
  <si>
    <t>Reconciliation Forms for Returned Investigational Product/Drug</t>
  </si>
  <si>
    <t>Drug Accountability Log</t>
  </si>
  <si>
    <t>Drug Dispencing Log</t>
  </si>
  <si>
    <t>Accountability Documentation</t>
  </si>
  <si>
    <t>Investigational Product/Drug Allocation Records</t>
  </si>
  <si>
    <t>Trial Site Invetigational Product/Drug Accountability Forms</t>
  </si>
  <si>
    <t>Subject Investigational Product/Drug Dispensing Records</t>
  </si>
  <si>
    <t>Evidence of Relabeling</t>
  </si>
  <si>
    <t>Relabeling Documentation</t>
  </si>
  <si>
    <t>Relabeling Plan</t>
  </si>
  <si>
    <t>Notification of Relabeling</t>
  </si>
  <si>
    <t>Re-labeling Process for Investigational Product/Drug</t>
  </si>
  <si>
    <t>Re-labeling Protocol for Investigational Product/Drug</t>
  </si>
  <si>
    <t>Investigational Product/Drug Re-labeling Procedure</t>
  </si>
  <si>
    <t>Confirmation of Completed Investigational Product/Drug Re-labeling</t>
  </si>
  <si>
    <t>Records of Investigational Product/Drug Re-labeling Activities</t>
  </si>
  <si>
    <t>Recall Plan</t>
  </si>
  <si>
    <t>Notification of Recall</t>
  </si>
  <si>
    <t>Investigational Product/Drug Recall Plan</t>
  </si>
  <si>
    <t>Recall Process for Investigational Product/Drug</t>
  </si>
  <si>
    <t>Investigational Product/Drug Recall Confirmation Records</t>
  </si>
  <si>
    <t>Recall Protocol for Investigational Product</t>
  </si>
  <si>
    <t>Investigational Product/Drug Recall Procedure</t>
  </si>
  <si>
    <t>Confirmation of Completed IP Recall</t>
  </si>
  <si>
    <t>Records of Investigational Product/Drug Recall Activities</t>
  </si>
  <si>
    <t>Quality Complaint Form</t>
  </si>
  <si>
    <t>Device Deficiency Report</t>
  </si>
  <si>
    <t>Investigational Product/Drug Quality Complaint Record</t>
  </si>
  <si>
    <t>Investigational Product Complaint Form</t>
  </si>
  <si>
    <t>Investigational Product/Drug Quality Issue</t>
  </si>
  <si>
    <t>Form for Reporting IP Quality Complaints</t>
  </si>
  <si>
    <t>Investigational Product/Drug Quality Concern Report</t>
  </si>
  <si>
    <t>Investigational Product/Drug Quality Feedback Form</t>
  </si>
  <si>
    <t>Documentation of Quality Complaint for Investigational Product/Drug</t>
  </si>
  <si>
    <t>Investigational Product/Drug Complaint Investigation Record</t>
  </si>
  <si>
    <t>Investigational Product/Drug Return and Receipt Records</t>
  </si>
  <si>
    <t>Courier Shipping Documentation for Investigational Product/Drug Returns</t>
  </si>
  <si>
    <t>Investigational Product/Drug Return Packing Lists</t>
  </si>
  <si>
    <t>Inventory Summary of Returned Investigational Product/Drug</t>
  </si>
  <si>
    <t>Documentation of Investigational Product/Drug Return to Distribution Center</t>
  </si>
  <si>
    <t>Investigational Product/Drug Return Shipment Tracking and Verification</t>
  </si>
  <si>
    <t>Depot Receipt Records for Returned Investigational Product/Drug</t>
  </si>
  <si>
    <t>Site Investigational Product/Drug Return and Inventory Reconciliation Report</t>
  </si>
  <si>
    <t>Certificate of Destruction</t>
  </si>
  <si>
    <t>Destruction Documentation</t>
  </si>
  <si>
    <t>Investigational Product/Drug Destruction Confirmation Certificate</t>
  </si>
  <si>
    <t>Certificate of Investigational Product/Drug End-of-Trial Destruction</t>
  </si>
  <si>
    <t>Investigational Product/Drug Disposal Documentation</t>
  </si>
  <si>
    <t>Investigational Product/Drug Destruction Record</t>
  </si>
  <si>
    <t>Confirmation of Investigational Product/Drug Waste Disposal</t>
  </si>
  <si>
    <t>Investigational Product/Drug Destruction Verification Form</t>
  </si>
  <si>
    <t>Investigational Product/Drug Final Disposal Certificate</t>
  </si>
  <si>
    <t>Investigational Product/Drug Expiry Extension</t>
  </si>
  <si>
    <t>Investigational Product/Drug Retest and Expiry Documentation</t>
  </si>
  <si>
    <t>Stability Confirmation</t>
  </si>
  <si>
    <t>Investigational Product/Drug Batch Retest Records</t>
  </si>
  <si>
    <t>Stability Confirmation Analysis Reports</t>
  </si>
  <si>
    <t>Investigational Product/Drug  Retesting Logs</t>
  </si>
  <si>
    <t>Batch Analysis for Investigational Product/Drug Stability</t>
  </si>
  <si>
    <t>Investigational Product/Drug Expiry Date Review and Extension</t>
  </si>
  <si>
    <t>Documentation of Investigational Product/Drug Stability Testing</t>
  </si>
  <si>
    <t>Investigational Product/Drug Batch Expiry Verification Records</t>
  </si>
  <si>
    <t>Investigational Product/Drug Expiration Monitoring Report</t>
  </si>
  <si>
    <t>Qualified Person Certification</t>
  </si>
  <si>
    <t>QP Certification</t>
  </si>
  <si>
    <t>QP Certification for IP Compliance</t>
  </si>
  <si>
    <t>GMP Compliance Certification by QP</t>
  </si>
  <si>
    <t>International IP Manufacturing Standards Certification</t>
  </si>
  <si>
    <t>Technical Release Documentation and GMP Certificate</t>
  </si>
  <si>
    <t>QP Assurance of Manufacturing Compliance</t>
  </si>
  <si>
    <t>Certification of IP GMP Standards Equivalence</t>
  </si>
  <si>
    <t>Manufacturer's GMP Compliance Documented by QP</t>
  </si>
  <si>
    <t>QP Endorsement for IP Quality and Compliance</t>
  </si>
  <si>
    <t>Investigational Product/Drug Regulatory Release Process Documentation</t>
  </si>
  <si>
    <t>Investigational Product/Drug Release Approval Records</t>
  </si>
  <si>
    <t>Regulatory Compliance for Investigational Product/Drug Release</t>
  </si>
  <si>
    <t>Investigational Product/Drug Release Authorization Documents</t>
  </si>
  <si>
    <t>Documentation of Regulatory Approval for Investigational Product/Drug Distribution</t>
  </si>
  <si>
    <t>Investigational Product/Drug Regulatory Release Checklist</t>
  </si>
  <si>
    <t>Regulatory Endorsement for Investigational Product/Drug Distribution</t>
  </si>
  <si>
    <t>Controlled Proudct Storage
DEA 223</t>
  </si>
  <si>
    <t>GMP Certificate</t>
  </si>
  <si>
    <t>GMP Manufacturer’s License</t>
  </si>
  <si>
    <t>GMP Statement</t>
  </si>
  <si>
    <t>Verification Statements</t>
  </si>
  <si>
    <t>Manufacturing Authorization</t>
  </si>
  <si>
    <t>TSE Certificate</t>
  </si>
  <si>
    <t>Investigational Product/Drug Batch Records</t>
  </si>
  <si>
    <t>Certificate of Analysis</t>
  </si>
  <si>
    <t>Certificate of Conformance</t>
  </si>
  <si>
    <t>Device Quality Certification</t>
  </si>
  <si>
    <t>Invesstigational Product/Drug Identity and Purity Test Results</t>
  </si>
  <si>
    <t>Certificate of Analysis for Investigational Product/Drug</t>
  </si>
  <si>
    <t>Invesstigational Product/Drug Strength and Composition Analysis</t>
  </si>
  <si>
    <t>Invesstigational Product/Drug Quality Certificate</t>
  </si>
  <si>
    <t>Invesstigational Product/Drug Specification Compliance Report</t>
  </si>
  <si>
    <t>Test Results and Acceptance Limits for Invesstigational Product/Drug</t>
  </si>
  <si>
    <t>Investigational Product/Drug Analysis and Certification</t>
  </si>
  <si>
    <t>Treatment Allocation Documentation</t>
  </si>
  <si>
    <t>Kit List</t>
  </si>
  <si>
    <t>Randomization Envelopes</t>
  </si>
  <si>
    <t>Randomization List</t>
  </si>
  <si>
    <t>Subject Treatment Allocation Records</t>
  </si>
  <si>
    <t>Device Serial Number Assignment Log</t>
  </si>
  <si>
    <t>Invesstigational Product/Drug Treatment Allocation for Urgent Unblinding</t>
  </si>
  <si>
    <t>Code Break Documentation for Investigational Product/Drug</t>
  </si>
  <si>
    <t>Interim Unblinding Allocation Records</t>
  </si>
  <si>
    <t>Final Unblinding Treatment Documentation</t>
  </si>
  <si>
    <t>Treatment Assignment Sheets for Subjects</t>
  </si>
  <si>
    <t>Emergency Unblinding Investigational Product/Drug Allocation List</t>
  </si>
  <si>
    <t>Unblinding Plan</t>
  </si>
  <si>
    <t>Unblinding Procedure</t>
  </si>
  <si>
    <t>Urgent Subject Unblinding Procedures</t>
  </si>
  <si>
    <t>Plan for Interim Unblinding Events</t>
  </si>
  <si>
    <t>Final Unblinding Action Plan</t>
  </si>
  <si>
    <t>Emergency Unblinding Protocol</t>
  </si>
  <si>
    <t>Interim and Final Unblinding Process</t>
  </si>
  <si>
    <t>Emergency Access to Treatment Allocation</t>
  </si>
  <si>
    <t>Emergency Decoding Authorization Document</t>
  </si>
  <si>
    <t>Treatment Decoding Documentation</t>
  </si>
  <si>
    <t>Treatment Decoding Form</t>
  </si>
  <si>
    <t>Subject Treatment Unblinding Record</t>
  </si>
  <si>
    <t>Interim Treatment Decoding Documentation</t>
  </si>
  <si>
    <t>IRT-Controlled Unblinding Actions</t>
  </si>
  <si>
    <t>Manual Code Break Envelope Usage Log</t>
  </si>
  <si>
    <t>Treatment Decoding for Individual Subject</t>
  </si>
  <si>
    <t>Documentation of IP Unblinding Event</t>
  </si>
  <si>
    <t>Device Calibration Certificate</t>
  </si>
  <si>
    <t>Equipment Calibration Log</t>
  </si>
  <si>
    <t>Investigational Product Quality Assessment Log</t>
  </si>
  <si>
    <t>Device Maintenance and Condition Record</t>
  </si>
  <si>
    <t>Trial Supplies Periodic Review Log</t>
  </si>
  <si>
    <t>Software Usage and Maintenance Logs</t>
  </si>
  <si>
    <t>Calibration Certificates Record</t>
  </si>
  <si>
    <t>Maintenance Log for Trial Equipment</t>
  </si>
  <si>
    <t>Operational Condition Assessment Reports</t>
  </si>
  <si>
    <t>Equipment Calibration and Service Logs</t>
  </si>
  <si>
    <t>Acknowledgement of Receipt of Non-IP Supplies</t>
  </si>
  <si>
    <t>Approval to Ship Non-IP Supplies</t>
  </si>
  <si>
    <t>Non-IP Shipment Invoice</t>
  </si>
  <si>
    <t>Non-IP Packaging Order
Non-IP Shipment Request Form</t>
  </si>
  <si>
    <t>Non-IP Supply Dispatch Records</t>
  </si>
  <si>
    <t>Approval to Ship Supply</t>
  </si>
  <si>
    <t>Acknowledgement of Return</t>
  </si>
  <si>
    <t>Non-IP Return Documentation</t>
  </si>
  <si>
    <t>Non-IP Return Form</t>
  </si>
  <si>
    <t>Return and Receipt Records</t>
  </si>
  <si>
    <t>Courier Shipping Documentation for Returns</t>
  </si>
  <si>
    <t>Return Packing Lists</t>
  </si>
  <si>
    <t>Return Shipment Tracking and Verification</t>
  </si>
  <si>
    <t>Depot Receipt Records for Returns</t>
  </si>
  <si>
    <t>Return and Inventory Reconciliation Report</t>
  </si>
  <si>
    <t>Non-IP Storage Condition Excursion Documentation</t>
  </si>
  <si>
    <t>IVRS User Requirement Specification</t>
  </si>
  <si>
    <t>IWRS User Requirement Specification</t>
  </si>
  <si>
    <t>End User Requirements for IRT</t>
  </si>
  <si>
    <t>IVRS System Sepcification</t>
  </si>
  <si>
    <t>IRT Design and Capability Specifications</t>
  </si>
  <si>
    <t>IVRS/IWRS Functional Requirements</t>
  </si>
  <si>
    <t>IRT/IVRS/IWRS  Screening and Randomization Specifications</t>
  </si>
  <si>
    <t>Drug Allocation System Requirements</t>
  </si>
  <si>
    <t>IRT/IVRS/IWRS  System Development and Design Document</t>
  </si>
  <si>
    <t>IRT System Validation Certificate</t>
  </si>
  <si>
    <t>IRT Compliance and Validation Report</t>
  </si>
  <si>
    <t>IRT Operational Validation Certificate</t>
  </si>
  <si>
    <t>IRT Technical Validation Documentation</t>
  </si>
  <si>
    <t>IVRS/IWRS Validation Certification</t>
  </si>
  <si>
    <t>IVRS/IWRS System Validation Certificate</t>
  </si>
  <si>
    <t>IVRS/IWRS Compliance and Validation Report</t>
  </si>
  <si>
    <t>IVRS/IWRS Operational Validation Certificate</t>
  </si>
  <si>
    <t>IVRS/IWRS Technical Validation Documentation</t>
  </si>
  <si>
    <t>IRT User Acceptance Test (UAT) Certification</t>
  </si>
  <si>
    <t>IRT User Acceptance Test (UAT) Executed Scripts</t>
  </si>
  <si>
    <t>IRT User Acceptance Test (UAT) Sign Off</t>
  </si>
  <si>
    <t>Key User Acceptance Test (UAT) Sign-Off for IRT/IVRS/IWRS</t>
  </si>
  <si>
    <t>IRT/IVRS/IWRS User Acceptance Testing (UAT) Approval</t>
  </si>
  <si>
    <t>Certification of IVRS/IWRS/IRT UAT by Key Users</t>
  </si>
  <si>
    <t>IRT Acceptance and Validation Certificate</t>
  </si>
  <si>
    <t>UAT Certification for IRT/IVRS/IWRS</t>
  </si>
  <si>
    <t>IRT Quick Reference Card</t>
  </si>
  <si>
    <t>Quick Reference Card</t>
  </si>
  <si>
    <t>User Manual</t>
  </si>
  <si>
    <t>IRT System User Guide</t>
  </si>
  <si>
    <t>Operational Manual for IRT/IVRS/IWRS</t>
  </si>
  <si>
    <t>User Instructions for Interactive Response Technology</t>
  </si>
  <si>
    <t>IVRS/IWRS/IRT Operational Procedures Manual</t>
  </si>
  <si>
    <t>IVRS/IWRS/IRT Usage Handbook for Study Personnel</t>
  </si>
  <si>
    <t>IVRS/IWRS/IRT User Training and Reference Manual</t>
  </si>
  <si>
    <t>IVRS/IWRS/IRT User Account Management</t>
  </si>
  <si>
    <t>Summary of IVRS/IWRS/IRT Access Report</t>
  </si>
  <si>
    <t>Summary of User Access Report</t>
  </si>
  <si>
    <t>System Access Records for IRT Users</t>
  </si>
  <si>
    <t>IVRS/IWRS/IRT Security Role Assignments</t>
  </si>
  <si>
    <t>User Account Activation and Deactivation Log</t>
  </si>
  <si>
    <t>IVRS/IWRS/IRT Access Permissions Record</t>
  </si>
  <si>
    <t>IVRS/IWRS/IRT User Access and Security Management</t>
  </si>
  <si>
    <t>Account Management and Role Assignment for IRT/IVRS/IWRS</t>
  </si>
  <si>
    <t>Reference Safety Information Approval Form</t>
  </si>
  <si>
    <t>Safety Reporting Plan/Templates</t>
  </si>
  <si>
    <t>Trial Safety Data Collection Guidelines</t>
  </si>
  <si>
    <t>Safety Reporting Procedures and Objectives</t>
  </si>
  <si>
    <t>Quality Management Documents for Safety Monitoring</t>
  </si>
  <si>
    <t>Safety Database Entry Specifications</t>
  </si>
  <si>
    <t>Adverse Event (AE) Reporting Plan</t>
  </si>
  <si>
    <t>Adverse Event (AE) Coding Guidelines for Safety Information</t>
  </si>
  <si>
    <t>SOP References for Safety Management</t>
  </si>
  <si>
    <t>Annual Safety Report (ASR)</t>
  </si>
  <si>
    <t>Development Safety Update Report (DSUR)</t>
  </si>
  <si>
    <t>Serious Adverse Events (SAE) Case Listings</t>
  </si>
  <si>
    <t>Safety Evaluation Data Records</t>
  </si>
  <si>
    <t>Pharmacovigilance Data Summaries</t>
  </si>
  <si>
    <t>CRO Managed Safety Listings</t>
  </si>
  <si>
    <t>Investigational Product Safety Analysis</t>
  </si>
  <si>
    <t>Adverse Events Compilation</t>
  </si>
  <si>
    <t>Unexpected Serious Adverse Reaction Reports</t>
  </si>
  <si>
    <t>Expedited Safety Information Submissions</t>
  </si>
  <si>
    <t>Regulatory Authority Safety Reports</t>
  </si>
  <si>
    <t>IRB/IEC Safety Notification Documents</t>
  </si>
  <si>
    <t>Urgent Safety Update Records</t>
  </si>
  <si>
    <t>Safety Alert Reporting to Authorities</t>
  </si>
  <si>
    <t>Critical Safety Information Dispatch</t>
  </si>
  <si>
    <t>Immediate Adverse Event Reporting</t>
  </si>
  <si>
    <t>Subject Death Report</t>
  </si>
  <si>
    <t>Patient Death Report</t>
  </si>
  <si>
    <t>serious adverse event report</t>
  </si>
  <si>
    <t>Investigator Serious Advers Event (SAE) Report Forms</t>
  </si>
  <si>
    <t>Correspondence with Event Reporter</t>
  </si>
  <si>
    <t>Note-to-Files on Serious Advers Event (SAE) Cases</t>
  </si>
  <si>
    <t>Source Documentation for Serious Advers Event (SAE)</t>
  </si>
  <si>
    <t>Serious Advers Event (SAE) Case Logs and Narratives</t>
  </si>
  <si>
    <t>Serious Advers Event (SAE) Case Unblinding Documentation</t>
  </si>
  <si>
    <t>Safety Database Case Printouts</t>
  </si>
  <si>
    <t>CAP Certificate</t>
  </si>
  <si>
    <t>CLIA Certificate</t>
  </si>
  <si>
    <t>ISO Certification</t>
  </si>
  <si>
    <t>Facility Accreditation Certificates</t>
  </si>
  <si>
    <t>Competency Certification for Testing Facility</t>
  </si>
  <si>
    <t>Accreditation Approval Documents</t>
  </si>
  <si>
    <t>Authorized Accreditation for Facility</t>
  </si>
  <si>
    <t>Certification of Facility Testing Competence</t>
  </si>
  <si>
    <t>Accreditation Standards Compliance Certificate</t>
  </si>
  <si>
    <t>Laboratory Validation Documentation</t>
  </si>
  <si>
    <t>Laboratory System Specifications</t>
  </si>
  <si>
    <t>Laboratory Kit Assembly Specifications</t>
  </si>
  <si>
    <t>Lab Validation Documentation</t>
  </si>
  <si>
    <t>Lab System Specifications</t>
  </si>
  <si>
    <t>Lab Kit Assembly Specifications</t>
  </si>
  <si>
    <t>Calibration Results Documentation</t>
  </si>
  <si>
    <t>Laboratory Quality Control Results</t>
  </si>
  <si>
    <t>Antibody Testing Consistency Reports</t>
  </si>
  <si>
    <t>Pharmacokinetic Test Reliability Data</t>
  </si>
  <si>
    <t>External Laboratory Quality Assurance Assessments</t>
  </si>
  <si>
    <t>Biochemical Testing</t>
  </si>
  <si>
    <t>Independent Rater Data</t>
  </si>
  <si>
    <t>Laboratory Test Summaries</t>
  </si>
  <si>
    <t>Laboratory Subject Reports</t>
  </si>
  <si>
    <t>Biochemical Testing Results Listings</t>
  </si>
  <si>
    <t>Histological Examination Reports</t>
  </si>
  <si>
    <t>Laboratory Test Result Summaries</t>
  </si>
  <si>
    <t>Individual Subject Test Reports</t>
  </si>
  <si>
    <t>Comprehensive Laboratory Findings</t>
  </si>
  <si>
    <t>Testing Facility Results Documentation</t>
  </si>
  <si>
    <t>normal value ranges</t>
  </si>
  <si>
    <t>Acceptable Ranges</t>
  </si>
  <si>
    <t>Normal Limits</t>
  </si>
  <si>
    <t>Acceptable Limits for Comarartive Interpretation</t>
  </si>
  <si>
    <t>Normal Ranges for Comarartive Interpretation</t>
  </si>
  <si>
    <t>Acceptable Limits  for Medical Decision-making</t>
  </si>
  <si>
    <t>Normal Ranges for Medical Decision-making</t>
  </si>
  <si>
    <t>Imaging Manual</t>
  </si>
  <si>
    <t>Laboratory Manual</t>
  </si>
  <si>
    <t>Lab Manual</t>
  </si>
  <si>
    <t>Sample Collection Procedures Manual</t>
  </si>
  <si>
    <t>Sample Handling and Shipping Guidelines</t>
  </si>
  <si>
    <t>Laboratory Sample Management Handbook</t>
  </si>
  <si>
    <t>Guidelines for Sample Handling</t>
  </si>
  <si>
    <t>Sample Shipping Procedures Documentation</t>
  </si>
  <si>
    <t>Laboratory Procedures Manual</t>
  </si>
  <si>
    <t>Biologic Supply Import</t>
  </si>
  <si>
    <t>Biosafety Statements</t>
  </si>
  <si>
    <t>Customs Statements</t>
  </si>
  <si>
    <t>Secure Handling of Material and Data</t>
  </si>
  <si>
    <t>Supply Import Licenses</t>
  </si>
  <si>
    <t>Biological Sample Importation Papers</t>
  </si>
  <si>
    <t>Test Material Import Authorization</t>
  </si>
  <si>
    <t>Customs Clearance Documents for Supplies</t>
  </si>
  <si>
    <t>Import Permits for Research Materials</t>
  </si>
  <si>
    <t>Documentation for Importing Trial Supplies</t>
  </si>
  <si>
    <t>Analytical Method Report</t>
  </si>
  <si>
    <t>Interlaboratory Comparison Testing</t>
  </si>
  <si>
    <t>Standardization Methods</t>
  </si>
  <si>
    <t>Cross-Calibration of Test Methods</t>
  </si>
  <si>
    <t>Standardization Procedures for Testing</t>
  </si>
  <si>
    <t>Inter-Facility Test Method Validation</t>
  </si>
  <si>
    <t>Phantom Data Standardization for Assays</t>
  </si>
  <si>
    <t>Bioanalytical Assay Calibration Records</t>
  </si>
  <si>
    <t>Procedure Standardization Across Laboratories</t>
  </si>
  <si>
    <t>Sample Label</t>
  </si>
  <si>
    <t>Specimen Shipment Records</t>
  </si>
  <si>
    <t>Sample Transportation Log</t>
  </si>
  <si>
    <t>Shipment Tracking for Samples</t>
  </si>
  <si>
    <t>Sample Dispatch Documentation</t>
  </si>
  <si>
    <t>Sample Shipment Summary</t>
  </si>
  <si>
    <t>Specimen Shipment Request Form</t>
  </si>
  <si>
    <t>Approval to Ship Specimen</t>
  </si>
  <si>
    <t>Sample Distribution and Receipt Logs</t>
  </si>
  <si>
    <t>Sample Storage Monitoring Record</t>
  </si>
  <si>
    <t>Temperature and Humidity Log for Samples</t>
  </si>
  <si>
    <t>Sample Condition Tracking Sheet</t>
  </si>
  <si>
    <t>Storage Environment Log for Samples</t>
  </si>
  <si>
    <t>Sample Preservation Condition Record</t>
  </si>
  <si>
    <t>Sample Storage Compliance Log</t>
  </si>
  <si>
    <t>Sample Import Documentation</t>
  </si>
  <si>
    <t>Sample Export Documentation</t>
  </si>
  <si>
    <t>Specimen Export Documentation</t>
  </si>
  <si>
    <t>Specimen Import Documentation</t>
  </si>
  <si>
    <t>Customs Clearance Documents for Samples</t>
  </si>
  <si>
    <t>Biological Sample Import/Export Permits</t>
  </si>
  <si>
    <t>Regulatory Compliance for Sample Transport</t>
  </si>
  <si>
    <t>International Sample Shipping Documentation</t>
  </si>
  <si>
    <t>Documentation for Cross-Border Sample Movement</t>
  </si>
  <si>
    <t>Biorepository</t>
  </si>
  <si>
    <t>Sample Destruction Records</t>
  </si>
  <si>
    <t>Sample Dispatch Form
Record of Retained Samples</t>
  </si>
  <si>
    <t>Retention Record for Biological Samples</t>
  </si>
  <si>
    <t>Catalog of Held Tissue Samples</t>
  </si>
  <si>
    <t>Genetic Sample Retention Log</t>
  </si>
  <si>
    <t>Biological Sample Archival Documentation</t>
  </si>
  <si>
    <t>Record of Sample Retention and Disposal</t>
  </si>
  <si>
    <t>Third Party Audit Certificate</t>
  </si>
  <si>
    <t>Vendor Audit Certificate</t>
  </si>
  <si>
    <t>Third-Party Quality Questionnaire Results</t>
  </si>
  <si>
    <t>Vendor Capability and Qualification Report</t>
  </si>
  <si>
    <t>Third-Party Qualification and Compliance Records</t>
  </si>
  <si>
    <t>Vendor Compliance and Capability Assessment</t>
  </si>
  <si>
    <t>Quality and Compliance Verification for Third Parties</t>
  </si>
  <si>
    <t>Documentation Supporting Vendor Capabilities</t>
  </si>
  <si>
    <t>Third-party Audit Report</t>
  </si>
  <si>
    <t>Third-part Adudit Findings</t>
  </si>
  <si>
    <t>Continuous Vendor Performance Monitoring</t>
  </si>
  <si>
    <t>Ongoing Compliance Checks for Third Parties</t>
  </si>
  <si>
    <t>Third-Party Performance Review Reports</t>
  </si>
  <si>
    <t>Periodic Third-Party Compliance Audits</t>
  </si>
  <si>
    <t>Regular Vendor Capability Assessments</t>
  </si>
  <si>
    <t>Third-Party Service Quality Tracking</t>
  </si>
  <si>
    <t>Corrective and Preventive Actions</t>
  </si>
  <si>
    <t>Third Party Confidentiality Agreement</t>
  </si>
  <si>
    <t>Third Party Confidentiallity Agreement</t>
  </si>
  <si>
    <t>Third Party Confidential Disclosure Agreement</t>
  </si>
  <si>
    <t>Third Party Non-Disclosure Agreement</t>
  </si>
  <si>
    <t>Vendor/CRO Evaluation</t>
  </si>
  <si>
    <t>Third-Party/CRO Selection Criteria and Process</t>
  </si>
  <si>
    <t>CRO/Vendor Short-List and Final Selection Report</t>
  </si>
  <si>
    <t>Master Vendor List and Selection Justification</t>
  </si>
  <si>
    <t>Pre-Selection CRO/Vendor Assessments</t>
  </si>
  <si>
    <t>CRO/Vendor Evaluation and Selection Documentation</t>
  </si>
  <si>
    <t>Rationale for Third-Party Selection</t>
  </si>
  <si>
    <t>Comparative Analysis of Potential Vendors/CROs</t>
  </si>
  <si>
    <t>CRO/Vendor Selection and Approval Records</t>
  </si>
  <si>
    <t>Data Management Plan</t>
  </si>
  <si>
    <t>Trial Data Management Strategy Overview</t>
  </si>
  <si>
    <t>Data Completion Guidelines</t>
  </si>
  <si>
    <t>Data Quality Assurance Plan</t>
  </si>
  <si>
    <t>CRF/eCRF Design and Development Document</t>
  </si>
  <si>
    <t>Database Build Specifications</t>
  </si>
  <si>
    <t>Data Entry Standard Operating Procedures</t>
  </si>
  <si>
    <t>Database Testing and Validation Protocol</t>
  </si>
  <si>
    <t>eCRF Completion Requirements</t>
  </si>
  <si>
    <t>eCRF Comipletion Guidelines</t>
  </si>
  <si>
    <t>CRF/eCRF Data Entry Instructions</t>
  </si>
  <si>
    <t>Guidelines for Completing CRF/eCRF Fields</t>
  </si>
  <si>
    <t>EDC System Data Input Procedures</t>
  </si>
  <si>
    <t>Paper CRF Completion Guidelines</t>
  </si>
  <si>
    <t>Detailed CRF/eCRF Filling Instructions</t>
  </si>
  <si>
    <t>CRF/eCRF Data Capture</t>
  </si>
  <si>
    <t>Manual for Data Entry in eCRF/CRF</t>
  </si>
  <si>
    <t>Annotated CRF</t>
  </si>
  <si>
    <t>Annotated CRF Electronic Data Capture</t>
  </si>
  <si>
    <t>Annotated CRF Study Data Tabulation Model</t>
  </si>
  <si>
    <t>Annotated eCRF Electronic Data Capture</t>
  </si>
  <si>
    <t>Annotated eCRF Study Data Tabulation Model</t>
  </si>
  <si>
    <t>CRF to Database Mapping Document</t>
  </si>
  <si>
    <t>Annotated CRF for Database Programming</t>
  </si>
  <si>
    <t>Data Extraction and Capture Mapping</t>
  </si>
  <si>
    <t>CRF Field to Variable Linking Guide</t>
  </si>
  <si>
    <t>Annotated CRF for Data Management</t>
  </si>
  <si>
    <t>Data Clarification Forms</t>
  </si>
  <si>
    <t>Data Query Forms</t>
  </si>
  <si>
    <t>Corrections to Entered Data</t>
  </si>
  <si>
    <t>Database Discrepancy Query Forms</t>
  </si>
  <si>
    <t>Approved Data Correction Records</t>
  </si>
  <si>
    <t>Global Query Logs</t>
  </si>
  <si>
    <t>SAE Query Documentation</t>
  </si>
  <si>
    <t>Laboratory Data Query Records</t>
  </si>
  <si>
    <t>Database Query and Correction Agreements</t>
  </si>
  <si>
    <t>Investigator Approval and Signature on Data Corrections</t>
  </si>
  <si>
    <t>Final Subject CRF</t>
  </si>
  <si>
    <t>Final Patient CRFs</t>
  </si>
  <si>
    <t>Site Receipt of Final Subject Data</t>
  </si>
  <si>
    <t>EDC Final Subject Data Records</t>
  </si>
  <si>
    <t>ePRO Data Compilation by Subject</t>
  </si>
  <si>
    <t>Paper-Based Final Subject Data</t>
  </si>
  <si>
    <t>Documentation of Data Corrections per Subject</t>
  </si>
  <si>
    <t>Subject Diaries and Questionnaires</t>
  </si>
  <si>
    <t>Final Laboratory Report Summaries</t>
  </si>
  <si>
    <t>Third-Party Specialty Data Records</t>
  </si>
  <si>
    <t>Site-Specific Final Subject Data</t>
  </si>
  <si>
    <t>Subject Data Management System Design</t>
  </si>
  <si>
    <t>Patient Database Design Requirements</t>
  </si>
  <si>
    <t>Paper CRF Data Storage Specifications</t>
  </si>
  <si>
    <t>eCRF Data Management Framework</t>
  </si>
  <si>
    <t>Trial-Specific Database Design Guidelines</t>
  </si>
  <si>
    <t>Data Storage and Management System Criteria</t>
  </si>
  <si>
    <t>Clinical Trial Data Repository Requirements</t>
  </si>
  <si>
    <t>Design Specifications for Patient Data Systems</t>
  </si>
  <si>
    <t>Data Edit Check Plan</t>
  </si>
  <si>
    <t>Data Edit Check Specifications</t>
  </si>
  <si>
    <t>Data Logic and Consistency Checks</t>
  </si>
  <si>
    <t>Programmed Data Anomaly Detection</t>
  </si>
  <si>
    <t>Data Integrity Verification Plan</t>
  </si>
  <si>
    <t>Data redundancy Check</t>
  </si>
  <si>
    <t>Duplicate Data Detection and Removal Plan</t>
  </si>
  <si>
    <t>Edit Check Programming</t>
  </si>
  <si>
    <t>Edit Check Code Implementation</t>
  </si>
  <si>
    <t>Programmed Edit Checks Source Code</t>
  </si>
  <si>
    <t>Data Quality Check Programming Details</t>
  </si>
  <si>
    <t>Edit Check Algorithms and Code</t>
  </si>
  <si>
    <t>Data Anomaly Detection Code</t>
  </si>
  <si>
    <t>Location Reference for Edit Check Code</t>
  </si>
  <si>
    <t>Data Integrity Scripts and Codebase</t>
  </si>
  <si>
    <t>Edit Check Testing</t>
  </si>
  <si>
    <t>Edit Check Implementation Validation Results</t>
  </si>
  <si>
    <t>Data Edit Check Testing Documentation</t>
  </si>
  <si>
    <t>Logic Testing Data Sets</t>
  </si>
  <si>
    <t>Edit Check Verification Reports</t>
  </si>
  <si>
    <t>Programming Logic Test Cases</t>
  </si>
  <si>
    <t>Data Validation Test Results</t>
  </si>
  <si>
    <t>Edit Check Functionality Testing Evidence</t>
  </si>
  <si>
    <t>Testing Documentation for Data Integrity Checks</t>
  </si>
  <si>
    <t>Approval for Database Activation</t>
  </si>
  <si>
    <t>Database Go-Live Approval Documentation</t>
  </si>
  <si>
    <t>Confirmation of Database Specification Compliance</t>
  </si>
  <si>
    <t>System Activation Approval after UAT Completion</t>
  </si>
  <si>
    <t>Database Launch Authorization Records</t>
  </si>
  <si>
    <t>UAT Success and Database Activation Confirmation</t>
  </si>
  <si>
    <t>Change Control Implementation Activation Approval</t>
  </si>
  <si>
    <t>Database Readiness and Go-Live Certification</t>
  </si>
  <si>
    <t>Final Approval for Database Operation</t>
  </si>
  <si>
    <t>External Data Transfer Authorization</t>
  </si>
  <si>
    <t>External Data Transfer Specifications</t>
  </si>
  <si>
    <t>External Data Transfer Testing Documentation</t>
  </si>
  <si>
    <t>External Data Integration Specifications</t>
  </si>
  <si>
    <t>Diary and Lab Data Transfer Guidelines</t>
  </si>
  <si>
    <t>IVRS Data Import/Export Procedures</t>
  </si>
  <si>
    <t>Imaging Data Transfer Specifications</t>
  </si>
  <si>
    <t>External System Integration with Database</t>
  </si>
  <si>
    <t>Data Exchange Specifications</t>
  </si>
  <si>
    <t>Specifications for External Data Feeds</t>
  </si>
  <si>
    <t>External Data Transfer and Integration</t>
  </si>
  <si>
    <t>CRF Data Entry Guidelines</t>
  </si>
  <si>
    <t>Case Reprot Form Data Entry Instructions</t>
  </si>
  <si>
    <t>Paper CRF Data Entry Instructions</t>
  </si>
  <si>
    <t>Manual Data Entry Procedures for CRF</t>
  </si>
  <si>
    <t>Data Transcription Rules for Paper CRF</t>
  </si>
  <si>
    <t>Guidance for Entering Data from Paper CRFs</t>
  </si>
  <si>
    <t>Paper CRF to Database Entry Manual</t>
  </si>
  <si>
    <t>Data Input for Manual CRFs</t>
  </si>
  <si>
    <t>Transcribing Paper CRF Data into Database</t>
  </si>
  <si>
    <t>SAE Reconciliation</t>
  </si>
  <si>
    <t>SAE Reconciliation Approval</t>
  </si>
  <si>
    <t>SAE Reconciliation Report</t>
  </si>
  <si>
    <t>SAE Data Reconciliation Report</t>
  </si>
  <si>
    <t>Discrepancy Resolution Documentation for SAEs</t>
  </si>
  <si>
    <t>SAE Data Consistency Check Records</t>
  </si>
  <si>
    <t>Clinical and Safety Database Synchronization Log</t>
  </si>
  <si>
    <t>Final SAE Reconciliation and Verification</t>
  </si>
  <si>
    <t>SAE Discrepancy Correction Records</t>
  </si>
  <si>
    <t>SAE Data Integrity Confirmation Report</t>
  </si>
  <si>
    <t>Dictionary Coding/Encoding</t>
  </si>
  <si>
    <t>Medical Coding/Encoding Approval</t>
  </si>
  <si>
    <t>Medical Encoding/Coding Consistency Report</t>
  </si>
  <si>
    <t>Medical Coding/Encoding Tool Documentation</t>
  </si>
  <si>
    <t>Final Coded/Encoded Terms Record</t>
  </si>
  <si>
    <t>Medical Sign-Off on Coding/Encoding</t>
  </si>
  <si>
    <t>Coding/Encoding Discrepancy Resolution Log</t>
  </si>
  <si>
    <t>Database Medical Coding/Encoding Dictionary</t>
  </si>
  <si>
    <t>Medical Term Coding/Encoding Verification</t>
  </si>
  <si>
    <t>Finalized Medical Encoding/coding Report</t>
  </si>
  <si>
    <t>Data Review Plan</t>
  </si>
  <si>
    <t>Data Validation Plan</t>
  </si>
  <si>
    <t>DB Audit Specification</t>
  </si>
  <si>
    <t>Database Audit Sepcification</t>
  </si>
  <si>
    <t>Third Party Vendor Reconciliation Report</t>
  </si>
  <si>
    <t>QC Plan for Clinical Data Capture</t>
  </si>
  <si>
    <t>Data Review Plan Implementation Procedures</t>
  </si>
  <si>
    <t>Ongoing Data Quality Assurance Practices</t>
  </si>
  <si>
    <t>Evidence of Data Review and Corrections</t>
  </si>
  <si>
    <t>Clinical Database QC Procedures</t>
  </si>
  <si>
    <t>Data Integrity Review Findings Report</t>
  </si>
  <si>
    <t>Database Interim Lock Approval</t>
  </si>
  <si>
    <t>Database Lock Approval</t>
  </si>
  <si>
    <t>Database Unlock Approval</t>
  </si>
  <si>
    <t>Database Lock/Unlock Authorization Records</t>
  </si>
  <si>
    <t>Data Quality Issues Pre-Lock Report</t>
  </si>
  <si>
    <t>Activities Summary Before Database Lock</t>
  </si>
  <si>
    <t>Database Re-Lock Documentation</t>
  </si>
  <si>
    <t>Database Lock Approval and Justification</t>
  </si>
  <si>
    <t>Database Unlock Procedures and Approvals</t>
  </si>
  <si>
    <t>Final Database Lock Confirmation Report</t>
  </si>
  <si>
    <t>Database Change Control</t>
  </si>
  <si>
    <t>Data Model Difference Report</t>
  </si>
  <si>
    <t>Database Modification Approval</t>
  </si>
  <si>
    <t>Database Change Request Summary and Justification</t>
  </si>
  <si>
    <t>Database Change Control Approval Documentation</t>
  </si>
  <si>
    <t>Impact and Risk Analysis for Database Changes</t>
  </si>
  <si>
    <t>Requirements and Specifications for Database Change</t>
  </si>
  <si>
    <t>Database Change Validation Records</t>
  </si>
  <si>
    <t>Database Change Implementation Details</t>
  </si>
  <si>
    <t>Documentation of Database Change Control Process</t>
  </si>
  <si>
    <t>Database Modification Impact/assesment Report</t>
  </si>
  <si>
    <t>EDC User Authorization Documentation</t>
  </si>
  <si>
    <t>Electronic Signature Authorization Form</t>
  </si>
  <si>
    <t>eCRF User Authorization Documentation</t>
  </si>
  <si>
    <t>ePRO User Authorization Documentation</t>
  </si>
  <si>
    <t>EDC User Account Management Log</t>
  </si>
  <si>
    <t>Account Deactivation Records in EDC System</t>
  </si>
  <si>
    <t>ePRO System User Access Details</t>
  </si>
  <si>
    <t>eCRF User Account Management Documentation</t>
  </si>
  <si>
    <t>EDC User Permissions and Access Control</t>
  </si>
  <si>
    <t>EDC Account Activation and Termination Log</t>
  </si>
  <si>
    <t>eCRF Technical Design Document</t>
  </si>
  <si>
    <t>ePRO Technical Design Document</t>
  </si>
  <si>
    <t>EDC Application Build Blueprint</t>
  </si>
  <si>
    <t>Variables Collection and Arrangement Plan</t>
  </si>
  <si>
    <t>EDC Navigation and Form Interaction Design</t>
  </si>
  <si>
    <t>eCRF/ePRO System Generation Spreadsheet</t>
  </si>
  <si>
    <t>EDC Technical Configuration Record</t>
  </si>
  <si>
    <t>EDC Application Technical Design Overview</t>
  </si>
  <si>
    <t>EDC/eCRF/ePRO Validation Certificate</t>
  </si>
  <si>
    <t>eCRF/ePRO/EDC Validation Plan</t>
  </si>
  <si>
    <t>ePRO/EDC/eCRF Validation Report</t>
  </si>
  <si>
    <t>eCRF/ePRO System Validation Plan</t>
  </si>
  <si>
    <t>EDC User Acceptance Testing (UAT) Procedures</t>
  </si>
  <si>
    <t>UAT Results and Findings Report</t>
  </si>
  <si>
    <t>EDC System Validation Report</t>
  </si>
  <si>
    <t>EDC Post Go-Live Validation Summary</t>
  </si>
  <si>
    <t>EDC System Compliance Documentation</t>
  </si>
  <si>
    <t>Validation Wrap-Up for EDC Application</t>
  </si>
  <si>
    <t>EDC Operational Qualification</t>
  </si>
  <si>
    <t>EDC Installation Qualification</t>
  </si>
  <si>
    <t>Analysis Convention Document</t>
  </si>
  <si>
    <t>Statistical Analysis Plan (SAP) Approval</t>
  </si>
  <si>
    <t>Statistical Programming Plan (SPP) Approval</t>
  </si>
  <si>
    <t>Statistical Analysis Plan (SAP)</t>
  </si>
  <si>
    <t>Statistical Programming Plan (SPP)</t>
  </si>
  <si>
    <t>Analysis Procedures and Methods Documentation</t>
  </si>
  <si>
    <t>Statistical Results Presentation Plan</t>
  </si>
  <si>
    <t>Interim Statistical Analysis Plan</t>
  </si>
  <si>
    <t>Final Statisstical Analysis Plan</t>
  </si>
  <si>
    <t>Sample Size Calculation Methodology</t>
  </si>
  <si>
    <t>Sample Size Validation</t>
  </si>
  <si>
    <t>Assumptions for Sample Size Determination</t>
  </si>
  <si>
    <t>Quality Control for Sample Size Estimation</t>
  </si>
  <si>
    <t>Sample Size Calculation Approval</t>
  </si>
  <si>
    <t>Documentation of Sample Size Techniques</t>
  </si>
  <si>
    <t>Statistical Basis for Sample Size</t>
  </si>
  <si>
    <t>Sample Size Calculation Sign-Off</t>
  </si>
  <si>
    <t>Randomization Plan</t>
  </si>
  <si>
    <t>Randomization Scheme</t>
  </si>
  <si>
    <t>Treatment Groups and Strata Description</t>
  </si>
  <si>
    <t>Block Size and Randomization Details</t>
  </si>
  <si>
    <t>Randomization Process Implementation Plan</t>
  </si>
  <si>
    <t>Randomization Plan for Programming Initiation</t>
  </si>
  <si>
    <t>Randomization Methodology</t>
  </si>
  <si>
    <t>Randomization Procedure</t>
  </si>
  <si>
    <t>Randomization Programming Specifications</t>
  </si>
  <si>
    <t>Randomization Execution Plan</t>
  </si>
  <si>
    <t>Randomization Specification</t>
  </si>
  <si>
    <t>MMDAI</t>
  </si>
  <si>
    <t>Steps for Subject Randomization</t>
  </si>
  <si>
    <t>IRT Randomization Process</t>
  </si>
  <si>
    <t>IVRS Randomization Process</t>
  </si>
  <si>
    <t>Manual Randomization Work Instruction</t>
  </si>
  <si>
    <t>Subject Assignment to Treatment Groups</t>
  </si>
  <si>
    <t>Interactive System Randomization Guidelines</t>
  </si>
  <si>
    <t>Manual Process for Subject Randomization</t>
  </si>
  <si>
    <t>Master Randomization List</t>
  </si>
  <si>
    <t>Subject Group Assignment Master List</t>
  </si>
  <si>
    <t>Blinded Study Master Randomization Record</t>
  </si>
  <si>
    <t>Protocol Group Assignment Directory</t>
  </si>
  <si>
    <t>Randomization Allocation List</t>
  </si>
  <si>
    <t>Master List for Subject Grouping</t>
  </si>
  <si>
    <t>Blinded Study Group Assignment Log</t>
  </si>
  <si>
    <t>Master Randomization and Blinding List</t>
  </si>
  <si>
    <t>Randomization Programming</t>
  </si>
  <si>
    <t>Treatment Assignment Randomization Code</t>
  </si>
  <si>
    <t>Randomization Number Generation Script</t>
  </si>
  <si>
    <t>Computer Code for Treatment Allocation</t>
  </si>
  <si>
    <t>Randomization Algorithm Implementation</t>
  </si>
  <si>
    <t>Code for Generating Randomization Sequences</t>
  </si>
  <si>
    <t>Treatment Group Assignment Software Code</t>
  </si>
  <si>
    <t>Randomization Logic Programming</t>
  </si>
  <si>
    <t>Automated Randomization System Code</t>
  </si>
  <si>
    <t>Randomization Program Verification Document</t>
  </si>
  <si>
    <t>Treatment Assignment Accuracy Confirmation</t>
  </si>
  <si>
    <t>Randomization Schema Compliance Certification</t>
  </si>
  <si>
    <t>Randomization Program Approval Record</t>
  </si>
  <si>
    <t>Sign-Off on Randomization Process Accuracy</t>
  </si>
  <si>
    <t>Validation of Randomization Number Generation</t>
  </si>
  <si>
    <t>Certification of Randomization Program Correctness</t>
  </si>
  <si>
    <t>Approval of Treatment Allocation System</t>
  </si>
  <si>
    <t>Administrative Interim Unblinding Request Form</t>
  </si>
  <si>
    <t>End of Trial Unblinding</t>
  </si>
  <si>
    <t>Interim Unblinding</t>
  </si>
  <si>
    <t>Results Release Authorization Memorandum</t>
  </si>
  <si>
    <t>Randomization Code Release Authorization</t>
  </si>
  <si>
    <t>Trial Data Unblinding Documentation</t>
  </si>
  <si>
    <t>End of Trial Unblinding Evidence</t>
  </si>
  <si>
    <t>Partial Unblinding Request and Approval</t>
  </si>
  <si>
    <t>Randomization List Opening Authorization</t>
  </si>
  <si>
    <t>Unblinding Process for Trial Closure</t>
  </si>
  <si>
    <t>Interim Unblinding Procedure Documents</t>
  </si>
  <si>
    <t>Maintenance Access to Randomization List</t>
  </si>
  <si>
    <t>Analysis Dataset Transformation Logic</t>
  </si>
  <si>
    <t>Programming Definitions for Analysis Populations</t>
  </si>
  <si>
    <t>Raw to Analysis Dataset Conversion Specifications</t>
  </si>
  <si>
    <t>Analysis Dataset Population Definitions</t>
  </si>
  <si>
    <t>Data Transformation Criteria per SAP</t>
  </si>
  <si>
    <t>Analysis Dataset Creation Logic</t>
  </si>
  <si>
    <t>Programming Guide for Analysis Dataset</t>
  </si>
  <si>
    <t>Specifications for Analysis Dataset Variables</t>
  </si>
  <si>
    <t>QC Program Validation Plan</t>
  </si>
  <si>
    <t>QC Program Validation Report</t>
  </si>
  <si>
    <t>Analysis Program QC Procedures</t>
  </si>
  <si>
    <t>Validation of Analysis QC Programs</t>
  </si>
  <si>
    <t>Analysis QC Program Implementation Report</t>
  </si>
  <si>
    <t>Analysis Program Validation Results</t>
  </si>
  <si>
    <t>Quality Control for Analysis Output</t>
  </si>
  <si>
    <t>QC Procedures and Validation Report for Analysis</t>
  </si>
  <si>
    <t>Documentation of Analysis QC Checks</t>
  </si>
  <si>
    <t>Interim Analysis Raw Datasets</t>
  </si>
  <si>
    <t>Operational Data Model (ODM)</t>
  </si>
  <si>
    <t>SDTM</t>
  </si>
  <si>
    <t>Raw Data Export for Interim Analysis</t>
  </si>
  <si>
    <t>CDISC ODM Interim Dataset</t>
  </si>
  <si>
    <t>SDTM Dataset for Interim Review</t>
  </si>
  <si>
    <t>Interim Analysis Data Export Record</t>
  </si>
  <si>
    <t>Raw Datasets for Mid-Study Analysis</t>
  </si>
  <si>
    <t>Interim Clinical Trial Data Files</t>
  </si>
  <si>
    <t>Operational Data for Interim Evaluation</t>
  </si>
  <si>
    <t>Standardized Interim Analysis Datasets</t>
  </si>
  <si>
    <t>Interim Analysis Macros</t>
  </si>
  <si>
    <t>Interim Analysis Scripts</t>
  </si>
  <si>
    <t>Interim Analysis Output Generation Code</t>
  </si>
  <si>
    <t>Code for Mid-Study Analysis Outputs</t>
  </si>
  <si>
    <t>Interim Evaluation Statistical Programs</t>
  </si>
  <si>
    <t>Scripts for Interim Data Analysis</t>
  </si>
  <si>
    <t>Statistical Analysis Code for Interim Review</t>
  </si>
  <si>
    <t>Interim Report Generation Programs</t>
  </si>
  <si>
    <t>Interim Analysis Datasets</t>
  </si>
  <si>
    <t>Datasets for Interim Analysis</t>
  </si>
  <si>
    <t>Interim Analysis Data Files</t>
  </si>
  <si>
    <t>Interim Evaluation Datasets</t>
  </si>
  <si>
    <t>Interim Study Analysis Data Sets</t>
  </si>
  <si>
    <t>Interim Analysis Data Collection</t>
  </si>
  <si>
    <t>Interim Analysis Statistics Approval</t>
  </si>
  <si>
    <t>Interim Analysis Statistics Approval Signature</t>
  </si>
  <si>
    <t>Approved Interim Analysis Statistics</t>
  </si>
  <si>
    <t>Interim Analysis Tables</t>
  </si>
  <si>
    <t>Listings</t>
  </si>
  <si>
    <t>and Figures</t>
  </si>
  <si>
    <t>Statistical Output from Interim Analysis</t>
  </si>
  <si>
    <t>Approved Interim Analysis Results</t>
  </si>
  <si>
    <t>Interim Study Report Annexes</t>
  </si>
  <si>
    <t>Statistics-Approved Interim Findings</t>
  </si>
  <si>
    <t>Interim Data Presentation and Summary</t>
  </si>
  <si>
    <t>TLFs for Mid-Study Analysis Review</t>
  </si>
  <si>
    <t>Documented Interim Statistical Output</t>
  </si>
  <si>
    <t>Raw Data Export for Final Analysis</t>
  </si>
  <si>
    <t>CDISC ODM Final Analysis Dataset</t>
  </si>
  <si>
    <t>SDTM Dataset for Final Review</t>
  </si>
  <si>
    <t>Final Analysis Data Export Record</t>
  </si>
  <si>
    <t>Final Clinical Trial Data Files</t>
  </si>
  <si>
    <t>Operational Data for Final Evaluation</t>
  </si>
  <si>
    <t>Case Report Tabulation (CRT) Package for Final Data Submission</t>
  </si>
  <si>
    <t>Final Analysis Datasets Programs</t>
  </si>
  <si>
    <t>Final Analysis Macros</t>
  </si>
  <si>
    <t>Final Analysis Scripts</t>
  </si>
  <si>
    <t>Final Analysis Output Generation Code</t>
  </si>
  <si>
    <t>Code for Final Study Analysis Outputs</t>
  </si>
  <si>
    <t>Final Evaluation Statistical Programs</t>
  </si>
  <si>
    <t>Scripts for Final Data Analysis</t>
  </si>
  <si>
    <t>Statistical Analysis Code for Final Review</t>
  </si>
  <si>
    <t>Final Report Generation Programs</t>
  </si>
  <si>
    <t>Datasets for Final Analysis and CRT Package</t>
  </si>
  <si>
    <t>Final Analysis Data Files</t>
  </si>
  <si>
    <t>Data Compilation for Study Completion</t>
  </si>
  <si>
    <t>Final Evaluation Datasets</t>
  </si>
  <si>
    <t>Datasets Utilized in Final CRT Package</t>
  </si>
  <si>
    <t>Study Completion Analysis Data Sets</t>
  </si>
  <si>
    <t>Data Prepared for Final Analysis Submission</t>
  </si>
  <si>
    <t>Study-Level Submission Datasets</t>
  </si>
  <si>
    <t>Final Analysis Statistics Approval</t>
  </si>
  <si>
    <t>Tables</t>
  </si>
  <si>
    <t>and Figures from Final Analysis</t>
  </si>
  <si>
    <t>Statistical Output from Final Analysis</t>
  </si>
  <si>
    <t>Approved Final Analysis Results</t>
  </si>
  <si>
    <t>Final Study Report Annexes and Appendices</t>
  </si>
  <si>
    <t>Final Data Presentation and Summary</t>
  </si>
  <si>
    <t>TLFs for Final Analysis Review</t>
  </si>
  <si>
    <t>Documented Final Statistical Output</t>
  </si>
  <si>
    <t>Population Definition Criteria</t>
  </si>
  <si>
    <t>Subject Evaluability Criteria</t>
  </si>
  <si>
    <t>Subject Classification</t>
  </si>
  <si>
    <t>Criteria for Subject Evaluability</t>
  </si>
  <si>
    <t>Decisions on Subject Evaluability</t>
  </si>
  <si>
    <t>Population Assignment Criteria per SAP</t>
  </si>
  <si>
    <t>Documentation of Subject Evaluation Criteria</t>
  </si>
  <si>
    <t>Subject Assignment to Study Populations</t>
  </si>
  <si>
    <t>Subject Evaluability and Population Assignment Record</t>
  </si>
  <si>
    <t>Interim Analysis Statistical Summary</t>
  </si>
  <si>
    <t>Statistical Report for Mid-Study Analysis</t>
  </si>
  <si>
    <t>Interim Statistical Findings Report</t>
  </si>
  <si>
    <t>Statistical Aspects of Interim Review</t>
  </si>
  <si>
    <t>Mid-Trial Statistical Analysis Report</t>
  </si>
  <si>
    <t>Interim Analysis Results and Statistics</t>
  </si>
  <si>
    <t>Statistical Evaluation for Interim Analysis</t>
  </si>
  <si>
    <t>Interim Report on Statistical Analyses</t>
  </si>
  <si>
    <t>Final Analysis Statistical Summary</t>
  </si>
  <si>
    <t>Statistical Report for Study Completion</t>
  </si>
  <si>
    <t>Final Statistical Findings Report</t>
  </si>
  <si>
    <t>Statistical Aspects of Study Conclusion</t>
  </si>
  <si>
    <t>Final Analysis Results and Statistics</t>
  </si>
  <si>
    <t>Statistical Evaluation for Study Completion</t>
  </si>
  <si>
    <t>Final Report on Statistical Analyses</t>
  </si>
  <si>
    <t>Affiliation Form</t>
  </si>
  <si>
    <t>Biographical Sketch</t>
  </si>
  <si>
    <t>Professional Experience</t>
  </si>
  <si>
    <t>Correspondence</t>
  </si>
  <si>
    <t>RE:</t>
  </si>
  <si>
    <t>FW:</t>
  </si>
  <si>
    <t>FWD:
URGENT:</t>
  </si>
  <si>
    <t>Reminder</t>
  </si>
  <si>
    <t>E-mail</t>
  </si>
  <si>
    <t>email</t>
  </si>
  <si>
    <t>Memo</t>
  </si>
  <si>
    <t>Memorandum</t>
  </si>
  <si>
    <t>Meeting Agenda</t>
  </si>
  <si>
    <t>Meeting Attendance Sheet</t>
  </si>
  <si>
    <t>Meeting/Discussion Sign-in Sheet</t>
  </si>
  <si>
    <t>Meeting Minutes</t>
  </si>
  <si>
    <t>Meeting Presentation Materials</t>
  </si>
  <si>
    <t>Meeting Disucssion Summary</t>
  </si>
  <si>
    <t>Roundtable Discussion Summary</t>
  </si>
  <si>
    <t>Meeting Summary</t>
  </si>
  <si>
    <t>Call minutes</t>
  </si>
  <si>
    <t>Teleconference Minutes</t>
  </si>
  <si>
    <t>Note to Files</t>
  </si>
  <si>
    <t>Artifact Bin</t>
  </si>
  <si>
    <t>Zone</t>
  </si>
  <si>
    <t>Trial Level</t>
  </si>
  <si>
    <t>Region Level</t>
  </si>
  <si>
    <t>Site Level</t>
  </si>
  <si>
    <t>document transfer documentation</t>
  </si>
  <si>
    <t>evidence of quality review</t>
  </si>
  <si>
    <t>request to lock tmf</t>
  </si>
  <si>
    <t>trial master file plan</t>
  </si>
  <si>
    <t>trial master file index</t>
  </si>
  <si>
    <t>trial master file report</t>
  </si>
  <si>
    <t>clinical development plan</t>
  </si>
  <si>
    <t>project management plan</t>
  </si>
  <si>
    <t>trial management plan</t>
  </si>
  <si>
    <t>quality documentation</t>
  </si>
  <si>
    <t>quality plan</t>
  </si>
  <si>
    <t>quality report</t>
  </si>
  <si>
    <t>quality checklist</t>
  </si>
  <si>
    <t>list of sops current during trial</t>
  </si>
  <si>
    <t>sop waivers</t>
  </si>
  <si>
    <t>sop deviations</t>
  </si>
  <si>
    <t>operational procedure manual</t>
  </si>
  <si>
    <t>recruitment plan</t>
  </si>
  <si>
    <t>recruitment progress</t>
  </si>
  <si>
    <t>communication plan</t>
  </si>
  <si>
    <t>communication strategy</t>
  </si>
  <si>
    <t>communication escalation procedure</t>
  </si>
  <si>
    <t>risk-based monitoring plan</t>
  </si>
  <si>
    <t>risk based monitoring plan</t>
  </si>
  <si>
    <t>risk based monitoring evidence</t>
  </si>
  <si>
    <t>medical monitoring plan</t>
  </si>
  <si>
    <t>medical contact report</t>
  </si>
  <si>
    <t>medical monitoring decisions</t>
  </si>
  <si>
    <t>medical surveillance of trial subjects</t>
  </si>
  <si>
    <t>publication policy</t>
  </si>
  <si>
    <t>debarment statement</t>
  </si>
  <si>
    <t>restricted party lists</t>
  </si>
  <si>
    <t>trial status report</t>
  </si>
  <si>
    <t>investigator newsletter</t>
  </si>
  <si>
    <t>list of audits</t>
  </si>
  <si>
    <t>01.01.15</t>
  </si>
  <si>
    <t>filenote master list</t>
  </si>
  <si>
    <t>risk management plan</t>
  </si>
  <si>
    <t>risk assessment</t>
  </si>
  <si>
    <t>risk log</t>
  </si>
  <si>
    <t>vendor management plan</t>
  </si>
  <si>
    <t>roles and responsibility matrix</t>
  </si>
  <si>
    <t>transfer of regulatory obligations</t>
  </si>
  <si>
    <t>operational oversight plan</t>
  </si>
  <si>
    <t>operational oversight evidence</t>
  </si>
  <si>
    <t>trial team details</t>
  </si>
  <si>
    <t>transition evidence</t>
  </si>
  <si>
    <t>committee charter</t>
  </si>
  <si>
    <t>committee process</t>
  </si>
  <si>
    <t>committee member contract</t>
  </si>
  <si>
    <t>committee member agreement</t>
  </si>
  <si>
    <t>trial team training material</t>
  </si>
  <si>
    <t>trial team training attendance sheet</t>
  </si>
  <si>
    <t>trial team training certificate</t>
  </si>
  <si>
    <t>investigator 's brochure</t>
  </si>
  <si>
    <t>investigator 's brochure addendum</t>
  </si>
  <si>
    <t>investigator 's brochure extension</t>
  </si>
  <si>
    <t>investigator 's brochure approval</t>
  </si>
  <si>
    <t>investigator 's brochure review</t>
  </si>
  <si>
    <t>investigator 's brochure summary of changes</t>
  </si>
  <si>
    <t>investigational medicinal product documentation</t>
  </si>
  <si>
    <t>clinical trial protocol</t>
  </si>
  <si>
    <t>protocol review</t>
  </si>
  <si>
    <t>protocol approval</t>
  </si>
  <si>
    <t>protocol synopsis</t>
  </si>
  <si>
    <t>protocol amendment</t>
  </si>
  <si>
    <t>protocol amendment summary of changes</t>
  </si>
  <si>
    <t>protocol amendment review and approval</t>
  </si>
  <si>
    <t>protocol amendment synopsis</t>
  </si>
  <si>
    <t>protocol amendment administrative changes</t>
  </si>
  <si>
    <t>justification for non-substantial amendment</t>
  </si>
  <si>
    <t>insurance policy</t>
  </si>
  <si>
    <t>insurance certificate</t>
  </si>
  <si>
    <t>sample case report form</t>
  </si>
  <si>
    <t>crf summary of changes</t>
  </si>
  <si>
    <t>crf review</t>
  </si>
  <si>
    <t>crf approval</t>
  </si>
  <si>
    <t>report of prior investigations</t>
  </si>
  <si>
    <t>rpi addendum</t>
  </si>
  <si>
    <t>rpi summary of changes</t>
  </si>
  <si>
    <t>rpi review</t>
  </si>
  <si>
    <t>rpi approval</t>
  </si>
  <si>
    <t>package insert</t>
  </si>
  <si>
    <t>summary of product characteristics</t>
  </si>
  <si>
    <t>subject diary</t>
  </si>
  <si>
    <t>subject diary review and approval</t>
  </si>
  <si>
    <t>subject diary summary of changes</t>
  </si>
  <si>
    <t>subject questionnaire</t>
  </si>
  <si>
    <t>subject questionnaire review and approval</t>
  </si>
  <si>
    <t>subject questionnaire summary of changes</t>
  </si>
  <si>
    <t>consent to release information</t>
  </si>
  <si>
    <t>informed consent form</t>
  </si>
  <si>
    <t>icf addendum</t>
  </si>
  <si>
    <t>icf qc checklist</t>
  </si>
  <si>
    <t>icf review and approval</t>
  </si>
  <si>
    <t>subject information sheet</t>
  </si>
  <si>
    <t>subject information sheet addendum</t>
  </si>
  <si>
    <t>subject information sheet summary of changes</t>
  </si>
  <si>
    <t>subject information sheet review</t>
  </si>
  <si>
    <t>subject information sheet approva</t>
  </si>
  <si>
    <t>subject participation card</t>
  </si>
  <si>
    <t>subject participation card summary of changes</t>
  </si>
  <si>
    <t>subject participation card review and approval</t>
  </si>
  <si>
    <t>advertisements for subject recruitment</t>
  </si>
  <si>
    <t>advertisements for subject recruitment review</t>
  </si>
  <si>
    <t>advertisements for subject recruitment approval</t>
  </si>
  <si>
    <t>other information given to subjects</t>
  </si>
  <si>
    <t>clinical investigation report</t>
  </si>
  <si>
    <t>clinical study report</t>
  </si>
  <si>
    <t>clinical study report synopsis</t>
  </si>
  <si>
    <t>integrated clinical and statistical report</t>
  </si>
  <si>
    <t>interim clinical study report</t>
  </si>
  <si>
    <t>interim clinical study report synopsis</t>
  </si>
  <si>
    <t>bioanalytical report</t>
  </si>
  <si>
    <t>pharmacokinetic report</t>
  </si>
  <si>
    <t>cover letter</t>
  </si>
  <si>
    <t>list of content submitted</t>
  </si>
  <si>
    <t>regulatory submission</t>
  </si>
  <si>
    <t>review of regulatory submission</t>
  </si>
  <si>
    <t>approval of regulatory submission</t>
  </si>
  <si>
    <t>condition approval</t>
  </si>
  <si>
    <t>list of content approved</t>
  </si>
  <si>
    <t>regulatory authority decision</t>
  </si>
  <si>
    <t>notification of regulatory identification number</t>
  </si>
  <si>
    <t>public registration</t>
  </si>
  <si>
    <t>import license application</t>
  </si>
  <si>
    <t>export license application</t>
  </si>
  <si>
    <t>import license</t>
  </si>
  <si>
    <t>export license</t>
  </si>
  <si>
    <t>distribution of safety information to regulatory authority</t>
  </si>
  <si>
    <t>distribution of trial information</t>
  </si>
  <si>
    <t>notification of safety information to regulatory authority</t>
  </si>
  <si>
    <t>notification of trial information</t>
  </si>
  <si>
    <t>regulatory trial progress report</t>
  </si>
  <si>
    <t>regulatory notification of trial termination</t>
  </si>
  <si>
    <t>acknowledgement of submission receipt</t>
  </si>
  <si>
    <t>iec submission</t>
  </si>
  <si>
    <t>request for additional information</t>
  </si>
  <si>
    <t>iec responses</t>
  </si>
  <si>
    <t>irb submission</t>
  </si>
  <si>
    <t>irb response</t>
  </si>
  <si>
    <t>iec approval</t>
  </si>
  <si>
    <t>iec conditional approval</t>
  </si>
  <si>
    <t>iec decision</t>
  </si>
  <si>
    <t>iec rejection</t>
  </si>
  <si>
    <t>irb approval</t>
  </si>
  <si>
    <t>irb conditional approval</t>
  </si>
  <si>
    <t>irb decision</t>
  </si>
  <si>
    <t>irb rejection</t>
  </si>
  <si>
    <t>iec composition</t>
  </si>
  <si>
    <t>irb composition</t>
  </si>
  <si>
    <t>iec documentation of non-voting status</t>
  </si>
  <si>
    <t>irb documentation of non-voting status</t>
  </si>
  <si>
    <t>iec compliance documentation</t>
  </si>
  <si>
    <t>irb compliance documentation</t>
  </si>
  <si>
    <t>other approval committee submissions</t>
  </si>
  <si>
    <t>other approval committee decisions</t>
  </si>
  <si>
    <t>distribution of safety information to irb</t>
  </si>
  <si>
    <t>distribution of safety information to iec</t>
  </si>
  <si>
    <t>notification to iec of safety information</t>
  </si>
  <si>
    <t>notification to irb of safety information</t>
  </si>
  <si>
    <t>irb acknowledgement of receipt</t>
  </si>
  <si>
    <t>iec acknowledgement of receipt</t>
  </si>
  <si>
    <t>distribution of progress report to investigator</t>
  </si>
  <si>
    <t>trial progress report to iec</t>
  </si>
  <si>
    <t>trial progress report to irb</t>
  </si>
  <si>
    <t>iec notification of site closure</t>
  </si>
  <si>
    <t>iec notification of trial termination</t>
  </si>
  <si>
    <t>irb notification of trial termination</t>
  </si>
  <si>
    <t>site contact details</t>
  </si>
  <si>
    <t>feasibility documentation</t>
  </si>
  <si>
    <t>feasibility questionnaire</t>
  </si>
  <si>
    <t>site selection documentation</t>
  </si>
  <si>
    <t>technical capabilities questionnaire</t>
  </si>
  <si>
    <t>pre trial monitoring report</t>
  </si>
  <si>
    <t>pre trial visit confirmation letter</t>
  </si>
  <si>
    <t>pre trial visit follow up letter</t>
  </si>
  <si>
    <t>pre trial visit waiver</t>
  </si>
  <si>
    <t>site selection letter</t>
  </si>
  <si>
    <t>site edc qualification</t>
  </si>
  <si>
    <t>sites evaluated but not selected</t>
  </si>
  <si>
    <t>acceptance of investigator brochure</t>
  </si>
  <si>
    <t>evidence of investigator brochure distribution</t>
  </si>
  <si>
    <t>evidence of reference safety information distribution</t>
  </si>
  <si>
    <t>protocol signature page</t>
  </si>
  <si>
    <t>protocol amendment signature page</t>
  </si>
  <si>
    <t>dea license</t>
  </si>
  <si>
    <t>evidence of registration</t>
  </si>
  <si>
    <t>ich-gcp evidence of training</t>
  </si>
  <si>
    <t>iata certification</t>
  </si>
  <si>
    <t>medical qualification</t>
  </si>
  <si>
    <t>professional license</t>
  </si>
  <si>
    <t>site staff qualification supporting information</t>
  </si>
  <si>
    <t>form fda 1572</t>
  </si>
  <si>
    <t>statement of investigator</t>
  </si>
  <si>
    <t>investigator regulatory agreement</t>
  </si>
  <si>
    <t>termination agreement</t>
  </si>
  <si>
    <t>laboratory agreement</t>
  </si>
  <si>
    <t>financial agreement</t>
  </si>
  <si>
    <t>pharmacy agreement</t>
  </si>
  <si>
    <t>site release checklist</t>
  </si>
  <si>
    <t>site release documentation</t>
  </si>
  <si>
    <t>site release notification</t>
  </si>
  <si>
    <t>delegation of authority log</t>
  </si>
  <si>
    <t>site signature sheet</t>
  </si>
  <si>
    <t>investigators agreement</t>
  </si>
  <si>
    <t>trial initiation monitoring report</t>
  </si>
  <si>
    <t>trial initiation visit confirmation letter</t>
  </si>
  <si>
    <t>trial initiation visit follow up letter</t>
  </si>
  <si>
    <t>trial initiation visit waiver</t>
  </si>
  <si>
    <t>site training material</t>
  </si>
  <si>
    <t>quick reference guide</t>
  </si>
  <si>
    <t>ivr instructions</t>
  </si>
  <si>
    <t>iwr instructions</t>
  </si>
  <si>
    <t>evidence of training</t>
  </si>
  <si>
    <t>training attendance sheet</t>
  </si>
  <si>
    <t>training certificate</t>
  </si>
  <si>
    <t>subject consenting tracker</t>
  </si>
  <si>
    <t>subject enrollment log</t>
  </si>
  <si>
    <t>subject log</t>
  </si>
  <si>
    <t>subject screening log</t>
  </si>
  <si>
    <t>subject visit log</t>
  </si>
  <si>
    <t>source data specification</t>
  </si>
  <si>
    <t>source data agreement</t>
  </si>
  <si>
    <t>source data verification</t>
  </si>
  <si>
    <t>device extracts</t>
  </si>
  <si>
    <t>source document maps</t>
  </si>
  <si>
    <t>co-monitoring visit report</t>
  </si>
  <si>
    <t>monitoring visit confirmation letter</t>
  </si>
  <si>
    <t>monitoring visit follow up letter</t>
  </si>
  <si>
    <t>monitoring visit report</t>
  </si>
  <si>
    <t>monitoring visit waiver</t>
  </si>
  <si>
    <t>site visit log</t>
  </si>
  <si>
    <t>additional monitoring activity</t>
  </si>
  <si>
    <t>non-routine visit report</t>
  </si>
  <si>
    <t>non-routine visit report confirmation letter</t>
  </si>
  <si>
    <t>non-routine visit report follow up letter</t>
  </si>
  <si>
    <t>oversight monitoring visit report</t>
  </si>
  <si>
    <t>oversight monitoring visit report confirmation letter</t>
  </si>
  <si>
    <t>oversight monitoring visit report follow up letter</t>
  </si>
  <si>
    <t>site improvement plan</t>
  </si>
  <si>
    <t>protocol deviations</t>
  </si>
  <si>
    <t>protocol deviation logs</t>
  </si>
  <si>
    <t>protocol deviation report</t>
  </si>
  <si>
    <t>financial documentation</t>
  </si>
  <si>
    <t>financial summary tracker</t>
  </si>
  <si>
    <t>invoices</t>
  </si>
  <si>
    <t>payments</t>
  </si>
  <si>
    <t>receipts</t>
  </si>
  <si>
    <t>close out visit confirmation letter</t>
  </si>
  <si>
    <t>close out visit follow-up letter</t>
  </si>
  <si>
    <t>close out visit waiver</t>
  </si>
  <si>
    <t>final trial close out monitoring report</t>
  </si>
  <si>
    <t>evidence of safety information distribution</t>
  </si>
  <si>
    <t>notification to investigators of safety information</t>
  </si>
  <si>
    <t>subject identification log</t>
  </si>
  <si>
    <t>source data</t>
  </si>
  <si>
    <t>site level source data worksheets</t>
  </si>
  <si>
    <t>monitoring visit follow-up documentation</t>
  </si>
  <si>
    <t>subject eligibility verification forms</t>
  </si>
  <si>
    <t>subject eligibility verification worksheets</t>
  </si>
  <si>
    <t>supply plan</t>
  </si>
  <si>
    <t>placebo justification statement</t>
  </si>
  <si>
    <t>blinding plan</t>
  </si>
  <si>
    <t>device user manual</t>
  </si>
  <si>
    <t>directions for use</t>
  </si>
  <si>
    <t>instructions for handling</t>
  </si>
  <si>
    <t>pharmacy manual</t>
  </si>
  <si>
    <t>master label</t>
  </si>
  <si>
    <t>drug accountability log</t>
  </si>
  <si>
    <t>drug dispencing log</t>
  </si>
  <si>
    <t>accountability documentation</t>
  </si>
  <si>
    <t>evidence of relabeling</t>
  </si>
  <si>
    <t>relabeling documentation</t>
  </si>
  <si>
    <t>relabeling plan</t>
  </si>
  <si>
    <t>notification of relabeling</t>
  </si>
  <si>
    <t>evidence of recall</t>
  </si>
  <si>
    <t>recall documentation</t>
  </si>
  <si>
    <t>recall plan</t>
  </si>
  <si>
    <t>notification of recall</t>
  </si>
  <si>
    <t>quality complaint form</t>
  </si>
  <si>
    <t>device deficiency report</t>
  </si>
  <si>
    <t>certificate of destruction</t>
  </si>
  <si>
    <t>destruction documentation</t>
  </si>
  <si>
    <t>expiry extension</t>
  </si>
  <si>
    <t>retest and expiry documentation</t>
  </si>
  <si>
    <t>stability confirmation</t>
  </si>
  <si>
    <t>qualified person certification</t>
  </si>
  <si>
    <t>qp certification</t>
  </si>
  <si>
    <t>regulatory release documentation</t>
  </si>
  <si>
    <t>controlled storage</t>
  </si>
  <si>
    <t>dea 223</t>
  </si>
  <si>
    <t>gmp certificate</t>
  </si>
  <si>
    <t>gmp manufacturer ’ s license</t>
  </si>
  <si>
    <t>gmp statement</t>
  </si>
  <si>
    <t>verification statements</t>
  </si>
  <si>
    <t>manufacturing authorization</t>
  </si>
  <si>
    <t>manufacturer 's certificate of compliance</t>
  </si>
  <si>
    <t>tse certificate</t>
  </si>
  <si>
    <t>batch records</t>
  </si>
  <si>
    <t>certificate of analysis</t>
  </si>
  <si>
    <t>certificate of conformance</t>
  </si>
  <si>
    <t>device quality certification</t>
  </si>
  <si>
    <t>treatment allocation documentation</t>
  </si>
  <si>
    <t>kit list</t>
  </si>
  <si>
    <t>randomization envelopes</t>
  </si>
  <si>
    <t>randomization list</t>
  </si>
  <si>
    <t>unblinding plan</t>
  </si>
  <si>
    <t>unblinding procedure</t>
  </si>
  <si>
    <t>emergency decoding authorization document</t>
  </si>
  <si>
    <t>treatment decoding documentation</t>
  </si>
  <si>
    <t>treatment decoding form</t>
  </si>
  <si>
    <t>calibration certificate</t>
  </si>
  <si>
    <t>calibration log</t>
  </si>
  <si>
    <t>maintenance logs</t>
  </si>
  <si>
    <t>irt user requirement specification</t>
  </si>
  <si>
    <t>irt validation certification</t>
  </si>
  <si>
    <t>irt uat executed scripts</t>
  </si>
  <si>
    <t>irt uat sign off</t>
  </si>
  <si>
    <t>irt user acceptance testing certification</t>
  </si>
  <si>
    <t>irt quick reference card</t>
  </si>
  <si>
    <t>irt user manual</t>
  </si>
  <si>
    <t>quick reference card</t>
  </si>
  <si>
    <t>user manual</t>
  </si>
  <si>
    <t>irt user account management</t>
  </si>
  <si>
    <t>summary of irt access report</t>
  </si>
  <si>
    <t>user account management</t>
  </si>
  <si>
    <t>summary of access report</t>
  </si>
  <si>
    <t>reference safety information approval form</t>
  </si>
  <si>
    <t>safety management plan</t>
  </si>
  <si>
    <t>safety reporting plan</t>
  </si>
  <si>
    <t>safety reporting templates</t>
  </si>
  <si>
    <t>annual safety report</t>
  </si>
  <si>
    <t>asr</t>
  </si>
  <si>
    <t>development safety update report</t>
  </si>
  <si>
    <t>dsur</t>
  </si>
  <si>
    <t>pharmacovigilance database line listing</t>
  </si>
  <si>
    <t>expedited safety report</t>
  </si>
  <si>
    <t>sae report</t>
  </si>
  <si>
    <t>pregnancy report</t>
  </si>
  <si>
    <t>special events of interest</t>
  </si>
  <si>
    <t>certification or accreditation cap certificate</t>
  </si>
  <si>
    <t>clia certificate</t>
  </si>
  <si>
    <t>iso certification</t>
  </si>
  <si>
    <t>laboratory validation documentation</t>
  </si>
  <si>
    <t>laboratory system specifications</t>
  </si>
  <si>
    <t>laboratory kit assembly specifications</t>
  </si>
  <si>
    <t>lab validation documentation</t>
  </si>
  <si>
    <t>lab system specifications</t>
  </si>
  <si>
    <t>lab kit assembly specifications</t>
  </si>
  <si>
    <t>biochemical testing</t>
  </si>
  <si>
    <t>imaging uploads</t>
  </si>
  <si>
    <t>independent rater data</t>
  </si>
  <si>
    <t>laboratory results documentation</t>
  </si>
  <si>
    <t>normal ranges</t>
  </si>
  <si>
    <t>imaging manual</t>
  </si>
  <si>
    <t>laboratory manual</t>
  </si>
  <si>
    <t>lab manual</t>
  </si>
  <si>
    <t>biologic supply import</t>
  </si>
  <si>
    <t>biosafety statements</t>
  </si>
  <si>
    <t>customs statements</t>
  </si>
  <si>
    <t>proforma invoices</t>
  </si>
  <si>
    <t>secure handling of material and data</t>
  </si>
  <si>
    <t>supply import documentation</t>
  </si>
  <si>
    <t>supply import licenses</t>
  </si>
  <si>
    <t>analytical method report</t>
  </si>
  <si>
    <t>interlaboratory comparison testing</t>
  </si>
  <si>
    <t>standardization methods</t>
  </si>
  <si>
    <t>specimen label</t>
  </si>
  <si>
    <t>sample storage condition log</t>
  </si>
  <si>
    <t>sample import documentation</t>
  </si>
  <si>
    <t>sample export documentation</t>
  </si>
  <si>
    <t>specimen export documentation</t>
  </si>
  <si>
    <t>specimen import documentation</t>
  </si>
  <si>
    <t>biorepository</t>
  </si>
  <si>
    <t>destruction records</t>
  </si>
  <si>
    <t>dispatch form</t>
  </si>
  <si>
    <t>inventory from lab</t>
  </si>
  <si>
    <t>inventory from laboratory record of retained samples</t>
  </si>
  <si>
    <t>evidence of third party qualification</t>
  </si>
  <si>
    <t>third party audit certificate</t>
  </si>
  <si>
    <t>ongoing third party oversight</t>
  </si>
  <si>
    <t>vendor evaluation</t>
  </si>
  <si>
    <t>vendor decision</t>
  </si>
  <si>
    <t>crf completion requirements</t>
  </si>
  <si>
    <t>ecrf completion requirements</t>
  </si>
  <si>
    <t>annotated crf</t>
  </si>
  <si>
    <t>annotated crf electronic data capture</t>
  </si>
  <si>
    <t>annotated crf study data tabulation model</t>
  </si>
  <si>
    <t>annotated ecrf</t>
  </si>
  <si>
    <t>annotated ecrf electronic data capture</t>
  </si>
  <si>
    <t>annotated ecrf study data tabulation model</t>
  </si>
  <si>
    <t>data clarification forms</t>
  </si>
  <si>
    <t>data query forms</t>
  </si>
  <si>
    <t>corrections to entered data</t>
  </si>
  <si>
    <t>final subject data</t>
  </si>
  <si>
    <t>site receipt of final subject data</t>
  </si>
  <si>
    <t>database requirements</t>
  </si>
  <si>
    <t>edit check plan</t>
  </si>
  <si>
    <t>edit check specifications</t>
  </si>
  <si>
    <t>edit check programming</t>
  </si>
  <si>
    <t>edit check testing</t>
  </si>
  <si>
    <t>approval for database activation</t>
  </si>
  <si>
    <t>external data transfer authorization</t>
  </si>
  <si>
    <t>external data transfer specifications</t>
  </si>
  <si>
    <t>external data transfer testing documentation</t>
  </si>
  <si>
    <t>data entry guidelines</t>
  </si>
  <si>
    <t>sae reconciliation</t>
  </si>
  <si>
    <t>sae reconciliation approval</t>
  </si>
  <si>
    <t>sae reconciliation report</t>
  </si>
  <si>
    <t>dictionary coding</t>
  </si>
  <si>
    <t>medical coding approval</t>
  </si>
  <si>
    <t>medical coding consistency report</t>
  </si>
  <si>
    <t>medical coding guidelines</t>
  </si>
  <si>
    <t>data review</t>
  </si>
  <si>
    <t>data review plan</t>
  </si>
  <si>
    <t>data validation plan</t>
  </si>
  <si>
    <t>db audit specification</t>
  </si>
  <si>
    <t>database audit sepcification</t>
  </si>
  <si>
    <t>third party vendor reconciliation report</t>
  </si>
  <si>
    <t>database interim lock approval</t>
  </si>
  <si>
    <t>database lock approval</t>
  </si>
  <si>
    <t>database unlock approval</t>
  </si>
  <si>
    <t>db interim lock approval</t>
  </si>
  <si>
    <t>db lock approval</t>
  </si>
  <si>
    <t>db unlock approval</t>
  </si>
  <si>
    <t>database change control</t>
  </si>
  <si>
    <t>db change control</t>
  </si>
  <si>
    <t>data model difference report</t>
  </si>
  <si>
    <t>database modification approval</t>
  </si>
  <si>
    <t>db modification approval</t>
  </si>
  <si>
    <t>edc user authorization documentation</t>
  </si>
  <si>
    <t>edc user report</t>
  </si>
  <si>
    <t>electronic signature authorization form</t>
  </si>
  <si>
    <t>system account management</t>
  </si>
  <si>
    <t>edc technical design document</t>
  </si>
  <si>
    <t>validation certificate</t>
  </si>
  <si>
    <t>validation executed scripts</t>
  </si>
  <si>
    <t>vaidation document</t>
  </si>
  <si>
    <t>edc validation certificate</t>
  </si>
  <si>
    <t>edc validation executed scripts</t>
  </si>
  <si>
    <t>edc validation plan</t>
  </si>
  <si>
    <t>edc validation report</t>
  </si>
  <si>
    <t>edc vaidation document</t>
  </si>
  <si>
    <t>analysis convention document</t>
  </si>
  <si>
    <t>statistical analysis plan ( sap ) approval</t>
  </si>
  <si>
    <t>statistical programming plan ( spp ) approval</t>
  </si>
  <si>
    <t>statistical analysis plan ( sap )</t>
  </si>
  <si>
    <t>statistical programming plan ( spp )</t>
  </si>
  <si>
    <t>sample size calculation</t>
  </si>
  <si>
    <t>sample size validation</t>
  </si>
  <si>
    <t>randomization plan</t>
  </si>
  <si>
    <t>randomization procedure</t>
  </si>
  <si>
    <t>randomization specification</t>
  </si>
  <si>
    <t>mmdai</t>
  </si>
  <si>
    <t>master randomization list</t>
  </si>
  <si>
    <t>randomization programming</t>
  </si>
  <si>
    <t>randomization sign off</t>
  </si>
  <si>
    <t>administrative interim unblinding request form</t>
  </si>
  <si>
    <t>end of trial unblinding</t>
  </si>
  <si>
    <t>interim unblinding</t>
  </si>
  <si>
    <t>results release authorization memorandum</t>
  </si>
  <si>
    <t>data definitions for analysis datasets</t>
  </si>
  <si>
    <t>analysis qc documentation</t>
  </si>
  <si>
    <t>validation documentation approval</t>
  </si>
  <si>
    <t>validation document</t>
  </si>
  <si>
    <t>qc program validation documentation approval</t>
  </si>
  <si>
    <t>qc program validation plan</t>
  </si>
  <si>
    <t>qc program validation report</t>
  </si>
  <si>
    <t>qc program validation document</t>
  </si>
  <si>
    <t>interim analysis raw datasets</t>
  </si>
  <si>
    <t>operational data model ( odm )</t>
  </si>
  <si>
    <t>interim analysis programs</t>
  </si>
  <si>
    <t>interim analysis datasets programs</t>
  </si>
  <si>
    <t>interim analysis macros</t>
  </si>
  <si>
    <t>interim analysis graphs</t>
  </si>
  <si>
    <t>interim analysis figures</t>
  </si>
  <si>
    <t>interim analysis listings</t>
  </si>
  <si>
    <t>interim analysis statistics approval</t>
  </si>
  <si>
    <t>interim analysis tables</t>
  </si>
  <si>
    <t>final analysis datasets programs</t>
  </si>
  <si>
    <t>final analysis macros</t>
  </si>
  <si>
    <t>final analysis programs</t>
  </si>
  <si>
    <t>final analysis datasets</t>
  </si>
  <si>
    <t>final analysis graphs</t>
  </si>
  <si>
    <t>final analysis figures</t>
  </si>
  <si>
    <t>final analysis listings</t>
  </si>
  <si>
    <t>final analysis statistics approval</t>
  </si>
  <si>
    <t>final analysis tables</t>
  </si>
  <si>
    <t>final protocol deviation report</t>
  </si>
  <si>
    <t>population definition criteria</t>
  </si>
  <si>
    <t>protocol deviation listing</t>
  </si>
  <si>
    <t>subject evaluability criteria</t>
  </si>
  <si>
    <t>subject classification</t>
  </si>
  <si>
    <t>statistical report</t>
  </si>
  <si>
    <t>trial team curriculum vitae</t>
  </si>
  <si>
    <t>committee member curriculum vitae</t>
  </si>
  <si>
    <t>committee member medical license</t>
  </si>
  <si>
    <t>committee member training evidence</t>
  </si>
  <si>
    <t>principal investigator affiliation form</t>
  </si>
  <si>
    <t>principal investigator biographical sketch</t>
  </si>
  <si>
    <t>principal investigator curriculum vitae</t>
  </si>
  <si>
    <t>sub-investigator affiliation form</t>
  </si>
  <si>
    <t>sub-investigator biographical sketch</t>
  </si>
  <si>
    <t>sub-investigator curriculum vitae</t>
  </si>
  <si>
    <t>personnel affiliation form</t>
  </si>
  <si>
    <t>personnel biographical sketch</t>
  </si>
  <si>
    <t>personnel curriculum vitae</t>
  </si>
  <si>
    <t>confidentiality agreement</t>
  </si>
  <si>
    <t>coordinating investigator curriculum vitae</t>
  </si>
  <si>
    <t>gcp training</t>
  </si>
  <si>
    <t>indemnity</t>
  </si>
  <si>
    <t>personal data consent</t>
  </si>
  <si>
    <t>head of facility curriculum vitae</t>
  </si>
  <si>
    <t>third party curriculum vitae</t>
  </si>
  <si>
    <t>translator curriculu vitae</t>
  </si>
  <si>
    <t>other meeting agenda</t>
  </si>
  <si>
    <t>other meeting attendance sheet</t>
  </si>
  <si>
    <t>other meeting minutes</t>
  </si>
  <si>
    <t>other meeting presentation materials</t>
  </si>
  <si>
    <t>agenda attendance sheet minutes presentation materials</t>
  </si>
  <si>
    <t>authorization to proceed</t>
  </si>
  <si>
    <t>budget</t>
  </si>
  <si>
    <t>contract</t>
  </si>
  <si>
    <t>change order</t>
  </si>
  <si>
    <t>data privacy agreements</t>
  </si>
  <si>
    <t>work order</t>
  </si>
  <si>
    <t>statement of work ( sow ) project fee</t>
  </si>
  <si>
    <t>curriculum vitae</t>
  </si>
  <si>
    <t>acknowledgement of receipt of shipment</t>
  </si>
  <si>
    <t>approval to ship investigational product</t>
  </si>
  <si>
    <t>shipment invoice</t>
  </si>
  <si>
    <t>ip shipment documentation</t>
  </si>
  <si>
    <t>investigational product shipment</t>
  </si>
  <si>
    <t>packaging order</t>
  </si>
  <si>
    <t>investigational product shipment request form</t>
  </si>
  <si>
    <t>temperature monitoring</t>
  </si>
  <si>
    <t>temptale</t>
  </si>
  <si>
    <t>99.00.1</t>
  </si>
  <si>
    <t>monitoring plan</t>
  </si>
  <si>
    <t>99.00.2</t>
  </si>
  <si>
    <t>audit certificate</t>
  </si>
  <si>
    <t>99.00.3</t>
  </si>
  <si>
    <t>99.00.4</t>
  </si>
  <si>
    <t>99.00.5</t>
  </si>
  <si>
    <t>99.00.6</t>
  </si>
  <si>
    <t>99.00.7</t>
  </si>
  <si>
    <t>99.00.8</t>
  </si>
  <si>
    <t>99.00.9</t>
  </si>
  <si>
    <t>susars</t>
  </si>
  <si>
    <t>usade</t>
  </si>
  <si>
    <t>cioms</t>
  </si>
  <si>
    <t>medical license</t>
  </si>
  <si>
    <t>clinical trial agreement</t>
  </si>
  <si>
    <t>manual</t>
  </si>
  <si>
    <t>sdtm</t>
  </si>
  <si>
    <t>validation plan</t>
  </si>
  <si>
    <t>validation report</t>
  </si>
  <si>
    <t>relevant communications</t>
  </si>
  <si>
    <t>tracking information</t>
  </si>
  <si>
    <t>filenote</t>
  </si>
  <si>
    <t>agenda</t>
  </si>
  <si>
    <t>attendance sheet</t>
  </si>
  <si>
    <t>minutes</t>
  </si>
  <si>
    <t>presentation materials</t>
  </si>
  <si>
    <t>study operations manual</t>
  </si>
  <si>
    <t>investigator site file guide</t>
  </si>
  <si>
    <t>study results dissemination plan</t>
  </si>
  <si>
    <t>trial results publication guidelines</t>
  </si>
  <si>
    <t>clinical trial progress update</t>
  </si>
  <si>
    <t>interim trial status summary</t>
  </si>
  <si>
    <t>study update bulletin</t>
  </si>
  <si>
    <t>trial progress newsletter</t>
  </si>
  <si>
    <t>trial filenote log</t>
  </si>
  <si>
    <t>study note tracker</t>
  </si>
  <si>
    <t>third party oversight strategy</t>
  </si>
  <si>
    <t>vendor performance management plan</t>
  </si>
  <si>
    <t>study team contact list</t>
  </si>
  <si>
    <t>project responsibility chart</t>
  </si>
  <si>
    <t>delegation of sponsor responsibilities document</t>
  </si>
  <si>
    <t>regulatory responsibility transfer agreement</t>
  </si>
  <si>
    <t>trial committee roster</t>
  </si>
  <si>
    <t>study steering committee membership list</t>
  </si>
  <si>
    <t>system user manual</t>
  </si>
  <si>
    <t>clinical trial edc training guide</t>
  </si>
  <si>
    <t>study information leaflet</t>
  </si>
  <si>
    <t>participant reminder card</t>
  </si>
  <si>
    <t>eudract assignment notification</t>
  </si>
  <si>
    <t>ind number confirmation document</t>
  </si>
  <si>
    <t>annual study conduct report</t>
  </si>
  <si>
    <t>interim regulatory status update</t>
  </si>
  <si>
    <t>study closure notification</t>
  </si>
  <si>
    <t>final study report submission</t>
  </si>
  <si>
    <t>ethics committee submission file</t>
  </si>
  <si>
    <t>regulatory authority update dossier</t>
  </si>
  <si>
    <t>ethics committee approval letter</t>
  </si>
  <si>
    <t>non-irb/iec approval notice</t>
  </si>
  <si>
    <t>investigator contact information sheet</t>
  </si>
  <si>
    <t>site personnel directory</t>
  </si>
  <si>
    <t>amended protocol acknowledgment form</t>
  </si>
  <si>
    <t>amendment assent document</t>
  </si>
  <si>
    <t>individual investigator agreement</t>
  </si>
  <si>
    <t>early feasibility study master clinical trial agreement</t>
  </si>
  <si>
    <t>site visit attendance record</t>
  </si>
  <si>
    <t>participant identification log</t>
  </si>
  <si>
    <t>screening and enrollment log</t>
  </si>
  <si>
    <t>monitoring visit report template</t>
  </si>
  <si>
    <t>routine monitoring visit and close-out visit report</t>
  </si>
  <si>
    <t>irt system requirements specification</t>
  </si>
  <si>
    <t>ivrs/iwrs technical design document</t>
  </si>
  <si>
    <t>irt system validation certificate</t>
  </si>
  <si>
    <t>irt compliance verification document</t>
  </si>
  <si>
    <t>urgent safety report</t>
  </si>
  <si>
    <t>expedited adverse event notification</t>
  </si>
  <si>
    <t>pregnancy notification form</t>
  </si>
  <si>
    <t>clinical trial pregnancy report</t>
  </si>
  <si>
    <t>special event notification form</t>
  </si>
  <si>
    <t>investigator special event report</t>
  </si>
  <si>
    <t>acceptable limits documentation</t>
  </si>
  <si>
    <t>sample collection label</t>
  </si>
  <si>
    <t>specimen identification tag</t>
  </si>
  <si>
    <t>sample shipment log</t>
  </si>
  <si>
    <t>specimen transport documentation</t>
  </si>
  <si>
    <t>storage condition monitoring log</t>
  </si>
  <si>
    <t>specimen storage temperature record</t>
  </si>
  <si>
    <t>third party compliance verification log</t>
  </si>
  <si>
    <t>continuous oversight documentation</t>
  </si>
  <si>
    <t>database design specification</t>
  </si>
  <si>
    <t>data management system requirements</t>
  </si>
  <si>
    <t>edit check validation report</t>
  </si>
  <si>
    <t>data validation testing documentation</t>
  </si>
  <si>
    <t>database activation approval form</t>
  </si>
  <si>
    <t>system go-live confirmation</t>
  </si>
  <si>
    <t>paper crf data entry protocol</t>
  </si>
  <si>
    <t>manual data entry instructions</t>
  </si>
  <si>
    <t>edc application blueprint</t>
  </si>
  <si>
    <t>edc system architecture specification</t>
  </si>
  <si>
    <t>randomization scheme documentation</t>
  </si>
  <si>
    <t>treatment allocation strategy</t>
  </si>
  <si>
    <t>blinded subject assignment log</t>
  </si>
  <si>
    <t>master treatment allocation record</t>
  </si>
  <si>
    <t>randomization algorithm script</t>
  </si>
  <si>
    <t>treatment allocation code</t>
  </si>
  <si>
    <t>randomization validation certificate</t>
  </si>
  <si>
    <t>treatment allocation confirmation document</t>
  </si>
  <si>
    <t>analysis dataset mapping document</t>
  </si>
  <si>
    <t>programming logic specification</t>
  </si>
  <si>
    <t>interim analysis data repository</t>
  </si>
  <si>
    <t>dataset for interim evaluation</t>
  </si>
  <si>
    <t>final analysis data export</t>
  </si>
  <si>
    <t>raw data package for final analysis</t>
  </si>
  <si>
    <t>final analysis data compilation</t>
  </si>
  <si>
    <t>study-level submission dataset</t>
  </si>
  <si>
    <t>interim statistical summary</t>
  </si>
  <si>
    <t>mid-trial statistical report</t>
  </si>
  <si>
    <t>final statistical summary</t>
  </si>
  <si>
    <t>end-of-trial statistical report</t>
  </si>
  <si>
    <t>Subtitles</t>
  </si>
  <si>
    <t>IP Regulatory Release, IP Verification Statements, QP (Qualified Person) Certification, IP Quality Complaint, IP Retest and Expiry Documentation, IP Supply Plan, IP Instructions for Handling, IP Sample Label, IP Accountability Documentation, IP Re-labeling Documentation</t>
  </si>
  <si>
    <t>Filenote Master List, Risk Management Plan, Vendor Management Plan, Trial Management Plan, Monitoring Plan, Operational Procedure Manual, Recruitment Plan, Communication Plan, Medical Monitoring Plan, Publication Policy</t>
  </si>
  <si>
    <t>IRT Validation Certification, IRT User Acceptance Testing (UAT) Certification, IRT User Requirement Specification, IRT User Manual, IRT User Account Management, IRT System Design Specifications, System Integration Test (SIT) Report for IRT, IRT Configuration Specifications, IRT Deployment Verification Report, End-to-End IRT System Test Report</t>
  </si>
  <si>
    <t>IRT User Requirement Specification, IRT Validation, IRT User Acceptance Testing (UAT) Certification, IRT User Manual, IRT User Account Management, IP Supply Plan, IP Instructions for Handling, IP Sample Label, IP Accountability Documentation, IP Re-labeling Documentation</t>
  </si>
  <si>
    <t>Filenote Master List</t>
  </si>
  <si>
    <t>Committee Charter</t>
  </si>
  <si>
    <t>Investigator's Brochure Addendum</t>
  </si>
  <si>
    <t>Investigator's Brochure Extension</t>
  </si>
  <si>
    <t>Investigator's Brochure Approval</t>
  </si>
  <si>
    <t>Investigator's Brochure Review</t>
  </si>
  <si>
    <t>Investigator's Brochure Summary of Changes</t>
  </si>
  <si>
    <t>Protocol Review</t>
  </si>
  <si>
    <t>RPI Review</t>
  </si>
  <si>
    <t>RPI Approval</t>
  </si>
  <si>
    <t>Receipt of Acknowledgement</t>
  </si>
  <si>
    <t>Distribution of Safety Information to Regulatory Authority</t>
  </si>
  <si>
    <t>Notification of Safety Information  to Regulatory Authority</t>
  </si>
  <si>
    <t>Notification of Trial Information</t>
  </si>
  <si>
    <t>SUSARs</t>
  </si>
  <si>
    <t>USADE</t>
  </si>
  <si>
    <t>CIOMS</t>
  </si>
  <si>
    <t>IEC Submission</t>
  </si>
  <si>
    <t>Request for Additional Information</t>
  </si>
  <si>
    <t>IEC Responses</t>
  </si>
  <si>
    <t>IRB submission</t>
  </si>
  <si>
    <t>IRB responses</t>
  </si>
  <si>
    <t>IEC Composition</t>
  </si>
  <si>
    <t>IRB composition</t>
  </si>
  <si>
    <t>Distribution of Safety Information to IRB</t>
  </si>
  <si>
    <t>Distribution of Safety Information to IEC</t>
  </si>
  <si>
    <t>Notification to IEC of Safety Information</t>
  </si>
  <si>
    <t>Notification to IRB of Safety Information</t>
  </si>
  <si>
    <t>IRB Acknowledgement of Receipt</t>
  </si>
  <si>
    <t>IEC Acknowledgement of Receipt</t>
  </si>
  <si>
    <t>Technical Capabilities Questionnaire</t>
  </si>
  <si>
    <t>Pre Trial Visit Confirmation Letter</t>
  </si>
  <si>
    <t>Pre Trial Visit Waiver</t>
  </si>
  <si>
    <t>Site Selection Letter</t>
  </si>
  <si>
    <t>Site EDC qualification</t>
  </si>
  <si>
    <t>Evidence of Reference Safety Information Distribution</t>
  </si>
  <si>
    <t>DEA License</t>
  </si>
  <si>
    <t>Evidence of Registration</t>
  </si>
  <si>
    <t>ICH-GCP Evidence of Training</t>
  </si>
  <si>
    <t>Medical License</t>
  </si>
  <si>
    <t>Medical Qualification</t>
  </si>
  <si>
    <t>Professional License</t>
  </si>
  <si>
    <t>Trial Initiation Visit Confirmation Letter</t>
  </si>
  <si>
    <t>Trial Initiation Visit Follow Up Letter</t>
  </si>
  <si>
    <t>Trial Initiation Visit Waiver</t>
  </si>
  <si>
    <t>Training Attendance Sheet</t>
  </si>
  <si>
    <t>Protocol Deviation Report</t>
  </si>
  <si>
    <t>Payments</t>
  </si>
  <si>
    <t>Receipts</t>
  </si>
  <si>
    <t>Evidence of Safety Information Distribution</t>
  </si>
  <si>
    <t>Supply Plan</t>
  </si>
  <si>
    <t>Instructions for Handling</t>
  </si>
  <si>
    <t>Evidence of Recall</t>
  </si>
  <si>
    <t>Recall Documentation</t>
  </si>
  <si>
    <t>Expiry Extension</t>
  </si>
  <si>
    <t>Retest and Expiry Documentation</t>
  </si>
  <si>
    <t>Controlled Storage</t>
  </si>
  <si>
    <t>DEA 223</t>
  </si>
  <si>
    <t>Manufacturer's Certificate of Compliance</t>
  </si>
  <si>
    <t>Batch Records</t>
  </si>
  <si>
    <t>Calibration Certificate</t>
  </si>
  <si>
    <t>Calibration Log</t>
  </si>
  <si>
    <t>Maintenance Logs</t>
  </si>
  <si>
    <t>IRT UAT Certification</t>
  </si>
  <si>
    <t>IRT UAT Executed Scripts</t>
  </si>
  <si>
    <t>IRT UAT Sign Off</t>
  </si>
  <si>
    <t>IRT User Acceptance Testing Certification</t>
  </si>
  <si>
    <t>IRT UAT certification</t>
  </si>
  <si>
    <t>Summary of IRT Access Report</t>
  </si>
  <si>
    <t>User Account Management</t>
  </si>
  <si>
    <t>Summary of Access Report</t>
  </si>
  <si>
    <t>Safety Reporting Plan</t>
  </si>
  <si>
    <t>Safety Reporting Templates</t>
  </si>
  <si>
    <t>Annual Safety Report</t>
  </si>
  <si>
    <t>ASR</t>
  </si>
  <si>
    <t>Development Safety Update Report</t>
  </si>
  <si>
    <t>DSUR</t>
  </si>
  <si>
    <t>Certification or Accreditation
CAP Certificate</t>
  </si>
  <si>
    <t>Imaging Uploads</t>
  </si>
  <si>
    <t>Laboratory Results Documentation</t>
  </si>
  <si>
    <t>Proforma Invoices</t>
  </si>
  <si>
    <t>Destruction Records</t>
  </si>
  <si>
    <t>Dispatch Form</t>
  </si>
  <si>
    <t>Inventory From Lab</t>
  </si>
  <si>
    <t>Inventory from Laboratory
Record of Retained Samples</t>
  </si>
  <si>
    <t>Evidence of Third Party Qualification</t>
  </si>
  <si>
    <t>Vendor Evaluation</t>
  </si>
  <si>
    <t>Vendor Decision</t>
  </si>
  <si>
    <t>Annotated eCRF</t>
  </si>
  <si>
    <t>Edit Check Specifications</t>
  </si>
  <si>
    <t>Dictionary Coding</t>
  </si>
  <si>
    <t>Medical Coding Approval</t>
  </si>
  <si>
    <t>Medical Coding Consistency Report</t>
  </si>
  <si>
    <t>Medical Coding Guidelines</t>
  </si>
  <si>
    <t>Data Review</t>
  </si>
  <si>
    <t>DB Interim Lock Approval</t>
  </si>
  <si>
    <t>DB Lock Approval</t>
  </si>
  <si>
    <t>DB Unlock Approval</t>
  </si>
  <si>
    <t>DB Change Control</t>
  </si>
  <si>
    <t>DB Modification Approval</t>
  </si>
  <si>
    <t>EDC User Report</t>
  </si>
  <si>
    <t>Validation Certificate</t>
  </si>
  <si>
    <t>Validation Executed Scripts</t>
  </si>
  <si>
    <t>Validation Plan</t>
  </si>
  <si>
    <t>Validation Report</t>
  </si>
  <si>
    <t>Vaidation Document</t>
  </si>
  <si>
    <t>EDC Validation Certificate</t>
  </si>
  <si>
    <t>EDC Validation Executed Scripts</t>
  </si>
  <si>
    <t>EDC Validation Plan</t>
  </si>
  <si>
    <t>EDC Validation Report</t>
  </si>
  <si>
    <t>EDC Vaidation Document</t>
  </si>
  <si>
    <t>Validation Documentation Approval</t>
  </si>
  <si>
    <t>Validation Document</t>
  </si>
  <si>
    <t>QC Program Validation Documentation Approval</t>
  </si>
  <si>
    <t>QC Program Validation Document</t>
  </si>
  <si>
    <t>Interim Analysis Datasets Programs</t>
  </si>
  <si>
    <t>Interim Analysis Graphs</t>
  </si>
  <si>
    <t>Interim Analysis Figures</t>
  </si>
  <si>
    <t>Interim Analysis Listings</t>
  </si>
  <si>
    <t>Final Analysis Graphs</t>
  </si>
  <si>
    <t>Final Analysis Figures</t>
  </si>
  <si>
    <t>Final Analysis Listings</t>
  </si>
  <si>
    <t>Final Analysis Tables</t>
  </si>
  <si>
    <t>Final Protocol Deviation Report</t>
  </si>
  <si>
    <t>Protocol Deviation Listing</t>
  </si>
  <si>
    <t>Committee Member Training Evidence</t>
  </si>
  <si>
    <t>Sub-investigator Affiliation Form</t>
  </si>
  <si>
    <t>Sub-investigator Biographical Sketch</t>
  </si>
  <si>
    <t>Sub-investigator Curriculum Vitae</t>
  </si>
  <si>
    <t>GCP Training</t>
  </si>
  <si>
    <t>Translator Curriculu Vitae</t>
  </si>
  <si>
    <t>01.05.02</t>
  </si>
  <si>
    <t>Tracking Information</t>
  </si>
  <si>
    <t>Other Meeting Agenda</t>
  </si>
  <si>
    <t>Other Meeting Attendance Sheet</t>
  </si>
  <si>
    <t>Other Meeting Minutes</t>
  </si>
  <si>
    <t>Other Meeting Presentation Materials</t>
  </si>
  <si>
    <t>Notes to File</t>
  </si>
  <si>
    <t>02.04.02</t>
  </si>
  <si>
    <t>Agenda
Attendance Sheet
Minutes
Presentation Materials</t>
  </si>
  <si>
    <t>03.04.02</t>
  </si>
  <si>
    <t>Agenda</t>
  </si>
  <si>
    <t>Attendance Sheet</t>
  </si>
  <si>
    <t>Minutes</t>
  </si>
  <si>
    <t>Presentation Materials</t>
  </si>
  <si>
    <t>04.04.02</t>
  </si>
  <si>
    <t>05.05.02</t>
  </si>
  <si>
    <t>06.07.02</t>
  </si>
  <si>
    <t>07.03.02</t>
  </si>
  <si>
    <t>08.03.02</t>
  </si>
  <si>
    <t>Authorization To Proceed</t>
  </si>
  <si>
    <t>Budget</t>
  </si>
  <si>
    <t>Contract</t>
  </si>
  <si>
    <t>Change Order</t>
  </si>
  <si>
    <t>Data Privacy Agreements</t>
  </si>
  <si>
    <t>Work Order</t>
  </si>
  <si>
    <t>Statement of Work (SOW)
Project Fee</t>
  </si>
  <si>
    <t>09.03.02</t>
  </si>
  <si>
    <t>10.05.02</t>
  </si>
  <si>
    <t>11.05.02</t>
  </si>
  <si>
    <t>Shipment Invoice</t>
  </si>
  <si>
    <t>Investigational Product Shipment</t>
  </si>
  <si>
    <t>Packaging Order</t>
  </si>
  <si>
    <t>investigational product Shipment Request Form</t>
  </si>
  <si>
    <t>Temperature Monitoring</t>
  </si>
  <si>
    <t>TempTale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</si>
</sst>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
    <numFmt numFmtId="167" formatCode="m\-d"/>
  </numFmts>
  <fonts count="49">
    <font>
      <sz val="11"/>
      <color theme="1"/>
      <name val="Calibri"/>
      <family val="2"/>
      <scheme val="minor"/>
    </font>
    <font>
      <b/>
      <sz val="11"/>
      <name val="Calibri"/>
      <family val="2"/>
    </font>
    <font>
      <sz val="10"/>
      <name val="Arial"/>
      <family val="2"/>
    </font>
    <font>
      <b/>
      <sz val="8"/>
      <color theme="1"/>
      <name val="Arial"/>
      <family val="2"/>
    </font>
    <font>
      <b/>
      <sz val="8"/>
      <name val="Arial"/>
      <family val="2"/>
    </font>
    <font>
      <b/>
      <sz val="8"/>
      <color rgb="FFFF0000"/>
      <name val="Arial"/>
      <family val="2"/>
    </font>
    <font>
      <sz val="10"/>
      <color theme="1"/>
      <name val="Arial"/>
      <family val="2"/>
    </font>
    <font>
      <sz val="8"/>
      <color theme="1"/>
      <name val="Arial"/>
      <family val="2"/>
    </font>
    <font>
      <sz val="8"/>
      <name val="Arial"/>
      <family val="2"/>
    </font>
    <font>
      <sz val="8"/>
      <color rgb="FFFF0000"/>
      <name val="Arial"/>
      <family val="2"/>
    </font>
    <font>
      <sz val="10"/>
      <name val="Arial"/>
      <family val="2"/>
    </font>
    <font>
      <strike/>
      <sz val="8"/>
      <color theme="1"/>
      <name val="Arial"/>
      <family val="2"/>
    </font>
    <font>
      <strike/>
      <sz val="8"/>
      <name val="Arial"/>
      <family val="2"/>
    </font>
    <font>
      <b/>
      <sz val="10"/>
      <color theme="1"/>
      <name val="Arial"/>
      <family val="2"/>
    </font>
    <font>
      <sz val="8"/>
      <color rgb="FF7030A0"/>
      <name val="Arial"/>
      <family val="2"/>
    </font>
    <font>
      <b/>
      <sz val="11"/>
      <name val="Calibri"/>
      <family val="2"/>
    </font>
    <font>
      <b/>
      <sz val="11"/>
      <name val="Calibri"/>
      <family val="2"/>
    </font>
    <font>
      <b/>
      <sz val="11"/>
      <name val="Calibri"/>
      <family val="2"/>
    </font>
    <font>
      <sz val="11"/>
      <color theme="1"/>
      <name val="Calibri"/>
      <family val="2"/>
      <scheme val="minor"/>
    </font>
    <font>
      <sz val="10"/>
      <name val="Arial"/>
    </font>
    <font>
      <sz val="11"/>
      <color indexed="8"/>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9"/>
      <name val="Calibri"/>
      <family val="2"/>
    </font>
    <font>
      <b/>
      <sz val="11"/>
      <name val="Calibri"/>
    </font>
    <font>
      <sz val="10"/>
      <color rgb="FF000000"/>
      <name val="Arial"/>
    </font>
    <font>
      <b/>
      <sz val="10"/>
      <name val="Arial"/>
      <family val="2"/>
    </font>
    <font>
      <b/>
      <sz val="10"/>
      <name val="Arial"/>
    </font>
    <font>
      <b/>
      <sz val="10"/>
      <color rgb="FF000000"/>
      <name val="Arial"/>
      <family val="2"/>
    </font>
    <font>
      <u/>
      <sz val="10"/>
      <color theme="10"/>
      <name val="Arial"/>
    </font>
    <font>
      <sz val="10"/>
      <color rgb="FFA61D4C"/>
      <name val="Arial"/>
    </font>
    <font>
      <sz val="10"/>
      <color rgb="FF000000"/>
      <name val="Arial"/>
      <family val="2"/>
    </font>
    <font>
      <sz val="10"/>
      <color rgb="FF000000"/>
      <name val="&quot;Arial&quot;"/>
    </font>
    <font>
      <u/>
      <sz val="10"/>
      <color rgb="FFA61D4C"/>
      <name val="Arial"/>
    </font>
    <font>
      <b/>
      <sz val="11"/>
      <name val="Calibri"/>
    </font>
  </fonts>
  <fills count="34">
    <fill>
      <patternFill patternType="none"/>
    </fill>
    <fill>
      <patternFill patternType="gray125"/>
    </fill>
    <fill>
      <patternFill patternType="solid">
        <fgColor theme="3" tint="0.3999755851924192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39997558519241921"/>
        <bgColor indexed="64"/>
      </patternFill>
    </fill>
  </fills>
  <borders count="3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58">
    <xf numFmtId="0" fontId="0" fillId="0" borderId="0"/>
    <xf numFmtId="0" fontId="10" fillId="0" borderId="0"/>
    <xf numFmtId="0" fontId="10" fillId="0" borderId="0"/>
    <xf numFmtId="0" fontId="18" fillId="0" borderId="0"/>
    <xf numFmtId="0" fontId="19" fillId="0" borderId="0"/>
    <xf numFmtId="0" fontId="20" fillId="9" borderId="0"/>
    <xf numFmtId="0" fontId="20" fillId="10" borderId="0"/>
    <xf numFmtId="0" fontId="20" fillId="11" borderId="0"/>
    <xf numFmtId="0" fontId="20" fillId="12" borderId="0"/>
    <xf numFmtId="0" fontId="20" fillId="13" borderId="0"/>
    <xf numFmtId="0" fontId="20" fillId="14" borderId="0"/>
    <xf numFmtId="0" fontId="20" fillId="15" borderId="0"/>
    <xf numFmtId="0" fontId="20" fillId="16" borderId="0"/>
    <xf numFmtId="0" fontId="20" fillId="17" borderId="0"/>
    <xf numFmtId="0" fontId="20" fillId="12" borderId="0"/>
    <xf numFmtId="0" fontId="20" fillId="15" borderId="0"/>
    <xf numFmtId="0" fontId="20" fillId="18" borderId="0"/>
    <xf numFmtId="0" fontId="36" fillId="19" borderId="0"/>
    <xf numFmtId="0" fontId="36" fillId="16" borderId="0"/>
    <xf numFmtId="0" fontId="36" fillId="17" borderId="0"/>
    <xf numFmtId="0" fontId="36" fillId="20" borderId="0"/>
    <xf numFmtId="0" fontId="36" fillId="21" borderId="0"/>
    <xf numFmtId="0" fontId="36" fillId="22" borderId="0"/>
    <xf numFmtId="0" fontId="36" fillId="23" borderId="0"/>
    <xf numFmtId="0" fontId="36" fillId="24" borderId="0"/>
    <xf numFmtId="0" fontId="36" fillId="25" borderId="0"/>
    <xf numFmtId="0" fontId="36" fillId="20" borderId="0"/>
    <xf numFmtId="0" fontId="36" fillId="21" borderId="0"/>
    <xf numFmtId="0" fontId="36" fillId="26" borderId="0"/>
    <xf numFmtId="0" fontId="26" fillId="10" borderId="0"/>
    <xf numFmtId="0" fontId="30" fillId="27" borderId="21"/>
    <xf numFmtId="0" fontId="32" fillId="28" borderId="22"/>
    <xf numFmtId="0" fontId="34" fillId="0" borderId="0"/>
    <xf numFmtId="0" fontId="25" fillId="11" borderId="0"/>
    <xf numFmtId="0" fontId="22" fillId="0" borderId="23"/>
    <xf numFmtId="0" fontId="23" fillId="0" borderId="24"/>
    <xf numFmtId="0" fontId="24" fillId="0" borderId="25"/>
    <xf numFmtId="0" fontId="24" fillId="0" borderId="0"/>
    <xf numFmtId="0" fontId="28" fillId="14" borderId="21"/>
    <xf numFmtId="0" fontId="31" fillId="0" borderId="26"/>
    <xf numFmtId="0" fontId="27" fillId="29" borderId="0"/>
    <xf numFmtId="0" fontId="10" fillId="0" borderId="0"/>
    <xf numFmtId="0" fontId="10" fillId="30" borderId="27"/>
    <xf numFmtId="0" fontId="29" fillId="27" borderId="28"/>
    <xf numFmtId="0" fontId="21" fillId="0" borderId="0"/>
    <xf numFmtId="0" fontId="35" fillId="0" borderId="29"/>
    <xf numFmtId="0" fontId="33"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39" fillId="0" borderId="0"/>
    <xf numFmtId="0" fontId="43" fillId="0" borderId="0"/>
  </cellStyleXfs>
  <cellXfs count="345">
    <xf numFmtId="0" fontId="0" fillId="0" borderId="0" xfId="0"/>
    <xf numFmtId="0" fontId="1" fillId="0" borderId="1" xfId="0" applyFont="1" applyBorder="1" applyAlignment="1">
      <alignment horizontal="center" vertical="top"/>
    </xf>
    <xf numFmtId="0" fontId="3" fillId="2" borderId="3" xfId="1" applyFont="1" applyFill="1" applyBorder="1" applyAlignment="1">
      <alignment wrapText="1"/>
    </xf>
    <xf numFmtId="0" fontId="3" fillId="2" borderId="4" xfId="1" applyFont="1" applyFill="1" applyBorder="1" applyAlignment="1">
      <alignment wrapText="1"/>
    </xf>
    <xf numFmtId="0" fontId="3" fillId="3" borderId="5" xfId="1" applyFont="1" applyFill="1" applyBorder="1" applyAlignment="1">
      <alignment horizontal="center" wrapText="1"/>
    </xf>
    <xf numFmtId="0" fontId="3" fillId="3" borderId="4" xfId="1" applyFont="1" applyFill="1" applyBorder="1" applyAlignment="1">
      <alignment horizontal="center" wrapText="1"/>
    </xf>
    <xf numFmtId="0" fontId="3" fillId="3" borderId="3" xfId="1" applyFont="1" applyFill="1" applyBorder="1" applyAlignment="1">
      <alignment horizontal="left" wrapText="1"/>
    </xf>
    <xf numFmtId="0" fontId="3" fillId="4" borderId="5" xfId="1" applyFont="1" applyFill="1" applyBorder="1" applyAlignment="1">
      <alignment horizontal="center" wrapText="1"/>
    </xf>
    <xf numFmtId="0" fontId="3" fillId="5" borderId="6" xfId="1" applyFont="1" applyFill="1" applyBorder="1" applyAlignment="1">
      <alignment horizontal="center" wrapText="1"/>
    </xf>
    <xf numFmtId="0" fontId="3" fillId="3" borderId="6" xfId="1" applyFont="1" applyFill="1" applyBorder="1" applyAlignment="1">
      <alignment horizontal="center" wrapText="1"/>
    </xf>
    <xf numFmtId="0" fontId="4" fillId="5" borderId="6" xfId="1" applyFont="1" applyFill="1" applyBorder="1" applyAlignment="1">
      <alignment horizontal="center" wrapText="1"/>
    </xf>
    <xf numFmtId="0" fontId="3" fillId="3" borderId="7" xfId="1" applyFont="1" applyFill="1" applyBorder="1" applyAlignment="1">
      <alignment horizontal="center" wrapText="1"/>
    </xf>
    <xf numFmtId="0" fontId="3" fillId="3" borderId="8" xfId="1" applyFont="1" applyFill="1" applyBorder="1" applyAlignment="1">
      <alignment horizontal="center" wrapText="1"/>
    </xf>
    <xf numFmtId="0" fontId="5" fillId="3" borderId="4" xfId="1" applyFont="1" applyFill="1" applyBorder="1" applyAlignment="1">
      <alignment horizontal="center" wrapText="1"/>
    </xf>
    <xf numFmtId="0" fontId="6" fillId="0" borderId="0" xfId="1" applyFont="1"/>
    <xf numFmtId="0" fontId="6" fillId="0" borderId="0" xfId="1" applyFont="1" applyAlignment="1">
      <alignment vertical="top"/>
    </xf>
    <xf numFmtId="164" fontId="7" fillId="0" borderId="9" xfId="1" applyNumberFormat="1" applyFont="1" applyBorder="1" applyAlignment="1">
      <alignment horizontal="left" vertical="top" wrapText="1"/>
    </xf>
    <xf numFmtId="0" fontId="7" fillId="0" borderId="9" xfId="1" applyFont="1" applyBorder="1" applyAlignment="1">
      <alignment horizontal="left" vertical="top" wrapText="1"/>
    </xf>
    <xf numFmtId="165" fontId="7" fillId="0" borderId="9" xfId="1" applyNumberFormat="1" applyFont="1" applyBorder="1" applyAlignment="1">
      <alignment horizontal="left" vertical="top" wrapText="1"/>
    </xf>
    <xf numFmtId="0" fontId="7" fillId="0" borderId="2" xfId="1" applyFont="1" applyBorder="1" applyAlignment="1">
      <alignment horizontal="left" vertical="top" wrapText="1"/>
    </xf>
    <xf numFmtId="49" fontId="7" fillId="0" borderId="2" xfId="1" applyNumberFormat="1" applyFont="1" applyBorder="1" applyAlignment="1">
      <alignment horizontal="left" vertical="top" wrapText="1"/>
    </xf>
    <xf numFmtId="0" fontId="8" fillId="0" borderId="2" xfId="1" applyFont="1" applyBorder="1" applyAlignment="1">
      <alignment horizontal="left" vertical="top" wrapText="1"/>
    </xf>
    <xf numFmtId="0" fontId="7" fillId="0" borderId="10" xfId="1" applyFont="1" applyBorder="1" applyAlignment="1">
      <alignment horizontal="left" vertical="top" wrapText="1"/>
    </xf>
    <xf numFmtId="166" fontId="7" fillId="4" borderId="9" xfId="1" quotePrefix="1" applyNumberFormat="1" applyFont="1" applyFill="1" applyBorder="1" applyAlignment="1">
      <alignment horizontal="center" vertical="top" wrapText="1"/>
    </xf>
    <xf numFmtId="0" fontId="7" fillId="0" borderId="2" xfId="1" applyFont="1" applyBorder="1" applyAlignment="1">
      <alignment horizontal="center" vertical="top" wrapText="1"/>
    </xf>
    <xf numFmtId="0" fontId="8" fillId="0" borderId="2" xfId="1" applyFont="1" applyBorder="1" applyAlignment="1">
      <alignment horizontal="center" vertical="top" wrapText="1"/>
    </xf>
    <xf numFmtId="0" fontId="8" fillId="6" borderId="2" xfId="1" applyFont="1" applyFill="1" applyBorder="1" applyAlignment="1">
      <alignment horizontal="center" vertical="top" wrapText="1"/>
    </xf>
    <xf numFmtId="0" fontId="8" fillId="6" borderId="2" xfId="1" applyFont="1" applyFill="1" applyBorder="1" applyAlignment="1">
      <alignment horizontal="left" vertical="top" wrapText="1"/>
    </xf>
    <xf numFmtId="0" fontId="9" fillId="0" borderId="10" xfId="1" applyFont="1" applyBorder="1" applyAlignment="1">
      <alignment horizontal="left" vertical="top" wrapText="1"/>
    </xf>
    <xf numFmtId="0" fontId="6" fillId="0" borderId="0" xfId="1" applyFont="1" applyAlignment="1">
      <alignment vertical="top" wrapText="1"/>
    </xf>
    <xf numFmtId="49" fontId="7" fillId="0" borderId="9" xfId="1" applyNumberFormat="1" applyFont="1" applyBorder="1" applyAlignment="1">
      <alignment horizontal="left" vertical="top" wrapText="1"/>
    </xf>
    <xf numFmtId="0" fontId="7" fillId="0" borderId="11" xfId="1" applyFont="1" applyBorder="1" applyAlignment="1">
      <alignment horizontal="left" vertical="top" wrapText="1"/>
    </xf>
    <xf numFmtId="0" fontId="7" fillId="0" borderId="9" xfId="1" applyFont="1" applyBorder="1" applyAlignment="1">
      <alignment horizontal="center" vertical="top" wrapText="1"/>
    </xf>
    <xf numFmtId="0" fontId="8" fillId="0" borderId="9" xfId="1" applyFont="1" applyBorder="1" applyAlignment="1">
      <alignment horizontal="center" vertical="top" wrapText="1"/>
    </xf>
    <xf numFmtId="0" fontId="8" fillId="6" borderId="9" xfId="1" applyFont="1" applyFill="1" applyBorder="1" applyAlignment="1">
      <alignment horizontal="center" vertical="top" wrapText="1"/>
    </xf>
    <xf numFmtId="0" fontId="8" fillId="6" borderId="11" xfId="1" applyFont="1" applyFill="1" applyBorder="1" applyAlignment="1">
      <alignment horizontal="left" vertical="top" wrapText="1"/>
    </xf>
    <xf numFmtId="0" fontId="9" fillId="0" borderId="11" xfId="1" applyFont="1" applyBorder="1" applyAlignment="1">
      <alignment horizontal="left" vertical="top" wrapText="1"/>
    </xf>
    <xf numFmtId="0" fontId="8" fillId="6" borderId="2" xfId="1" applyFont="1" applyFill="1" applyBorder="1" applyAlignment="1">
      <alignment vertical="top" wrapText="1"/>
    </xf>
    <xf numFmtId="0" fontId="8" fillId="6" borderId="10" xfId="1" applyFont="1" applyFill="1" applyBorder="1" applyAlignment="1">
      <alignment horizontal="left" vertical="top" wrapText="1"/>
    </xf>
    <xf numFmtId="0" fontId="7" fillId="0" borderId="2" xfId="1" applyFont="1" applyBorder="1" applyAlignment="1">
      <alignment vertical="top" wrapText="1"/>
    </xf>
    <xf numFmtId="0" fontId="7" fillId="0" borderId="2" xfId="2" applyFont="1" applyBorder="1" applyAlignment="1">
      <alignment horizontal="left" vertical="top" wrapText="1"/>
    </xf>
    <xf numFmtId="166" fontId="7" fillId="4" borderId="9" xfId="2" applyNumberFormat="1" applyFont="1" applyFill="1" applyBorder="1" applyAlignment="1">
      <alignment horizontal="center" vertical="top" wrapText="1"/>
    </xf>
    <xf numFmtId="0" fontId="7" fillId="0" borderId="2" xfId="2" applyFont="1" applyBorder="1" applyAlignment="1">
      <alignment horizontal="center" vertical="top" wrapText="1"/>
    </xf>
    <xf numFmtId="0" fontId="7" fillId="0" borderId="12" xfId="2" applyFont="1" applyBorder="1" applyAlignment="1">
      <alignment horizontal="left" vertical="top" wrapText="1"/>
    </xf>
    <xf numFmtId="0" fontId="8" fillId="0" borderId="2" xfId="2" applyFont="1" applyBorder="1" applyAlignment="1">
      <alignment horizontal="center" vertical="top" wrapText="1"/>
    </xf>
    <xf numFmtId="0" fontId="8" fillId="6" borderId="2" xfId="2" applyFont="1" applyFill="1" applyBorder="1" applyAlignment="1">
      <alignment horizontal="center" vertical="top" wrapText="1"/>
    </xf>
    <xf numFmtId="165" fontId="7" fillId="0" borderId="2" xfId="1" applyNumberFormat="1" applyFont="1" applyBorder="1" applyAlignment="1">
      <alignment horizontal="left" vertical="top" wrapText="1"/>
    </xf>
    <xf numFmtId="165" fontId="7" fillId="0" borderId="9" xfId="1" quotePrefix="1" applyNumberFormat="1" applyFont="1" applyBorder="1" applyAlignment="1">
      <alignment horizontal="left" vertical="top" wrapText="1"/>
    </xf>
    <xf numFmtId="0" fontId="6" fillId="6" borderId="0" xfId="1" applyFont="1" applyFill="1" applyAlignment="1">
      <alignment vertical="top" wrapText="1"/>
    </xf>
    <xf numFmtId="0" fontId="6" fillId="6" borderId="0" xfId="1" applyFont="1" applyFill="1" applyAlignment="1">
      <alignment vertical="top"/>
    </xf>
    <xf numFmtId="49" fontId="8" fillId="0" borderId="9" xfId="1" applyNumberFormat="1" applyFont="1" applyBorder="1" applyAlignment="1">
      <alignment horizontal="left" vertical="top" wrapText="1"/>
    </xf>
    <xf numFmtId="164" fontId="7" fillId="0" borderId="2" xfId="1" applyNumberFormat="1" applyFont="1" applyBorder="1" applyAlignment="1">
      <alignment horizontal="left" vertical="top" wrapText="1"/>
    </xf>
    <xf numFmtId="0" fontId="7" fillId="6" borderId="2" xfId="1" applyFont="1" applyFill="1" applyBorder="1" applyAlignment="1">
      <alignment horizontal="left" vertical="top" wrapText="1"/>
    </xf>
    <xf numFmtId="0" fontId="8" fillId="0" borderId="2" xfId="2" applyFont="1" applyBorder="1" applyAlignment="1">
      <alignment horizontal="left" vertical="top" wrapText="1"/>
    </xf>
    <xf numFmtId="0" fontId="11" fillId="0" borderId="2" xfId="1" applyFont="1" applyBorder="1" applyAlignment="1">
      <alignment horizontal="left" vertical="top" wrapText="1"/>
    </xf>
    <xf numFmtId="166" fontId="7" fillId="4" borderId="2" xfId="1" quotePrefix="1" applyNumberFormat="1" applyFont="1" applyFill="1" applyBorder="1" applyAlignment="1">
      <alignment horizontal="center" vertical="top" wrapText="1"/>
    </xf>
    <xf numFmtId="0" fontId="9" fillId="0" borderId="10" xfId="2" applyFont="1" applyBorder="1" applyAlignment="1">
      <alignment horizontal="left" vertical="top" wrapText="1"/>
    </xf>
    <xf numFmtId="0" fontId="7" fillId="0" borderId="12" xfId="1" applyFont="1" applyBorder="1" applyAlignment="1">
      <alignment horizontal="left" vertical="top" wrapText="1"/>
    </xf>
    <xf numFmtId="0" fontId="8" fillId="0" borderId="12" xfId="1" applyFont="1" applyBorder="1" applyAlignment="1">
      <alignment horizontal="left" vertical="top" wrapText="1"/>
    </xf>
    <xf numFmtId="0" fontId="8" fillId="6" borderId="12" xfId="1" applyFont="1" applyFill="1" applyBorder="1" applyAlignment="1">
      <alignment horizontal="left" vertical="top" wrapText="1"/>
    </xf>
    <xf numFmtId="0" fontId="9" fillId="0" borderId="13" xfId="1" applyFont="1" applyBorder="1" applyAlignment="1">
      <alignment horizontal="left" vertical="top" wrapText="1"/>
    </xf>
    <xf numFmtId="0" fontId="8" fillId="7" borderId="2" xfId="1" applyFont="1" applyFill="1" applyBorder="1" applyAlignment="1">
      <alignment horizontal="left" vertical="top" wrapText="1"/>
    </xf>
    <xf numFmtId="0" fontId="4" fillId="0" borderId="9" xfId="1" applyFont="1" applyBorder="1" applyAlignment="1">
      <alignment horizontal="center" vertical="top" wrapText="1"/>
    </xf>
    <xf numFmtId="0" fontId="4" fillId="6" borderId="9" xfId="1" applyFont="1" applyFill="1" applyBorder="1" applyAlignment="1">
      <alignment horizontal="center" vertical="top" wrapText="1"/>
    </xf>
    <xf numFmtId="0" fontId="12" fillId="6" borderId="2" xfId="1" applyFont="1" applyFill="1" applyBorder="1" applyAlignment="1">
      <alignment horizontal="center" vertical="top" wrapText="1"/>
    </xf>
    <xf numFmtId="0" fontId="9" fillId="0" borderId="2" xfId="1" applyFont="1" applyBorder="1" applyAlignment="1">
      <alignment horizontal="left" vertical="top" wrapText="1"/>
    </xf>
    <xf numFmtId="0" fontId="7" fillId="0" borderId="10" xfId="1" applyFont="1" applyBorder="1" applyAlignment="1">
      <alignment horizontal="center" vertical="top" wrapText="1"/>
    </xf>
    <xf numFmtId="0" fontId="7" fillId="6" borderId="0" xfId="1" applyFont="1" applyFill="1" applyAlignment="1">
      <alignment horizontal="left" vertical="top" wrapText="1"/>
    </xf>
    <xf numFmtId="166" fontId="7" fillId="4" borderId="9" xfId="1" applyNumberFormat="1" applyFont="1" applyFill="1" applyBorder="1" applyAlignment="1">
      <alignment horizontal="center" vertical="top" wrapText="1"/>
    </xf>
    <xf numFmtId="0" fontId="7" fillId="0" borderId="0" xfId="1" applyFont="1" applyAlignment="1">
      <alignment vertical="top" wrapText="1"/>
    </xf>
    <xf numFmtId="0" fontId="7" fillId="6" borderId="0" xfId="1" applyFont="1" applyFill="1" applyAlignment="1">
      <alignment vertical="top" wrapText="1"/>
    </xf>
    <xf numFmtId="0" fontId="7" fillId="6" borderId="0" xfId="1" applyFont="1" applyFill="1" applyAlignment="1">
      <alignment vertical="top"/>
    </xf>
    <xf numFmtId="0" fontId="8" fillId="0" borderId="12" xfId="2" applyFont="1" applyBorder="1" applyAlignment="1">
      <alignment horizontal="left" vertical="top" wrapText="1"/>
    </xf>
    <xf numFmtId="0" fontId="8" fillId="6" borderId="13" xfId="1" applyFont="1" applyFill="1" applyBorder="1" applyAlignment="1">
      <alignment horizontal="left" vertical="top" wrapText="1"/>
    </xf>
    <xf numFmtId="0" fontId="9" fillId="0" borderId="13" xfId="2" applyFont="1" applyBorder="1" applyAlignment="1">
      <alignment horizontal="left" vertical="top" wrapText="1"/>
    </xf>
    <xf numFmtId="0" fontId="7" fillId="0" borderId="12" xfId="1" applyFont="1" applyBorder="1" applyAlignment="1">
      <alignment vertical="top" wrapText="1"/>
    </xf>
    <xf numFmtId="0" fontId="7" fillId="0" borderId="14" xfId="1" applyFont="1" applyBorder="1" applyAlignment="1">
      <alignment horizontal="left" vertical="top" wrapText="1"/>
    </xf>
    <xf numFmtId="0" fontId="9" fillId="0" borderId="9" xfId="1" applyFont="1" applyBorder="1" applyAlignment="1">
      <alignment horizontal="left" vertical="top" wrapText="1"/>
    </xf>
    <xf numFmtId="0" fontId="8" fillId="6" borderId="9" xfId="1" applyFont="1" applyFill="1" applyBorder="1" applyAlignment="1">
      <alignment horizontal="left" vertical="top" wrapText="1"/>
    </xf>
    <xf numFmtId="0" fontId="8" fillId="0" borderId="9" xfId="1" applyFont="1" applyBorder="1" applyAlignment="1">
      <alignment horizontal="left" vertical="top" wrapText="1"/>
    </xf>
    <xf numFmtId="0" fontId="7" fillId="6" borderId="9" xfId="1" applyFont="1" applyFill="1" applyBorder="1" applyAlignment="1">
      <alignment horizontal="left" vertical="top" wrapText="1"/>
    </xf>
    <xf numFmtId="0" fontId="9" fillId="7" borderId="2" xfId="1" applyFont="1" applyFill="1" applyBorder="1" applyAlignment="1">
      <alignment horizontal="left" vertical="top" wrapText="1"/>
    </xf>
    <xf numFmtId="0" fontId="7" fillId="7" borderId="0" xfId="1" applyFont="1" applyFill="1" applyAlignment="1">
      <alignment vertical="top"/>
    </xf>
    <xf numFmtId="0" fontId="7" fillId="0" borderId="0" xfId="1" applyFont="1" applyAlignment="1">
      <alignment horizontal="left" vertical="top" wrapText="1"/>
    </xf>
    <xf numFmtId="49" fontId="6" fillId="0" borderId="0" xfId="1" applyNumberFormat="1" applyFont="1" applyAlignment="1">
      <alignment vertical="top"/>
    </xf>
    <xf numFmtId="0" fontId="7" fillId="0" borderId="0" xfId="1" applyFont="1" applyAlignment="1">
      <alignment wrapText="1"/>
    </xf>
    <xf numFmtId="0" fontId="8" fillId="0" borderId="0" xfId="1" applyFont="1" applyAlignment="1">
      <alignment vertical="top" wrapText="1"/>
    </xf>
    <xf numFmtId="0" fontId="10" fillId="0" borderId="0" xfId="1" applyAlignment="1">
      <alignment vertical="top"/>
    </xf>
    <xf numFmtId="0" fontId="13" fillId="0" borderId="0" xfId="1" applyFont="1" applyAlignment="1">
      <alignment wrapText="1"/>
    </xf>
    <xf numFmtId="0" fontId="9" fillId="0" borderId="0" xfId="1" applyFont="1" applyAlignment="1">
      <alignment horizontal="left" vertical="top" wrapText="1"/>
    </xf>
    <xf numFmtId="164" fontId="7" fillId="3" borderId="9" xfId="1" applyNumberFormat="1" applyFont="1" applyFill="1" applyBorder="1" applyAlignment="1">
      <alignment horizontal="left" vertical="top" wrapText="1"/>
    </xf>
    <xf numFmtId="0" fontId="7" fillId="3" borderId="9" xfId="1" applyFont="1" applyFill="1" applyBorder="1" applyAlignment="1">
      <alignment horizontal="left" vertical="top" wrapText="1"/>
    </xf>
    <xf numFmtId="165" fontId="7" fillId="3" borderId="9" xfId="1" applyNumberFormat="1" applyFont="1" applyFill="1" applyBorder="1" applyAlignment="1">
      <alignment horizontal="left" vertical="top" wrapText="1"/>
    </xf>
    <xf numFmtId="0" fontId="7" fillId="3" borderId="2" xfId="1" applyFont="1" applyFill="1" applyBorder="1" applyAlignment="1">
      <alignment horizontal="left" vertical="top" wrapText="1"/>
    </xf>
    <xf numFmtId="49" fontId="7" fillId="3" borderId="9" xfId="1" applyNumberFormat="1" applyFont="1" applyFill="1" applyBorder="1" applyAlignment="1">
      <alignment horizontal="left" vertical="top" wrapText="1"/>
    </xf>
    <xf numFmtId="0" fontId="7" fillId="3" borderId="10" xfId="1" applyFont="1" applyFill="1" applyBorder="1" applyAlignment="1">
      <alignment horizontal="left" vertical="top" wrapText="1"/>
    </xf>
    <xf numFmtId="166" fontId="7" fillId="3" borderId="9" xfId="1" quotePrefix="1" applyNumberFormat="1" applyFont="1" applyFill="1" applyBorder="1" applyAlignment="1">
      <alignment horizontal="center" vertical="top" wrapText="1"/>
    </xf>
    <xf numFmtId="0" fontId="7" fillId="3" borderId="2" xfId="1" applyFont="1" applyFill="1" applyBorder="1" applyAlignment="1">
      <alignment horizontal="center" vertical="top" wrapText="1"/>
    </xf>
    <xf numFmtId="0" fontId="8" fillId="3" borderId="2" xfId="1" applyFont="1" applyFill="1" applyBorder="1" applyAlignment="1">
      <alignment horizontal="center" vertical="top" wrapText="1"/>
    </xf>
    <xf numFmtId="0" fontId="8" fillId="3" borderId="2" xfId="1" applyFont="1" applyFill="1" applyBorder="1" applyAlignment="1">
      <alignment horizontal="left" vertical="top" wrapText="1"/>
    </xf>
    <xf numFmtId="0" fontId="8" fillId="3" borderId="10" xfId="1" applyFont="1" applyFill="1" applyBorder="1" applyAlignment="1">
      <alignment horizontal="left" vertical="top" wrapText="1"/>
    </xf>
    <xf numFmtId="0" fontId="6" fillId="3" borderId="0" xfId="1" applyFont="1" applyFill="1" applyAlignment="1">
      <alignment vertical="top"/>
    </xf>
    <xf numFmtId="0" fontId="6" fillId="3" borderId="0" xfId="1" applyFont="1" applyFill="1" applyAlignment="1">
      <alignment vertical="top" wrapText="1"/>
    </xf>
    <xf numFmtId="0" fontId="14" fillId="0" borderId="0" xfId="1" applyFont="1" applyAlignment="1">
      <alignment horizontal="left" vertical="top" wrapText="1"/>
    </xf>
    <xf numFmtId="0" fontId="13" fillId="0" borderId="0" xfId="1" applyFont="1" applyAlignment="1">
      <alignment vertical="top"/>
    </xf>
    <xf numFmtId="49" fontId="13" fillId="0" borderId="0" xfId="1" applyNumberFormat="1" applyFont="1" applyAlignment="1">
      <alignment vertical="top"/>
    </xf>
    <xf numFmtId="0" fontId="15" fillId="0" borderId="15" xfId="0" applyFont="1" applyBorder="1" applyAlignment="1">
      <alignment horizontal="center" vertical="top"/>
    </xf>
    <xf numFmtId="0" fontId="16" fillId="0" borderId="16" xfId="0" applyFont="1" applyBorder="1" applyAlignment="1">
      <alignment horizontal="center" vertical="top"/>
    </xf>
    <xf numFmtId="0" fontId="17" fillId="0" borderId="17" xfId="0" applyFont="1" applyBorder="1" applyAlignment="1">
      <alignment horizontal="center" vertical="top"/>
    </xf>
    <xf numFmtId="164" fontId="7" fillId="0" borderId="9" xfId="0" applyNumberFormat="1" applyFont="1" applyBorder="1" applyAlignment="1">
      <alignment horizontal="left" vertical="top" wrapText="1"/>
    </xf>
    <xf numFmtId="0" fontId="7" fillId="0" borderId="9" xfId="0" applyFont="1" applyBorder="1" applyAlignment="1">
      <alignment horizontal="left" vertical="top" wrapText="1"/>
    </xf>
    <xf numFmtId="165" fontId="7" fillId="0" borderId="9" xfId="0" applyNumberFormat="1" applyFont="1" applyBorder="1" applyAlignment="1">
      <alignment horizontal="left" vertical="top" wrapText="1"/>
    </xf>
    <xf numFmtId="49" fontId="7" fillId="0" borderId="9" xfId="0" applyNumberFormat="1" applyFont="1" applyBorder="1" applyAlignment="1">
      <alignment horizontal="left" vertical="top" wrapText="1"/>
    </xf>
    <xf numFmtId="0" fontId="7" fillId="0" borderId="10" xfId="0" applyFont="1" applyBorder="1" applyAlignment="1">
      <alignment horizontal="left" vertical="top" wrapText="1"/>
    </xf>
    <xf numFmtId="166" fontId="7" fillId="4" borderId="9" xfId="0" quotePrefix="1" applyNumberFormat="1" applyFont="1" applyFill="1" applyBorder="1" applyAlignment="1">
      <alignment horizontal="center" vertical="top" wrapText="1"/>
    </xf>
    <xf numFmtId="0" fontId="6" fillId="6" borderId="0" xfId="0" applyFont="1" applyFill="1" applyAlignment="1">
      <alignment vertical="top"/>
    </xf>
    <xf numFmtId="49" fontId="7" fillId="8" borderId="0" xfId="1" applyNumberFormat="1" applyFont="1" applyFill="1" applyAlignment="1">
      <alignment horizontal="left" vertical="top" wrapText="1"/>
    </xf>
    <xf numFmtId="0" fontId="7" fillId="8" borderId="0" xfId="1" applyFont="1" applyFill="1" applyAlignment="1">
      <alignment horizontal="left" vertical="top" wrapText="1"/>
    </xf>
    <xf numFmtId="49" fontId="6" fillId="8" borderId="0" xfId="1" applyNumberFormat="1" applyFont="1" applyFill="1" applyAlignment="1">
      <alignment vertical="top"/>
    </xf>
    <xf numFmtId="0" fontId="8" fillId="8" borderId="18" xfId="0" applyFont="1" applyFill="1" applyBorder="1" applyAlignment="1">
      <alignment horizontal="left" vertical="top" wrapText="1"/>
    </xf>
    <xf numFmtId="166" fontId="7" fillId="8" borderId="0" xfId="1" applyNumberFormat="1" applyFont="1" applyFill="1" applyAlignment="1">
      <alignment horizontal="center" vertical="top" wrapText="1"/>
    </xf>
    <xf numFmtId="0" fontId="7" fillId="8" borderId="0" xfId="1" applyFont="1" applyFill="1" applyAlignment="1">
      <alignment horizontal="center" vertical="top" wrapText="1"/>
    </xf>
    <xf numFmtId="0" fontId="8" fillId="8" borderId="0" xfId="1" applyFont="1" applyFill="1" applyAlignment="1">
      <alignment horizontal="center" vertical="top" wrapText="1"/>
    </xf>
    <xf numFmtId="0" fontId="8" fillId="8" borderId="0" xfId="1" applyFont="1" applyFill="1" applyAlignment="1">
      <alignment horizontal="left" vertical="top" wrapText="1"/>
    </xf>
    <xf numFmtId="0" fontId="6" fillId="8" borderId="0" xfId="1" applyFont="1" applyFill="1" applyAlignment="1">
      <alignment vertical="top"/>
    </xf>
    <xf numFmtId="0" fontId="6" fillId="8" borderId="0" xfId="1" applyFont="1" applyFill="1" applyAlignment="1">
      <alignment vertical="top" wrapText="1"/>
    </xf>
    <xf numFmtId="49" fontId="7" fillId="8" borderId="9" xfId="1" applyNumberFormat="1" applyFont="1" applyFill="1" applyBorder="1" applyAlignment="1">
      <alignment horizontal="left" vertical="top" wrapText="1"/>
    </xf>
    <xf numFmtId="0" fontId="7" fillId="8" borderId="9" xfId="1" applyFont="1" applyFill="1" applyBorder="1" applyAlignment="1">
      <alignment horizontal="left" vertical="top" wrapText="1"/>
    </xf>
    <xf numFmtId="0" fontId="7" fillId="8" borderId="2" xfId="1" applyFont="1" applyFill="1" applyBorder="1" applyAlignment="1">
      <alignment horizontal="left" vertical="top" wrapText="1"/>
    </xf>
    <xf numFmtId="0" fontId="7" fillId="8" borderId="12" xfId="1" applyFont="1" applyFill="1" applyBorder="1" applyAlignment="1">
      <alignment horizontal="left" vertical="top" wrapText="1"/>
    </xf>
    <xf numFmtId="0" fontId="7" fillId="8" borderId="10" xfId="1" applyFont="1" applyFill="1" applyBorder="1" applyAlignment="1">
      <alignment horizontal="left" vertical="top" wrapText="1"/>
    </xf>
    <xf numFmtId="166" fontId="7" fillId="8" borderId="9" xfId="1" applyNumberFormat="1" applyFont="1" applyFill="1" applyBorder="1" applyAlignment="1">
      <alignment horizontal="center" vertical="top" wrapText="1"/>
    </xf>
    <xf numFmtId="0" fontId="7" fillId="8" borderId="2" xfId="1" applyFont="1" applyFill="1" applyBorder="1" applyAlignment="1">
      <alignment horizontal="center" vertical="top" wrapText="1"/>
    </xf>
    <xf numFmtId="0" fontId="8" fillId="8" borderId="2" xfId="1" applyFont="1" applyFill="1" applyBorder="1" applyAlignment="1">
      <alignment horizontal="center" vertical="top" wrapText="1"/>
    </xf>
    <xf numFmtId="0" fontId="8" fillId="8" borderId="2" xfId="1" applyFont="1" applyFill="1" applyBorder="1" applyAlignment="1">
      <alignment horizontal="left" vertical="top" wrapText="1"/>
    </xf>
    <xf numFmtId="0" fontId="7" fillId="8" borderId="0" xfId="1" applyFont="1" applyFill="1" applyAlignment="1">
      <alignment vertical="top"/>
    </xf>
    <xf numFmtId="0" fontId="7" fillId="8" borderId="0" xfId="1" applyFont="1" applyFill="1" applyAlignment="1">
      <alignment vertical="top" wrapText="1"/>
    </xf>
    <xf numFmtId="0" fontId="9" fillId="31" borderId="0" xfId="1" applyFont="1" applyFill="1" applyAlignment="1">
      <alignment horizontal="left" vertical="top" wrapText="1"/>
    </xf>
    <xf numFmtId="0" fontId="8" fillId="31" borderId="0" xfId="1" applyFont="1" applyFill="1" applyAlignment="1">
      <alignment horizontal="left" vertical="top" wrapText="1"/>
    </xf>
    <xf numFmtId="0" fontId="8" fillId="31" borderId="0" xfId="1" applyFont="1" applyFill="1" applyAlignment="1">
      <alignment horizontal="center" vertical="top" wrapText="1"/>
    </xf>
    <xf numFmtId="0" fontId="7" fillId="31" borderId="0" xfId="1" applyFont="1" applyFill="1" applyAlignment="1">
      <alignment horizontal="center" vertical="top" wrapText="1"/>
    </xf>
    <xf numFmtId="0" fontId="7" fillId="31" borderId="0" xfId="1" applyFont="1" applyFill="1" applyAlignment="1">
      <alignment horizontal="left" vertical="top" wrapText="1"/>
    </xf>
    <xf numFmtId="0" fontId="7" fillId="31" borderId="0" xfId="1" applyFont="1" applyFill="1" applyAlignment="1">
      <alignment vertical="top"/>
    </xf>
    <xf numFmtId="0" fontId="8" fillId="31" borderId="10" xfId="1" applyFont="1" applyFill="1" applyBorder="1" applyAlignment="1">
      <alignment horizontal="left" vertical="top" wrapText="1"/>
    </xf>
    <xf numFmtId="0" fontId="7" fillId="31" borderId="0" xfId="1" applyFont="1" applyFill="1" applyAlignment="1">
      <alignment vertical="top" wrapText="1"/>
    </xf>
    <xf numFmtId="0" fontId="9" fillId="31" borderId="10" xfId="1" applyFont="1" applyFill="1" applyBorder="1" applyAlignment="1">
      <alignment horizontal="left" vertical="top" wrapText="1"/>
    </xf>
    <xf numFmtId="0" fontId="8" fillId="31" borderId="2" xfId="1" applyFont="1" applyFill="1" applyBorder="1" applyAlignment="1">
      <alignment horizontal="center" vertical="top" wrapText="1"/>
    </xf>
    <xf numFmtId="0" fontId="7" fillId="31" borderId="2" xfId="1" applyFont="1" applyFill="1" applyBorder="1" applyAlignment="1">
      <alignment horizontal="center" vertical="top" wrapText="1"/>
    </xf>
    <xf numFmtId="166" fontId="7" fillId="31" borderId="9" xfId="1" applyNumberFormat="1" applyFont="1" applyFill="1" applyBorder="1" applyAlignment="1">
      <alignment horizontal="center" vertical="top" wrapText="1"/>
    </xf>
    <xf numFmtId="0" fontId="7" fillId="31" borderId="10" xfId="1" applyFont="1" applyFill="1" applyBorder="1" applyAlignment="1">
      <alignment horizontal="left" vertical="top" wrapText="1"/>
    </xf>
    <xf numFmtId="0" fontId="8" fillId="31" borderId="2" xfId="1" applyFont="1" applyFill="1" applyBorder="1" applyAlignment="1">
      <alignment horizontal="left" vertical="top" wrapText="1"/>
    </xf>
    <xf numFmtId="0" fontId="7" fillId="31" borderId="2" xfId="1" applyFont="1" applyFill="1" applyBorder="1" applyAlignment="1">
      <alignment horizontal="left" vertical="top" wrapText="1"/>
    </xf>
    <xf numFmtId="49" fontId="7" fillId="31" borderId="9" xfId="1" applyNumberFormat="1" applyFont="1" applyFill="1" applyBorder="1" applyAlignment="1">
      <alignment horizontal="left" vertical="top" wrapText="1"/>
    </xf>
    <xf numFmtId="0" fontId="7" fillId="31" borderId="9" xfId="1" applyFont="1" applyFill="1" applyBorder="1" applyAlignment="1">
      <alignment horizontal="left" vertical="top" wrapText="1"/>
    </xf>
    <xf numFmtId="164" fontId="7" fillId="31" borderId="9" xfId="1" applyNumberFormat="1" applyFont="1" applyFill="1" applyBorder="1" applyAlignment="1">
      <alignment horizontal="left" vertical="top" wrapText="1"/>
    </xf>
    <xf numFmtId="0" fontId="8" fillId="7" borderId="20" xfId="49" applyFont="1" applyFill="1" applyBorder="1" applyAlignment="1">
      <alignment horizontal="left" vertical="top" wrapText="1"/>
    </xf>
    <xf numFmtId="0" fontId="7" fillId="7" borderId="20" xfId="1" applyFont="1" applyFill="1" applyBorder="1" applyAlignment="1">
      <alignment horizontal="left" vertical="top"/>
    </xf>
    <xf numFmtId="0" fontId="7" fillId="32" borderId="0" xfId="1" applyFont="1" applyFill="1" applyAlignment="1">
      <alignment vertical="top"/>
    </xf>
    <xf numFmtId="0" fontId="8" fillId="32" borderId="0" xfId="1" applyFont="1" applyFill="1" applyAlignment="1">
      <alignment horizontal="left" vertical="top" wrapText="1"/>
    </xf>
    <xf numFmtId="0" fontId="8" fillId="32" borderId="0" xfId="1" applyFont="1" applyFill="1" applyAlignment="1">
      <alignment horizontal="center" vertical="top" wrapText="1"/>
    </xf>
    <xf numFmtId="0" fontId="7" fillId="32" borderId="0" xfId="1" applyFont="1" applyFill="1" applyAlignment="1">
      <alignment horizontal="center" vertical="top" wrapText="1"/>
    </xf>
    <xf numFmtId="166" fontId="7" fillId="32" borderId="0" xfId="1" applyNumberFormat="1" applyFont="1" applyFill="1" applyAlignment="1">
      <alignment horizontal="center" vertical="top" wrapText="1"/>
    </xf>
    <xf numFmtId="0" fontId="9" fillId="32" borderId="2" xfId="1" applyFont="1" applyFill="1" applyBorder="1" applyAlignment="1">
      <alignment horizontal="left" vertical="top" wrapText="1"/>
    </xf>
    <xf numFmtId="0" fontId="7" fillId="32" borderId="31" xfId="1" applyFont="1" applyFill="1" applyBorder="1" applyAlignment="1">
      <alignment horizontal="left" vertical="top"/>
    </xf>
    <xf numFmtId="49" fontId="7" fillId="32" borderId="0" xfId="1" applyNumberFormat="1" applyFont="1" applyFill="1" applyAlignment="1">
      <alignment horizontal="left" vertical="top" wrapText="1"/>
    </xf>
    <xf numFmtId="0" fontId="7" fillId="32" borderId="0" xfId="1" applyFont="1" applyFill="1" applyAlignment="1">
      <alignment horizontal="left" vertical="top" wrapText="1"/>
    </xf>
    <xf numFmtId="164" fontId="7" fillId="32" borderId="0" xfId="1" applyNumberFormat="1" applyFont="1" applyFill="1" applyAlignment="1">
      <alignment horizontal="left" vertical="top" wrapText="1"/>
    </xf>
    <xf numFmtId="0" fontId="8" fillId="7" borderId="0" xfId="1" applyFont="1" applyFill="1" applyAlignment="1">
      <alignment horizontal="left" vertical="top" wrapText="1"/>
    </xf>
    <xf numFmtId="0" fontId="8" fillId="7" borderId="0" xfId="1" applyFont="1" applyFill="1" applyAlignment="1">
      <alignment horizontal="center" vertical="top" wrapText="1"/>
    </xf>
    <xf numFmtId="0" fontId="7" fillId="7" borderId="0" xfId="1" applyFont="1" applyFill="1" applyAlignment="1">
      <alignment horizontal="center" vertical="top" wrapText="1"/>
    </xf>
    <xf numFmtId="166" fontId="7" fillId="7" borderId="0" xfId="1" applyNumberFormat="1" applyFont="1" applyFill="1" applyAlignment="1">
      <alignment horizontal="center" vertical="top" wrapText="1"/>
    </xf>
    <xf numFmtId="49" fontId="7" fillId="7" borderId="0" xfId="1" applyNumberFormat="1" applyFont="1" applyFill="1" applyAlignment="1">
      <alignment horizontal="left" vertical="top" wrapText="1"/>
    </xf>
    <xf numFmtId="0" fontId="7" fillId="7" borderId="0" xfId="1" applyFont="1" applyFill="1" applyAlignment="1">
      <alignment horizontal="left" vertical="top" wrapText="1"/>
    </xf>
    <xf numFmtId="164" fontId="7" fillId="7" borderId="0" xfId="1" applyNumberFormat="1" applyFont="1" applyFill="1" applyAlignment="1">
      <alignment horizontal="left" vertical="top" wrapText="1"/>
    </xf>
    <xf numFmtId="0" fontId="8" fillId="6" borderId="31" xfId="1" applyFont="1" applyFill="1" applyBorder="1" applyAlignment="1">
      <alignment horizontal="left" vertical="top" wrapText="1"/>
    </xf>
    <xf numFmtId="0" fontId="8" fillId="6" borderId="31" xfId="1" applyFont="1" applyFill="1" applyBorder="1" applyAlignment="1">
      <alignment horizontal="center" vertical="top" wrapText="1"/>
    </xf>
    <xf numFmtId="0" fontId="8" fillId="0" borderId="31" xfId="1" applyFont="1" applyBorder="1" applyAlignment="1">
      <alignment horizontal="center" vertical="top" wrapText="1"/>
    </xf>
    <xf numFmtId="0" fontId="7" fillId="0" borderId="31" xfId="1" applyFont="1" applyBorder="1" applyAlignment="1">
      <alignment horizontal="center" vertical="top" wrapText="1"/>
    </xf>
    <xf numFmtId="0" fontId="8" fillId="0" borderId="31" xfId="1" applyFont="1" applyBorder="1" applyAlignment="1">
      <alignment horizontal="left" vertical="top" wrapText="1"/>
    </xf>
    <xf numFmtId="0" fontId="7" fillId="0" borderId="31" xfId="1" applyFont="1" applyBorder="1" applyAlignment="1">
      <alignment horizontal="left" vertical="top" wrapText="1"/>
    </xf>
    <xf numFmtId="0" fontId="7" fillId="8" borderId="2" xfId="1" applyFont="1" applyFill="1" applyBorder="1" applyAlignment="1">
      <alignment horizontal="left" vertical="top"/>
    </xf>
    <xf numFmtId="0" fontId="7" fillId="8" borderId="20" xfId="1" applyFont="1" applyFill="1" applyBorder="1" applyAlignment="1">
      <alignment horizontal="left" vertical="top"/>
    </xf>
    <xf numFmtId="0" fontId="7" fillId="0" borderId="20" xfId="48" applyFont="1" applyBorder="1" applyAlignment="1">
      <alignment horizontal="left" vertical="top" wrapText="1"/>
    </xf>
    <xf numFmtId="49" fontId="8" fillId="0" borderId="9" xfId="48" applyNumberFormat="1" applyFont="1" applyBorder="1" applyAlignment="1">
      <alignment horizontal="left" vertical="top" wrapText="1"/>
    </xf>
    <xf numFmtId="166" fontId="7" fillId="4" borderId="9" xfId="48" quotePrefix="1" applyNumberFormat="1" applyFont="1" applyFill="1" applyBorder="1" applyAlignment="1">
      <alignment horizontal="center" vertical="top" wrapText="1"/>
    </xf>
    <xf numFmtId="0" fontId="7" fillId="0" borderId="9" xfId="48" applyFont="1" applyBorder="1" applyAlignment="1">
      <alignment horizontal="left" vertical="top" wrapText="1"/>
    </xf>
    <xf numFmtId="164" fontId="7" fillId="0" borderId="9" xfId="48" applyNumberFormat="1" applyFont="1" applyBorder="1" applyAlignment="1">
      <alignment horizontal="left" vertical="top" wrapText="1"/>
    </xf>
    <xf numFmtId="165" fontId="7" fillId="0" borderId="9" xfId="48" quotePrefix="1" applyNumberFormat="1" applyFont="1" applyBorder="1" applyAlignment="1">
      <alignment horizontal="left" vertical="top" wrapText="1"/>
    </xf>
    <xf numFmtId="0" fontId="7" fillId="0" borderId="10" xfId="48" applyFont="1" applyBorder="1" applyAlignment="1">
      <alignment horizontal="left" vertical="top" wrapText="1"/>
    </xf>
    <xf numFmtId="0" fontId="8" fillId="0" borderId="31" xfId="48" applyFont="1" applyBorder="1" applyAlignment="1">
      <alignment horizontal="left" vertical="top" wrapText="1"/>
    </xf>
    <xf numFmtId="0" fontId="37" fillId="0" borderId="30" xfId="48" applyFont="1" applyBorder="1" applyAlignment="1">
      <alignment horizontal="left" vertical="top"/>
    </xf>
    <xf numFmtId="49" fontId="7" fillId="0" borderId="9" xfId="48" applyNumberFormat="1" applyFont="1" applyBorder="1" applyAlignment="1">
      <alignment horizontal="left" vertical="top" wrapText="1"/>
    </xf>
    <xf numFmtId="165" fontId="7" fillId="0" borderId="9" xfId="48" applyNumberFormat="1" applyFont="1" applyBorder="1" applyAlignment="1">
      <alignment horizontal="left" vertical="top" wrapText="1"/>
    </xf>
    <xf numFmtId="0" fontId="8" fillId="0" borderId="20" xfId="48" applyFont="1" applyBorder="1" applyAlignment="1">
      <alignment horizontal="left" vertical="top" wrapText="1"/>
    </xf>
    <xf numFmtId="0" fontId="37" fillId="0" borderId="19" xfId="48" applyFont="1" applyBorder="1" applyAlignment="1">
      <alignment horizontal="left" vertical="top" wrapText="1"/>
    </xf>
    <xf numFmtId="9" fontId="7" fillId="0" borderId="20" xfId="48" applyNumberFormat="1" applyFont="1" applyBorder="1" applyAlignment="1">
      <alignment horizontal="left" vertical="top" wrapText="1"/>
    </xf>
    <xf numFmtId="166" fontId="7" fillId="4" borderId="20" xfId="48" quotePrefix="1" applyNumberFormat="1" applyFont="1" applyFill="1" applyBorder="1" applyAlignment="1">
      <alignment horizontal="center" vertical="top" wrapText="1"/>
    </xf>
    <xf numFmtId="164" fontId="7" fillId="0" borderId="20" xfId="48" applyNumberFormat="1" applyFont="1" applyBorder="1" applyAlignment="1">
      <alignment horizontal="left" vertical="top" wrapText="1"/>
    </xf>
    <xf numFmtId="49" fontId="7" fillId="33" borderId="9" xfId="1" applyNumberFormat="1" applyFont="1" applyFill="1" applyBorder="1" applyAlignment="1">
      <alignment horizontal="left" vertical="top" wrapText="1"/>
    </xf>
    <xf numFmtId="0" fontId="7" fillId="33" borderId="9" xfId="1" applyFont="1" applyFill="1" applyBorder="1" applyAlignment="1">
      <alignment horizontal="left" vertical="top" wrapText="1"/>
    </xf>
    <xf numFmtId="0" fontId="7" fillId="33" borderId="2" xfId="1" applyFont="1" applyFill="1" applyBorder="1" applyAlignment="1">
      <alignment horizontal="left" vertical="top" wrapText="1"/>
    </xf>
    <xf numFmtId="0" fontId="8" fillId="33" borderId="2" xfId="1" applyFont="1" applyFill="1" applyBorder="1" applyAlignment="1">
      <alignment horizontal="left" vertical="top" wrapText="1"/>
    </xf>
    <xf numFmtId="0" fontId="7" fillId="33" borderId="10" xfId="1" applyFont="1" applyFill="1" applyBorder="1" applyAlignment="1">
      <alignment horizontal="left" vertical="top" wrapText="1"/>
    </xf>
    <xf numFmtId="166" fontId="7" fillId="33" borderId="9" xfId="1" applyNumberFormat="1" applyFont="1" applyFill="1" applyBorder="1" applyAlignment="1">
      <alignment horizontal="center" vertical="top" wrapText="1"/>
    </xf>
    <xf numFmtId="0" fontId="7" fillId="33" borderId="2" xfId="1" applyFont="1" applyFill="1" applyBorder="1" applyAlignment="1">
      <alignment horizontal="center" vertical="top" wrapText="1"/>
    </xf>
    <xf numFmtId="0" fontId="8" fillId="33" borderId="2" xfId="1" applyFont="1" applyFill="1" applyBorder="1" applyAlignment="1">
      <alignment horizontal="center" vertical="top" wrapText="1"/>
    </xf>
    <xf numFmtId="0" fontId="9" fillId="33" borderId="10" xfId="1" applyFont="1" applyFill="1" applyBorder="1" applyAlignment="1">
      <alignment horizontal="left" vertical="top" wrapText="1"/>
    </xf>
    <xf numFmtId="0" fontId="6" fillId="33" borderId="0" xfId="1" applyFont="1" applyFill="1" applyAlignment="1">
      <alignment vertical="top" wrapText="1"/>
    </xf>
    <xf numFmtId="0" fontId="6" fillId="33" borderId="0" xfId="1" applyFont="1" applyFill="1" applyAlignment="1">
      <alignment vertical="top"/>
    </xf>
    <xf numFmtId="0" fontId="8" fillId="8" borderId="33" xfId="0" applyFont="1" applyFill="1" applyBorder="1" applyAlignment="1">
      <alignment horizontal="left" vertical="top" wrapText="1"/>
    </xf>
    <xf numFmtId="0" fontId="0" fillId="0" borderId="0" xfId="0" applyAlignment="1">
      <alignment wrapText="1"/>
    </xf>
    <xf numFmtId="0" fontId="7" fillId="0" borderId="32" xfId="1" applyFont="1" applyBorder="1" applyAlignment="1">
      <alignment horizontal="left" vertical="top" wrapText="1"/>
    </xf>
    <xf numFmtId="0" fontId="7" fillId="0" borderId="32" xfId="1" applyFont="1" applyBorder="1" applyAlignment="1">
      <alignment horizontal="center" vertical="top" wrapText="1"/>
    </xf>
    <xf numFmtId="0" fontId="8" fillId="0" borderId="32" xfId="1" applyFont="1" applyBorder="1" applyAlignment="1">
      <alignment horizontal="left" vertical="top" wrapText="1"/>
    </xf>
    <xf numFmtId="164" fontId="7" fillId="0" borderId="32" xfId="0" applyNumberFormat="1" applyFont="1" applyBorder="1" applyAlignment="1">
      <alignment horizontal="left" vertical="top" wrapText="1"/>
    </xf>
    <xf numFmtId="0" fontId="7" fillId="0" borderId="32" xfId="0" applyFont="1" applyBorder="1" applyAlignment="1">
      <alignment horizontal="left" vertical="top" wrapText="1"/>
    </xf>
    <xf numFmtId="165" fontId="7" fillId="0" borderId="32" xfId="0" applyNumberFormat="1" applyFont="1" applyBorder="1" applyAlignment="1">
      <alignment horizontal="left" vertical="top" wrapText="1"/>
    </xf>
    <xf numFmtId="49" fontId="7" fillId="0" borderId="32" xfId="0" applyNumberFormat="1" applyFont="1" applyBorder="1" applyAlignment="1">
      <alignment horizontal="left" vertical="top" wrapText="1"/>
    </xf>
    <xf numFmtId="0" fontId="8" fillId="6" borderId="32" xfId="0" applyFont="1" applyFill="1" applyBorder="1" applyAlignment="1">
      <alignment horizontal="left" vertical="top" wrapText="1"/>
    </xf>
    <xf numFmtId="0" fontId="37" fillId="0" borderId="19" xfId="0" applyFont="1" applyBorder="1" applyAlignment="1">
      <alignment horizontal="left" vertical="top" wrapText="1"/>
    </xf>
    <xf numFmtId="0" fontId="6" fillId="0" borderId="32" xfId="0" applyFont="1" applyBorder="1" applyAlignment="1">
      <alignment vertical="top" wrapText="1"/>
    </xf>
    <xf numFmtId="166" fontId="7" fillId="4" borderId="32" xfId="0" quotePrefix="1" applyNumberFormat="1" applyFont="1" applyFill="1" applyBorder="1" applyAlignment="1">
      <alignment horizontal="center" vertical="top" wrapText="1"/>
    </xf>
    <xf numFmtId="0" fontId="7" fillId="0" borderId="32" xfId="0" applyFont="1" applyBorder="1" applyAlignment="1">
      <alignment horizontal="center" vertical="top" wrapText="1"/>
    </xf>
    <xf numFmtId="0" fontId="8" fillId="0" borderId="32" xfId="0" applyFont="1" applyBorder="1" applyAlignment="1">
      <alignment horizontal="center" vertical="top" wrapText="1"/>
    </xf>
    <xf numFmtId="0" fontId="4" fillId="6" borderId="32" xfId="0" applyFont="1" applyFill="1" applyBorder="1" applyAlignment="1">
      <alignment horizontal="center" vertical="top" wrapText="1"/>
    </xf>
    <xf numFmtId="0" fontId="8" fillId="6" borderId="32" xfId="0" applyFont="1" applyFill="1" applyBorder="1" applyAlignment="1">
      <alignment horizontal="center" vertical="top" wrapText="1"/>
    </xf>
    <xf numFmtId="0" fontId="7" fillId="0" borderId="32" xfId="0" applyFont="1" applyBorder="1" applyAlignment="1">
      <alignment vertical="top" wrapText="1"/>
    </xf>
    <xf numFmtId="0" fontId="7" fillId="0" borderId="32" xfId="49" applyFont="1" applyBorder="1" applyAlignment="1">
      <alignment vertical="top" wrapText="1"/>
    </xf>
    <xf numFmtId="0" fontId="8" fillId="0" borderId="32" xfId="0" applyFont="1" applyBorder="1" applyAlignment="1">
      <alignment horizontal="left" vertical="top" wrapText="1"/>
    </xf>
    <xf numFmtId="0" fontId="7" fillId="0" borderId="32" xfId="49" applyFont="1" applyBorder="1" applyAlignment="1">
      <alignment horizontal="center" vertical="top" wrapText="1"/>
    </xf>
    <xf numFmtId="0" fontId="6" fillId="0" borderId="0" xfId="0" applyFont="1" applyAlignment="1">
      <alignment vertical="top"/>
    </xf>
    <xf numFmtId="164" fontId="7" fillId="6" borderId="0" xfId="1" applyNumberFormat="1" applyFont="1" applyFill="1" applyAlignment="1">
      <alignment horizontal="left" vertical="top" wrapText="1"/>
    </xf>
    <xf numFmtId="49" fontId="7" fillId="6" borderId="0" xfId="1" applyNumberFormat="1" applyFont="1" applyFill="1" applyAlignment="1">
      <alignment horizontal="left" vertical="top" wrapText="1"/>
    </xf>
    <xf numFmtId="0" fontId="7" fillId="6" borderId="31" xfId="1" applyFont="1" applyFill="1" applyBorder="1" applyAlignment="1">
      <alignment horizontal="left" vertical="top"/>
    </xf>
    <xf numFmtId="0" fontId="9" fillId="6" borderId="2" xfId="1" applyFont="1" applyFill="1" applyBorder="1" applyAlignment="1">
      <alignment horizontal="left" vertical="top" wrapText="1"/>
    </xf>
    <xf numFmtId="166" fontId="7" fillId="6" borderId="0" xfId="1" applyNumberFormat="1" applyFont="1" applyFill="1" applyAlignment="1">
      <alignment horizontal="center" vertical="top" wrapText="1"/>
    </xf>
    <xf numFmtId="0" fontId="7" fillId="6" borderId="0" xfId="1" applyFont="1" applyFill="1" applyAlignment="1">
      <alignment horizontal="center" vertical="top" wrapText="1"/>
    </xf>
    <xf numFmtId="0" fontId="8" fillId="6" borderId="0" xfId="1" applyFont="1" applyFill="1" applyAlignment="1">
      <alignment horizontal="center" vertical="top" wrapText="1"/>
    </xf>
    <xf numFmtId="0" fontId="8" fillId="6" borderId="0" xfId="1" applyFont="1" applyFill="1" applyAlignment="1">
      <alignment horizontal="left" vertical="top" wrapText="1"/>
    </xf>
    <xf numFmtId="0" fontId="7" fillId="6" borderId="20" xfId="1" applyFont="1" applyFill="1" applyBorder="1" applyAlignment="1">
      <alignment horizontal="left" vertical="top"/>
    </xf>
    <xf numFmtId="0" fontId="8" fillId="6" borderId="20" xfId="49" applyFont="1" applyFill="1" applyBorder="1" applyAlignment="1">
      <alignment horizontal="left" vertical="top" wrapText="1"/>
    </xf>
    <xf numFmtId="0" fontId="8" fillId="6" borderId="2" xfId="2" applyFont="1" applyFill="1" applyBorder="1" applyAlignment="1">
      <alignment horizontal="left" vertical="top" wrapText="1"/>
    </xf>
    <xf numFmtId="0" fontId="8" fillId="6" borderId="32" xfId="1" applyFont="1" applyFill="1" applyBorder="1" applyAlignment="1">
      <alignment horizontal="center" vertical="top" wrapText="1"/>
    </xf>
    <xf numFmtId="0" fontId="7" fillId="0" borderId="12" xfId="0" applyFont="1" applyBorder="1" applyAlignment="1">
      <alignment horizontal="left" vertical="top" wrapText="1"/>
    </xf>
    <xf numFmtId="0" fontId="8" fillId="0" borderId="32" xfId="1" applyFont="1" applyBorder="1" applyAlignment="1">
      <alignment horizontal="center" vertical="top" wrapText="1"/>
    </xf>
    <xf numFmtId="166" fontId="7" fillId="4" borderId="9" xfId="0" applyNumberFormat="1" applyFont="1" applyFill="1" applyBorder="1" applyAlignment="1">
      <alignment horizontal="center" vertical="top" wrapText="1"/>
    </xf>
    <xf numFmtId="0" fontId="7" fillId="0" borderId="12" xfId="0" applyFont="1" applyBorder="1" applyAlignment="1">
      <alignment horizontal="center" vertical="top" wrapText="1"/>
    </xf>
    <xf numFmtId="0" fontId="7" fillId="6" borderId="0" xfId="0" applyFont="1" applyFill="1" applyAlignment="1">
      <alignment vertical="top"/>
    </xf>
    <xf numFmtId="0" fontId="7" fillId="0" borderId="32" xfId="3" applyFont="1" applyBorder="1" applyAlignment="1">
      <alignment horizontal="left" vertical="top" wrapText="1"/>
    </xf>
    <xf numFmtId="0" fontId="8" fillId="0" borderId="32" xfId="53" applyFont="1" applyBorder="1" applyAlignment="1">
      <alignment horizontal="left" vertical="top" wrapText="1"/>
    </xf>
    <xf numFmtId="0" fontId="37" fillId="0" borderId="19" xfId="0" applyFont="1" applyBorder="1" applyAlignment="1">
      <alignment horizontal="left" vertical="top"/>
    </xf>
    <xf numFmtId="0" fontId="7" fillId="0" borderId="32" xfId="1" applyFont="1" applyBorder="1" applyAlignment="1">
      <alignment vertical="top" wrapText="1"/>
    </xf>
    <xf numFmtId="0" fontId="8" fillId="0" borderId="19" xfId="0" applyFont="1" applyBorder="1" applyAlignment="1">
      <alignment horizontal="left" vertical="top" wrapText="1"/>
    </xf>
    <xf numFmtId="0" fontId="7" fillId="0" borderId="32" xfId="2" applyFont="1" applyBorder="1" applyAlignment="1" applyProtection="1">
      <alignment horizontal="left" vertical="top" wrapText="1"/>
      <protection locked="0"/>
    </xf>
    <xf numFmtId="0" fontId="11" fillId="0" borderId="32" xfId="0" applyFont="1" applyBorder="1" applyAlignment="1">
      <alignment horizontal="left" vertical="top" wrapText="1"/>
    </xf>
    <xf numFmtId="0" fontId="9" fillId="0" borderId="32" xfId="0" applyFont="1" applyBorder="1" applyAlignment="1">
      <alignment horizontal="left" vertical="top" wrapText="1"/>
    </xf>
    <xf numFmtId="0" fontId="7" fillId="0" borderId="9" xfId="2" applyFont="1" applyBorder="1" applyAlignment="1">
      <alignment horizontal="left" vertical="top" wrapText="1"/>
    </xf>
    <xf numFmtId="0" fontId="8" fillId="0" borderId="9" xfId="0" applyFont="1" applyBorder="1" applyAlignment="1">
      <alignment horizontal="left" vertical="top" wrapText="1"/>
    </xf>
    <xf numFmtId="0" fontId="7" fillId="0" borderId="11" xfId="0" applyFont="1" applyBorder="1" applyAlignment="1">
      <alignment horizontal="left" vertical="top" wrapText="1"/>
    </xf>
    <xf numFmtId="0" fontId="37" fillId="0" borderId="34" xfId="0" applyFont="1" applyBorder="1" applyAlignment="1">
      <alignment horizontal="left" vertical="top" wrapText="1"/>
    </xf>
    <xf numFmtId="9" fontId="7" fillId="0" borderId="9" xfId="0" applyNumberFormat="1" applyFont="1" applyBorder="1" applyAlignment="1">
      <alignment horizontal="left" vertical="top" wrapText="1"/>
    </xf>
    <xf numFmtId="0" fontId="7" fillId="0" borderId="9" xfId="0" applyFont="1" applyBorder="1" applyAlignment="1">
      <alignment horizontal="center" vertical="top" wrapText="1"/>
    </xf>
    <xf numFmtId="0" fontId="8" fillId="0" borderId="9" xfId="0" applyFont="1" applyBorder="1" applyAlignment="1">
      <alignment horizontal="center" vertical="top" wrapText="1"/>
    </xf>
    <xf numFmtId="0" fontId="8" fillId="6" borderId="9" xfId="0" applyFont="1" applyFill="1" applyBorder="1" applyAlignment="1">
      <alignment horizontal="center" vertical="top" wrapText="1"/>
    </xf>
    <xf numFmtId="0" fontId="12" fillId="6" borderId="9" xfId="0" applyFont="1" applyFill="1" applyBorder="1" applyAlignment="1">
      <alignment horizontal="center" vertical="top" wrapText="1"/>
    </xf>
    <xf numFmtId="0" fontId="2" fillId="0" borderId="19" xfId="0" applyFont="1" applyBorder="1" applyAlignment="1">
      <alignment horizontal="left" vertical="top" wrapText="1"/>
    </xf>
    <xf numFmtId="9" fontId="7" fillId="0" borderId="32" xfId="0" applyNumberFormat="1" applyFont="1" applyBorder="1" applyAlignment="1">
      <alignment horizontal="left" vertical="top" wrapText="1"/>
    </xf>
    <xf numFmtId="164" fontId="8" fillId="0" borderId="9" xfId="0" applyNumberFormat="1" applyFont="1" applyBorder="1" applyAlignment="1">
      <alignment horizontal="left" vertical="top" wrapText="1"/>
    </xf>
    <xf numFmtId="165" fontId="8" fillId="0" borderId="9" xfId="0" applyNumberFormat="1" applyFont="1" applyBorder="1" applyAlignment="1">
      <alignment horizontal="left" vertical="top" wrapText="1"/>
    </xf>
    <xf numFmtId="49" fontId="8" fillId="0" borderId="9" xfId="0" applyNumberFormat="1" applyFont="1" applyBorder="1" applyAlignment="1">
      <alignment horizontal="left" vertical="top" wrapText="1"/>
    </xf>
    <xf numFmtId="0" fontId="8" fillId="0" borderId="10" xfId="0" applyFont="1" applyBorder="1" applyAlignment="1">
      <alignment horizontal="left" vertical="top" wrapText="1"/>
    </xf>
    <xf numFmtId="9" fontId="8" fillId="0" borderId="32" xfId="0" applyNumberFormat="1" applyFont="1" applyBorder="1" applyAlignment="1">
      <alignment horizontal="left" vertical="top" wrapText="1"/>
    </xf>
    <xf numFmtId="166" fontId="8" fillId="4" borderId="9" xfId="0" applyNumberFormat="1" applyFont="1" applyFill="1" applyBorder="1" applyAlignment="1">
      <alignment horizontal="center" vertical="top" wrapText="1"/>
    </xf>
    <xf numFmtId="0" fontId="8" fillId="0" borderId="12" xfId="0" applyFont="1" applyBorder="1" applyAlignment="1">
      <alignment horizontal="center" vertical="top" wrapText="1"/>
    </xf>
    <xf numFmtId="0" fontId="8" fillId="0" borderId="32" xfId="0" applyFont="1" applyBorder="1" applyAlignment="1">
      <alignment vertical="top" wrapText="1"/>
    </xf>
    <xf numFmtId="0" fontId="2" fillId="6" borderId="0" xfId="0" applyFont="1" applyFill="1" applyAlignment="1">
      <alignment vertical="top"/>
    </xf>
    <xf numFmtId="164" fontId="7" fillId="6" borderId="9" xfId="1" applyNumberFormat="1" applyFont="1" applyFill="1" applyBorder="1" applyAlignment="1">
      <alignment horizontal="left" vertical="top" wrapText="1"/>
    </xf>
    <xf numFmtId="49" fontId="7" fillId="6" borderId="9" xfId="1" applyNumberFormat="1" applyFont="1" applyFill="1" applyBorder="1" applyAlignment="1">
      <alignment horizontal="left" vertical="top" wrapText="1"/>
    </xf>
    <xf numFmtId="0" fontId="7" fillId="6" borderId="10" xfId="1" applyFont="1" applyFill="1" applyBorder="1" applyAlignment="1">
      <alignment horizontal="left" vertical="top" wrapText="1"/>
    </xf>
    <xf numFmtId="166" fontId="7" fillId="6" borderId="9" xfId="1" applyNumberFormat="1" applyFont="1" applyFill="1" applyBorder="1" applyAlignment="1">
      <alignment horizontal="center" vertical="top" wrapText="1"/>
    </xf>
    <xf numFmtId="0" fontId="7" fillId="6" borderId="2" xfId="1" applyFont="1" applyFill="1" applyBorder="1" applyAlignment="1">
      <alignment horizontal="center" vertical="top" wrapText="1"/>
    </xf>
    <xf numFmtId="0" fontId="9" fillId="6" borderId="10" xfId="1" applyFont="1" applyFill="1" applyBorder="1" applyAlignment="1">
      <alignment horizontal="left" vertical="top" wrapText="1"/>
    </xf>
    <xf numFmtId="0" fontId="3" fillId="6" borderId="3" xfId="1" applyFont="1" applyFill="1" applyBorder="1" applyAlignment="1">
      <alignment wrapText="1"/>
    </xf>
    <xf numFmtId="0" fontId="3" fillId="6" borderId="4" xfId="1" applyFont="1" applyFill="1" applyBorder="1" applyAlignment="1">
      <alignment wrapText="1"/>
    </xf>
    <xf numFmtId="0" fontId="3" fillId="6" borderId="3" xfId="1" applyFont="1" applyFill="1" applyBorder="1"/>
    <xf numFmtId="0" fontId="3" fillId="6" borderId="5" xfId="1" applyFont="1" applyFill="1" applyBorder="1" applyAlignment="1">
      <alignment horizontal="center" wrapText="1"/>
    </xf>
    <xf numFmtId="0" fontId="3" fillId="6" borderId="5" xfId="1" applyFont="1" applyFill="1" applyBorder="1" applyAlignment="1">
      <alignment horizontal="center"/>
    </xf>
    <xf numFmtId="0" fontId="3" fillId="6" borderId="4" xfId="1" applyFont="1" applyFill="1" applyBorder="1" applyAlignment="1">
      <alignment horizontal="center" wrapText="1"/>
    </xf>
    <xf numFmtId="0" fontId="3" fillId="6" borderId="3" xfId="1" applyFont="1" applyFill="1" applyBorder="1" applyAlignment="1">
      <alignment horizontal="left" wrapText="1"/>
    </xf>
    <xf numFmtId="0" fontId="3" fillId="6" borderId="6" xfId="1" applyFont="1" applyFill="1" applyBorder="1" applyAlignment="1">
      <alignment horizontal="center" wrapText="1"/>
    </xf>
    <xf numFmtId="0" fontId="4" fillId="6" borderId="6" xfId="1" applyFont="1" applyFill="1" applyBorder="1" applyAlignment="1">
      <alignment horizontal="center" wrapText="1"/>
    </xf>
    <xf numFmtId="0" fontId="3" fillId="6" borderId="7" xfId="1" applyFont="1" applyFill="1" applyBorder="1" applyAlignment="1">
      <alignment horizontal="center" wrapText="1"/>
    </xf>
    <xf numFmtId="0" fontId="5" fillId="6" borderId="4" xfId="1" applyFont="1" applyFill="1" applyBorder="1" applyAlignment="1">
      <alignment horizontal="center" wrapText="1"/>
    </xf>
    <xf numFmtId="0" fontId="3" fillId="6" borderId="8" xfId="1" applyFont="1" applyFill="1" applyBorder="1" applyAlignment="1">
      <alignment horizontal="center" wrapText="1"/>
    </xf>
    <xf numFmtId="0" fontId="6" fillId="6" borderId="0" xfId="1" applyFont="1" applyFill="1"/>
    <xf numFmtId="0" fontId="7" fillId="6" borderId="31" xfId="1" applyFont="1" applyFill="1" applyBorder="1" applyAlignment="1">
      <alignment horizontal="left" vertical="top" wrapText="1"/>
    </xf>
    <xf numFmtId="0" fontId="9" fillId="6" borderId="0" xfId="1" applyFont="1" applyFill="1" applyAlignment="1">
      <alignment horizontal="left" vertical="top" wrapText="1"/>
    </xf>
    <xf numFmtId="0" fontId="38" fillId="0" borderId="35" xfId="0" applyFont="1" applyBorder="1" applyAlignment="1">
      <alignment horizontal="center" vertical="top"/>
    </xf>
    <xf numFmtId="165" fontId="7" fillId="0" borderId="36" xfId="0" applyNumberFormat="1" applyFont="1" applyBorder="1" applyAlignment="1">
      <alignment horizontal="left" vertical="top" wrapText="1"/>
    </xf>
    <xf numFmtId="0" fontId="7" fillId="0" borderId="36" xfId="0" applyFont="1" applyBorder="1" applyAlignment="1">
      <alignment horizontal="left" vertical="top" wrapText="1"/>
    </xf>
    <xf numFmtId="49" fontId="7" fillId="0" borderId="36" xfId="0" applyNumberFormat="1" applyFont="1" applyBorder="1" applyAlignment="1">
      <alignment horizontal="left" vertical="top" wrapText="1"/>
    </xf>
    <xf numFmtId="0" fontId="8" fillId="0" borderId="36" xfId="0" applyFont="1" applyBorder="1" applyAlignment="1">
      <alignment horizontal="left" vertical="top" wrapText="1"/>
    </xf>
    <xf numFmtId="0" fontId="7" fillId="0" borderId="36" xfId="0" applyFont="1" applyBorder="1" applyAlignment="1">
      <alignment horizontal="center" vertical="top" wrapText="1"/>
    </xf>
    <xf numFmtId="0" fontId="8" fillId="0" borderId="36" xfId="0" applyFont="1" applyBorder="1" applyAlignment="1">
      <alignment horizontal="center" vertical="top" wrapText="1"/>
    </xf>
    <xf numFmtId="0" fontId="8" fillId="6" borderId="36" xfId="0" applyFont="1" applyFill="1" applyBorder="1" applyAlignment="1">
      <alignment horizontal="center" vertical="top" wrapText="1"/>
    </xf>
    <xf numFmtId="0" fontId="8" fillId="6" borderId="36" xfId="0" applyFont="1" applyFill="1" applyBorder="1" applyAlignment="1">
      <alignment horizontal="left" vertical="top" wrapText="1"/>
    </xf>
    <xf numFmtId="0" fontId="7" fillId="0" borderId="36" xfId="0" applyFont="1" applyBorder="1" applyAlignment="1">
      <alignment vertical="top" wrapText="1"/>
    </xf>
    <xf numFmtId="165" fontId="7" fillId="0" borderId="37" xfId="0" applyNumberFormat="1" applyFont="1" applyBorder="1" applyAlignment="1">
      <alignment horizontal="left" vertical="top" wrapText="1"/>
    </xf>
    <xf numFmtId="0" fontId="7" fillId="0" borderId="37" xfId="0" applyFont="1" applyBorder="1" applyAlignment="1">
      <alignment horizontal="left" vertical="top" wrapText="1"/>
    </xf>
    <xf numFmtId="49" fontId="7" fillId="0" borderId="37" xfId="0" applyNumberFormat="1" applyFont="1" applyBorder="1" applyAlignment="1">
      <alignment horizontal="left" vertical="top" wrapText="1"/>
    </xf>
    <xf numFmtId="0" fontId="8" fillId="0" borderId="37" xfId="0" applyFont="1" applyBorder="1" applyAlignment="1">
      <alignment horizontal="left" vertical="top" wrapText="1"/>
    </xf>
    <xf numFmtId="0" fontId="7" fillId="0" borderId="37" xfId="0" applyFont="1" applyBorder="1" applyAlignment="1">
      <alignment horizontal="center" vertical="top" wrapText="1"/>
    </xf>
    <xf numFmtId="0" fontId="8" fillId="0" borderId="37" xfId="0" applyFont="1" applyBorder="1" applyAlignment="1">
      <alignment horizontal="center" vertical="top" wrapText="1"/>
    </xf>
    <xf numFmtId="0" fontId="8" fillId="6" borderId="37" xfId="0" applyFont="1" applyFill="1" applyBorder="1" applyAlignment="1">
      <alignment horizontal="center" vertical="top" wrapText="1"/>
    </xf>
    <xf numFmtId="0" fontId="8" fillId="6" borderId="37" xfId="0" applyFont="1" applyFill="1" applyBorder="1" applyAlignment="1">
      <alignment horizontal="left" vertical="top" wrapText="1"/>
    </xf>
    <xf numFmtId="0" fontId="7" fillId="0" borderId="37" xfId="0" applyFont="1" applyBorder="1" applyAlignment="1">
      <alignment vertical="top" wrapText="1"/>
    </xf>
    <xf numFmtId="49" fontId="19" fillId="0" borderId="0" xfId="56" applyNumberFormat="1" applyFont="1" applyAlignment="1">
      <alignment horizontal="left"/>
    </xf>
    <xf numFmtId="0" fontId="40" fillId="0" borderId="0" xfId="56" applyFont="1"/>
    <xf numFmtId="0" fontId="40" fillId="0" borderId="0" xfId="56" applyFont="1" applyAlignment="1">
      <alignment horizontal="left"/>
    </xf>
    <xf numFmtId="49" fontId="40" fillId="0" borderId="0" xfId="56" applyNumberFormat="1" applyFont="1" applyAlignment="1">
      <alignment horizontal="left"/>
    </xf>
    <xf numFmtId="49" fontId="40" fillId="0" borderId="0" xfId="56" applyNumberFormat="1" applyFont="1"/>
    <xf numFmtId="0" fontId="41" fillId="0" borderId="0" xfId="56" applyFont="1"/>
    <xf numFmtId="0" fontId="19" fillId="0" borderId="0" xfId="56" applyFont="1"/>
    <xf numFmtId="0" fontId="39" fillId="0" borderId="0" xfId="56"/>
    <xf numFmtId="0" fontId="19" fillId="0" borderId="0" xfId="56" applyFont="1" applyAlignment="1">
      <alignment horizontal="left"/>
    </xf>
    <xf numFmtId="0" fontId="42" fillId="0" borderId="0" xfId="56" applyFont="1"/>
    <xf numFmtId="0" fontId="43" fillId="0" borderId="0" xfId="57"/>
    <xf numFmtId="49" fontId="19" fillId="0" borderId="0" xfId="56" applyNumberFormat="1" applyFont="1"/>
    <xf numFmtId="49" fontId="44" fillId="0" borderId="0" xfId="56" applyNumberFormat="1" applyFont="1"/>
    <xf numFmtId="0" fontId="19" fillId="0" borderId="0" xfId="56" applyFont="1" applyAlignment="1">
      <alignment horizontal="center"/>
    </xf>
    <xf numFmtId="0" fontId="19" fillId="0" borderId="0" xfId="56" applyFont="1" applyAlignment="1">
      <alignment horizontal="right"/>
    </xf>
    <xf numFmtId="167" fontId="19" fillId="0" borderId="0" xfId="56" applyNumberFormat="1" applyFont="1"/>
    <xf numFmtId="49" fontId="19" fillId="0" borderId="0" xfId="56" applyNumberFormat="1" applyFont="1" applyAlignment="1">
      <alignment horizontal="left" wrapText="1"/>
    </xf>
    <xf numFmtId="0" fontId="39" fillId="0" borderId="0" xfId="56" applyAlignment="1">
      <alignment wrapText="1"/>
    </xf>
    <xf numFmtId="0" fontId="45" fillId="0" borderId="0" xfId="56" applyFont="1" applyAlignment="1">
      <alignment wrapText="1"/>
    </xf>
    <xf numFmtId="49" fontId="19" fillId="0" borderId="0" xfId="56" applyNumberFormat="1" applyFont="1" applyAlignment="1">
      <alignment wrapText="1"/>
    </xf>
    <xf numFmtId="49" fontId="39" fillId="0" borderId="0" xfId="56" applyNumberFormat="1"/>
    <xf numFmtId="0" fontId="39" fillId="7" borderId="0" xfId="56" applyFill="1"/>
    <xf numFmtId="0" fontId="45" fillId="0" borderId="0" xfId="56" applyFont="1"/>
    <xf numFmtId="0" fontId="45" fillId="7" borderId="0" xfId="56" applyFont="1" applyFill="1"/>
    <xf numFmtId="49" fontId="39" fillId="0" borderId="0" xfId="56" applyNumberFormat="1" applyAlignment="1">
      <alignment horizontal="left"/>
    </xf>
    <xf numFmtId="49" fontId="46" fillId="0" borderId="0" xfId="56" applyNumberFormat="1" applyFont="1"/>
    <xf numFmtId="0" fontId="39" fillId="0" borderId="0" xfId="56" applyAlignment="1">
      <alignment horizontal="left"/>
    </xf>
    <xf numFmtId="49" fontId="47" fillId="0" borderId="0" xfId="56" applyNumberFormat="1" applyFont="1"/>
    <xf numFmtId="0" fontId="48" fillId="0" borderId="38" xfId="0" applyFont="1" applyBorder="1" applyAlignment="1">
      <alignment horizontal="center" vertical="top"/>
    </xf>
  </cellXfs>
  <cellStyles count="58">
    <cellStyle name="20% - Accent1 2" xfId="5" xr:uid="{00000000-0005-0000-0000-000005000000}"/>
    <cellStyle name="20% - Accent2 2" xfId="6" xr:uid="{00000000-0005-0000-0000-000006000000}"/>
    <cellStyle name="20% - Accent3 2" xfId="7" xr:uid="{00000000-0005-0000-0000-000007000000}"/>
    <cellStyle name="20% - Accent4 2" xfId="8" xr:uid="{00000000-0005-0000-0000-000008000000}"/>
    <cellStyle name="20% - Accent5 2" xfId="9" xr:uid="{00000000-0005-0000-0000-000009000000}"/>
    <cellStyle name="20% - Accent6 2" xfId="10" xr:uid="{00000000-0005-0000-0000-00000A000000}"/>
    <cellStyle name="40% - Accent1 2" xfId="11" xr:uid="{00000000-0005-0000-0000-00000B000000}"/>
    <cellStyle name="40% - Accent2 2" xfId="12" xr:uid="{00000000-0005-0000-0000-00000C000000}"/>
    <cellStyle name="40% - Accent3 2" xfId="13" xr:uid="{00000000-0005-0000-0000-00000D000000}"/>
    <cellStyle name="40% - Accent4 2" xfId="14" xr:uid="{00000000-0005-0000-0000-00000E000000}"/>
    <cellStyle name="40% - Accent5 2" xfId="15" xr:uid="{00000000-0005-0000-0000-00000F000000}"/>
    <cellStyle name="40% - Accent6 2" xfId="16" xr:uid="{00000000-0005-0000-0000-000010000000}"/>
    <cellStyle name="60% - Accent1 2" xfId="17" xr:uid="{00000000-0005-0000-0000-000011000000}"/>
    <cellStyle name="60% - Accent2 2" xfId="18" xr:uid="{00000000-0005-0000-0000-000012000000}"/>
    <cellStyle name="60% - Accent3 2" xfId="19" xr:uid="{00000000-0005-0000-0000-000013000000}"/>
    <cellStyle name="60% - Accent4 2" xfId="20" xr:uid="{00000000-0005-0000-0000-000014000000}"/>
    <cellStyle name="60% - Accent5 2" xfId="21" xr:uid="{00000000-0005-0000-0000-000015000000}"/>
    <cellStyle name="60% - Accent6 2" xfId="22" xr:uid="{00000000-0005-0000-0000-000016000000}"/>
    <cellStyle name="Accent1 2" xfId="23" xr:uid="{00000000-0005-0000-0000-000017000000}"/>
    <cellStyle name="Accent2 2" xfId="24" xr:uid="{00000000-0005-0000-0000-000018000000}"/>
    <cellStyle name="Accent3 2" xfId="25" xr:uid="{00000000-0005-0000-0000-000019000000}"/>
    <cellStyle name="Accent4 2" xfId="26" xr:uid="{00000000-0005-0000-0000-00001A000000}"/>
    <cellStyle name="Accent5 2" xfId="27" xr:uid="{00000000-0005-0000-0000-00001B000000}"/>
    <cellStyle name="Accent6 2" xfId="28" xr:uid="{00000000-0005-0000-0000-00001C000000}"/>
    <cellStyle name="Bad 2" xfId="29" xr:uid="{00000000-0005-0000-0000-00001D000000}"/>
    <cellStyle name="Calculation 2" xfId="30" xr:uid="{00000000-0005-0000-0000-00001E000000}"/>
    <cellStyle name="Check Cell 2" xfId="31" xr:uid="{00000000-0005-0000-0000-00001F000000}"/>
    <cellStyle name="Explanatory Text 2" xfId="32" xr:uid="{00000000-0005-0000-0000-000020000000}"/>
    <cellStyle name="Good 2" xfId="33" xr:uid="{00000000-0005-0000-0000-000021000000}"/>
    <cellStyle name="Heading 1 2" xfId="34" xr:uid="{00000000-0005-0000-0000-000022000000}"/>
    <cellStyle name="Heading 2 2" xfId="35" xr:uid="{00000000-0005-0000-0000-000023000000}"/>
    <cellStyle name="Heading 3 2" xfId="36" xr:uid="{00000000-0005-0000-0000-000024000000}"/>
    <cellStyle name="Heading 4 2" xfId="37" xr:uid="{00000000-0005-0000-0000-000025000000}"/>
    <cellStyle name="Hyperlink" xfId="57" builtinId="8"/>
    <cellStyle name="Input 2" xfId="38" xr:uid="{00000000-0005-0000-0000-000026000000}"/>
    <cellStyle name="Linked Cell 2" xfId="39" xr:uid="{00000000-0005-0000-0000-000027000000}"/>
    <cellStyle name="Neutral 2" xfId="40" xr:uid="{00000000-0005-0000-0000-000028000000}"/>
    <cellStyle name="Normal" xfId="0" builtinId="0"/>
    <cellStyle name="Normal 10" xfId="3" xr:uid="{00000000-0005-0000-0000-000003000000}"/>
    <cellStyle name="Normal 10 2" xfId="51" xr:uid="{00000000-0005-0000-0000-000033000000}"/>
    <cellStyle name="Normal 10 2 2" xfId="53" xr:uid="{00000000-0005-0000-0000-000035000000}"/>
    <cellStyle name="Normal 10 2 3" xfId="55" xr:uid="{00000000-0005-0000-0000-000037000000}"/>
    <cellStyle name="Normal 10 3" xfId="52" xr:uid="{00000000-0005-0000-0000-000034000000}"/>
    <cellStyle name="Normal 10 4" xfId="54" xr:uid="{00000000-0005-0000-0000-000036000000}"/>
    <cellStyle name="Normal 2" xfId="1" xr:uid="{00000000-0005-0000-0000-000001000000}"/>
    <cellStyle name="Normal 2 2" xfId="2" xr:uid="{00000000-0005-0000-0000-000002000000}"/>
    <cellStyle name="Normal 2 2 2" xfId="48" xr:uid="{00000000-0005-0000-0000-000030000000}"/>
    <cellStyle name="Normal 2 3" xfId="41" xr:uid="{00000000-0005-0000-0000-000029000000}"/>
    <cellStyle name="Normal 3" xfId="49" xr:uid="{00000000-0005-0000-0000-000031000000}"/>
    <cellStyle name="Normal 4" xfId="50" xr:uid="{00000000-0005-0000-0000-000032000000}"/>
    <cellStyle name="Normal 5" xfId="4" xr:uid="{00000000-0005-0000-0000-000004000000}"/>
    <cellStyle name="Normal 6" xfId="56" xr:uid="{00000000-0005-0000-0000-000038000000}"/>
    <cellStyle name="Note 2" xfId="42" xr:uid="{00000000-0005-0000-0000-00002A000000}"/>
    <cellStyle name="Output 2" xfId="43" xr:uid="{00000000-0005-0000-0000-00002B000000}"/>
    <cellStyle name="Standard 2" xfId="47" xr:uid="{00000000-0005-0000-0000-00002F000000}"/>
    <cellStyle name="Title 2" xfId="44" xr:uid="{00000000-0005-0000-0000-00002C000000}"/>
    <cellStyle name="Total 2" xfId="45" xr:uid="{00000000-0005-0000-0000-00002D000000}"/>
    <cellStyle name="Warning Text 2" xfId="46" xr:uid="{00000000-0005-0000-0000-00002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Asset Tag Mapping"/>
      <sheetName val="Box Mapping"/>
      <sheetName val="Lookup"/>
      <sheetName val="TMF Lookup"/>
      <sheetName val="Key"/>
    </sheetNames>
    <sheetDataSet>
      <sheetData sheetId="0"/>
      <sheetData sheetId="1">
        <row r="1">
          <cell r="A1" t="str">
            <v>Asset Tag</v>
          </cell>
          <cell r="B1" t="str">
            <v>Box Barcode</v>
          </cell>
          <cell r="C1" t="str">
            <v>Folder Name</v>
          </cell>
          <cell r="D1" t="str">
            <v>Extra</v>
          </cell>
        </row>
        <row r="2">
          <cell r="A2" t="str">
            <v>12057085</v>
          </cell>
          <cell r="B2" t="str">
            <v>TL6094</v>
          </cell>
          <cell r="C2" t="str">
            <v>MGIB2051 Folder 3 Protocol and CRF</v>
          </cell>
        </row>
        <row r="3">
          <cell r="A3" t="str">
            <v>12057086</v>
          </cell>
          <cell r="B3" t="str">
            <v>TL6094</v>
          </cell>
          <cell r="C3" t="str">
            <v>MGIB2051 Folder 5 Informed Consent Form</v>
          </cell>
        </row>
        <row r="4">
          <cell r="A4" t="str">
            <v>12057087</v>
          </cell>
          <cell r="B4" t="str">
            <v>TL6094</v>
          </cell>
          <cell r="C4" t="str">
            <v>MGIB2051 Folder 7 Internal Project Communication</v>
          </cell>
          <cell r="D4" t="str">
            <v>Many emails were stapled together illogically. Emails were reorganized as much as possible</v>
          </cell>
        </row>
        <row r="5">
          <cell r="A5" t="str">
            <v>12057088</v>
          </cell>
          <cell r="B5" t="str">
            <v>TL6094</v>
          </cell>
          <cell r="C5" t="str">
            <v>MGIB2051 Folder 8 Vendors Almac</v>
          </cell>
        </row>
        <row r="6">
          <cell r="A6" t="str">
            <v>12057089</v>
          </cell>
          <cell r="B6" t="str">
            <v>TL6094</v>
          </cell>
          <cell r="C6" t="str">
            <v>MGIB2051 Folder 8 Vendors Woolf Group SRG</v>
          </cell>
        </row>
        <row r="7">
          <cell r="A7" t="str">
            <v>12057090</v>
          </cell>
          <cell r="B7" t="str">
            <v>TL6094</v>
          </cell>
          <cell r="C7" t="str">
            <v>Project Master File Folder 4 Novella Project 394</v>
          </cell>
        </row>
        <row r="8">
          <cell r="A8" t="str">
            <v>12057091</v>
          </cell>
          <cell r="B8" t="str">
            <v>TL6094</v>
          </cell>
          <cell r="C8" t="str">
            <v>Project Master File Folder 12 Novella Project 394</v>
          </cell>
        </row>
        <row r="9">
          <cell r="A9" t="str">
            <v>12057092</v>
          </cell>
          <cell r="B9" t="str">
            <v>TL6094</v>
          </cell>
          <cell r="C9" t="str">
            <v>Project Master File Folder 13 Novella Project 394</v>
          </cell>
        </row>
        <row r="10">
          <cell r="A10" t="str">
            <v>12057093</v>
          </cell>
          <cell r="B10" t="str">
            <v>TL6094</v>
          </cell>
          <cell r="C10" t="str">
            <v>Project Master File Folder 17 Novella Project 394</v>
          </cell>
        </row>
        <row r="11">
          <cell r="A11" t="str">
            <v>12057094</v>
          </cell>
          <cell r="B11" t="str">
            <v>TL6094</v>
          </cell>
          <cell r="C11" t="str">
            <v>MGIB2051 Case Report Forms</v>
          </cell>
        </row>
        <row r="12">
          <cell r="A12" t="str">
            <v>12057095</v>
          </cell>
          <cell r="B12" t="str">
            <v>TL6094</v>
          </cell>
          <cell r="C12" t="str">
            <v>Napo</v>
          </cell>
          <cell r="D12" t="str">
            <v>2 CDs CRFs</v>
          </cell>
        </row>
        <row r="13">
          <cell r="A13" t="str">
            <v>12057096</v>
          </cell>
          <cell r="B13" t="str">
            <v>TL6094</v>
          </cell>
          <cell r="C13" t="str">
            <v>Loose</v>
          </cell>
          <cell r="D13" t="str">
            <v>loose documents</v>
          </cell>
        </row>
        <row r="14">
          <cell r="A14" t="str">
            <v>12057097</v>
          </cell>
          <cell r="B14" t="str">
            <v>TL6093</v>
          </cell>
          <cell r="C14" t="str">
            <v>MGIB2051 Folder 1 Project Organization and Planning</v>
          </cell>
        </row>
        <row r="15">
          <cell r="A15" t="str">
            <v>12057098</v>
          </cell>
          <cell r="B15" t="str">
            <v>TL6093</v>
          </cell>
          <cell r="C15" t="str">
            <v>MGIB2051 Folder 2 Contact Lists</v>
          </cell>
        </row>
        <row r="16">
          <cell r="A16" t="str">
            <v>12057099</v>
          </cell>
          <cell r="B16" t="str">
            <v>TL6093</v>
          </cell>
          <cell r="C16" t="str">
            <v>MGIB2051 Folder 4 Investigator Brochure</v>
          </cell>
        </row>
        <row r="17">
          <cell r="A17" t="str">
            <v>12057100</v>
          </cell>
          <cell r="B17" t="str">
            <v>TL6093</v>
          </cell>
          <cell r="C17" t="str">
            <v>MGIB2051 Folder 6 Central Inst Review Board IRB IEC</v>
          </cell>
        </row>
        <row r="18">
          <cell r="A18" t="str">
            <v>12057101</v>
          </cell>
          <cell r="B18" t="str">
            <v>TL6093</v>
          </cell>
          <cell r="C18" t="str">
            <v>MGIB2051 Folder 8 Vendors Catalent Pharma Solutions</v>
          </cell>
        </row>
        <row r="19">
          <cell r="A19" t="str">
            <v>12057102</v>
          </cell>
          <cell r="B19" t="str">
            <v>TL6093</v>
          </cell>
          <cell r="C19" t="str">
            <v>MGIB2051 Folder 8 Vendors Carly Caswell (Graphics)</v>
          </cell>
        </row>
        <row r="20">
          <cell r="A20" t="str">
            <v>12057103</v>
          </cell>
          <cell r="B20" t="str">
            <v>TL6093</v>
          </cell>
          <cell r="C20" t="str">
            <v>MGIB2051 Folder 8 Vendors ICON Central Lab</v>
          </cell>
        </row>
        <row r="21">
          <cell r="A21" t="str">
            <v>12057104</v>
          </cell>
          <cell r="B21" t="str">
            <v>TL6093</v>
          </cell>
          <cell r="C21" t="str">
            <v>MGIB2051 Folder 8 Vendors ICON IVRS</v>
          </cell>
        </row>
        <row r="22">
          <cell r="A22" t="str">
            <v>12057105</v>
          </cell>
          <cell r="B22" t="str">
            <v>TL6093</v>
          </cell>
          <cell r="C22" t="str">
            <v>MGIB2051 Folder 8 Vendors Novella</v>
          </cell>
        </row>
        <row r="23">
          <cell r="A23" t="str">
            <v>12057106</v>
          </cell>
          <cell r="B23" t="str">
            <v>TL6093</v>
          </cell>
          <cell r="C23" t="str">
            <v>MGIB2051 Folder 9 Clinical Trial Material</v>
          </cell>
        </row>
        <row r="24">
          <cell r="A24" t="str">
            <v>12057107</v>
          </cell>
          <cell r="B24" t="str">
            <v>TL6093</v>
          </cell>
          <cell r="C24" t="str">
            <v>MGIB2051 Folder 10 Safety</v>
          </cell>
        </row>
        <row r="25">
          <cell r="A25" t="str">
            <v>12057108</v>
          </cell>
          <cell r="B25" t="str">
            <v>TL6093</v>
          </cell>
          <cell r="C25" t="str">
            <v>MGIB2051 Folder 11 Data Management</v>
          </cell>
        </row>
        <row r="26">
          <cell r="A26" t="str">
            <v>12057109</v>
          </cell>
          <cell r="B26" t="str">
            <v>TL6093</v>
          </cell>
          <cell r="C26" t="str">
            <v>MGIB2051 Folder 12 Biostatistics and Programming</v>
          </cell>
          <cell r="D26" t="str">
            <v>1 CD</v>
          </cell>
        </row>
        <row r="27">
          <cell r="A27" t="str">
            <v>12057110</v>
          </cell>
          <cell r="B27" t="str">
            <v>TL6093</v>
          </cell>
          <cell r="C27" t="str">
            <v>MGIB2051 Non-Participating Investigators</v>
          </cell>
        </row>
        <row r="28">
          <cell r="A28" t="str">
            <v>12057111</v>
          </cell>
          <cell r="B28" t="str">
            <v>TL6093</v>
          </cell>
          <cell r="C28" t="str">
            <v>Project Master File Folder 1 Novella Project 394</v>
          </cell>
          <cell r="D28" t="str">
            <v>1 CD</v>
          </cell>
        </row>
        <row r="29">
          <cell r="A29" t="str">
            <v>12057112</v>
          </cell>
          <cell r="B29" t="str">
            <v>TL6093</v>
          </cell>
          <cell r="C29" t="str">
            <v>Project Master File Folder 2 Novella Project 394</v>
          </cell>
        </row>
        <row r="30">
          <cell r="A30" t="str">
            <v>12057113</v>
          </cell>
          <cell r="B30" t="str">
            <v>TL6093</v>
          </cell>
          <cell r="C30" t="str">
            <v>Project Master File Folder 3 Novella Project 394</v>
          </cell>
          <cell r="D30" t="str">
            <v>2 CDs</v>
          </cell>
        </row>
        <row r="31">
          <cell r="A31" t="str">
            <v>12057114</v>
          </cell>
          <cell r="B31" t="str">
            <v>TL6093</v>
          </cell>
          <cell r="C31" t="str">
            <v>Project Master File Folder 5 Novella Project 394</v>
          </cell>
          <cell r="D31" t="str">
            <v>1 CD</v>
          </cell>
        </row>
        <row r="32">
          <cell r="A32" t="str">
            <v>12057115</v>
          </cell>
          <cell r="B32" t="str">
            <v>TL6093</v>
          </cell>
          <cell r="C32" t="str">
            <v>Project Master File Folder 6 Novella Project 394</v>
          </cell>
        </row>
        <row r="33">
          <cell r="A33" t="str">
            <v>12057116</v>
          </cell>
          <cell r="B33" t="str">
            <v>TL6093</v>
          </cell>
          <cell r="C33" t="str">
            <v>Project Master File Folder 8 Novella Project 394</v>
          </cell>
        </row>
        <row r="34">
          <cell r="A34" t="str">
            <v>12057117</v>
          </cell>
          <cell r="B34" t="str">
            <v>TL6093</v>
          </cell>
          <cell r="C34" t="str">
            <v>Project Master File Folder 9 Novella Project 394</v>
          </cell>
        </row>
        <row r="35">
          <cell r="A35" t="str">
            <v>12057118</v>
          </cell>
          <cell r="B35" t="str">
            <v>TL6093</v>
          </cell>
          <cell r="C35" t="str">
            <v>Project Master File Folder 14 Novella Project 394</v>
          </cell>
        </row>
        <row r="36">
          <cell r="A36" t="str">
            <v>12057119</v>
          </cell>
          <cell r="B36" t="str">
            <v>TL6093</v>
          </cell>
          <cell r="C36" t="str">
            <v>Project Master File Folder 15 Novella Project 394</v>
          </cell>
        </row>
        <row r="37">
          <cell r="A37" t="str">
            <v>12057120</v>
          </cell>
          <cell r="B37" t="str">
            <v>TL6093</v>
          </cell>
          <cell r="C37" t="str">
            <v>Loose</v>
          </cell>
        </row>
        <row r="38">
          <cell r="E38"/>
        </row>
        <row r="39">
          <cell r="E39"/>
        </row>
        <row r="40">
          <cell r="E40"/>
        </row>
      </sheetData>
      <sheetData sheetId="2"/>
      <sheetData sheetId="3">
        <row r="2">
          <cell r="A2" t="str">
            <v>Mesalamine</v>
          </cell>
          <cell r="B2" t="str">
            <v>MGIB2051</v>
          </cell>
        </row>
      </sheetData>
      <sheetData sheetId="4">
        <row r="3">
          <cell r="A3" t="str">
            <v>PI Protocol Signature Page</v>
          </cell>
        </row>
        <row r="4">
          <cell r="A4" t="str">
            <v>PI Amendment Signature Page</v>
          </cell>
        </row>
        <row r="5">
          <cell r="A5" t="str">
            <v>Other/Section Relevant Communications/Notes to File</v>
          </cell>
        </row>
        <row r="6">
          <cell r="A6" t="str">
            <v>Clinical Trial Agreement</v>
          </cell>
        </row>
        <row r="7">
          <cell r="A7" t="str">
            <v>Investigator Financial Disclosures</v>
          </cell>
        </row>
        <row r="8">
          <cell r="A8" t="str">
            <v>Other/Section Relevant Communications/Notes to File</v>
          </cell>
        </row>
        <row r="9">
          <cell r="A9" t="str">
            <v>IRB/IEC Approvals</v>
          </cell>
        </row>
        <row r="10">
          <cell r="A10" t="str">
            <v>IRB/IEC Annual Re-Approval</v>
          </cell>
        </row>
        <row r="11">
          <cell r="A11" t="str">
            <v>IRB/IEC Approved ICF (including all applicable translations) and Informed Consent Form Required Elements Checklist and Approval Form</v>
          </cell>
        </row>
        <row r="12">
          <cell r="A12" t="str">
            <v>IRB/IEC Composition/Membership/FWA Assurance Number</v>
          </cell>
        </row>
        <row r="13">
          <cell r="A13" t="str">
            <v>IRB/IEC Approved Advertisement (if applicable)</v>
          </cell>
        </row>
        <row r="14">
          <cell r="A14" t="str">
            <v>Submission to IRB/IEC of Safety Letter</v>
          </cell>
        </row>
        <row r="15">
          <cell r="A15" t="str">
            <v>IRB/IEC Acknowledgement or Approval of Safety Letter (if applicable)</v>
          </cell>
        </row>
        <row r="16">
          <cell r="A16" t="str">
            <v>Submission to IRB/IEC of SAE</v>
          </cell>
        </row>
        <row r="17">
          <cell r="A17" t="str">
            <v>IRB/IEC Acknowledgement or Approval of SAE</v>
          </cell>
        </row>
        <row r="18">
          <cell r="A18" t="str">
            <v>Submission to IRB/IEC of Deviation/Violation</v>
          </cell>
        </row>
        <row r="19">
          <cell r="A19" t="str">
            <v>IRB/IEC Acknowledgement of Deviation/Violation</v>
          </cell>
        </row>
        <row r="20">
          <cell r="A20" t="str">
            <v>Other/Section Relevant Communications/Notes to File</v>
          </cell>
        </row>
        <row r="21">
          <cell r="A21" t="str">
            <v>FDA 1572 or equivalent</v>
          </cell>
        </row>
        <row r="22">
          <cell r="A22" t="str">
            <v>Principal Investigator CV</v>
          </cell>
        </row>
        <row r="23">
          <cell r="A23" t="str">
            <v>Sub-Investigator CVs</v>
          </cell>
        </row>
        <row r="24">
          <cell r="A24" t="str">
            <v>Principal Investigator Medical License</v>
          </cell>
        </row>
        <row r="25">
          <cell r="A25" t="str">
            <v>Sub-Investigator Medical Licenses</v>
          </cell>
        </row>
        <row r="26">
          <cell r="A26" t="str">
            <v>Site Signature &amp; Delegation Log</v>
          </cell>
        </row>
        <row r="27">
          <cell r="A27" t="str">
            <v>EDC Training Documents</v>
          </cell>
        </row>
        <row r="28">
          <cell r="A28" t="str">
            <v>Electronic Signature Certification</v>
          </cell>
        </row>
        <row r="29">
          <cell r="A29" t="str">
            <v>Other/Section Relevant Communications/Notes to File</v>
          </cell>
        </row>
        <row r="30">
          <cell r="A30" t="str">
            <v>Local Lab Certification (CLIA, CAP, or equivalent)</v>
          </cell>
        </row>
        <row r="31">
          <cell r="A31" t="str">
            <v>Local Lab Normal Value(s)/Normal Range(s)</v>
          </cell>
        </row>
        <row r="32">
          <cell r="A32" t="str">
            <v>Lab Manual/Sample Handling Instructions</v>
          </cell>
        </row>
        <row r="33">
          <cell r="A33" t="str">
            <v>Clinical Biological Sample Disposition</v>
          </cell>
        </row>
        <row r="34">
          <cell r="A34" t="str">
            <v>Laboratory Authorization for Transfer or Destruction</v>
          </cell>
        </row>
        <row r="35">
          <cell r="A35" t="str">
            <v>Other/Section Relevant Communications/Notes to File</v>
          </cell>
        </row>
        <row r="36">
          <cell r="A36" t="str">
            <v>Investigative Site Documents Required for Initial Shipment of IMP Checklist</v>
          </cell>
        </row>
        <row r="37">
          <cell r="A37" t="str">
            <v>IMP Shipment Request and Site Acknowledgement Form, or equivalent</v>
          </cell>
        </row>
        <row r="38">
          <cell r="A38" t="str">
            <v>IMP Accountability Log</v>
          </cell>
        </row>
        <row r="39">
          <cell r="A39" t="str">
            <v>IMP Final Accountability</v>
          </cell>
        </row>
        <row r="40">
          <cell r="A40" t="str">
            <v>IMP Returns and Reconciliation Form</v>
          </cell>
        </row>
        <row r="41">
          <cell r="A41" t="str">
            <v>IMP Destruction Policy Verification and Destruction Form (if applicable)</v>
          </cell>
        </row>
        <row r="42">
          <cell r="A42" t="str">
            <v>Other/Section Relevant Communications/Notes to File</v>
          </cell>
        </row>
        <row r="43">
          <cell r="A43" t="str">
            <v>Investigator Statement Regarding: Medical Emergency Unblinding</v>
          </cell>
        </row>
        <row r="44">
          <cell r="A44" t="str">
            <v>Other/Section Relevant Communications/Notes to File/Treatment Assignment and Letters</v>
          </cell>
        </row>
        <row r="45">
          <cell r="A45" t="str">
            <v>Clinical Site Pre-Study Qualification Report</v>
          </cell>
        </row>
        <row r="46">
          <cell r="A46" t="str">
            <v>Clinical Site Initiation Visit Report</v>
          </cell>
        </row>
        <row r="47">
          <cell r="A47" t="str">
            <v>Clinical Site Monitoring Visit Report</v>
          </cell>
        </row>
        <row r="48">
          <cell r="A48" t="str">
            <v>Clinical Site Close-Out Visit Report</v>
          </cell>
        </row>
        <row r="49">
          <cell r="A49" t="str">
            <v>Site Visit Monitoring Log</v>
          </cell>
        </row>
        <row r="50">
          <cell r="A50" t="str">
            <v>Follow-Up Letter</v>
          </cell>
        </row>
        <row r="51">
          <cell r="A51" t="str">
            <v>Site Training Records</v>
          </cell>
        </row>
        <row r="52">
          <cell r="A52" t="str">
            <v>EDC Remote Monitoring Log</v>
          </cell>
        </row>
        <row r="53">
          <cell r="A53" t="str">
            <v>Other/Section Relevant Communications/Notes to File/Investigator Non-Compliance</v>
          </cell>
        </row>
        <row r="54">
          <cell r="A54" t="str">
            <v>Subject Screening and Enrollment Log</v>
          </cell>
        </row>
        <row r="55">
          <cell r="A55" t="str">
            <v>Completed CRF/Data Clarification Forms</v>
          </cell>
        </row>
        <row r="56">
          <cell r="A56" t="str">
            <v>Completed eCRF</v>
          </cell>
        </row>
        <row r="57">
          <cell r="A57" t="str">
            <v>EDC Data Receipt Acknowledgement</v>
          </cell>
        </row>
        <row r="58">
          <cell r="A58" t="str">
            <v>Approval of Subject Transfer</v>
          </cell>
        </row>
        <row r="59">
          <cell r="A59" t="str">
            <v>Other/Section Relevant Communications/Notes to File</v>
          </cell>
        </row>
        <row r="60">
          <cell r="A60" t="str">
            <v>Site Specific Note to File</v>
          </cell>
        </row>
        <row r="61">
          <cell r="A61" t="str">
            <v>Other/Site Relevant Communications/Notes to File</v>
          </cell>
        </row>
        <row r="62">
          <cell r="A62" t="str">
            <v>Investigational Site Audit Certificate (if available)</v>
          </cell>
        </row>
        <row r="63">
          <cell r="A63" t="str">
            <v>Other/Section Relevant Communications/Notes to File</v>
          </cell>
        </row>
        <row r="64">
          <cell r="A64" t="str">
            <v>Serious Adverse Event Report(s) (Initial and follow up)</v>
          </cell>
        </row>
        <row r="65">
          <cell r="A65" t="str">
            <v>Pregnancy Report(s)</v>
          </cell>
        </row>
        <row r="66">
          <cell r="A66" t="str">
            <v>Telephone Report(s)</v>
          </cell>
        </row>
        <row r="67">
          <cell r="A67" t="str">
            <v>Other/Section Relevant Communications/Notes to File</v>
          </cell>
        </row>
        <row r="69">
          <cell r="A69" t="str">
            <v>Approved Original Protocol</v>
          </cell>
        </row>
        <row r="70">
          <cell r="A70" t="str">
            <v>Approved Amended Protocol</v>
          </cell>
        </row>
        <row r="71">
          <cell r="A71" t="str">
            <v>Approval Form for Protocol and Protocol Amendments (for studies without electronic approval)</v>
          </cell>
        </row>
        <row r="72">
          <cell r="A72" t="str">
            <v>Letters of Clarification (if used)</v>
          </cell>
        </row>
        <row r="73">
          <cell r="A73" t="str">
            <v>Vertex Approved Study-Specific ICF Template (including all applicable translations) and Informed Consent Form Required Elements Checklist and Approval Form</v>
          </cell>
        </row>
        <row r="74">
          <cell r="A74" t="str">
            <v>Vertex Approved Country-Specific ICF Template (including all applicable translations) and Informed Consent Form Required Elements Checklist and Approval Form</v>
          </cell>
        </row>
        <row r="75">
          <cell r="A75" t="str">
            <v>Vertex Approved Advertisement (if applicable) Template with attached Vertex Approval of Direct Advertising for Study Subjects</v>
          </cell>
        </row>
        <row r="76">
          <cell r="A76" t="str">
            <v>Other/Section Relevant Communications/Notes to File</v>
          </cell>
        </row>
        <row r="77">
          <cell r="A77" t="str">
            <v>Designation of a Covered Clinical Study</v>
          </cell>
        </row>
        <row r="78">
          <cell r="A78" t="str">
            <v>Protocol Specific Insurance Certification</v>
          </cell>
        </row>
        <row r="79">
          <cell r="A79" t="str">
            <v>Other/Section Relevant Communications/Notes to File</v>
          </cell>
        </row>
        <row r="80">
          <cell r="A80" t="str">
            <v>IRB/IEC Approvals</v>
          </cell>
        </row>
        <row r="81">
          <cell r="A81" t="str">
            <v>IRB/IEC Annual Re-Approval</v>
          </cell>
        </row>
        <row r="82">
          <cell r="A82" t="str">
            <v>IRB/IEC Approved ICF (including all applicable translations) and Informed Consent Form Required Elements Checklist and Approval Form</v>
          </cell>
        </row>
        <row r="83">
          <cell r="A83" t="str">
            <v>IRB/IEC Composition/Membership/FWA Assurance Number</v>
          </cell>
        </row>
        <row r="84">
          <cell r="A84" t="str">
            <v>IRB/IEC Approved Advertisement (if applicable)</v>
          </cell>
        </row>
        <row r="85">
          <cell r="A85" t="str">
            <v>Submission to IRB/IEC of Safety Letter</v>
          </cell>
        </row>
        <row r="86">
          <cell r="A86" t="str">
            <v>IRB/IEC Acknowledgement or Approval of Safety Letter (if applicable)</v>
          </cell>
        </row>
        <row r="87">
          <cell r="A87" t="str">
            <v>Other/Section Relevant Communications/Notes to File</v>
          </cell>
        </row>
        <row r="88">
          <cell r="A88" t="str">
            <v>Investigator Meeting Agenda, Meeting Minutes, Presentations, Sign-In Logs (if applicable)</v>
          </cell>
        </row>
        <row r="89">
          <cell r="A89" t="str">
            <v>Other Training Agenda, Meeting Minutes, Presentations, Sign-In Logs (if applicable)</v>
          </cell>
        </row>
        <row r="90">
          <cell r="A90" t="str">
            <v>Other/Section Relevant Communications/Notes to File</v>
          </cell>
        </row>
        <row r="91">
          <cell r="A91" t="str">
            <v>Central Lab Certification (CLIA, CAP, or equivalent)</v>
          </cell>
        </row>
        <row r="92">
          <cell r="A92" t="str">
            <v>Central Lab Normal Value(s)/Normal Range(s)</v>
          </cell>
        </row>
        <row r="93">
          <cell r="A93" t="str">
            <v>Lab Manual/Sample Handling Instructions</v>
          </cell>
        </row>
        <row r="94">
          <cell r="A94" t="str">
            <v>Clinical Biological Sample Disposition</v>
          </cell>
        </row>
        <row r="95">
          <cell r="A95" t="str">
            <v>Laboratory Authorization for Transfer or Destruction</v>
          </cell>
        </row>
        <row r="96">
          <cell r="A96" t="str">
            <v>Sample Management Plan</v>
          </cell>
        </row>
        <row r="97">
          <cell r="A97" t="str">
            <v>Other/Section Relevant Communications/Notes to File</v>
          </cell>
        </row>
        <row r="98">
          <cell r="A98" t="str">
            <v>Sample Product Labeling (including applicable country-specific labeling and proof of translation)</v>
          </cell>
        </row>
        <row r="99">
          <cell r="A99" t="str">
            <v>Certificate of Analysis</v>
          </cell>
        </row>
        <row r="100">
          <cell r="A100" t="str">
            <v>Pharmacy Manual</v>
          </cell>
        </row>
        <row r="101">
          <cell r="A101" t="str">
            <v>IVRS/IWRS Documents (Specifications, Validation, UAT, User Manuals)</v>
          </cell>
        </row>
        <row r="102">
          <cell r="A102" t="str">
            <v>Other/Section Relevant Communications/Notes to File</v>
          </cell>
        </row>
        <row r="103">
          <cell r="A103" t="str">
            <v>Randomization List (if applicable)</v>
          </cell>
        </row>
        <row r="104">
          <cell r="A104" t="str">
            <v>Subject Randomization List Specification and Approval Form</v>
          </cell>
        </row>
        <row r="105">
          <cell r="A105" t="str">
            <v>Individual Subject Unblinding Documents</v>
          </cell>
        </row>
        <row r="106">
          <cell r="A106" t="str">
            <v>Treatment Unblinding Request Form</v>
          </cell>
        </row>
        <row r="107">
          <cell r="A107" t="str">
            <v>Other/Section Relevant Communications/Notes to File</v>
          </cell>
        </row>
        <row r="108">
          <cell r="A108" t="str">
            <v>Internal Meeting Minutes/Internal Meeting Agendas</v>
          </cell>
        </row>
        <row r="109">
          <cell r="A109" t="str">
            <v>Internal Protocol Specific Training Documents</v>
          </cell>
        </row>
        <row r="110">
          <cell r="A110" t="str">
            <v>CRF/eCRF Completion Guidelines</v>
          </cell>
        </row>
        <row r="111">
          <cell r="A111" t="str">
            <v>Data Management Plan (and attachments)</v>
          </cell>
        </row>
        <row r="112">
          <cell r="A112" t="str">
            <v>EDC Change Control Form</v>
          </cell>
        </row>
        <row r="113">
          <cell r="A113" t="str">
            <v>EDC Training Plan</v>
          </cell>
        </row>
        <row r="114">
          <cell r="A114" t="str">
            <v>EDC Training Materials</v>
          </cell>
        </row>
        <row r="115">
          <cell r="A115" t="str">
            <v>Monitoring Guidelines &amp; Plan</v>
          </cell>
        </row>
        <row r="116">
          <cell r="A116" t="str">
            <v>TMF Quality Control Plan</v>
          </cell>
        </row>
        <row r="117">
          <cell r="A117" t="str">
            <v>Trial Activation Plan</v>
          </cell>
        </row>
        <row r="118">
          <cell r="A118" t="str">
            <v>Data Review Guidelines, including Data Management Deliverable Approval Form</v>
          </cell>
        </row>
        <row r="119">
          <cell r="A119" t="str">
            <v>Monitor Training Agenda, Meeting Minutes, Presentations, Sign-In Logs (if applicable)</v>
          </cell>
        </row>
        <row r="120">
          <cell r="A120" t="str">
            <v>SET Potential Serious Breach Meeting documentation/CQLT Memorandum Documentation</v>
          </cell>
        </row>
        <row r="121">
          <cell r="A121" t="str">
            <v>Study Plan</v>
          </cell>
        </row>
        <row r="122">
          <cell r="A122" t="str">
            <v>Study Reference Manual TOC</v>
          </cell>
        </row>
        <row r="123">
          <cell r="A123" t="str">
            <v>Other/Section Relevant Communications/Notes to File</v>
          </cell>
        </row>
        <row r="124">
          <cell r="A124" t="str">
            <v>Sample eCRF/CRF</v>
          </cell>
        </row>
        <row r="125">
          <cell r="A125" t="str">
            <v>Sample eCRF/CRF Data Management Deliverable Approval Form</v>
          </cell>
        </row>
        <row r="126">
          <cell r="A126" t="str">
            <v>Approved eCRF Specifications</v>
          </cell>
        </row>
        <row r="127">
          <cell r="A127" t="str">
            <v>Approved Edit Check Specifications</v>
          </cell>
        </row>
        <row r="128">
          <cell r="A128" t="str">
            <v>Approved EDIS</v>
          </cell>
        </row>
        <row r="129">
          <cell r="A129" t="str">
            <v>EDIS Testing Documentation</v>
          </cell>
        </row>
        <row r="130">
          <cell r="A130" t="str">
            <v>Documentation of Test Transfer</v>
          </cell>
        </row>
        <row r="131">
          <cell r="A131" t="str">
            <v>Custom Report Specifications and Validation Documentation, including Data Management Approval Form</v>
          </cell>
        </row>
        <row r="132">
          <cell r="A132" t="str">
            <v>EDC UAT Plan</v>
          </cell>
        </row>
        <row r="133">
          <cell r="A133" t="str">
            <v>EDC UAT Summary Report</v>
          </cell>
        </row>
        <row r="134">
          <cell r="A134" t="str">
            <v>Cross-Functional Data Review Plan</v>
          </cell>
        </row>
        <row r="135">
          <cell r="A135" t="str">
            <v>Data Handling Report</v>
          </cell>
        </row>
        <row r="136">
          <cell r="A136" t="str">
            <v>MUL Role Specification (custom roles and initial users and final users)</v>
          </cell>
        </row>
        <row r="137">
          <cell r="A137" t="str">
            <v>Approved Unique-Term Coding Listing</v>
          </cell>
        </row>
        <row r="138">
          <cell r="A138" t="str">
            <v>Coding Plan</v>
          </cell>
        </row>
        <row r="139">
          <cell r="A139" t="str">
            <v>Data Lock Memo (including checklists or other associated documentation)</v>
          </cell>
        </row>
        <row r="140">
          <cell r="A140" t="str">
            <v>Data Unlock/Relock Memo (including checklist or other associated documentation)</v>
          </cell>
        </row>
        <row r="141">
          <cell r="A141" t="str">
            <v>Study Data Media</v>
          </cell>
        </row>
        <row r="142">
          <cell r="A142" t="str">
            <v>Documentation of Decommissioning of Study</v>
          </cell>
        </row>
        <row r="143">
          <cell r="A143" t="str">
            <v>Final SAE Reconciliation, including Data Management Deliverable Approval Form</v>
          </cell>
        </row>
        <row r="144">
          <cell r="A144" t="str">
            <v>SAE Reconciliation Plan</v>
          </cell>
        </row>
        <row r="145">
          <cell r="A145" t="str">
            <v>Data Monitoring Committee (DMC) Charter</v>
          </cell>
        </row>
        <row r="146">
          <cell r="A146" t="str">
            <v>DMC Member CVs</v>
          </cell>
        </row>
        <row r="147">
          <cell r="A147" t="str">
            <v>DMC Member Financial Disclosures</v>
          </cell>
        </row>
        <row r="148">
          <cell r="A148" t="str">
            <v>Record of Previous DMC Membership</v>
          </cell>
        </row>
        <row r="149">
          <cell r="A149" t="str">
            <v>Other/Section Relevant Communications/Notes to File</v>
          </cell>
        </row>
        <row r="150">
          <cell r="A150" t="str">
            <v>Protocol Specific Note to File</v>
          </cell>
        </row>
        <row r="151">
          <cell r="A151" t="str">
            <v>Other/Protocol Relevant Communications/Notes to File</v>
          </cell>
        </row>
        <row r="152">
          <cell r="A152" t="str">
            <v>QPM TMF QC Audit Certificate (if available)</v>
          </cell>
        </row>
        <row r="153">
          <cell r="A153" t="str">
            <v>Other/Section Relevant Communications/Notes to File</v>
          </cell>
        </row>
        <row r="154">
          <cell r="A154" t="str">
            <v>Safety Letter/CIOMS/Confirmation Cover Letter(s)</v>
          </cell>
        </row>
        <row r="155">
          <cell r="A155" t="str">
            <v>Investigator Safety Letter Distribution List</v>
          </cell>
        </row>
        <row r="156">
          <cell r="A156" t="str">
            <v>Safety Reporting Plan</v>
          </cell>
        </row>
        <row r="157">
          <cell r="A157" t="str">
            <v>SAE Template and Instructions</v>
          </cell>
        </row>
        <row r="158">
          <cell r="A158" t="str">
            <v>Other/Section Relevant Communications/Notes to File/Safety Training Slides</v>
          </cell>
        </row>
        <row r="159">
          <cell r="A159" t="str">
            <v>Project Specifications</v>
          </cell>
        </row>
        <row r="160">
          <cell r="A160" t="str">
            <v>Tracking Reports</v>
          </cell>
        </row>
        <row r="161">
          <cell r="A161" t="str">
            <v>Meeting Minutes</v>
          </cell>
        </row>
        <row r="162">
          <cell r="A162" t="str">
            <v>CVs, Team List</v>
          </cell>
        </row>
        <row r="163">
          <cell r="A163" t="str">
            <v>Signed Agreement Between Sponsor and Vendor/CRO</v>
          </cell>
        </row>
        <row r="164">
          <cell r="A164" t="str">
            <v>Training Documentation</v>
          </cell>
        </row>
        <row r="165">
          <cell r="A165" t="str">
            <v>Transfer of Obligations (all vendors)</v>
          </cell>
        </row>
        <row r="166">
          <cell r="A166" t="str">
            <v>Site Monitor Selection</v>
          </cell>
        </row>
        <row r="167">
          <cell r="A167" t="str">
            <v>Other/Section Relevant Communications/Notes to File</v>
          </cell>
        </row>
        <row r="168">
          <cell r="A168" t="str">
            <v>Statistical Analysis Plan and Approval Form</v>
          </cell>
        </row>
        <row r="169">
          <cell r="A169" t="str">
            <v>Interim Statistical Analysis Plan and Approval Form</v>
          </cell>
        </row>
        <row r="170">
          <cell r="A170" t="str">
            <v>Clinical Pharmacology Analysis Plan and Approval Form</v>
          </cell>
        </row>
        <row r="171">
          <cell r="A171" t="str">
            <v>Clinical Study Report</v>
          </cell>
        </row>
        <row r="172">
          <cell r="A172" t="str">
            <v>Clinical Study Report Approval Form</v>
          </cell>
        </row>
        <row r="173">
          <cell r="A173" t="str">
            <v>Interim Analysis Results and Approval Form</v>
          </cell>
        </row>
        <row r="174">
          <cell r="A174" t="str">
            <v>End of Study Safety Report(s)</v>
          </cell>
        </row>
        <row r="175">
          <cell r="A175" t="str">
            <v>Other/Section Relevant Communications/Notes to File</v>
          </cell>
        </row>
        <row r="176">
          <cell r="A176" t="str">
            <v>Other/Section Relevant Communications/Notes to File</v>
          </cell>
        </row>
        <row r="177">
          <cell r="A177" t="str">
            <v>Clinical Trial Application</v>
          </cell>
        </row>
        <row r="178">
          <cell r="A178" t="str">
            <v>Import License</v>
          </cell>
        </row>
        <row r="179">
          <cell r="A179" t="str">
            <v>Interim/Annual Reports to Regulatory Authority(ies)</v>
          </cell>
        </row>
        <row r="180">
          <cell r="A180" t="str">
            <v>Submission of SAE to Regulatory Authority(ies)</v>
          </cell>
        </row>
        <row r="181">
          <cell r="A181" t="str">
            <v>Acknowledgement of SAE from Regulatory Authoriy(ies)</v>
          </cell>
        </row>
        <row r="182">
          <cell r="A182" t="str">
            <v>Regulatory Authority(ies) Authorization/Approval/Notification of Protocol (where required)</v>
          </cell>
        </row>
        <row r="183">
          <cell r="A183" t="str">
            <v>Other/Section Relevant Communications/Notes to File</v>
          </cell>
        </row>
        <row r="185">
          <cell r="A185" t="str">
            <v>Investigator's Brochures</v>
          </cell>
        </row>
        <row r="186">
          <cell r="A186" t="str">
            <v>Investigator's Brochure Review and Approval Form (electronic copy)</v>
          </cell>
        </row>
        <row r="187">
          <cell r="A187" t="str">
            <v>Investigator's Brochure Review and Approval Form (original copy)</v>
          </cell>
        </row>
        <row r="188">
          <cell r="A188" t="str">
            <v>Investigator's Brochure Addendum</v>
          </cell>
        </row>
        <row r="189">
          <cell r="A189" t="str">
            <v>Drug or Program Specific Communications/Notes to File</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411"/>
  <sheetViews>
    <sheetView topLeftCell="C198" zoomScaleNormal="110" workbookViewId="0">
      <selection activeCell="H199" sqref="H199"/>
    </sheetView>
  </sheetViews>
  <sheetFormatPr defaultColWidth="9.46484375" defaultRowHeight="13.15"/>
  <cols>
    <col min="1" max="1" width="6.46484375" style="15" customWidth="1"/>
    <col min="2" max="2" width="16.59765625" style="15" customWidth="1"/>
    <col min="3" max="3" width="9.46484375" style="15" customWidth="1"/>
    <col min="4" max="4" width="17" style="15" customWidth="1"/>
    <col min="5" max="5" width="9.265625" style="104" customWidth="1"/>
    <col min="6" max="6" width="26.1328125" style="29" customWidth="1"/>
    <col min="7" max="7" width="43.6640625" style="85" customWidth="1"/>
    <col min="8" max="8" width="52.265625" style="103" customWidth="1"/>
    <col min="9" max="9" width="15.46484375" style="83" hidden="1" customWidth="1"/>
    <col min="10" max="10" width="9" style="69" hidden="1" customWidth="1"/>
    <col min="11" max="11" width="11.3984375" style="15" hidden="1" customWidth="1"/>
    <col min="12" max="12" width="12" style="69" hidden="1" customWidth="1"/>
    <col min="13" max="13" width="14.46484375" style="69" hidden="1" customWidth="1"/>
    <col min="14" max="14" width="11.46484375" style="69" hidden="1" customWidth="1"/>
    <col min="15" max="15" width="14.46484375" style="69" hidden="1" customWidth="1"/>
    <col min="16" max="16" width="13.46484375" style="15" hidden="1" customWidth="1"/>
    <col min="17" max="18" width="13.46484375" style="87" hidden="1" customWidth="1"/>
    <col min="19" max="19" width="10.46484375" style="87" hidden="1" customWidth="1"/>
    <col min="20" max="20" width="11.46484375" style="15" hidden="1" customWidth="1"/>
    <col min="21" max="21" width="6.33203125" style="89" hidden="1" customWidth="1"/>
    <col min="22" max="22" width="45.73046875" style="89" customWidth="1"/>
    <col min="23" max="23" width="40.9296875" style="29" bestFit="1" customWidth="1"/>
    <col min="24" max="24" width="11.46484375" style="15" customWidth="1"/>
    <col min="25" max="67" width="9.46484375" style="15" customWidth="1"/>
    <col min="68" max="16384" width="9.46484375" style="15"/>
  </cols>
  <sheetData>
    <row r="1" spans="1:30" s="14" customFormat="1" ht="45" customHeight="1" thickBot="1">
      <c r="A1" s="2" t="s">
        <v>2924</v>
      </c>
      <c r="B1" s="3" t="s">
        <v>2925</v>
      </c>
      <c r="C1" s="2" t="s">
        <v>2926</v>
      </c>
      <c r="D1" s="3" t="s">
        <v>2927</v>
      </c>
      <c r="E1" s="2" t="s">
        <v>25</v>
      </c>
      <c r="F1" s="2" t="s">
        <v>2928</v>
      </c>
      <c r="G1" s="4" t="s">
        <v>2929</v>
      </c>
      <c r="H1" s="4" t="s">
        <v>2930</v>
      </c>
      <c r="I1" s="5" t="s">
        <v>2931</v>
      </c>
      <c r="J1" s="6" t="s">
        <v>2932</v>
      </c>
      <c r="K1" s="7" t="s">
        <v>2933</v>
      </c>
      <c r="L1" s="8" t="s">
        <v>2934</v>
      </c>
      <c r="M1" s="8" t="s">
        <v>2935</v>
      </c>
      <c r="N1" s="9" t="s">
        <v>2936</v>
      </c>
      <c r="O1" s="9" t="s">
        <v>2937</v>
      </c>
      <c r="P1" s="4" t="s">
        <v>2938</v>
      </c>
      <c r="Q1" s="10" t="s">
        <v>2939</v>
      </c>
      <c r="R1" s="10" t="s">
        <v>2940</v>
      </c>
      <c r="S1" s="10" t="s">
        <v>2941</v>
      </c>
      <c r="T1" s="11" t="s">
        <v>2942</v>
      </c>
      <c r="U1" s="13" t="s">
        <v>2943</v>
      </c>
      <c r="V1" s="13" t="s">
        <v>2944</v>
      </c>
      <c r="W1" s="4" t="s">
        <v>2945</v>
      </c>
      <c r="X1" s="12"/>
      <c r="AA1" s="15"/>
      <c r="AB1" s="15"/>
      <c r="AC1" s="15"/>
      <c r="AD1" s="15"/>
    </row>
    <row r="2" spans="1:30" ht="81" customHeight="1">
      <c r="A2" s="16">
        <v>1</v>
      </c>
      <c r="B2" s="17" t="s">
        <v>2946</v>
      </c>
      <c r="C2" s="18">
        <v>1.01</v>
      </c>
      <c r="D2" s="19" t="s">
        <v>2947</v>
      </c>
      <c r="E2" s="20" t="s">
        <v>2948</v>
      </c>
      <c r="F2" s="19" t="s">
        <v>2949</v>
      </c>
      <c r="G2" s="19" t="s">
        <v>2950</v>
      </c>
      <c r="H2" s="21" t="s">
        <v>2951</v>
      </c>
      <c r="I2" s="22" t="s">
        <v>2952</v>
      </c>
      <c r="J2" s="19" t="s">
        <v>2953</v>
      </c>
      <c r="K2" s="23">
        <v>1</v>
      </c>
      <c r="L2" s="24" t="s">
        <v>2954</v>
      </c>
      <c r="M2" s="24" t="s">
        <v>2955</v>
      </c>
      <c r="N2" s="24" t="s">
        <v>2954</v>
      </c>
      <c r="O2" s="24" t="s">
        <v>2955</v>
      </c>
      <c r="P2" s="19" t="s">
        <v>2956</v>
      </c>
      <c r="Q2" s="25" t="s">
        <v>2954</v>
      </c>
      <c r="R2" s="26"/>
      <c r="S2" s="26"/>
      <c r="T2" s="27" t="s">
        <v>2957</v>
      </c>
      <c r="U2" s="21"/>
      <c r="V2" s="28"/>
      <c r="X2" s="27"/>
    </row>
    <row r="3" spans="1:30" ht="60.75" customHeight="1">
      <c r="A3" s="16">
        <v>1</v>
      </c>
      <c r="B3" s="17" t="s">
        <v>2946</v>
      </c>
      <c r="C3" s="18">
        <v>1.01</v>
      </c>
      <c r="D3" s="19" t="s">
        <v>2947</v>
      </c>
      <c r="E3" s="30" t="s">
        <v>1548</v>
      </c>
      <c r="F3" s="17" t="s">
        <v>2958</v>
      </c>
      <c r="G3" s="17" t="s">
        <v>2959</v>
      </c>
      <c r="H3" s="21" t="s">
        <v>2960</v>
      </c>
      <c r="I3" s="31" t="s">
        <v>2952</v>
      </c>
      <c r="J3" s="17">
        <v>2.2000000000000002</v>
      </c>
      <c r="K3" s="23">
        <v>2</v>
      </c>
      <c r="L3" s="32" t="s">
        <v>2954</v>
      </c>
      <c r="M3" s="32" t="s">
        <v>2955</v>
      </c>
      <c r="N3" s="32" t="s">
        <v>2954</v>
      </c>
      <c r="O3" s="32" t="s">
        <v>2955</v>
      </c>
      <c r="P3" s="19" t="s">
        <v>2956</v>
      </c>
      <c r="Q3" s="33" t="s">
        <v>2954</v>
      </c>
      <c r="R3" s="34" t="s">
        <v>2954</v>
      </c>
      <c r="S3" s="26"/>
      <c r="T3" s="27" t="s">
        <v>2957</v>
      </c>
      <c r="U3" s="36"/>
      <c r="V3" s="36"/>
      <c r="X3" s="35"/>
    </row>
    <row r="4" spans="1:30" ht="101.25" customHeight="1">
      <c r="A4" s="16">
        <v>1</v>
      </c>
      <c r="B4" s="17" t="s">
        <v>2946</v>
      </c>
      <c r="C4" s="18">
        <v>1.01</v>
      </c>
      <c r="D4" s="19" t="s">
        <v>2947</v>
      </c>
      <c r="E4" s="30" t="s">
        <v>2961</v>
      </c>
      <c r="F4" s="17" t="s">
        <v>2962</v>
      </c>
      <c r="G4" s="37" t="s">
        <v>2963</v>
      </c>
      <c r="H4" s="21" t="s">
        <v>2964</v>
      </c>
      <c r="I4" s="31" t="s">
        <v>2952</v>
      </c>
      <c r="J4" s="17">
        <v>5.0999999999999996</v>
      </c>
      <c r="K4" s="23">
        <v>3</v>
      </c>
      <c r="L4" s="24" t="s">
        <v>2954</v>
      </c>
      <c r="M4" s="24" t="s">
        <v>2955</v>
      </c>
      <c r="N4" s="24" t="s">
        <v>2954</v>
      </c>
      <c r="O4" s="24" t="s">
        <v>2955</v>
      </c>
      <c r="P4" s="19" t="s">
        <v>2956</v>
      </c>
      <c r="Q4" s="25" t="s">
        <v>2954</v>
      </c>
      <c r="R4" s="26" t="s">
        <v>2954</v>
      </c>
      <c r="S4" s="26"/>
      <c r="T4" s="27" t="s">
        <v>2957</v>
      </c>
      <c r="U4" s="36"/>
      <c r="V4" s="36"/>
      <c r="X4" s="35"/>
    </row>
    <row r="5" spans="1:30" ht="70.900000000000006" customHeight="1">
      <c r="A5" s="16">
        <v>1</v>
      </c>
      <c r="B5" s="17" t="s">
        <v>2946</v>
      </c>
      <c r="C5" s="18">
        <v>1.01</v>
      </c>
      <c r="D5" s="19" t="s">
        <v>2947</v>
      </c>
      <c r="E5" s="20" t="s">
        <v>2965</v>
      </c>
      <c r="F5" s="19" t="s">
        <v>2966</v>
      </c>
      <c r="G5" s="19" t="s">
        <v>2967</v>
      </c>
      <c r="H5" s="21" t="s">
        <v>2968</v>
      </c>
      <c r="I5" s="22" t="s">
        <v>2969</v>
      </c>
      <c r="J5" s="19" t="s">
        <v>2970</v>
      </c>
      <c r="K5" s="23">
        <v>4</v>
      </c>
      <c r="L5" s="24" t="s">
        <v>2954</v>
      </c>
      <c r="M5" s="24" t="s">
        <v>2955</v>
      </c>
      <c r="N5" s="24" t="s">
        <v>2954</v>
      </c>
      <c r="O5" s="24" t="s">
        <v>2955</v>
      </c>
      <c r="P5" s="19" t="s">
        <v>2956</v>
      </c>
      <c r="Q5" s="25" t="s">
        <v>2954</v>
      </c>
      <c r="R5" s="26" t="s">
        <v>2954</v>
      </c>
      <c r="S5" s="26"/>
      <c r="T5" s="27" t="s">
        <v>2971</v>
      </c>
      <c r="U5" s="28"/>
      <c r="V5" s="28"/>
      <c r="X5" s="38"/>
    </row>
    <row r="6" spans="1:30" ht="60.75" customHeight="1">
      <c r="A6" s="16">
        <v>1</v>
      </c>
      <c r="B6" s="17" t="s">
        <v>2946</v>
      </c>
      <c r="C6" s="18">
        <v>1.01</v>
      </c>
      <c r="D6" s="19" t="s">
        <v>2947</v>
      </c>
      <c r="E6" s="20" t="s">
        <v>2972</v>
      </c>
      <c r="F6" s="19" t="s">
        <v>2973</v>
      </c>
      <c r="G6" s="19" t="s">
        <v>2974</v>
      </c>
      <c r="H6" s="21" t="s">
        <v>2973</v>
      </c>
      <c r="I6" s="22" t="s">
        <v>2952</v>
      </c>
      <c r="J6" s="19" t="s">
        <v>2970</v>
      </c>
      <c r="K6" s="23">
        <v>5</v>
      </c>
      <c r="L6" s="24" t="s">
        <v>2954</v>
      </c>
      <c r="M6" s="24" t="s">
        <v>2954</v>
      </c>
      <c r="N6" s="24" t="s">
        <v>2954</v>
      </c>
      <c r="O6" s="24" t="s">
        <v>2954</v>
      </c>
      <c r="P6" s="19" t="s">
        <v>2956</v>
      </c>
      <c r="Q6" s="25" t="s">
        <v>2954</v>
      </c>
      <c r="R6" s="26" t="s">
        <v>2954</v>
      </c>
      <c r="S6" s="26"/>
      <c r="T6" s="27" t="s">
        <v>2957</v>
      </c>
      <c r="U6" s="28"/>
      <c r="V6" s="28"/>
      <c r="W6" s="21" t="s">
        <v>2975</v>
      </c>
      <c r="X6" s="38"/>
    </row>
    <row r="7" spans="1:30" ht="111.4" customHeight="1">
      <c r="A7" s="16">
        <v>1</v>
      </c>
      <c r="B7" s="17" t="s">
        <v>2946</v>
      </c>
      <c r="C7" s="18">
        <v>1.01</v>
      </c>
      <c r="D7" s="19" t="s">
        <v>2947</v>
      </c>
      <c r="E7" s="20" t="s">
        <v>952</v>
      </c>
      <c r="F7" s="19" t="s">
        <v>2976</v>
      </c>
      <c r="G7" s="19" t="s">
        <v>2977</v>
      </c>
      <c r="H7" s="21" t="s">
        <v>2978</v>
      </c>
      <c r="I7" s="22" t="s">
        <v>2952</v>
      </c>
      <c r="J7" s="19">
        <v>5.6</v>
      </c>
      <c r="K7" s="23">
        <v>6</v>
      </c>
      <c r="L7" s="24" t="s">
        <v>2954</v>
      </c>
      <c r="M7" s="24" t="s">
        <v>2955</v>
      </c>
      <c r="N7" s="24" t="s">
        <v>2954</v>
      </c>
      <c r="O7" s="24" t="s">
        <v>2955</v>
      </c>
      <c r="P7" s="19" t="s">
        <v>2956</v>
      </c>
      <c r="Q7" s="25" t="s">
        <v>2954</v>
      </c>
      <c r="R7" s="26" t="s">
        <v>2954</v>
      </c>
      <c r="S7" s="26" t="s">
        <v>2954</v>
      </c>
      <c r="T7" s="27" t="s">
        <v>2957</v>
      </c>
      <c r="U7" s="28"/>
      <c r="V7" s="28"/>
      <c r="W7" s="21" t="s">
        <v>2979</v>
      </c>
      <c r="X7" s="38"/>
    </row>
    <row r="8" spans="1:30" ht="70.900000000000006" customHeight="1">
      <c r="A8" s="16">
        <v>1</v>
      </c>
      <c r="B8" s="17" t="s">
        <v>2946</v>
      </c>
      <c r="C8" s="18">
        <v>1.01</v>
      </c>
      <c r="D8" s="19" t="s">
        <v>2947</v>
      </c>
      <c r="E8" s="20" t="s">
        <v>1541</v>
      </c>
      <c r="F8" s="19" t="s">
        <v>2980</v>
      </c>
      <c r="G8" s="19" t="s">
        <v>2981</v>
      </c>
      <c r="H8" s="21" t="s">
        <v>2982</v>
      </c>
      <c r="I8" s="22" t="s">
        <v>2952</v>
      </c>
      <c r="J8" s="19"/>
      <c r="K8" s="23">
        <v>7</v>
      </c>
      <c r="L8" s="24" t="s">
        <v>2954</v>
      </c>
      <c r="M8" s="24" t="s">
        <v>2955</v>
      </c>
      <c r="N8" s="24" t="s">
        <v>2954</v>
      </c>
      <c r="O8" s="24" t="s">
        <v>2955</v>
      </c>
      <c r="P8" s="19" t="s">
        <v>2956</v>
      </c>
      <c r="Q8" s="25" t="s">
        <v>2954</v>
      </c>
      <c r="R8" s="26" t="s">
        <v>2954</v>
      </c>
      <c r="S8" s="26"/>
      <c r="T8" s="27" t="s">
        <v>2957</v>
      </c>
      <c r="U8" s="28"/>
      <c r="V8" s="28"/>
      <c r="X8" s="38"/>
    </row>
    <row r="9" spans="1:30" ht="81" customHeight="1">
      <c r="A9" s="16">
        <v>1</v>
      </c>
      <c r="B9" s="17" t="s">
        <v>2946</v>
      </c>
      <c r="C9" s="18">
        <v>1.01</v>
      </c>
      <c r="D9" s="19" t="s">
        <v>2947</v>
      </c>
      <c r="E9" s="20" t="s">
        <v>2983</v>
      </c>
      <c r="F9" s="19" t="s">
        <v>2984</v>
      </c>
      <c r="G9" s="21" t="s">
        <v>2985</v>
      </c>
      <c r="H9" s="21" t="s">
        <v>2986</v>
      </c>
      <c r="I9" s="22" t="s">
        <v>2969</v>
      </c>
      <c r="J9" s="19" t="s">
        <v>2987</v>
      </c>
      <c r="K9" s="23">
        <v>8</v>
      </c>
      <c r="L9" s="24" t="s">
        <v>2954</v>
      </c>
      <c r="M9" s="24" t="s">
        <v>2955</v>
      </c>
      <c r="N9" s="24" t="s">
        <v>2954</v>
      </c>
      <c r="O9" s="24" t="s">
        <v>2955</v>
      </c>
      <c r="P9" s="19" t="s">
        <v>2956</v>
      </c>
      <c r="Q9" s="25" t="s">
        <v>2954</v>
      </c>
      <c r="R9" s="26" t="s">
        <v>2954</v>
      </c>
      <c r="S9" s="26" t="s">
        <v>2954</v>
      </c>
      <c r="T9" s="27" t="s">
        <v>2957</v>
      </c>
      <c r="U9" s="28"/>
      <c r="V9" s="28"/>
      <c r="X9" s="38"/>
    </row>
    <row r="10" spans="1:30" ht="70.900000000000006" customHeight="1">
      <c r="A10" s="16">
        <v>1</v>
      </c>
      <c r="B10" s="17" t="s">
        <v>2946</v>
      </c>
      <c r="C10" s="18">
        <v>1.01</v>
      </c>
      <c r="D10" s="19" t="s">
        <v>2947</v>
      </c>
      <c r="E10" s="20" t="s">
        <v>2988</v>
      </c>
      <c r="F10" s="19" t="s">
        <v>2989</v>
      </c>
      <c r="G10" s="19" t="s">
        <v>2990</v>
      </c>
      <c r="H10" s="21" t="s">
        <v>2991</v>
      </c>
      <c r="I10" s="22" t="s">
        <v>2969</v>
      </c>
      <c r="J10" s="19">
        <v>5.16</v>
      </c>
      <c r="K10" s="23">
        <v>9</v>
      </c>
      <c r="L10" s="24" t="s">
        <v>2954</v>
      </c>
      <c r="M10" s="24" t="s">
        <v>2955</v>
      </c>
      <c r="N10" s="24" t="s">
        <v>2954</v>
      </c>
      <c r="O10" s="24" t="s">
        <v>2955</v>
      </c>
      <c r="P10" s="19" t="s">
        <v>2956</v>
      </c>
      <c r="Q10" s="25" t="s">
        <v>2954</v>
      </c>
      <c r="R10" s="26"/>
      <c r="S10" s="26"/>
      <c r="T10" s="27" t="s">
        <v>2957</v>
      </c>
      <c r="U10" s="28"/>
      <c r="V10" s="28"/>
      <c r="X10" s="38"/>
    </row>
    <row r="11" spans="1:30" ht="60.75" customHeight="1">
      <c r="A11" s="16">
        <v>1</v>
      </c>
      <c r="B11" s="17" t="s">
        <v>2946</v>
      </c>
      <c r="C11" s="18">
        <v>1.01</v>
      </c>
      <c r="D11" s="19" t="s">
        <v>2947</v>
      </c>
      <c r="E11" s="20" t="s">
        <v>2992</v>
      </c>
      <c r="F11" s="19" t="s">
        <v>2993</v>
      </c>
      <c r="G11" s="19" t="s">
        <v>2994</v>
      </c>
      <c r="H11" s="21" t="s">
        <v>2995</v>
      </c>
      <c r="I11" s="22" t="s">
        <v>2952</v>
      </c>
      <c r="J11" s="19">
        <v>6.15</v>
      </c>
      <c r="K11" s="23">
        <v>10</v>
      </c>
      <c r="L11" s="24" t="s">
        <v>2954</v>
      </c>
      <c r="M11" s="24" t="s">
        <v>2955</v>
      </c>
      <c r="N11" s="24" t="s">
        <v>2954</v>
      </c>
      <c r="O11" s="24" t="s">
        <v>2955</v>
      </c>
      <c r="P11" s="19" t="s">
        <v>2956</v>
      </c>
      <c r="Q11" s="25" t="s">
        <v>2954</v>
      </c>
      <c r="R11" s="26"/>
      <c r="S11" s="26"/>
      <c r="T11" s="27" t="s">
        <v>2971</v>
      </c>
      <c r="U11" s="28"/>
      <c r="V11" s="28"/>
      <c r="X11" s="38"/>
    </row>
    <row r="12" spans="1:30" ht="101.25" customHeight="1">
      <c r="A12" s="16">
        <v>1</v>
      </c>
      <c r="B12" s="17" t="s">
        <v>2946</v>
      </c>
      <c r="C12" s="18">
        <v>1.01</v>
      </c>
      <c r="D12" s="19" t="s">
        <v>2947</v>
      </c>
      <c r="E12" s="20" t="s">
        <v>2996</v>
      </c>
      <c r="F12" s="19" t="s">
        <v>2997</v>
      </c>
      <c r="G12" s="19" t="s">
        <v>2998</v>
      </c>
      <c r="H12" s="21" t="s">
        <v>2999</v>
      </c>
      <c r="I12" s="22" t="s">
        <v>2952</v>
      </c>
      <c r="J12" s="19"/>
      <c r="K12" s="23">
        <v>11</v>
      </c>
      <c r="L12" s="24" t="s">
        <v>2954</v>
      </c>
      <c r="M12" s="24" t="s">
        <v>2955</v>
      </c>
      <c r="N12" s="24" t="s">
        <v>2954</v>
      </c>
      <c r="O12" s="24" t="s">
        <v>2955</v>
      </c>
      <c r="P12" s="19" t="s">
        <v>3000</v>
      </c>
      <c r="Q12" s="25" t="s">
        <v>2954</v>
      </c>
      <c r="R12" s="26"/>
      <c r="S12" s="26" t="s">
        <v>2954</v>
      </c>
      <c r="T12" s="27" t="s">
        <v>2971</v>
      </c>
      <c r="U12" s="28"/>
      <c r="V12" s="28"/>
      <c r="X12" s="38"/>
    </row>
    <row r="13" spans="1:30" ht="81" customHeight="1">
      <c r="A13" s="16">
        <v>1</v>
      </c>
      <c r="B13" s="17" t="s">
        <v>2946</v>
      </c>
      <c r="C13" s="18">
        <v>1.01</v>
      </c>
      <c r="D13" s="19" t="s">
        <v>2947</v>
      </c>
      <c r="E13" s="20" t="s">
        <v>1089</v>
      </c>
      <c r="F13" s="19" t="s">
        <v>3001</v>
      </c>
      <c r="G13" s="19" t="s">
        <v>3002</v>
      </c>
      <c r="H13" s="21" t="s">
        <v>3003</v>
      </c>
      <c r="I13" s="22" t="s">
        <v>2952</v>
      </c>
      <c r="J13" s="19" t="s">
        <v>3004</v>
      </c>
      <c r="K13" s="23">
        <v>12</v>
      </c>
      <c r="L13" s="24" t="s">
        <v>2954</v>
      </c>
      <c r="M13" s="24" t="s">
        <v>2955</v>
      </c>
      <c r="N13" s="24" t="s">
        <v>2954</v>
      </c>
      <c r="O13" s="24" t="s">
        <v>2955</v>
      </c>
      <c r="P13" s="19" t="s">
        <v>3005</v>
      </c>
      <c r="Q13" s="25" t="s">
        <v>2954</v>
      </c>
      <c r="R13" s="26" t="s">
        <v>2954</v>
      </c>
      <c r="S13" s="26"/>
      <c r="T13" s="27" t="s">
        <v>3006</v>
      </c>
      <c r="U13" s="28"/>
      <c r="V13" s="28"/>
      <c r="X13" s="38"/>
    </row>
    <row r="14" spans="1:30" ht="40.5" customHeight="1">
      <c r="A14" s="16">
        <v>1</v>
      </c>
      <c r="B14" s="17" t="s">
        <v>2946</v>
      </c>
      <c r="C14" s="18">
        <v>1.01</v>
      </c>
      <c r="D14" s="19" t="s">
        <v>2947</v>
      </c>
      <c r="E14" s="30" t="s">
        <v>351</v>
      </c>
      <c r="F14" s="19" t="s">
        <v>3007</v>
      </c>
      <c r="G14" s="19" t="s">
        <v>3008</v>
      </c>
      <c r="H14" s="21" t="s">
        <v>3009</v>
      </c>
      <c r="I14" s="22" t="s">
        <v>2952</v>
      </c>
      <c r="J14" s="19"/>
      <c r="K14" s="23">
        <v>13</v>
      </c>
      <c r="L14" s="24" t="s">
        <v>2954</v>
      </c>
      <c r="M14" s="24" t="s">
        <v>2954</v>
      </c>
      <c r="N14" s="24" t="s">
        <v>2954</v>
      </c>
      <c r="O14" s="24" t="s">
        <v>2954</v>
      </c>
      <c r="P14" s="19" t="s">
        <v>3005</v>
      </c>
      <c r="Q14" s="25" t="s">
        <v>2954</v>
      </c>
      <c r="R14" s="26" t="s">
        <v>2954</v>
      </c>
      <c r="S14" s="26"/>
      <c r="T14" s="27" t="s">
        <v>2971</v>
      </c>
      <c r="U14" s="28"/>
      <c r="V14" s="28"/>
      <c r="X14" s="38"/>
    </row>
    <row r="15" spans="1:30" ht="60.75" customHeight="1">
      <c r="A15" s="16">
        <v>1</v>
      </c>
      <c r="B15" s="17" t="s">
        <v>2946</v>
      </c>
      <c r="C15" s="18">
        <v>1.01</v>
      </c>
      <c r="D15" s="19" t="s">
        <v>2947</v>
      </c>
      <c r="E15" s="20" t="s">
        <v>3010</v>
      </c>
      <c r="F15" s="19" t="s">
        <v>3011</v>
      </c>
      <c r="G15" s="19" t="s">
        <v>3012</v>
      </c>
      <c r="H15" s="65" t="s">
        <v>3013</v>
      </c>
      <c r="I15" s="22" t="s">
        <v>2969</v>
      </c>
      <c r="J15" s="19" t="s">
        <v>3014</v>
      </c>
      <c r="K15" s="23">
        <v>14</v>
      </c>
      <c r="L15" s="24" t="s">
        <v>2954</v>
      </c>
      <c r="M15" s="24" t="s">
        <v>2955</v>
      </c>
      <c r="N15" s="24" t="s">
        <v>2954</v>
      </c>
      <c r="O15" s="24" t="s">
        <v>2955</v>
      </c>
      <c r="P15" s="19" t="s">
        <v>3015</v>
      </c>
      <c r="Q15" s="25" t="s">
        <v>2954</v>
      </c>
      <c r="R15" s="26" t="s">
        <v>2954</v>
      </c>
      <c r="S15" s="26" t="s">
        <v>2954</v>
      </c>
      <c r="T15" s="27" t="s">
        <v>3016</v>
      </c>
      <c r="U15" s="28"/>
      <c r="V15" s="28"/>
      <c r="X15" s="38"/>
    </row>
    <row r="16" spans="1:30" ht="60.75" customHeight="1">
      <c r="A16" s="16">
        <v>1</v>
      </c>
      <c r="B16" s="17" t="s">
        <v>2946</v>
      </c>
      <c r="C16" s="18">
        <v>1.01</v>
      </c>
      <c r="D16" s="19" t="s">
        <v>2947</v>
      </c>
      <c r="E16" s="20" t="s">
        <v>3017</v>
      </c>
      <c r="F16" s="19" t="s">
        <v>3018</v>
      </c>
      <c r="G16" s="19" t="s">
        <v>3019</v>
      </c>
      <c r="H16" s="21" t="s">
        <v>3020</v>
      </c>
      <c r="I16" s="22" t="s">
        <v>2952</v>
      </c>
      <c r="J16" s="19"/>
      <c r="K16" s="23">
        <v>236</v>
      </c>
      <c r="L16" s="24" t="s">
        <v>2954</v>
      </c>
      <c r="M16" s="24" t="s">
        <v>2955</v>
      </c>
      <c r="N16" s="24" t="s">
        <v>2954</v>
      </c>
      <c r="O16" s="24" t="s">
        <v>2955</v>
      </c>
      <c r="P16" s="19" t="s">
        <v>2956</v>
      </c>
      <c r="Q16" s="25" t="s">
        <v>2954</v>
      </c>
      <c r="R16" s="26"/>
      <c r="S16" s="26"/>
      <c r="T16" s="27" t="s">
        <v>2957</v>
      </c>
      <c r="U16" s="28"/>
      <c r="V16" s="28"/>
      <c r="X16" s="38"/>
    </row>
    <row r="17" spans="1:34" ht="91.15" customHeight="1">
      <c r="A17" s="16">
        <v>1</v>
      </c>
      <c r="B17" s="17" t="s">
        <v>2946</v>
      </c>
      <c r="C17" s="18">
        <v>1.01</v>
      </c>
      <c r="D17" s="19" t="s">
        <v>2947</v>
      </c>
      <c r="E17" s="20" t="s">
        <v>3021</v>
      </c>
      <c r="F17" s="19" t="s">
        <v>3022</v>
      </c>
      <c r="G17" s="19" t="s">
        <v>3023</v>
      </c>
      <c r="H17" s="65" t="s">
        <v>3024</v>
      </c>
      <c r="I17" s="22" t="s">
        <v>2952</v>
      </c>
      <c r="J17" s="19"/>
      <c r="K17" s="23">
        <v>237</v>
      </c>
      <c r="L17" s="24" t="s">
        <v>2954</v>
      </c>
      <c r="M17" s="24" t="s">
        <v>2955</v>
      </c>
      <c r="N17" s="24" t="s">
        <v>2954</v>
      </c>
      <c r="O17" s="24" t="s">
        <v>2955</v>
      </c>
      <c r="P17" s="19" t="s">
        <v>3025</v>
      </c>
      <c r="Q17" s="25" t="s">
        <v>2954</v>
      </c>
      <c r="R17" s="26"/>
      <c r="S17" s="26"/>
      <c r="T17" s="27" t="s">
        <v>2957</v>
      </c>
      <c r="U17" s="28"/>
      <c r="V17" s="28"/>
      <c r="W17" s="21" t="s">
        <v>3026</v>
      </c>
      <c r="X17" s="38"/>
    </row>
    <row r="18" spans="1:34" ht="40.5" customHeight="1">
      <c r="A18" s="16">
        <v>1</v>
      </c>
      <c r="B18" s="17" t="s">
        <v>2946</v>
      </c>
      <c r="C18" s="18">
        <v>1.01</v>
      </c>
      <c r="D18" s="19" t="s">
        <v>2947</v>
      </c>
      <c r="E18" s="20" t="s">
        <v>3027</v>
      </c>
      <c r="F18" s="19" t="s">
        <v>3028</v>
      </c>
      <c r="G18" s="39" t="s">
        <v>3029</v>
      </c>
      <c r="H18" s="21" t="s">
        <v>3030</v>
      </c>
      <c r="I18" s="22" t="s">
        <v>2969</v>
      </c>
      <c r="J18" s="40" t="s">
        <v>3031</v>
      </c>
      <c r="K18" s="41">
        <v>181</v>
      </c>
      <c r="L18" s="42" t="s">
        <v>2954</v>
      </c>
      <c r="M18" s="42" t="s">
        <v>2955</v>
      </c>
      <c r="N18" s="42" t="s">
        <v>2954</v>
      </c>
      <c r="O18" s="42" t="s">
        <v>2955</v>
      </c>
      <c r="P18" s="43" t="s">
        <v>3025</v>
      </c>
      <c r="Q18" s="44" t="s">
        <v>2954</v>
      </c>
      <c r="R18" s="45" t="s">
        <v>2954</v>
      </c>
      <c r="S18" s="45"/>
      <c r="T18" s="27" t="s">
        <v>2957</v>
      </c>
      <c r="U18" s="28"/>
      <c r="V18" s="28"/>
      <c r="X18" s="38"/>
    </row>
    <row r="19" spans="1:34" ht="60.75" customHeight="1">
      <c r="A19" s="16">
        <v>1</v>
      </c>
      <c r="B19" s="17" t="s">
        <v>2946</v>
      </c>
      <c r="C19" s="18">
        <v>1.01</v>
      </c>
      <c r="D19" s="19" t="s">
        <v>2947</v>
      </c>
      <c r="E19" s="20" t="s">
        <v>3032</v>
      </c>
      <c r="F19" s="19" t="s">
        <v>3033</v>
      </c>
      <c r="G19" s="39" t="s">
        <v>3034</v>
      </c>
      <c r="H19" s="21" t="s">
        <v>3035</v>
      </c>
      <c r="I19" s="22" t="s">
        <v>2969</v>
      </c>
      <c r="J19" s="40" t="s">
        <v>3031</v>
      </c>
      <c r="K19" s="41">
        <v>247</v>
      </c>
      <c r="L19" s="42" t="s">
        <v>2954</v>
      </c>
      <c r="M19" s="42" t="s">
        <v>2955</v>
      </c>
      <c r="N19" s="42" t="s">
        <v>2954</v>
      </c>
      <c r="O19" s="42" t="s">
        <v>2955</v>
      </c>
      <c r="P19" s="43" t="s">
        <v>3025</v>
      </c>
      <c r="Q19" s="44" t="s">
        <v>2954</v>
      </c>
      <c r="R19" s="45" t="s">
        <v>2954</v>
      </c>
      <c r="S19" s="45"/>
      <c r="T19" s="27" t="s">
        <v>3036</v>
      </c>
      <c r="U19" s="28"/>
      <c r="V19" s="28"/>
      <c r="X19" s="38"/>
    </row>
    <row r="20" spans="1:34" ht="50.65" customHeight="1">
      <c r="A20" s="16">
        <v>1</v>
      </c>
      <c r="B20" s="17" t="s">
        <v>2946</v>
      </c>
      <c r="C20" s="18">
        <v>1.01</v>
      </c>
      <c r="D20" s="19" t="s">
        <v>2947</v>
      </c>
      <c r="E20" s="20" t="s">
        <v>3037</v>
      </c>
      <c r="F20" s="19" t="s">
        <v>3038</v>
      </c>
      <c r="G20" s="39" t="s">
        <v>3039</v>
      </c>
      <c r="H20" s="21" t="s">
        <v>3040</v>
      </c>
      <c r="I20" s="22" t="s">
        <v>2969</v>
      </c>
      <c r="J20" s="40"/>
      <c r="K20" s="41">
        <v>248</v>
      </c>
      <c r="L20" s="24" t="s">
        <v>2954</v>
      </c>
      <c r="M20" s="24" t="s">
        <v>2955</v>
      </c>
      <c r="N20" s="24" t="s">
        <v>2954</v>
      </c>
      <c r="O20" s="24" t="s">
        <v>2955</v>
      </c>
      <c r="P20" s="19" t="s">
        <v>3025</v>
      </c>
      <c r="Q20" s="25" t="s">
        <v>2954</v>
      </c>
      <c r="R20" s="26"/>
      <c r="S20" s="26"/>
      <c r="T20" s="27" t="s">
        <v>2971</v>
      </c>
      <c r="U20" s="28"/>
      <c r="V20" s="28"/>
      <c r="X20" s="38"/>
    </row>
    <row r="21" spans="1:34" ht="81" customHeight="1">
      <c r="A21" s="16">
        <v>1</v>
      </c>
      <c r="B21" s="17" t="s">
        <v>2946</v>
      </c>
      <c r="C21" s="46">
        <v>1.02</v>
      </c>
      <c r="D21" s="19" t="s">
        <v>3041</v>
      </c>
      <c r="E21" s="20" t="s">
        <v>2657</v>
      </c>
      <c r="F21" s="19" t="s">
        <v>3042</v>
      </c>
      <c r="G21" s="19" t="s">
        <v>3043</v>
      </c>
      <c r="H21" s="21" t="s">
        <v>3044</v>
      </c>
      <c r="I21" s="22" t="s">
        <v>2969</v>
      </c>
      <c r="J21" s="19" t="s">
        <v>3045</v>
      </c>
      <c r="K21" s="23">
        <v>16</v>
      </c>
      <c r="L21" s="24" t="s">
        <v>2954</v>
      </c>
      <c r="M21" s="24" t="s">
        <v>2955</v>
      </c>
      <c r="N21" s="24" t="s">
        <v>2954</v>
      </c>
      <c r="O21" s="24" t="s">
        <v>2955</v>
      </c>
      <c r="P21" s="19" t="s">
        <v>3046</v>
      </c>
      <c r="Q21" s="25" t="s">
        <v>2954</v>
      </c>
      <c r="R21" s="26" t="s">
        <v>2954</v>
      </c>
      <c r="S21" s="26"/>
      <c r="T21" s="27" t="s">
        <v>2971</v>
      </c>
      <c r="U21" s="28"/>
      <c r="V21" s="28"/>
      <c r="X21" s="38"/>
    </row>
    <row r="22" spans="1:34" ht="131.65" customHeight="1">
      <c r="A22" s="16">
        <v>1</v>
      </c>
      <c r="B22" s="17" t="s">
        <v>2946</v>
      </c>
      <c r="C22" s="46">
        <v>1.03</v>
      </c>
      <c r="D22" s="19" t="s">
        <v>3047</v>
      </c>
      <c r="E22" s="20" t="s">
        <v>3048</v>
      </c>
      <c r="F22" s="19" t="s">
        <v>3049</v>
      </c>
      <c r="G22" s="19" t="s">
        <v>3050</v>
      </c>
      <c r="H22" s="65" t="s">
        <v>3051</v>
      </c>
      <c r="I22" s="22" t="s">
        <v>2969</v>
      </c>
      <c r="J22" s="19" t="s">
        <v>3052</v>
      </c>
      <c r="K22" s="23">
        <v>18</v>
      </c>
      <c r="L22" s="24" t="s">
        <v>2954</v>
      </c>
      <c r="M22" s="24" t="s">
        <v>2955</v>
      </c>
      <c r="N22" s="24" t="s">
        <v>2954</v>
      </c>
      <c r="O22" s="24" t="s">
        <v>2955</v>
      </c>
      <c r="P22" s="19" t="s">
        <v>3053</v>
      </c>
      <c r="Q22" s="25" t="s">
        <v>2954</v>
      </c>
      <c r="R22" s="26"/>
      <c r="S22" s="26"/>
      <c r="T22" s="27" t="s">
        <v>2957</v>
      </c>
      <c r="U22" s="28"/>
      <c r="V22" s="28"/>
      <c r="X22" s="38"/>
    </row>
    <row r="23" spans="1:34" s="230" customFormat="1" ht="40.5" customHeight="1">
      <c r="A23" s="109">
        <v>1</v>
      </c>
      <c r="B23" s="110" t="s">
        <v>2946</v>
      </c>
      <c r="C23" s="216">
        <v>1.03</v>
      </c>
      <c r="D23" s="215" t="s">
        <v>3047</v>
      </c>
      <c r="E23" s="217" t="s">
        <v>3054</v>
      </c>
      <c r="F23" s="248" t="s">
        <v>3055</v>
      </c>
      <c r="G23" s="248" t="s">
        <v>3056</v>
      </c>
      <c r="H23" s="249" t="s">
        <v>3057</v>
      </c>
      <c r="I23" s="113" t="s">
        <v>2969</v>
      </c>
      <c r="J23" s="215" t="s">
        <v>3052</v>
      </c>
      <c r="K23" s="250"/>
      <c r="L23" s="215" t="s">
        <v>3058</v>
      </c>
      <c r="M23" s="114">
        <v>19</v>
      </c>
      <c r="N23" s="222" t="s">
        <v>2954</v>
      </c>
      <c r="O23" s="222" t="s">
        <v>2955</v>
      </c>
      <c r="P23" s="222" t="s">
        <v>2954</v>
      </c>
      <c r="Q23" s="222" t="s">
        <v>2955</v>
      </c>
      <c r="R23" s="222" t="s">
        <v>3059</v>
      </c>
      <c r="S23" s="222">
        <v>10</v>
      </c>
      <c r="T23" s="215" t="s">
        <v>3053</v>
      </c>
      <c r="U23" s="223" t="s">
        <v>2954</v>
      </c>
      <c r="V23" s="225" t="s">
        <v>3060</v>
      </c>
      <c r="W23" s="225"/>
      <c r="X23" s="225"/>
      <c r="Y23" s="225"/>
      <c r="Z23" s="225"/>
      <c r="AA23" s="218" t="s">
        <v>2957</v>
      </c>
      <c r="AB23" s="226"/>
      <c r="AC23" s="226"/>
      <c r="AD23" s="226"/>
      <c r="AE23" s="226"/>
      <c r="AF23" s="226"/>
      <c r="AG23" s="226"/>
      <c r="AH23" s="226"/>
    </row>
    <row r="24" spans="1:34" s="230" customFormat="1" ht="111.75" customHeight="1">
      <c r="A24" s="109">
        <v>1</v>
      </c>
      <c r="B24" s="110" t="s">
        <v>2946</v>
      </c>
      <c r="C24" s="216">
        <v>1.03</v>
      </c>
      <c r="D24" s="215" t="s">
        <v>3047</v>
      </c>
      <c r="E24" s="217" t="s">
        <v>3061</v>
      </c>
      <c r="F24" s="248" t="s">
        <v>3062</v>
      </c>
      <c r="G24" s="248" t="s">
        <v>3063</v>
      </c>
      <c r="H24" s="228" t="s">
        <v>3064</v>
      </c>
      <c r="I24" s="113" t="s">
        <v>2969</v>
      </c>
      <c r="J24" s="215" t="s">
        <v>3065</v>
      </c>
      <c r="K24" s="250">
        <v>6.11</v>
      </c>
      <c r="L24" s="215" t="s">
        <v>3058</v>
      </c>
      <c r="M24" s="114">
        <v>20</v>
      </c>
      <c r="N24" s="222" t="s">
        <v>2954</v>
      </c>
      <c r="O24" s="222" t="s">
        <v>2955</v>
      </c>
      <c r="P24" s="222" t="s">
        <v>2954</v>
      </c>
      <c r="Q24" s="222" t="s">
        <v>2955</v>
      </c>
      <c r="R24" s="222" t="s">
        <v>3059</v>
      </c>
      <c r="S24" s="222">
        <v>31</v>
      </c>
      <c r="T24" s="215" t="s">
        <v>3066</v>
      </c>
      <c r="U24" s="223" t="s">
        <v>2954</v>
      </c>
      <c r="V24" s="225" t="s">
        <v>3067</v>
      </c>
      <c r="W24" s="225"/>
      <c r="X24" s="225"/>
      <c r="Y24" s="225"/>
      <c r="Z24" s="225"/>
      <c r="AA24" s="218" t="s">
        <v>2957</v>
      </c>
      <c r="AB24" s="226"/>
      <c r="AC24" s="226"/>
      <c r="AD24" s="226"/>
      <c r="AE24" s="226"/>
      <c r="AF24" s="226"/>
      <c r="AG24" s="226"/>
      <c r="AH24" s="226"/>
    </row>
    <row r="25" spans="1:34" s="230" customFormat="1" ht="81" customHeight="1">
      <c r="A25" s="109">
        <v>1</v>
      </c>
      <c r="B25" s="110" t="s">
        <v>2946</v>
      </c>
      <c r="C25" s="216">
        <v>1.03</v>
      </c>
      <c r="D25" s="215" t="s">
        <v>3047</v>
      </c>
      <c r="E25" s="217" t="s">
        <v>3068</v>
      </c>
      <c r="F25" s="248" t="s">
        <v>3069</v>
      </c>
      <c r="G25" s="248" t="s">
        <v>3070</v>
      </c>
      <c r="H25" s="249" t="s">
        <v>3071</v>
      </c>
      <c r="I25" s="113" t="s">
        <v>2969</v>
      </c>
      <c r="J25" s="215" t="s">
        <v>3052</v>
      </c>
      <c r="K25" s="250" t="s">
        <v>3072</v>
      </c>
      <c r="L25" s="215" t="s">
        <v>3058</v>
      </c>
      <c r="M25" s="114">
        <v>249</v>
      </c>
      <c r="N25" s="212" t="s">
        <v>2954</v>
      </c>
      <c r="O25" s="212" t="s">
        <v>2955</v>
      </c>
      <c r="P25" s="212" t="s">
        <v>2954</v>
      </c>
      <c r="Q25" s="212" t="s">
        <v>2955</v>
      </c>
      <c r="R25" s="212" t="s">
        <v>3059</v>
      </c>
      <c r="S25" s="212">
        <v>10</v>
      </c>
      <c r="T25" s="211" t="s">
        <v>3053</v>
      </c>
      <c r="U25" s="244" t="s">
        <v>2954</v>
      </c>
      <c r="V25" s="242" t="s">
        <v>3060</v>
      </c>
      <c r="W25" s="242"/>
      <c r="X25" s="242"/>
      <c r="Y25" s="242"/>
      <c r="Z25" s="242"/>
      <c r="AA25" s="218" t="s">
        <v>3036</v>
      </c>
      <c r="AB25" s="251"/>
      <c r="AC25" s="251"/>
      <c r="AD25" s="251"/>
      <c r="AE25" s="251"/>
      <c r="AF25" s="251"/>
      <c r="AG25" s="251"/>
      <c r="AH25" s="251"/>
    </row>
    <row r="26" spans="1:34" s="230" customFormat="1" ht="66" customHeight="1">
      <c r="A26" s="109">
        <v>1</v>
      </c>
      <c r="B26" s="110" t="s">
        <v>2946</v>
      </c>
      <c r="C26" s="216">
        <v>1.03</v>
      </c>
      <c r="D26" s="215" t="s">
        <v>3047</v>
      </c>
      <c r="E26" s="217" t="s">
        <v>3073</v>
      </c>
      <c r="F26" s="248" t="s">
        <v>3074</v>
      </c>
      <c r="G26" s="248" t="s">
        <v>3075</v>
      </c>
      <c r="H26" s="228" t="s">
        <v>3076</v>
      </c>
      <c r="I26" s="113" t="s">
        <v>2969</v>
      </c>
      <c r="J26" s="215" t="s">
        <v>3052</v>
      </c>
      <c r="K26" s="252" t="s">
        <v>3077</v>
      </c>
      <c r="L26" s="215" t="s">
        <v>3058</v>
      </c>
      <c r="M26" s="114">
        <v>250</v>
      </c>
      <c r="N26" s="212" t="s">
        <v>2954</v>
      </c>
      <c r="O26" s="212" t="s">
        <v>2955</v>
      </c>
      <c r="P26" s="212" t="s">
        <v>2954</v>
      </c>
      <c r="Q26" s="212" t="s">
        <v>2955</v>
      </c>
      <c r="R26" s="212" t="s">
        <v>3059</v>
      </c>
      <c r="S26" s="212">
        <v>10</v>
      </c>
      <c r="T26" s="211" t="s">
        <v>3053</v>
      </c>
      <c r="U26" s="244" t="s">
        <v>2954</v>
      </c>
      <c r="V26" s="242" t="s">
        <v>3060</v>
      </c>
      <c r="W26" s="242"/>
      <c r="X26" s="242"/>
      <c r="Y26" s="242"/>
      <c r="Z26" s="242"/>
      <c r="AA26" s="218" t="s">
        <v>3036</v>
      </c>
      <c r="AB26" s="251"/>
      <c r="AC26" s="251"/>
      <c r="AD26" s="251"/>
      <c r="AE26" s="251"/>
      <c r="AF26" s="251"/>
      <c r="AG26" s="251"/>
      <c r="AH26" s="251"/>
    </row>
    <row r="27" spans="1:34" ht="60.75" customHeight="1">
      <c r="A27" s="16">
        <v>1</v>
      </c>
      <c r="B27" s="17" t="s">
        <v>2946</v>
      </c>
      <c r="C27" s="46">
        <v>1.03</v>
      </c>
      <c r="D27" s="19" t="s">
        <v>3047</v>
      </c>
      <c r="E27" s="20" t="s">
        <v>3078</v>
      </c>
      <c r="F27" s="19" t="s">
        <v>3079</v>
      </c>
      <c r="G27" s="19" t="s">
        <v>3080</v>
      </c>
      <c r="H27" s="21" t="s">
        <v>3081</v>
      </c>
      <c r="I27" s="22" t="s">
        <v>2969</v>
      </c>
      <c r="J27" s="19" t="s">
        <v>3052</v>
      </c>
      <c r="K27" s="23">
        <v>251</v>
      </c>
      <c r="L27" s="42" t="s">
        <v>2954</v>
      </c>
      <c r="M27" s="42" t="s">
        <v>2955</v>
      </c>
      <c r="N27" s="42" t="s">
        <v>2954</v>
      </c>
      <c r="O27" s="42" t="s">
        <v>2955</v>
      </c>
      <c r="P27" s="40" t="s">
        <v>3053</v>
      </c>
      <c r="Q27" s="44" t="s">
        <v>2954</v>
      </c>
      <c r="R27" s="45"/>
      <c r="S27" s="45"/>
      <c r="T27" s="27" t="s">
        <v>3036</v>
      </c>
      <c r="U27" s="28"/>
      <c r="V27" s="28"/>
      <c r="X27" s="38"/>
    </row>
    <row r="28" spans="1:34" s="230" customFormat="1" ht="101.25" customHeight="1">
      <c r="A28" s="109">
        <v>1</v>
      </c>
      <c r="B28" s="110" t="s">
        <v>2946</v>
      </c>
      <c r="C28" s="298">
        <v>1.04</v>
      </c>
      <c r="D28" s="299" t="s">
        <v>3082</v>
      </c>
      <c r="E28" s="300" t="s">
        <v>1867</v>
      </c>
      <c r="F28" s="299" t="s">
        <v>3083</v>
      </c>
      <c r="G28" s="299" t="s">
        <v>3084</v>
      </c>
      <c r="H28" s="301" t="s">
        <v>3085</v>
      </c>
      <c r="I28" s="113" t="s">
        <v>2969</v>
      </c>
      <c r="J28" s="299"/>
      <c r="K28" s="250"/>
      <c r="L28" s="299"/>
      <c r="M28" s="114">
        <v>24</v>
      </c>
      <c r="N28" s="302" t="s">
        <v>2954</v>
      </c>
      <c r="O28" s="302" t="s">
        <v>2955</v>
      </c>
      <c r="P28" s="302" t="s">
        <v>2954</v>
      </c>
      <c r="Q28" s="302" t="s">
        <v>2955</v>
      </c>
      <c r="R28" s="302" t="s">
        <v>3059</v>
      </c>
      <c r="S28" s="302">
        <v>21</v>
      </c>
      <c r="T28" s="299" t="s">
        <v>3005</v>
      </c>
      <c r="U28" s="303" t="s">
        <v>2954</v>
      </c>
      <c r="V28" s="304" t="s">
        <v>3060</v>
      </c>
      <c r="W28" s="304" t="s">
        <v>2954</v>
      </c>
      <c r="X28" s="304" t="s">
        <v>3086</v>
      </c>
      <c r="Y28" s="304"/>
      <c r="Z28" s="304"/>
      <c r="AA28" s="305" t="s">
        <v>3087</v>
      </c>
      <c r="AB28" s="306"/>
      <c r="AC28" s="306"/>
      <c r="AD28" s="306"/>
      <c r="AE28" s="306"/>
      <c r="AF28" s="306"/>
      <c r="AG28" s="306"/>
      <c r="AH28" s="306"/>
    </row>
    <row r="29" spans="1:34" ht="91.15" customHeight="1">
      <c r="A29" s="16">
        <v>1</v>
      </c>
      <c r="B29" s="17" t="s">
        <v>2946</v>
      </c>
      <c r="C29" s="46">
        <v>1.04</v>
      </c>
      <c r="D29" s="19" t="s">
        <v>3082</v>
      </c>
      <c r="E29" s="20" t="s">
        <v>3088</v>
      </c>
      <c r="F29" s="19" t="s">
        <v>3089</v>
      </c>
      <c r="G29" s="19" t="s">
        <v>3090</v>
      </c>
      <c r="H29" s="21" t="s">
        <v>3091</v>
      </c>
      <c r="I29" s="22" t="s">
        <v>2969</v>
      </c>
      <c r="J29" s="19" t="s">
        <v>3092</v>
      </c>
      <c r="K29" s="23">
        <v>25</v>
      </c>
      <c r="L29" s="24" t="s">
        <v>2954</v>
      </c>
      <c r="M29" s="24" t="s">
        <v>2955</v>
      </c>
      <c r="N29" s="24" t="s">
        <v>2954</v>
      </c>
      <c r="O29" s="24" t="s">
        <v>2955</v>
      </c>
      <c r="P29" s="19" t="s">
        <v>3093</v>
      </c>
      <c r="Q29" s="25" t="s">
        <v>2954</v>
      </c>
      <c r="R29" s="26" t="s">
        <v>2954</v>
      </c>
      <c r="S29" s="26"/>
      <c r="T29" s="27" t="s">
        <v>2957</v>
      </c>
      <c r="U29" s="28"/>
      <c r="V29" s="28"/>
      <c r="X29" s="38"/>
    </row>
    <row r="30" spans="1:34" ht="111.4" customHeight="1">
      <c r="A30" s="16">
        <v>1</v>
      </c>
      <c r="B30" s="17" t="s">
        <v>2946</v>
      </c>
      <c r="C30" s="46">
        <v>1.04</v>
      </c>
      <c r="D30" s="19" t="s">
        <v>3082</v>
      </c>
      <c r="E30" s="20" t="s">
        <v>545</v>
      </c>
      <c r="F30" s="39" t="s">
        <v>3094</v>
      </c>
      <c r="G30" s="19" t="s">
        <v>3095</v>
      </c>
      <c r="H30" s="21" t="s">
        <v>3096</v>
      </c>
      <c r="I30" s="22" t="s">
        <v>2969</v>
      </c>
      <c r="J30" s="19">
        <v>2.8</v>
      </c>
      <c r="K30" s="23">
        <v>253</v>
      </c>
      <c r="L30" s="24" t="s">
        <v>2954</v>
      </c>
      <c r="M30" s="24" t="s">
        <v>2955</v>
      </c>
      <c r="N30" s="24" t="s">
        <v>2954</v>
      </c>
      <c r="O30" s="24" t="s">
        <v>2955</v>
      </c>
      <c r="P30" s="40" t="s">
        <v>3053</v>
      </c>
      <c r="Q30" s="25" t="s">
        <v>2954</v>
      </c>
      <c r="R30" s="26" t="s">
        <v>2954</v>
      </c>
      <c r="S30" s="26"/>
      <c r="T30" s="27" t="s">
        <v>3097</v>
      </c>
      <c r="U30" s="28"/>
      <c r="V30" s="28"/>
      <c r="X30" s="38"/>
    </row>
    <row r="31" spans="1:34" s="230" customFormat="1" ht="30.4" customHeight="1">
      <c r="A31" s="109">
        <v>1</v>
      </c>
      <c r="B31" s="110" t="s">
        <v>2946</v>
      </c>
      <c r="C31" s="307">
        <v>1.05</v>
      </c>
      <c r="D31" s="308" t="s">
        <v>3098</v>
      </c>
      <c r="E31" s="309" t="s">
        <v>2628</v>
      </c>
      <c r="F31" s="308" t="s">
        <v>3099</v>
      </c>
      <c r="G31" s="310" t="s">
        <v>3100</v>
      </c>
      <c r="H31" s="310" t="s">
        <v>3101</v>
      </c>
      <c r="I31" s="113" t="s">
        <v>2969</v>
      </c>
      <c r="J31" s="308"/>
      <c r="K31" s="250"/>
      <c r="L31" s="308"/>
      <c r="M31" s="114">
        <v>30</v>
      </c>
      <c r="N31" s="311" t="s">
        <v>2954</v>
      </c>
      <c r="O31" s="311" t="s">
        <v>2955</v>
      </c>
      <c r="P31" s="311" t="s">
        <v>2954</v>
      </c>
      <c r="Q31" s="311" t="s">
        <v>2955</v>
      </c>
      <c r="R31" s="311" t="s">
        <v>3059</v>
      </c>
      <c r="S31" s="311" t="s">
        <v>3102</v>
      </c>
      <c r="T31" s="308"/>
      <c r="U31" s="312" t="s">
        <v>2954</v>
      </c>
      <c r="V31" s="313" t="s">
        <v>3103</v>
      </c>
      <c r="W31" s="313" t="s">
        <v>2954</v>
      </c>
      <c r="X31" s="313" t="s">
        <v>3103</v>
      </c>
      <c r="Y31" s="313" t="s">
        <v>2954</v>
      </c>
      <c r="Z31" s="313" t="s">
        <v>3103</v>
      </c>
      <c r="AA31" s="314" t="s">
        <v>3104</v>
      </c>
      <c r="AB31" s="315"/>
      <c r="AC31" s="315"/>
      <c r="AD31" s="315"/>
      <c r="AE31" s="315"/>
      <c r="AF31" s="315"/>
      <c r="AG31" s="315"/>
      <c r="AH31" s="315"/>
    </row>
    <row r="32" spans="1:34" s="49" customFormat="1" ht="70.900000000000006" customHeight="1">
      <c r="A32" s="16">
        <v>2</v>
      </c>
      <c r="B32" s="17" t="s">
        <v>3105</v>
      </c>
      <c r="C32" s="47">
        <v>2.0099999999999998</v>
      </c>
      <c r="D32" s="17" t="s">
        <v>3106</v>
      </c>
      <c r="E32" s="30" t="s">
        <v>1005</v>
      </c>
      <c r="F32" s="19" t="s">
        <v>3107</v>
      </c>
      <c r="G32" s="27" t="s">
        <v>3108</v>
      </c>
      <c r="H32" s="21" t="s">
        <v>3109</v>
      </c>
      <c r="I32" s="22" t="s">
        <v>2969</v>
      </c>
      <c r="J32" s="19" t="s">
        <v>3110</v>
      </c>
      <c r="K32" s="23">
        <v>31</v>
      </c>
      <c r="L32" s="24" t="s">
        <v>2954</v>
      </c>
      <c r="M32" s="24" t="s">
        <v>2954</v>
      </c>
      <c r="N32" s="24" t="s">
        <v>2954</v>
      </c>
      <c r="O32" s="24" t="s">
        <v>2954</v>
      </c>
      <c r="P32" s="19" t="s">
        <v>3111</v>
      </c>
      <c r="Q32" s="25" t="s">
        <v>2954</v>
      </c>
      <c r="R32" s="26" t="s">
        <v>2954</v>
      </c>
      <c r="S32" s="26"/>
      <c r="T32" s="27" t="s">
        <v>2957</v>
      </c>
      <c r="U32" s="28"/>
      <c r="V32" s="28"/>
      <c r="W32" s="48"/>
      <c r="X32" s="38"/>
    </row>
    <row r="33" spans="1:24" s="49" customFormat="1" ht="101.25" customHeight="1">
      <c r="A33" s="16">
        <v>2</v>
      </c>
      <c r="B33" s="17" t="s">
        <v>3105</v>
      </c>
      <c r="C33" s="47">
        <v>2.0099999999999998</v>
      </c>
      <c r="D33" s="17" t="s">
        <v>3106</v>
      </c>
      <c r="E33" s="50" t="s">
        <v>45</v>
      </c>
      <c r="F33" s="19" t="s">
        <v>3112</v>
      </c>
      <c r="G33" s="19" t="s">
        <v>3113</v>
      </c>
      <c r="H33" s="21" t="s">
        <v>3114</v>
      </c>
      <c r="I33" s="22" t="s">
        <v>2969</v>
      </c>
      <c r="J33" s="27" t="s">
        <v>3115</v>
      </c>
      <c r="K33" s="23">
        <v>32</v>
      </c>
      <c r="L33" s="24" t="s">
        <v>2954</v>
      </c>
      <c r="M33" s="24" t="s">
        <v>2954</v>
      </c>
      <c r="N33" s="24" t="s">
        <v>2954</v>
      </c>
      <c r="O33" s="24" t="s">
        <v>2954</v>
      </c>
      <c r="P33" s="19" t="s">
        <v>3111</v>
      </c>
      <c r="Q33" s="25" t="s">
        <v>2954</v>
      </c>
      <c r="R33" s="26" t="s">
        <v>2954</v>
      </c>
      <c r="S33" s="26" t="s">
        <v>2954</v>
      </c>
      <c r="T33" s="27" t="s">
        <v>2957</v>
      </c>
      <c r="U33" s="28"/>
      <c r="V33" s="28"/>
      <c r="W33" s="48" t="s">
        <v>3116</v>
      </c>
      <c r="X33" s="38"/>
    </row>
    <row r="34" spans="1:24" s="49" customFormat="1" ht="101.25" customHeight="1">
      <c r="A34" s="16">
        <v>2</v>
      </c>
      <c r="B34" s="17" t="s">
        <v>3105</v>
      </c>
      <c r="C34" s="47">
        <v>2.0099999999999998</v>
      </c>
      <c r="D34" s="17" t="s">
        <v>3106</v>
      </c>
      <c r="E34" s="50" t="s">
        <v>3117</v>
      </c>
      <c r="F34" s="19" t="s">
        <v>3118</v>
      </c>
      <c r="G34" s="19" t="s">
        <v>3119</v>
      </c>
      <c r="H34" s="21" t="s">
        <v>3120</v>
      </c>
      <c r="I34" s="22" t="s">
        <v>2969</v>
      </c>
      <c r="J34" s="19"/>
      <c r="K34" s="23">
        <v>33</v>
      </c>
      <c r="L34" s="24" t="s">
        <v>2954</v>
      </c>
      <c r="M34" s="24" t="s">
        <v>2955</v>
      </c>
      <c r="N34" s="24" t="s">
        <v>2954</v>
      </c>
      <c r="O34" s="24" t="s">
        <v>2955</v>
      </c>
      <c r="P34" s="19" t="s">
        <v>3121</v>
      </c>
      <c r="Q34" s="25" t="s">
        <v>2954</v>
      </c>
      <c r="R34" s="26" t="s">
        <v>2954</v>
      </c>
      <c r="S34" s="26"/>
      <c r="T34" s="27" t="s">
        <v>2957</v>
      </c>
      <c r="U34" s="28"/>
      <c r="V34" s="28"/>
      <c r="W34" s="48"/>
      <c r="X34" s="38"/>
    </row>
    <row r="35" spans="1:24" s="49" customFormat="1" ht="60.75" customHeight="1">
      <c r="A35" s="16">
        <v>2</v>
      </c>
      <c r="B35" s="17" t="s">
        <v>3105</v>
      </c>
      <c r="C35" s="47">
        <v>2.0099999999999998</v>
      </c>
      <c r="D35" s="17" t="s">
        <v>3106</v>
      </c>
      <c r="E35" s="50" t="s">
        <v>39</v>
      </c>
      <c r="F35" s="19" t="s">
        <v>49</v>
      </c>
      <c r="G35" s="19" t="s">
        <v>3122</v>
      </c>
      <c r="H35" s="21" t="s">
        <v>3123</v>
      </c>
      <c r="I35" s="22" t="s">
        <v>2969</v>
      </c>
      <c r="J35" s="27" t="s">
        <v>3124</v>
      </c>
      <c r="K35" s="23">
        <v>34</v>
      </c>
      <c r="L35" s="24" t="s">
        <v>2954</v>
      </c>
      <c r="M35" s="24" t="s">
        <v>2954</v>
      </c>
      <c r="N35" s="24" t="s">
        <v>2954</v>
      </c>
      <c r="O35" s="24" t="s">
        <v>2954</v>
      </c>
      <c r="P35" s="19" t="s">
        <v>3121</v>
      </c>
      <c r="Q35" s="25" t="s">
        <v>2954</v>
      </c>
      <c r="R35" s="26" t="s">
        <v>2954</v>
      </c>
      <c r="S35" s="26" t="s">
        <v>2954</v>
      </c>
      <c r="T35" s="27" t="s">
        <v>2957</v>
      </c>
      <c r="U35" s="28"/>
      <c r="V35" s="28"/>
      <c r="W35" s="48" t="s">
        <v>3125</v>
      </c>
      <c r="X35" s="38"/>
    </row>
    <row r="36" spans="1:24" s="49" customFormat="1" ht="91.15" customHeight="1">
      <c r="A36" s="186">
        <v>2</v>
      </c>
      <c r="B36" s="185" t="s">
        <v>3105</v>
      </c>
      <c r="C36" s="187">
        <v>2.0099999999999998</v>
      </c>
      <c r="D36" s="185" t="s">
        <v>3106</v>
      </c>
      <c r="E36" s="183" t="s">
        <v>3126</v>
      </c>
      <c r="F36" s="182" t="s">
        <v>3127</v>
      </c>
      <c r="G36" s="182" t="s">
        <v>3128</v>
      </c>
      <c r="H36" s="189" t="s">
        <v>3129</v>
      </c>
      <c r="I36" s="188" t="s">
        <v>2952</v>
      </c>
      <c r="J36" s="182"/>
      <c r="K36" s="190"/>
      <c r="L36" s="182"/>
      <c r="M36" s="184">
        <v>35</v>
      </c>
      <c r="N36" s="177"/>
      <c r="O36" s="177"/>
      <c r="P36" s="179"/>
      <c r="Q36" s="176"/>
      <c r="R36" s="175"/>
      <c r="S36" s="175"/>
      <c r="T36" s="174"/>
      <c r="U36" s="28"/>
      <c r="V36" s="28"/>
      <c r="W36" s="48"/>
      <c r="X36" s="38"/>
    </row>
    <row r="37" spans="1:24" s="49" customFormat="1" ht="81" customHeight="1">
      <c r="A37" s="16">
        <v>2</v>
      </c>
      <c r="B37" s="17" t="s">
        <v>3105</v>
      </c>
      <c r="C37" s="47">
        <v>2.0099999999999998</v>
      </c>
      <c r="D37" s="17" t="s">
        <v>3106</v>
      </c>
      <c r="E37" s="50" t="s">
        <v>3130</v>
      </c>
      <c r="F37" s="19" t="s">
        <v>3131</v>
      </c>
      <c r="G37" s="19" t="s">
        <v>3132</v>
      </c>
      <c r="H37" s="21" t="s">
        <v>3133</v>
      </c>
      <c r="I37" s="22" t="s">
        <v>2969</v>
      </c>
      <c r="J37" s="19" t="s">
        <v>3134</v>
      </c>
      <c r="K37" s="23">
        <v>36</v>
      </c>
      <c r="L37" s="24" t="s">
        <v>2954</v>
      </c>
      <c r="M37" s="24" t="s">
        <v>2954</v>
      </c>
      <c r="N37" s="24" t="s">
        <v>2954</v>
      </c>
      <c r="O37" s="24" t="s">
        <v>2954</v>
      </c>
      <c r="P37" s="19" t="s">
        <v>3000</v>
      </c>
      <c r="Q37" s="25" t="s">
        <v>2954</v>
      </c>
      <c r="R37" s="26" t="s">
        <v>2954</v>
      </c>
      <c r="S37" s="26"/>
      <c r="T37" s="27" t="s">
        <v>3135</v>
      </c>
      <c r="U37" s="28"/>
      <c r="V37" s="28"/>
      <c r="W37" s="48"/>
      <c r="X37" s="38"/>
    </row>
    <row r="38" spans="1:24" s="49" customFormat="1" ht="70.900000000000006" customHeight="1">
      <c r="A38" s="16">
        <v>2</v>
      </c>
      <c r="B38" s="17" t="s">
        <v>3105</v>
      </c>
      <c r="C38" s="47">
        <v>2.0099999999999998</v>
      </c>
      <c r="D38" s="17" t="s">
        <v>3106</v>
      </c>
      <c r="E38" s="50" t="s">
        <v>3136</v>
      </c>
      <c r="F38" s="19" t="s">
        <v>3137</v>
      </c>
      <c r="G38" s="19" t="s">
        <v>3138</v>
      </c>
      <c r="H38" s="21" t="s">
        <v>3139</v>
      </c>
      <c r="I38" s="22" t="s">
        <v>2969</v>
      </c>
      <c r="J38" s="19" t="s">
        <v>3140</v>
      </c>
      <c r="K38" s="23">
        <v>37</v>
      </c>
      <c r="L38" s="24" t="s">
        <v>2954</v>
      </c>
      <c r="M38" s="24" t="s">
        <v>2954</v>
      </c>
      <c r="N38" s="24" t="s">
        <v>2954</v>
      </c>
      <c r="O38" s="24" t="s">
        <v>2954</v>
      </c>
      <c r="P38" s="19" t="s">
        <v>3121</v>
      </c>
      <c r="Q38" s="25" t="s">
        <v>2954</v>
      </c>
      <c r="R38" s="26"/>
      <c r="S38" s="26"/>
      <c r="T38" s="27" t="s">
        <v>2957</v>
      </c>
      <c r="U38" s="28"/>
      <c r="V38" s="28"/>
      <c r="W38" s="48"/>
      <c r="X38" s="38"/>
    </row>
    <row r="39" spans="1:24" s="49" customFormat="1" ht="81" customHeight="1">
      <c r="A39" s="16">
        <v>2</v>
      </c>
      <c r="B39" s="17" t="s">
        <v>3105</v>
      </c>
      <c r="C39" s="47">
        <v>2.0099999999999998</v>
      </c>
      <c r="D39" s="17" t="s">
        <v>3106</v>
      </c>
      <c r="E39" s="50" t="s">
        <v>3141</v>
      </c>
      <c r="F39" s="19" t="s">
        <v>3142</v>
      </c>
      <c r="G39" s="19" t="s">
        <v>3143</v>
      </c>
      <c r="H39" s="21" t="s">
        <v>3144</v>
      </c>
      <c r="I39" s="22" t="s">
        <v>2969</v>
      </c>
      <c r="J39" s="19"/>
      <c r="K39" s="23">
        <v>239</v>
      </c>
      <c r="L39" s="24" t="s">
        <v>2955</v>
      </c>
      <c r="M39" s="24" t="s">
        <v>2955</v>
      </c>
      <c r="N39" s="24" t="s">
        <v>2954</v>
      </c>
      <c r="O39" s="24" t="s">
        <v>2954</v>
      </c>
      <c r="P39" s="19" t="s">
        <v>3111</v>
      </c>
      <c r="Q39" s="25" t="s">
        <v>2954</v>
      </c>
      <c r="R39" s="26" t="s">
        <v>2954</v>
      </c>
      <c r="S39" s="26"/>
      <c r="T39" s="27" t="s">
        <v>2971</v>
      </c>
      <c r="U39" s="28"/>
      <c r="V39" s="28"/>
      <c r="W39" s="48"/>
      <c r="X39" s="38"/>
    </row>
    <row r="40" spans="1:24" s="49" customFormat="1" ht="70.900000000000006" customHeight="1">
      <c r="A40" s="16">
        <v>2</v>
      </c>
      <c r="B40" s="17" t="s">
        <v>3105</v>
      </c>
      <c r="C40" s="47">
        <v>2.0099999999999998</v>
      </c>
      <c r="D40" s="17" t="s">
        <v>3106</v>
      </c>
      <c r="E40" s="50" t="s">
        <v>3145</v>
      </c>
      <c r="F40" s="19" t="s">
        <v>3146</v>
      </c>
      <c r="G40" s="19" t="s">
        <v>3147</v>
      </c>
      <c r="H40" s="21" t="s">
        <v>3148</v>
      </c>
      <c r="I40" s="22" t="s">
        <v>2969</v>
      </c>
      <c r="J40" s="19" t="s">
        <v>3110</v>
      </c>
      <c r="K40" s="23">
        <v>254</v>
      </c>
      <c r="L40" s="24" t="s">
        <v>2954</v>
      </c>
      <c r="M40" s="24" t="s">
        <v>2954</v>
      </c>
      <c r="N40" s="24" t="s">
        <v>2954</v>
      </c>
      <c r="O40" s="24" t="s">
        <v>2954</v>
      </c>
      <c r="P40" s="19" t="s">
        <v>3111</v>
      </c>
      <c r="Q40" s="25" t="s">
        <v>2954</v>
      </c>
      <c r="R40" s="26" t="s">
        <v>2954</v>
      </c>
      <c r="S40" s="26"/>
      <c r="T40" s="27" t="s">
        <v>2957</v>
      </c>
      <c r="U40" s="28"/>
      <c r="V40" s="28"/>
      <c r="W40" s="48" t="s">
        <v>3149</v>
      </c>
      <c r="X40" s="38"/>
    </row>
    <row r="41" spans="1:24" s="49" customFormat="1" ht="30.4" customHeight="1">
      <c r="A41" s="16">
        <v>2</v>
      </c>
      <c r="B41" s="17" t="s">
        <v>3105</v>
      </c>
      <c r="C41" s="18">
        <v>2.02</v>
      </c>
      <c r="D41" s="17" t="s">
        <v>3150</v>
      </c>
      <c r="E41" s="30" t="s">
        <v>3151</v>
      </c>
      <c r="F41" s="19" t="s">
        <v>3152</v>
      </c>
      <c r="G41" s="19" t="s">
        <v>3153</v>
      </c>
      <c r="H41" s="21" t="s">
        <v>3154</v>
      </c>
      <c r="I41" s="22" t="s">
        <v>2969</v>
      </c>
      <c r="J41" s="19"/>
      <c r="K41" s="23">
        <v>38</v>
      </c>
      <c r="L41" s="24" t="s">
        <v>2954</v>
      </c>
      <c r="M41" s="24" t="s">
        <v>2954</v>
      </c>
      <c r="N41" s="24" t="s">
        <v>2954</v>
      </c>
      <c r="O41" s="24" t="s">
        <v>2954</v>
      </c>
      <c r="P41" s="19" t="s">
        <v>3121</v>
      </c>
      <c r="Q41" s="25" t="s">
        <v>2954</v>
      </c>
      <c r="R41" s="26" t="s">
        <v>2954</v>
      </c>
      <c r="S41" s="26"/>
      <c r="T41" s="27" t="s">
        <v>2957</v>
      </c>
      <c r="U41" s="28"/>
      <c r="V41" s="28"/>
      <c r="W41" s="48"/>
      <c r="X41" s="38"/>
    </row>
    <row r="42" spans="1:24" s="49" customFormat="1" ht="30.4" customHeight="1">
      <c r="A42" s="16">
        <v>2</v>
      </c>
      <c r="B42" s="17" t="s">
        <v>3105</v>
      </c>
      <c r="C42" s="18">
        <v>2.02</v>
      </c>
      <c r="D42" s="17" t="s">
        <v>3150</v>
      </c>
      <c r="E42" s="30" t="s">
        <v>3155</v>
      </c>
      <c r="F42" s="19" t="s">
        <v>3156</v>
      </c>
      <c r="G42" s="19" t="s">
        <v>3157</v>
      </c>
      <c r="H42" s="21" t="s">
        <v>3158</v>
      </c>
      <c r="I42" s="22" t="s">
        <v>2969</v>
      </c>
      <c r="J42" s="19"/>
      <c r="K42" s="23">
        <v>39</v>
      </c>
      <c r="L42" s="24" t="s">
        <v>2954</v>
      </c>
      <c r="M42" s="24" t="s">
        <v>2954</v>
      </c>
      <c r="N42" s="24" t="s">
        <v>2954</v>
      </c>
      <c r="O42" s="24" t="s">
        <v>2954</v>
      </c>
      <c r="P42" s="19" t="s">
        <v>3159</v>
      </c>
      <c r="Q42" s="25" t="s">
        <v>2954</v>
      </c>
      <c r="R42" s="26" t="s">
        <v>2954</v>
      </c>
      <c r="S42" s="26"/>
      <c r="T42" s="27" t="s">
        <v>2957</v>
      </c>
      <c r="U42" s="28"/>
      <c r="V42" s="28"/>
      <c r="W42" s="48"/>
      <c r="X42" s="38"/>
    </row>
    <row r="43" spans="1:24" s="49" customFormat="1" ht="101.25" customHeight="1">
      <c r="A43" s="16">
        <v>2</v>
      </c>
      <c r="B43" s="17" t="s">
        <v>3105</v>
      </c>
      <c r="C43" s="18">
        <v>2.02</v>
      </c>
      <c r="D43" s="17" t="s">
        <v>3150</v>
      </c>
      <c r="E43" s="30" t="s">
        <v>101</v>
      </c>
      <c r="F43" s="19" t="s">
        <v>3160</v>
      </c>
      <c r="G43" s="19" t="s">
        <v>3161</v>
      </c>
      <c r="H43" s="21" t="s">
        <v>3162</v>
      </c>
      <c r="I43" s="22" t="s">
        <v>2969</v>
      </c>
      <c r="J43" s="19" t="s">
        <v>3163</v>
      </c>
      <c r="K43" s="23">
        <v>40</v>
      </c>
      <c r="L43" s="24" t="s">
        <v>2954</v>
      </c>
      <c r="M43" s="24" t="s">
        <v>2954</v>
      </c>
      <c r="N43" s="24" t="s">
        <v>2954</v>
      </c>
      <c r="O43" s="24" t="s">
        <v>2954</v>
      </c>
      <c r="P43" s="19" t="s">
        <v>3164</v>
      </c>
      <c r="Q43" s="25" t="s">
        <v>2954</v>
      </c>
      <c r="R43" s="26" t="s">
        <v>2954</v>
      </c>
      <c r="S43" s="26" t="s">
        <v>2954</v>
      </c>
      <c r="T43" s="27" t="s">
        <v>2957</v>
      </c>
      <c r="U43" s="28"/>
      <c r="V43" s="28"/>
      <c r="W43" s="48"/>
      <c r="X43" s="38"/>
    </row>
    <row r="44" spans="1:24" s="49" customFormat="1" ht="50.65" customHeight="1">
      <c r="A44" s="16">
        <v>2</v>
      </c>
      <c r="B44" s="17" t="s">
        <v>3105</v>
      </c>
      <c r="C44" s="18">
        <v>2.02</v>
      </c>
      <c r="D44" s="17" t="s">
        <v>3150</v>
      </c>
      <c r="E44" s="30" t="s">
        <v>3165</v>
      </c>
      <c r="F44" s="19" t="s">
        <v>3166</v>
      </c>
      <c r="G44" s="19" t="s">
        <v>3167</v>
      </c>
      <c r="H44" s="21" t="s">
        <v>3168</v>
      </c>
      <c r="I44" s="22" t="s">
        <v>2969</v>
      </c>
      <c r="J44" s="19" t="s">
        <v>3169</v>
      </c>
      <c r="K44" s="23">
        <v>41</v>
      </c>
      <c r="L44" s="24" t="s">
        <v>2954</v>
      </c>
      <c r="M44" s="24" t="s">
        <v>2954</v>
      </c>
      <c r="N44" s="24" t="s">
        <v>2954</v>
      </c>
      <c r="O44" s="24" t="s">
        <v>2954</v>
      </c>
      <c r="P44" s="19" t="s">
        <v>3121</v>
      </c>
      <c r="Q44" s="25" t="s">
        <v>2954</v>
      </c>
      <c r="R44" s="26" t="s">
        <v>2954</v>
      </c>
      <c r="S44" s="26" t="s">
        <v>2954</v>
      </c>
      <c r="T44" s="27" t="s">
        <v>2957</v>
      </c>
      <c r="U44" s="28"/>
      <c r="V44" s="28"/>
      <c r="W44" s="48"/>
      <c r="X44" s="38"/>
    </row>
    <row r="45" spans="1:24" s="49" customFormat="1" ht="30.4" customHeight="1">
      <c r="A45" s="16">
        <v>2</v>
      </c>
      <c r="B45" s="17" t="s">
        <v>3105</v>
      </c>
      <c r="C45" s="18">
        <v>2.02</v>
      </c>
      <c r="D45" s="17" t="s">
        <v>3150</v>
      </c>
      <c r="E45" s="30" t="s">
        <v>3170</v>
      </c>
      <c r="F45" s="19" t="s">
        <v>3171</v>
      </c>
      <c r="G45" s="19" t="s">
        <v>3172</v>
      </c>
      <c r="H45" s="21" t="s">
        <v>3173</v>
      </c>
      <c r="I45" s="22" t="s">
        <v>2969</v>
      </c>
      <c r="J45" s="19" t="s">
        <v>3169</v>
      </c>
      <c r="K45" s="23">
        <v>42</v>
      </c>
      <c r="L45" s="24" t="s">
        <v>2954</v>
      </c>
      <c r="M45" s="24" t="s">
        <v>2954</v>
      </c>
      <c r="N45" s="24" t="s">
        <v>2954</v>
      </c>
      <c r="O45" s="24" t="s">
        <v>2954</v>
      </c>
      <c r="P45" s="19" t="s">
        <v>3121</v>
      </c>
      <c r="Q45" s="25" t="s">
        <v>2954</v>
      </c>
      <c r="R45" s="26" t="s">
        <v>2954</v>
      </c>
      <c r="S45" s="26"/>
      <c r="T45" s="27" t="s">
        <v>2957</v>
      </c>
      <c r="U45" s="28"/>
      <c r="V45" s="28"/>
      <c r="W45" s="48"/>
      <c r="X45" s="38"/>
    </row>
    <row r="46" spans="1:24" s="49" customFormat="1" ht="30.4" customHeight="1">
      <c r="A46" s="16">
        <v>2</v>
      </c>
      <c r="B46" s="17" t="s">
        <v>3105</v>
      </c>
      <c r="C46" s="18">
        <v>2.02</v>
      </c>
      <c r="D46" s="17" t="s">
        <v>3150</v>
      </c>
      <c r="E46" s="30" t="s">
        <v>3174</v>
      </c>
      <c r="F46" s="19" t="s">
        <v>3175</v>
      </c>
      <c r="G46" s="19" t="s">
        <v>3176</v>
      </c>
      <c r="H46" s="21" t="s">
        <v>3177</v>
      </c>
      <c r="I46" s="22" t="s">
        <v>2969</v>
      </c>
      <c r="J46" s="19" t="s">
        <v>3169</v>
      </c>
      <c r="K46" s="23">
        <v>43</v>
      </c>
      <c r="L46" s="24" t="s">
        <v>2954</v>
      </c>
      <c r="M46" s="24" t="s">
        <v>2954</v>
      </c>
      <c r="N46" s="24" t="s">
        <v>2954</v>
      </c>
      <c r="O46" s="24" t="s">
        <v>2954</v>
      </c>
      <c r="P46" s="19" t="s">
        <v>3121</v>
      </c>
      <c r="Q46" s="25" t="s">
        <v>2954</v>
      </c>
      <c r="R46" s="26" t="s">
        <v>2954</v>
      </c>
      <c r="S46" s="26" t="s">
        <v>2954</v>
      </c>
      <c r="T46" s="27" t="s">
        <v>2957</v>
      </c>
      <c r="U46" s="21"/>
      <c r="V46" s="28"/>
      <c r="W46" s="48"/>
      <c r="X46" s="27"/>
    </row>
    <row r="47" spans="1:24" s="49" customFormat="1" ht="91.15" customHeight="1">
      <c r="A47" s="16">
        <v>2</v>
      </c>
      <c r="B47" s="17" t="s">
        <v>3105</v>
      </c>
      <c r="C47" s="18">
        <v>2.02</v>
      </c>
      <c r="D47" s="17" t="s">
        <v>3150</v>
      </c>
      <c r="E47" s="30" t="s">
        <v>1015</v>
      </c>
      <c r="F47" s="19" t="s">
        <v>3178</v>
      </c>
      <c r="G47" s="19" t="s">
        <v>3179</v>
      </c>
      <c r="H47" s="65" t="s">
        <v>3180</v>
      </c>
      <c r="I47" s="22" t="s">
        <v>2969</v>
      </c>
      <c r="J47" s="19" t="s">
        <v>3169</v>
      </c>
      <c r="K47" s="23">
        <v>44</v>
      </c>
      <c r="L47" s="24" t="s">
        <v>2954</v>
      </c>
      <c r="M47" s="24" t="s">
        <v>2954</v>
      </c>
      <c r="N47" s="24" t="s">
        <v>2954</v>
      </c>
      <c r="O47" s="24" t="s">
        <v>2954</v>
      </c>
      <c r="P47" s="19" t="s">
        <v>3164</v>
      </c>
      <c r="Q47" s="25" t="s">
        <v>2954</v>
      </c>
      <c r="R47" s="26" t="s">
        <v>2954</v>
      </c>
      <c r="S47" s="26" t="s">
        <v>2954</v>
      </c>
      <c r="T47" s="27" t="s">
        <v>2957</v>
      </c>
      <c r="U47" s="28"/>
      <c r="V47" s="28"/>
      <c r="W47" s="48"/>
      <c r="X47" s="38"/>
    </row>
    <row r="48" spans="1:24" s="49" customFormat="1" ht="60.75" customHeight="1">
      <c r="A48" s="16">
        <v>2</v>
      </c>
      <c r="B48" s="17" t="s">
        <v>3105</v>
      </c>
      <c r="C48" s="18">
        <v>2.0299999999999998</v>
      </c>
      <c r="D48" s="17" t="s">
        <v>3181</v>
      </c>
      <c r="E48" s="30" t="s">
        <v>3182</v>
      </c>
      <c r="F48" s="19" t="s">
        <v>3183</v>
      </c>
      <c r="G48" s="19" t="s">
        <v>3184</v>
      </c>
      <c r="H48" s="21" t="s">
        <v>3185</v>
      </c>
      <c r="I48" s="22" t="s">
        <v>3186</v>
      </c>
      <c r="J48" s="19" t="s">
        <v>3187</v>
      </c>
      <c r="K48" s="23">
        <v>45</v>
      </c>
      <c r="L48" s="24" t="s">
        <v>2954</v>
      </c>
      <c r="M48" s="24" t="s">
        <v>2954</v>
      </c>
      <c r="N48" s="24" t="s">
        <v>2954</v>
      </c>
      <c r="O48" s="24" t="s">
        <v>2954</v>
      </c>
      <c r="P48" s="19" t="s">
        <v>3188</v>
      </c>
      <c r="Q48" s="25" t="s">
        <v>2954</v>
      </c>
      <c r="R48" s="26"/>
      <c r="S48" s="26"/>
      <c r="T48" s="27" t="s">
        <v>3189</v>
      </c>
      <c r="U48" s="28"/>
      <c r="V48" s="28"/>
      <c r="W48" s="48"/>
      <c r="X48" s="38"/>
    </row>
    <row r="49" spans="1:34" s="49" customFormat="1" ht="91.15" customHeight="1">
      <c r="A49" s="16">
        <v>2</v>
      </c>
      <c r="B49" s="17" t="s">
        <v>3105</v>
      </c>
      <c r="C49" s="18">
        <v>2.0299999999999998</v>
      </c>
      <c r="D49" s="17" t="s">
        <v>3181</v>
      </c>
      <c r="E49" s="30" t="s">
        <v>3190</v>
      </c>
      <c r="F49" s="19" t="s">
        <v>3191</v>
      </c>
      <c r="G49" s="19" t="s">
        <v>3192</v>
      </c>
      <c r="H49" s="21" t="s">
        <v>3193</v>
      </c>
      <c r="I49" s="22" t="s">
        <v>2952</v>
      </c>
      <c r="J49" s="19"/>
      <c r="K49" s="23">
        <v>47</v>
      </c>
      <c r="L49" s="24" t="s">
        <v>2954</v>
      </c>
      <c r="M49" s="24" t="s">
        <v>2955</v>
      </c>
      <c r="N49" s="25" t="s">
        <v>2954</v>
      </c>
      <c r="O49" s="25" t="s">
        <v>2955</v>
      </c>
      <c r="P49" s="19" t="s">
        <v>3194</v>
      </c>
      <c r="Q49" s="25" t="s">
        <v>2954</v>
      </c>
      <c r="R49" s="26"/>
      <c r="S49" s="26"/>
      <c r="T49" s="27" t="s">
        <v>3189</v>
      </c>
      <c r="U49" s="28"/>
      <c r="V49" s="28"/>
      <c r="W49" s="48"/>
      <c r="X49" s="38"/>
    </row>
    <row r="50" spans="1:34" s="49" customFormat="1" ht="111.4" customHeight="1">
      <c r="A50" s="51">
        <v>3</v>
      </c>
      <c r="B50" s="19" t="s">
        <v>3195</v>
      </c>
      <c r="C50" s="46">
        <v>3.01</v>
      </c>
      <c r="D50" s="19" t="s">
        <v>3196</v>
      </c>
      <c r="E50" s="20" t="s">
        <v>3197</v>
      </c>
      <c r="F50" s="19" t="s">
        <v>3198</v>
      </c>
      <c r="G50" s="52" t="s">
        <v>3199</v>
      </c>
      <c r="H50" s="53" t="s">
        <v>3200</v>
      </c>
      <c r="I50" s="22" t="s">
        <v>2952</v>
      </c>
      <c r="J50" s="54"/>
      <c r="K50" s="55">
        <v>52</v>
      </c>
      <c r="L50" s="24" t="s">
        <v>2954</v>
      </c>
      <c r="M50" s="24" t="s">
        <v>2955</v>
      </c>
      <c r="N50" s="24" t="s">
        <v>2954</v>
      </c>
      <c r="O50" s="24" t="s">
        <v>2955</v>
      </c>
      <c r="P50" s="19" t="s">
        <v>3201</v>
      </c>
      <c r="Q50" s="26" t="s">
        <v>2954</v>
      </c>
      <c r="R50" s="26" t="s">
        <v>2954</v>
      </c>
      <c r="S50" s="26"/>
      <c r="T50" s="27" t="s">
        <v>3202</v>
      </c>
      <c r="U50" s="56"/>
      <c r="V50" s="56"/>
      <c r="W50" s="48"/>
      <c r="X50" s="38"/>
    </row>
    <row r="51" spans="1:34" s="49" customFormat="1" ht="81" customHeight="1">
      <c r="A51" s="51">
        <v>3</v>
      </c>
      <c r="B51" s="19" t="s">
        <v>3195</v>
      </c>
      <c r="C51" s="46">
        <v>3.01</v>
      </c>
      <c r="D51" s="19" t="s">
        <v>3196</v>
      </c>
      <c r="E51" s="20" t="s">
        <v>3203</v>
      </c>
      <c r="F51" s="27" t="s">
        <v>3204</v>
      </c>
      <c r="G51" s="19" t="s">
        <v>3205</v>
      </c>
      <c r="H51" s="53" t="s">
        <v>3206</v>
      </c>
      <c r="I51" s="22" t="s">
        <v>2969</v>
      </c>
      <c r="J51" s="19" t="s">
        <v>3207</v>
      </c>
      <c r="K51" s="55">
        <v>53</v>
      </c>
      <c r="L51" s="24" t="s">
        <v>2954</v>
      </c>
      <c r="M51" s="24" t="s">
        <v>2954</v>
      </c>
      <c r="N51" s="24" t="s">
        <v>2954</v>
      </c>
      <c r="O51" s="24" t="s">
        <v>2954</v>
      </c>
      <c r="P51" s="19" t="s">
        <v>3208</v>
      </c>
      <c r="Q51" s="26" t="s">
        <v>2954</v>
      </c>
      <c r="R51" s="26" t="s">
        <v>2954</v>
      </c>
      <c r="S51" s="26"/>
      <c r="T51" s="27" t="s">
        <v>3209</v>
      </c>
      <c r="U51" s="56"/>
      <c r="V51" s="56"/>
      <c r="W51" s="48"/>
      <c r="X51" s="38"/>
    </row>
    <row r="52" spans="1:34" s="49" customFormat="1" ht="70.900000000000006" customHeight="1">
      <c r="A52" s="51">
        <v>3</v>
      </c>
      <c r="B52" s="19" t="s">
        <v>3195</v>
      </c>
      <c r="C52" s="46">
        <v>3.01</v>
      </c>
      <c r="D52" s="19" t="s">
        <v>3196</v>
      </c>
      <c r="E52" s="20" t="s">
        <v>3210</v>
      </c>
      <c r="F52" s="19" t="s">
        <v>3211</v>
      </c>
      <c r="G52" s="19" t="s">
        <v>3212</v>
      </c>
      <c r="H52" s="53" t="s">
        <v>3213</v>
      </c>
      <c r="I52" s="22" t="s">
        <v>2969</v>
      </c>
      <c r="J52" s="19"/>
      <c r="K52" s="55">
        <v>54</v>
      </c>
      <c r="L52" s="24" t="s">
        <v>2954</v>
      </c>
      <c r="M52" s="24" t="s">
        <v>2955</v>
      </c>
      <c r="N52" s="24" t="s">
        <v>2954</v>
      </c>
      <c r="O52" s="24" t="s">
        <v>2955</v>
      </c>
      <c r="P52" s="19" t="s">
        <v>3208</v>
      </c>
      <c r="Q52" s="25"/>
      <c r="R52" s="26" t="s">
        <v>2954</v>
      </c>
      <c r="S52" s="26"/>
      <c r="T52" s="27" t="s">
        <v>3214</v>
      </c>
      <c r="U52" s="56"/>
      <c r="V52" s="56"/>
      <c r="W52" s="48"/>
      <c r="X52" s="38"/>
    </row>
    <row r="53" spans="1:34" s="49" customFormat="1" ht="81" customHeight="1">
      <c r="A53" s="51">
        <v>3</v>
      </c>
      <c r="B53" s="19" t="s">
        <v>3195</v>
      </c>
      <c r="C53" s="46">
        <v>3.01</v>
      </c>
      <c r="D53" s="19" t="s">
        <v>3196</v>
      </c>
      <c r="E53" s="20" t="s">
        <v>3215</v>
      </c>
      <c r="F53" s="19" t="s">
        <v>3216</v>
      </c>
      <c r="G53" s="19" t="s">
        <v>3217</v>
      </c>
      <c r="H53" s="53" t="s">
        <v>3218</v>
      </c>
      <c r="I53" s="22" t="s">
        <v>2969</v>
      </c>
      <c r="J53" s="19"/>
      <c r="K53" s="55">
        <v>55</v>
      </c>
      <c r="L53" s="24" t="s">
        <v>2954</v>
      </c>
      <c r="M53" s="24" t="s">
        <v>2955</v>
      </c>
      <c r="N53" s="24" t="s">
        <v>2954</v>
      </c>
      <c r="O53" s="24" t="s">
        <v>2955</v>
      </c>
      <c r="P53" s="19" t="s">
        <v>3219</v>
      </c>
      <c r="Q53" s="25" t="s">
        <v>2954</v>
      </c>
      <c r="R53" s="26" t="s">
        <v>2954</v>
      </c>
      <c r="S53" s="26"/>
      <c r="T53" s="27" t="s">
        <v>3220</v>
      </c>
      <c r="U53" s="56"/>
      <c r="V53" s="56"/>
      <c r="W53" s="48"/>
      <c r="X53" s="38"/>
    </row>
    <row r="54" spans="1:34" s="49" customFormat="1" ht="81" customHeight="1">
      <c r="A54" s="51">
        <v>3</v>
      </c>
      <c r="B54" s="19" t="s">
        <v>3195</v>
      </c>
      <c r="C54" s="46">
        <v>3.02</v>
      </c>
      <c r="D54" s="19" t="s">
        <v>3221</v>
      </c>
      <c r="E54" s="20" t="s">
        <v>3222</v>
      </c>
      <c r="F54" s="19" t="s">
        <v>3223</v>
      </c>
      <c r="G54" s="19" t="s">
        <v>3224</v>
      </c>
      <c r="H54" s="53" t="s">
        <v>3225</v>
      </c>
      <c r="I54" s="22" t="s">
        <v>2969</v>
      </c>
      <c r="J54" s="19"/>
      <c r="K54" s="55">
        <v>56</v>
      </c>
      <c r="L54" s="24" t="s">
        <v>2954</v>
      </c>
      <c r="M54" s="24" t="s">
        <v>2955</v>
      </c>
      <c r="N54" s="24" t="s">
        <v>2954</v>
      </c>
      <c r="O54" s="24" t="s">
        <v>2955</v>
      </c>
      <c r="P54" s="19" t="s">
        <v>3201</v>
      </c>
      <c r="Q54" s="25"/>
      <c r="R54" s="26" t="s">
        <v>2954</v>
      </c>
      <c r="S54" s="26"/>
      <c r="T54" s="27" t="s">
        <v>3226</v>
      </c>
      <c r="U54" s="56"/>
      <c r="V54" s="56"/>
      <c r="W54" s="48"/>
      <c r="X54" s="38"/>
    </row>
    <row r="55" spans="1:34" s="49" customFormat="1" ht="101.25" customHeight="1">
      <c r="A55" s="51">
        <v>3</v>
      </c>
      <c r="B55" s="19" t="s">
        <v>3195</v>
      </c>
      <c r="C55" s="46">
        <v>3.02</v>
      </c>
      <c r="D55" s="19" t="s">
        <v>3221</v>
      </c>
      <c r="E55" s="20" t="s">
        <v>3227</v>
      </c>
      <c r="F55" s="27" t="s">
        <v>3228</v>
      </c>
      <c r="G55" s="19" t="s">
        <v>3229</v>
      </c>
      <c r="H55" s="53" t="s">
        <v>3230</v>
      </c>
      <c r="I55" s="22" t="s">
        <v>2969</v>
      </c>
      <c r="J55" s="19"/>
      <c r="K55" s="55">
        <v>57</v>
      </c>
      <c r="L55" s="24" t="s">
        <v>2954</v>
      </c>
      <c r="M55" s="24" t="s">
        <v>2954</v>
      </c>
      <c r="N55" s="24" t="s">
        <v>2954</v>
      </c>
      <c r="O55" s="24" t="s">
        <v>2954</v>
      </c>
      <c r="P55" s="19" t="s">
        <v>3231</v>
      </c>
      <c r="Q55" s="25"/>
      <c r="R55" s="26" t="s">
        <v>2954</v>
      </c>
      <c r="S55" s="26"/>
      <c r="T55" s="27" t="s">
        <v>3135</v>
      </c>
      <c r="U55" s="56"/>
      <c r="V55" s="56"/>
      <c r="W55" s="48"/>
      <c r="X55" s="38"/>
    </row>
    <row r="56" spans="1:34" s="115" customFormat="1" ht="192.4" customHeight="1">
      <c r="A56" s="214">
        <v>3</v>
      </c>
      <c r="B56" s="215" t="s">
        <v>3195</v>
      </c>
      <c r="C56" s="216">
        <v>3.03</v>
      </c>
      <c r="D56" s="215" t="s">
        <v>3232</v>
      </c>
      <c r="E56" s="217" t="s">
        <v>3233</v>
      </c>
      <c r="F56" s="218" t="s">
        <v>3234</v>
      </c>
      <c r="G56" s="215" t="s">
        <v>3235</v>
      </c>
      <c r="H56" s="213" t="s">
        <v>3236</v>
      </c>
      <c r="I56" s="113" t="s">
        <v>2969</v>
      </c>
      <c r="J56" s="215" t="s">
        <v>3237</v>
      </c>
      <c r="K56" s="219" t="s">
        <v>3238</v>
      </c>
      <c r="L56" s="220"/>
      <c r="M56" s="221">
        <v>58</v>
      </c>
      <c r="N56" s="222" t="s">
        <v>2954</v>
      </c>
      <c r="O56" s="222" t="s">
        <v>2955</v>
      </c>
      <c r="P56" s="222" t="s">
        <v>2954</v>
      </c>
      <c r="Q56" s="222" t="s">
        <v>2955</v>
      </c>
      <c r="R56" s="222" t="s">
        <v>3239</v>
      </c>
      <c r="S56" s="222">
        <v>28</v>
      </c>
      <c r="T56" s="215" t="s">
        <v>3240</v>
      </c>
      <c r="U56" s="223"/>
      <c r="V56" s="224"/>
      <c r="W56" s="225" t="s">
        <v>2954</v>
      </c>
      <c r="X56" s="225" t="s">
        <v>3103</v>
      </c>
      <c r="Y56" s="225"/>
      <c r="Z56" s="225"/>
      <c r="AA56" s="218" t="s">
        <v>3214</v>
      </c>
      <c r="AB56" s="226"/>
      <c r="AC56" s="226"/>
      <c r="AD56" s="226"/>
      <c r="AE56" s="226"/>
      <c r="AF56" s="226"/>
      <c r="AG56" s="226"/>
      <c r="AH56" s="226"/>
    </row>
    <row r="57" spans="1:34" s="49" customFormat="1" ht="81" customHeight="1">
      <c r="A57" s="51">
        <v>3</v>
      </c>
      <c r="B57" s="19" t="s">
        <v>3195</v>
      </c>
      <c r="C57" s="46">
        <v>3.03</v>
      </c>
      <c r="D57" s="19" t="s">
        <v>3232</v>
      </c>
      <c r="E57" s="20" t="s">
        <v>1567</v>
      </c>
      <c r="F57" s="19" t="s">
        <v>3241</v>
      </c>
      <c r="G57" s="19" t="s">
        <v>3242</v>
      </c>
      <c r="H57" s="53" t="s">
        <v>3243</v>
      </c>
      <c r="I57" s="22" t="s">
        <v>2969</v>
      </c>
      <c r="J57" s="19"/>
      <c r="K57" s="55">
        <v>59</v>
      </c>
      <c r="L57" s="24" t="s">
        <v>2954</v>
      </c>
      <c r="M57" s="24" t="s">
        <v>2955</v>
      </c>
      <c r="N57" s="24" t="s">
        <v>2954</v>
      </c>
      <c r="O57" s="24" t="s">
        <v>2955</v>
      </c>
      <c r="P57" s="19" t="s">
        <v>3244</v>
      </c>
      <c r="Q57" s="25"/>
      <c r="R57" s="26" t="s">
        <v>2954</v>
      </c>
      <c r="S57" s="26"/>
      <c r="T57" s="27" t="s">
        <v>3202</v>
      </c>
      <c r="U57" s="56"/>
      <c r="V57" s="56"/>
      <c r="W57" s="48"/>
      <c r="X57" s="38"/>
    </row>
    <row r="58" spans="1:34" s="49" customFormat="1" ht="91.15" customHeight="1">
      <c r="A58" s="51">
        <v>3</v>
      </c>
      <c r="B58" s="19" t="s">
        <v>3195</v>
      </c>
      <c r="C58" s="46">
        <v>3.03</v>
      </c>
      <c r="D58" s="19" t="s">
        <v>3232</v>
      </c>
      <c r="E58" s="20" t="s">
        <v>3245</v>
      </c>
      <c r="F58" s="19" t="s">
        <v>3246</v>
      </c>
      <c r="G58" s="19" t="s">
        <v>3247</v>
      </c>
      <c r="H58" s="53" t="s">
        <v>3248</v>
      </c>
      <c r="I58" s="22" t="s">
        <v>2969</v>
      </c>
      <c r="J58" s="19" t="s">
        <v>3249</v>
      </c>
      <c r="K58" s="55">
        <v>60</v>
      </c>
      <c r="L58" s="24" t="s">
        <v>2954</v>
      </c>
      <c r="M58" s="24" t="s">
        <v>2955</v>
      </c>
      <c r="N58" s="24" t="s">
        <v>2954</v>
      </c>
      <c r="O58" s="24" t="s">
        <v>2955</v>
      </c>
      <c r="P58" s="19" t="s">
        <v>3250</v>
      </c>
      <c r="Q58" s="25"/>
      <c r="R58" s="26" t="s">
        <v>2954</v>
      </c>
      <c r="S58" s="26"/>
      <c r="T58" s="27" t="s">
        <v>3214</v>
      </c>
      <c r="U58" s="56"/>
      <c r="V58" s="56"/>
      <c r="W58" s="48" t="s">
        <v>3251</v>
      </c>
      <c r="X58" s="38"/>
    </row>
    <row r="59" spans="1:34" s="49" customFormat="1" ht="91.15" customHeight="1">
      <c r="A59" s="16">
        <v>4</v>
      </c>
      <c r="B59" s="17" t="s">
        <v>3252</v>
      </c>
      <c r="C59" s="18">
        <v>4.01</v>
      </c>
      <c r="D59" s="19" t="s">
        <v>3253</v>
      </c>
      <c r="E59" s="30" t="s">
        <v>2164</v>
      </c>
      <c r="F59" s="19" t="s">
        <v>3254</v>
      </c>
      <c r="G59" s="19" t="s">
        <v>3255</v>
      </c>
      <c r="H59" s="21" t="s">
        <v>3256</v>
      </c>
      <c r="I59" s="22" t="s">
        <v>2969</v>
      </c>
      <c r="J59" s="19" t="s">
        <v>3257</v>
      </c>
      <c r="K59" s="23">
        <v>65</v>
      </c>
      <c r="L59" s="24" t="s">
        <v>2954</v>
      </c>
      <c r="M59" s="24" t="s">
        <v>2954</v>
      </c>
      <c r="N59" s="24" t="s">
        <v>2954</v>
      </c>
      <c r="O59" s="24" t="s">
        <v>2954</v>
      </c>
      <c r="P59" s="19" t="s">
        <v>3201</v>
      </c>
      <c r="Q59" s="25"/>
      <c r="R59" s="26" t="s">
        <v>2954</v>
      </c>
      <c r="S59" s="26" t="s">
        <v>2954</v>
      </c>
      <c r="T59" s="27" t="s">
        <v>3202</v>
      </c>
      <c r="U59" s="21" t="s">
        <v>3258</v>
      </c>
      <c r="V59" s="28"/>
      <c r="W59" s="48"/>
      <c r="X59" s="27"/>
    </row>
    <row r="60" spans="1:34" s="49" customFormat="1" ht="81" customHeight="1">
      <c r="A60" s="16">
        <v>4</v>
      </c>
      <c r="B60" s="17" t="s">
        <v>3252</v>
      </c>
      <c r="C60" s="18">
        <v>4.01</v>
      </c>
      <c r="D60" s="19" t="s">
        <v>3253</v>
      </c>
      <c r="E60" s="30" t="s">
        <v>2107</v>
      </c>
      <c r="F60" s="19" t="s">
        <v>3259</v>
      </c>
      <c r="G60" s="21" t="s">
        <v>3260</v>
      </c>
      <c r="H60" s="21" t="s">
        <v>3261</v>
      </c>
      <c r="I60" s="22" t="s">
        <v>2969</v>
      </c>
      <c r="J60" s="19" t="s">
        <v>3257</v>
      </c>
      <c r="K60" s="23">
        <v>66</v>
      </c>
      <c r="L60" s="24" t="s">
        <v>2954</v>
      </c>
      <c r="M60" s="24" t="s">
        <v>2954</v>
      </c>
      <c r="N60" s="24" t="s">
        <v>2954</v>
      </c>
      <c r="O60" s="24" t="s">
        <v>2954</v>
      </c>
      <c r="P60" s="19" t="s">
        <v>3201</v>
      </c>
      <c r="Q60" s="25"/>
      <c r="R60" s="26" t="s">
        <v>2954</v>
      </c>
      <c r="S60" s="26" t="s">
        <v>2954</v>
      </c>
      <c r="T60" s="27" t="s">
        <v>3209</v>
      </c>
      <c r="U60" s="21" t="s">
        <v>3262</v>
      </c>
      <c r="V60" s="28"/>
      <c r="W60" s="48"/>
      <c r="X60" s="27"/>
    </row>
    <row r="61" spans="1:34" s="49" customFormat="1" ht="81" customHeight="1">
      <c r="A61" s="16">
        <v>4</v>
      </c>
      <c r="B61" s="17" t="s">
        <v>3252</v>
      </c>
      <c r="C61" s="18">
        <v>4.01</v>
      </c>
      <c r="D61" s="19" t="s">
        <v>3253</v>
      </c>
      <c r="E61" s="30" t="s">
        <v>1978</v>
      </c>
      <c r="F61" s="57" t="s">
        <v>3263</v>
      </c>
      <c r="G61" s="19" t="s">
        <v>3264</v>
      </c>
      <c r="H61" s="58" t="s">
        <v>3265</v>
      </c>
      <c r="I61" s="22" t="s">
        <v>2969</v>
      </c>
      <c r="J61" s="19" t="s">
        <v>3266</v>
      </c>
      <c r="K61" s="23">
        <v>67</v>
      </c>
      <c r="L61" s="24" t="s">
        <v>2954</v>
      </c>
      <c r="M61" s="24" t="s">
        <v>2954</v>
      </c>
      <c r="N61" s="24" t="s">
        <v>2954</v>
      </c>
      <c r="O61" s="24" t="s">
        <v>2954</v>
      </c>
      <c r="P61" s="19" t="s">
        <v>3201</v>
      </c>
      <c r="Q61" s="25"/>
      <c r="R61" s="26" t="s">
        <v>2954</v>
      </c>
      <c r="S61" s="26" t="s">
        <v>2954</v>
      </c>
      <c r="T61" s="27" t="s">
        <v>3135</v>
      </c>
      <c r="U61" s="58" t="s">
        <v>3267</v>
      </c>
      <c r="V61" s="60"/>
      <c r="W61" s="48"/>
      <c r="X61" s="59"/>
    </row>
    <row r="62" spans="1:34" s="49" customFormat="1" ht="81" customHeight="1">
      <c r="A62" s="16">
        <v>4</v>
      </c>
      <c r="B62" s="17" t="s">
        <v>3252</v>
      </c>
      <c r="C62" s="18">
        <v>4.01</v>
      </c>
      <c r="D62" s="19" t="s">
        <v>3253</v>
      </c>
      <c r="E62" s="30" t="s">
        <v>3268</v>
      </c>
      <c r="F62" s="19" t="s">
        <v>3269</v>
      </c>
      <c r="G62" s="19" t="s">
        <v>3270</v>
      </c>
      <c r="H62" s="21" t="s">
        <v>3271</v>
      </c>
      <c r="I62" s="22" t="s">
        <v>2969</v>
      </c>
      <c r="J62" s="19" t="s">
        <v>3272</v>
      </c>
      <c r="K62" s="23">
        <v>68</v>
      </c>
      <c r="L62" s="24" t="s">
        <v>2954</v>
      </c>
      <c r="M62" s="24" t="s">
        <v>2954</v>
      </c>
      <c r="N62" s="24" t="s">
        <v>2954</v>
      </c>
      <c r="O62" s="24" t="s">
        <v>2954</v>
      </c>
      <c r="P62" s="19" t="s">
        <v>3201</v>
      </c>
      <c r="Q62" s="25"/>
      <c r="R62" s="26" t="s">
        <v>2954</v>
      </c>
      <c r="S62" s="26" t="s">
        <v>2954</v>
      </c>
      <c r="T62" s="27" t="s">
        <v>2971</v>
      </c>
      <c r="U62" s="21" t="s">
        <v>3269</v>
      </c>
      <c r="V62" s="28"/>
      <c r="W62" s="48"/>
      <c r="X62" s="27"/>
    </row>
    <row r="63" spans="1:34" s="49" customFormat="1" ht="111.4" customHeight="1">
      <c r="A63" s="16">
        <v>4</v>
      </c>
      <c r="B63" s="17" t="s">
        <v>3252</v>
      </c>
      <c r="C63" s="18">
        <v>4.01</v>
      </c>
      <c r="D63" s="19" t="s">
        <v>3253</v>
      </c>
      <c r="E63" s="30" t="s">
        <v>3273</v>
      </c>
      <c r="F63" s="19" t="s">
        <v>3274</v>
      </c>
      <c r="G63" s="19" t="s">
        <v>3275</v>
      </c>
      <c r="H63" s="21" t="s">
        <v>3276</v>
      </c>
      <c r="I63" s="22" t="s">
        <v>2969</v>
      </c>
      <c r="J63" s="17" t="s">
        <v>3277</v>
      </c>
      <c r="K63" s="23">
        <v>69</v>
      </c>
      <c r="L63" s="24" t="s">
        <v>2954</v>
      </c>
      <c r="M63" s="24" t="s">
        <v>2954</v>
      </c>
      <c r="N63" s="24" t="s">
        <v>2954</v>
      </c>
      <c r="O63" s="24" t="s">
        <v>2954</v>
      </c>
      <c r="P63" s="19" t="s">
        <v>3278</v>
      </c>
      <c r="Q63" s="25"/>
      <c r="R63" s="26" t="s">
        <v>2954</v>
      </c>
      <c r="S63" s="26" t="s">
        <v>2954</v>
      </c>
      <c r="T63" s="27" t="s">
        <v>2971</v>
      </c>
      <c r="U63" s="21" t="s">
        <v>3279</v>
      </c>
      <c r="V63" s="28"/>
      <c r="W63" s="48"/>
      <c r="X63" s="27"/>
    </row>
    <row r="64" spans="1:34" s="49" customFormat="1" ht="81" customHeight="1">
      <c r="A64" s="16">
        <v>4</v>
      </c>
      <c r="B64" s="17" t="s">
        <v>3252</v>
      </c>
      <c r="C64" s="18">
        <v>4.0199999999999996</v>
      </c>
      <c r="D64" s="17" t="s">
        <v>3280</v>
      </c>
      <c r="E64" s="30" t="s">
        <v>3281</v>
      </c>
      <c r="F64" s="19" t="s">
        <v>3282</v>
      </c>
      <c r="G64" s="19" t="s">
        <v>3283</v>
      </c>
      <c r="H64" s="21" t="s">
        <v>3284</v>
      </c>
      <c r="I64" s="22" t="s">
        <v>2952</v>
      </c>
      <c r="J64" s="19"/>
      <c r="K64" s="23">
        <v>70</v>
      </c>
      <c r="L64" s="24" t="s">
        <v>2954</v>
      </c>
      <c r="M64" s="24" t="s">
        <v>2954</v>
      </c>
      <c r="N64" s="24" t="s">
        <v>2954</v>
      </c>
      <c r="O64" s="24" t="s">
        <v>2954</v>
      </c>
      <c r="P64" s="19" t="s">
        <v>3278</v>
      </c>
      <c r="Q64" s="25"/>
      <c r="R64" s="26" t="s">
        <v>2954</v>
      </c>
      <c r="S64" s="26" t="s">
        <v>2954</v>
      </c>
      <c r="T64" s="27" t="s">
        <v>3202</v>
      </c>
      <c r="U64" s="28"/>
      <c r="V64" s="28"/>
      <c r="W64" s="48"/>
      <c r="X64" s="38"/>
    </row>
    <row r="65" spans="1:34" s="49" customFormat="1" ht="91.15" customHeight="1">
      <c r="A65" s="16">
        <v>4</v>
      </c>
      <c r="B65" s="17" t="s">
        <v>3252</v>
      </c>
      <c r="C65" s="18">
        <v>4.0199999999999996</v>
      </c>
      <c r="D65" s="17" t="s">
        <v>3280</v>
      </c>
      <c r="E65" s="30" t="s">
        <v>3285</v>
      </c>
      <c r="F65" s="19" t="s">
        <v>3286</v>
      </c>
      <c r="G65" s="19" t="s">
        <v>3287</v>
      </c>
      <c r="H65" s="21" t="s">
        <v>3288</v>
      </c>
      <c r="I65" s="22" t="s">
        <v>2969</v>
      </c>
      <c r="J65" s="19"/>
      <c r="K65" s="23">
        <v>71</v>
      </c>
      <c r="L65" s="24" t="s">
        <v>2954</v>
      </c>
      <c r="M65" s="24" t="s">
        <v>2954</v>
      </c>
      <c r="N65" s="24" t="s">
        <v>2954</v>
      </c>
      <c r="O65" s="24" t="s">
        <v>2954</v>
      </c>
      <c r="P65" s="19" t="s">
        <v>3278</v>
      </c>
      <c r="Q65" s="25"/>
      <c r="R65" s="26" t="s">
        <v>2954</v>
      </c>
      <c r="S65" s="26" t="s">
        <v>2954</v>
      </c>
      <c r="T65" s="27" t="s">
        <v>3209</v>
      </c>
      <c r="U65" s="28"/>
      <c r="V65" s="28"/>
      <c r="W65" s="48"/>
      <c r="X65" s="38"/>
    </row>
    <row r="66" spans="1:34" s="49" customFormat="1" ht="141.75" customHeight="1">
      <c r="A66" s="16">
        <v>4</v>
      </c>
      <c r="B66" s="17" t="s">
        <v>3252</v>
      </c>
      <c r="C66" s="18">
        <v>4.03</v>
      </c>
      <c r="D66" s="17" t="s">
        <v>3232</v>
      </c>
      <c r="E66" s="30" t="s">
        <v>3289</v>
      </c>
      <c r="F66" s="19" t="s">
        <v>3290</v>
      </c>
      <c r="G66" s="21" t="s">
        <v>3291</v>
      </c>
      <c r="H66" s="61" t="s">
        <v>3292</v>
      </c>
      <c r="I66" s="22" t="s">
        <v>2969</v>
      </c>
      <c r="J66" s="19" t="s">
        <v>3293</v>
      </c>
      <c r="K66" s="23">
        <v>72</v>
      </c>
      <c r="L66" s="24" t="s">
        <v>2954</v>
      </c>
      <c r="M66" s="24" t="s">
        <v>2954</v>
      </c>
      <c r="N66" s="24" t="s">
        <v>2954</v>
      </c>
      <c r="O66" s="24" t="s">
        <v>2954</v>
      </c>
      <c r="P66" s="19" t="s">
        <v>3240</v>
      </c>
      <c r="Q66" s="25"/>
      <c r="R66" s="26" t="s">
        <v>2954</v>
      </c>
      <c r="S66" s="26" t="s">
        <v>2954</v>
      </c>
      <c r="T66" s="27" t="s">
        <v>3214</v>
      </c>
      <c r="U66" s="28"/>
      <c r="V66" s="28"/>
      <c r="W66" s="48"/>
      <c r="X66" s="38"/>
    </row>
    <row r="67" spans="1:34" s="49" customFormat="1" ht="91.15" customHeight="1">
      <c r="A67" s="16">
        <v>4</v>
      </c>
      <c r="B67" s="17" t="s">
        <v>3252</v>
      </c>
      <c r="C67" s="18">
        <v>4.03</v>
      </c>
      <c r="D67" s="17" t="s">
        <v>3232</v>
      </c>
      <c r="E67" s="30" t="s">
        <v>3294</v>
      </c>
      <c r="F67" s="19" t="s">
        <v>3295</v>
      </c>
      <c r="G67" s="19" t="s">
        <v>3296</v>
      </c>
      <c r="H67" s="21" t="s">
        <v>3297</v>
      </c>
      <c r="I67" s="22" t="s">
        <v>2969</v>
      </c>
      <c r="J67" s="19" t="s">
        <v>3298</v>
      </c>
      <c r="K67" s="23">
        <v>73</v>
      </c>
      <c r="L67" s="24" t="s">
        <v>2954</v>
      </c>
      <c r="M67" s="24" t="s">
        <v>2954</v>
      </c>
      <c r="N67" s="24" t="s">
        <v>2954</v>
      </c>
      <c r="O67" s="24" t="s">
        <v>2954</v>
      </c>
      <c r="P67" s="19" t="s">
        <v>3244</v>
      </c>
      <c r="Q67" s="25"/>
      <c r="R67" s="26" t="s">
        <v>2954</v>
      </c>
      <c r="S67" s="26" t="s">
        <v>2954</v>
      </c>
      <c r="T67" s="27" t="s">
        <v>3202</v>
      </c>
      <c r="U67" s="28"/>
      <c r="V67" s="28"/>
      <c r="W67" s="48"/>
      <c r="X67" s="38"/>
    </row>
    <row r="68" spans="1:34" s="49" customFormat="1" ht="111.4" customHeight="1">
      <c r="A68" s="16">
        <v>4</v>
      </c>
      <c r="B68" s="17" t="s">
        <v>3252</v>
      </c>
      <c r="C68" s="18">
        <v>4.03</v>
      </c>
      <c r="D68" s="17" t="s">
        <v>3232</v>
      </c>
      <c r="E68" s="30" t="s">
        <v>2134</v>
      </c>
      <c r="F68" s="19" t="s">
        <v>3299</v>
      </c>
      <c r="G68" s="19" t="s">
        <v>3247</v>
      </c>
      <c r="H68" s="21" t="s">
        <v>3300</v>
      </c>
      <c r="I68" s="22" t="s">
        <v>2969</v>
      </c>
      <c r="J68" s="19" t="s">
        <v>3301</v>
      </c>
      <c r="K68" s="23">
        <v>74</v>
      </c>
      <c r="L68" s="24" t="s">
        <v>2954</v>
      </c>
      <c r="M68" s="24" t="s">
        <v>2954</v>
      </c>
      <c r="N68" s="24" t="s">
        <v>2954</v>
      </c>
      <c r="O68" s="24" t="s">
        <v>2954</v>
      </c>
      <c r="P68" s="19" t="s">
        <v>3250</v>
      </c>
      <c r="Q68" s="25"/>
      <c r="R68" s="26" t="s">
        <v>2954</v>
      </c>
      <c r="S68" s="26" t="s">
        <v>2954</v>
      </c>
      <c r="T68" s="27" t="s">
        <v>3202</v>
      </c>
      <c r="U68" s="28"/>
      <c r="V68" s="28"/>
      <c r="W68" s="48"/>
      <c r="X68" s="38"/>
    </row>
    <row r="69" spans="1:34" s="49" customFormat="1" ht="60.75" customHeight="1">
      <c r="A69" s="16">
        <v>5</v>
      </c>
      <c r="B69" s="17" t="s">
        <v>3302</v>
      </c>
      <c r="C69" s="46">
        <v>5.01</v>
      </c>
      <c r="D69" s="19" t="s">
        <v>3303</v>
      </c>
      <c r="E69" s="30" t="s">
        <v>779</v>
      </c>
      <c r="F69" s="19" t="s">
        <v>3304</v>
      </c>
      <c r="G69" s="17" t="s">
        <v>3305</v>
      </c>
      <c r="H69" s="21" t="s">
        <v>3306</v>
      </c>
      <c r="I69" s="31" t="s">
        <v>2952</v>
      </c>
      <c r="J69" s="17"/>
      <c r="K69" s="23">
        <v>79</v>
      </c>
      <c r="L69" s="32" t="s">
        <v>2954</v>
      </c>
      <c r="M69" s="32" t="s">
        <v>2954</v>
      </c>
      <c r="N69" s="32" t="s">
        <v>2954</v>
      </c>
      <c r="O69" s="32" t="s">
        <v>2954</v>
      </c>
      <c r="P69" s="57" t="s">
        <v>3046</v>
      </c>
      <c r="Q69" s="62" t="s">
        <v>2954</v>
      </c>
      <c r="R69" s="63" t="s">
        <v>2954</v>
      </c>
      <c r="S69" s="26" t="s">
        <v>2954</v>
      </c>
      <c r="T69" s="27" t="s">
        <v>2971</v>
      </c>
      <c r="U69" s="36"/>
      <c r="V69" s="36"/>
      <c r="W69" s="48"/>
      <c r="X69" s="35"/>
    </row>
    <row r="70" spans="1:34" s="115" customFormat="1" ht="60.75" customHeight="1">
      <c r="A70" s="109">
        <v>5</v>
      </c>
      <c r="B70" s="110" t="s">
        <v>3302</v>
      </c>
      <c r="C70" s="216">
        <v>5.01</v>
      </c>
      <c r="D70" s="215" t="s">
        <v>3303</v>
      </c>
      <c r="E70" s="112" t="s">
        <v>3307</v>
      </c>
      <c r="F70" s="215" t="s">
        <v>3308</v>
      </c>
      <c r="G70" s="215" t="s">
        <v>3309</v>
      </c>
      <c r="H70" s="228" t="s">
        <v>3310</v>
      </c>
      <c r="I70" s="113" t="s">
        <v>2969</v>
      </c>
      <c r="J70" s="215">
        <v>1.1599999999999999</v>
      </c>
      <c r="K70" s="219">
        <v>6.9</v>
      </c>
      <c r="L70" s="215"/>
      <c r="M70" s="114">
        <v>80</v>
      </c>
      <c r="N70" s="222" t="s">
        <v>2954</v>
      </c>
      <c r="O70" s="222" t="s">
        <v>2954</v>
      </c>
      <c r="P70" s="222" t="s">
        <v>2954</v>
      </c>
      <c r="Q70" s="222" t="s">
        <v>2954</v>
      </c>
      <c r="R70" s="222" t="s">
        <v>3059</v>
      </c>
      <c r="S70" s="222">
        <v>7</v>
      </c>
      <c r="T70" s="243" t="s">
        <v>3046</v>
      </c>
      <c r="U70" s="223"/>
      <c r="V70" s="225"/>
      <c r="W70" s="225"/>
      <c r="X70" s="225"/>
      <c r="Y70" s="225" t="s">
        <v>2954</v>
      </c>
      <c r="Z70" s="225" t="s">
        <v>3086</v>
      </c>
      <c r="AA70" s="218" t="s">
        <v>3036</v>
      </c>
      <c r="AB70" s="226"/>
      <c r="AC70" s="226"/>
      <c r="AD70" s="226"/>
      <c r="AE70" s="226"/>
      <c r="AF70" s="226"/>
      <c r="AG70" s="226"/>
      <c r="AH70" s="226"/>
    </row>
    <row r="71" spans="1:34" s="49" customFormat="1" ht="101.25" customHeight="1">
      <c r="A71" s="16">
        <v>5</v>
      </c>
      <c r="B71" s="17" t="s">
        <v>3302</v>
      </c>
      <c r="C71" s="46">
        <v>5.01</v>
      </c>
      <c r="D71" s="19" t="s">
        <v>3303</v>
      </c>
      <c r="E71" s="30" t="s">
        <v>1191</v>
      </c>
      <c r="F71" s="19" t="s">
        <v>3311</v>
      </c>
      <c r="G71" s="19" t="s">
        <v>3312</v>
      </c>
      <c r="H71" s="21" t="s">
        <v>3313</v>
      </c>
      <c r="I71" s="22" t="s">
        <v>2952</v>
      </c>
      <c r="J71" s="19">
        <v>5.6</v>
      </c>
      <c r="K71" s="23">
        <v>81</v>
      </c>
      <c r="L71" s="24" t="s">
        <v>2954</v>
      </c>
      <c r="M71" s="24" t="s">
        <v>2954</v>
      </c>
      <c r="N71" s="24" t="s">
        <v>2954</v>
      </c>
      <c r="O71" s="24" t="s">
        <v>2954</v>
      </c>
      <c r="P71" s="19" t="s">
        <v>3314</v>
      </c>
      <c r="Q71" s="25" t="s">
        <v>2954</v>
      </c>
      <c r="R71" s="26" t="s">
        <v>2954</v>
      </c>
      <c r="S71" s="26" t="s">
        <v>2954</v>
      </c>
      <c r="T71" s="27" t="s">
        <v>2971</v>
      </c>
      <c r="U71" s="28"/>
      <c r="V71" s="28"/>
      <c r="W71" s="48"/>
      <c r="X71" s="38"/>
    </row>
    <row r="72" spans="1:34" s="49" customFormat="1" ht="101.25" customHeight="1">
      <c r="A72" s="16">
        <v>5</v>
      </c>
      <c r="B72" s="17" t="s">
        <v>3302</v>
      </c>
      <c r="C72" s="46">
        <v>5.01</v>
      </c>
      <c r="D72" s="17" t="s">
        <v>3303</v>
      </c>
      <c r="E72" s="30" t="s">
        <v>2613</v>
      </c>
      <c r="F72" s="17" t="s">
        <v>3315</v>
      </c>
      <c r="G72" s="19" t="s">
        <v>3316</v>
      </c>
      <c r="H72" s="21" t="s">
        <v>3317</v>
      </c>
      <c r="I72" s="22" t="s">
        <v>2969</v>
      </c>
      <c r="J72" s="19" t="s">
        <v>3318</v>
      </c>
      <c r="K72" s="23">
        <v>82</v>
      </c>
      <c r="L72" s="24" t="s">
        <v>2954</v>
      </c>
      <c r="M72" s="24" t="s">
        <v>2955</v>
      </c>
      <c r="N72" s="24" t="s">
        <v>2954</v>
      </c>
      <c r="O72" s="24" t="s">
        <v>2955</v>
      </c>
      <c r="P72" s="19" t="s">
        <v>3000</v>
      </c>
      <c r="Q72" s="25"/>
      <c r="R72" s="26"/>
      <c r="S72" s="26" t="s">
        <v>2954</v>
      </c>
      <c r="T72" s="27" t="s">
        <v>3319</v>
      </c>
      <c r="U72" s="28"/>
      <c r="V72" s="28"/>
      <c r="W72" s="48"/>
      <c r="X72" s="38"/>
    </row>
    <row r="73" spans="1:34" s="49" customFormat="1" ht="81" customHeight="1">
      <c r="A73" s="16">
        <v>5</v>
      </c>
      <c r="B73" s="17" t="s">
        <v>3302</v>
      </c>
      <c r="C73" s="46">
        <v>5.01</v>
      </c>
      <c r="D73" s="17" t="s">
        <v>3303</v>
      </c>
      <c r="E73" s="30" t="s">
        <v>3320</v>
      </c>
      <c r="F73" s="19" t="s">
        <v>3321</v>
      </c>
      <c r="G73" s="19" t="s">
        <v>3322</v>
      </c>
      <c r="H73" s="21" t="s">
        <v>3323</v>
      </c>
      <c r="I73" s="22" t="s">
        <v>2952</v>
      </c>
      <c r="J73" s="19">
        <v>5.6</v>
      </c>
      <c r="K73" s="23">
        <v>83</v>
      </c>
      <c r="L73" s="24" t="s">
        <v>2954</v>
      </c>
      <c r="M73" s="24" t="s">
        <v>2955</v>
      </c>
      <c r="N73" s="24" t="s">
        <v>2954</v>
      </c>
      <c r="O73" s="24" t="s">
        <v>2955</v>
      </c>
      <c r="P73" s="19" t="s">
        <v>3046</v>
      </c>
      <c r="Q73" s="25" t="s">
        <v>2954</v>
      </c>
      <c r="R73" s="26" t="s">
        <v>2954</v>
      </c>
      <c r="S73" s="64"/>
      <c r="T73" s="27" t="s">
        <v>2971</v>
      </c>
      <c r="U73" s="28"/>
      <c r="V73" s="28"/>
      <c r="W73" s="48"/>
      <c r="X73" s="38"/>
    </row>
    <row r="74" spans="1:34" s="49" customFormat="1" ht="101.25" customHeight="1">
      <c r="A74" s="16">
        <v>5</v>
      </c>
      <c r="B74" s="17" t="s">
        <v>3302</v>
      </c>
      <c r="C74" s="46">
        <v>5.0199999999999996</v>
      </c>
      <c r="D74" s="17" t="s">
        <v>3324</v>
      </c>
      <c r="E74" s="30" t="s">
        <v>3325</v>
      </c>
      <c r="F74" s="19" t="s">
        <v>3326</v>
      </c>
      <c r="G74" s="19" t="s">
        <v>3327</v>
      </c>
      <c r="H74" s="21" t="s">
        <v>3328</v>
      </c>
      <c r="I74" s="22" t="s">
        <v>2952</v>
      </c>
      <c r="J74" s="19" t="s">
        <v>3329</v>
      </c>
      <c r="K74" s="23">
        <v>84</v>
      </c>
      <c r="L74" s="24" t="s">
        <v>2954</v>
      </c>
      <c r="M74" s="24" t="s">
        <v>2954</v>
      </c>
      <c r="N74" s="24" t="s">
        <v>2954</v>
      </c>
      <c r="O74" s="24" t="s">
        <v>2954</v>
      </c>
      <c r="P74" s="19" t="s">
        <v>3000</v>
      </c>
      <c r="Q74" s="25"/>
      <c r="R74" s="26"/>
      <c r="S74" s="26" t="s">
        <v>2954</v>
      </c>
      <c r="T74" s="27" t="s">
        <v>3036</v>
      </c>
      <c r="U74" s="28"/>
      <c r="V74" s="28"/>
      <c r="W74" s="48"/>
      <c r="X74" s="38"/>
    </row>
    <row r="75" spans="1:34" s="49" customFormat="1" ht="91.15" customHeight="1">
      <c r="A75" s="16">
        <v>5</v>
      </c>
      <c r="B75" s="17" t="s">
        <v>3302</v>
      </c>
      <c r="C75" s="18">
        <v>5.0199999999999996</v>
      </c>
      <c r="D75" s="17" t="s">
        <v>3324</v>
      </c>
      <c r="E75" s="30" t="s">
        <v>1593</v>
      </c>
      <c r="F75" s="19" t="s">
        <v>3330</v>
      </c>
      <c r="G75" s="19" t="s">
        <v>3331</v>
      </c>
      <c r="H75" s="21" t="s">
        <v>3332</v>
      </c>
      <c r="I75" s="22" t="s">
        <v>2969</v>
      </c>
      <c r="J75" s="19" t="s">
        <v>3333</v>
      </c>
      <c r="K75" s="23">
        <v>85</v>
      </c>
      <c r="L75" s="24" t="s">
        <v>2954</v>
      </c>
      <c r="M75" s="24" t="s">
        <v>2954</v>
      </c>
      <c r="N75" s="24" t="s">
        <v>2954</v>
      </c>
      <c r="O75" s="24" t="s">
        <v>2954</v>
      </c>
      <c r="P75" s="19" t="s">
        <v>3000</v>
      </c>
      <c r="Q75" s="25"/>
      <c r="R75" s="26"/>
      <c r="S75" s="26" t="s">
        <v>2954</v>
      </c>
      <c r="T75" s="27" t="s">
        <v>3036</v>
      </c>
      <c r="U75" s="28"/>
      <c r="V75" s="28"/>
      <c r="W75" s="48"/>
      <c r="X75" s="38"/>
    </row>
    <row r="76" spans="1:34" s="49" customFormat="1" ht="101.25" customHeight="1">
      <c r="A76" s="16">
        <v>5</v>
      </c>
      <c r="B76" s="17" t="s">
        <v>3302</v>
      </c>
      <c r="C76" s="18">
        <v>5.0199999999999996</v>
      </c>
      <c r="D76" s="17" t="s">
        <v>3324</v>
      </c>
      <c r="E76" s="30" t="s">
        <v>3334</v>
      </c>
      <c r="F76" s="19" t="s">
        <v>3335</v>
      </c>
      <c r="G76" s="19" t="s">
        <v>3336</v>
      </c>
      <c r="H76" s="21" t="s">
        <v>3337</v>
      </c>
      <c r="I76" s="22" t="s">
        <v>2969</v>
      </c>
      <c r="J76" s="19" t="s">
        <v>3333</v>
      </c>
      <c r="K76" s="23">
        <v>86</v>
      </c>
      <c r="L76" s="24" t="s">
        <v>2954</v>
      </c>
      <c r="M76" s="24" t="s">
        <v>2954</v>
      </c>
      <c r="N76" s="24" t="s">
        <v>2954</v>
      </c>
      <c r="O76" s="24" t="s">
        <v>2954</v>
      </c>
      <c r="P76" s="19" t="s">
        <v>3000</v>
      </c>
      <c r="Q76" s="25"/>
      <c r="R76" s="26"/>
      <c r="S76" s="26" t="s">
        <v>2954</v>
      </c>
      <c r="T76" s="27" t="s">
        <v>3036</v>
      </c>
      <c r="U76" s="28"/>
      <c r="V76" s="28"/>
      <c r="W76" s="48" t="s">
        <v>3338</v>
      </c>
      <c r="X76" s="38"/>
    </row>
    <row r="77" spans="1:34" s="49" customFormat="1" ht="46.5" customHeight="1">
      <c r="A77" s="186">
        <v>5</v>
      </c>
      <c r="B77" s="185" t="s">
        <v>3302</v>
      </c>
      <c r="C77" s="192">
        <v>5.0199999999999996</v>
      </c>
      <c r="D77" s="185" t="s">
        <v>3324</v>
      </c>
      <c r="E77" s="191" t="s">
        <v>3339</v>
      </c>
      <c r="F77" s="182" t="s">
        <v>3340</v>
      </c>
      <c r="G77" s="182" t="s">
        <v>3341</v>
      </c>
      <c r="H77" s="193" t="s">
        <v>3342</v>
      </c>
      <c r="I77" s="188" t="s">
        <v>2969</v>
      </c>
      <c r="J77" s="182" t="s">
        <v>3343</v>
      </c>
      <c r="K77" s="194" t="s">
        <v>3344</v>
      </c>
      <c r="L77" s="182" t="s">
        <v>3345</v>
      </c>
      <c r="M77" s="184">
        <v>87</v>
      </c>
      <c r="N77" s="177"/>
      <c r="O77" s="177"/>
      <c r="P77" s="179"/>
      <c r="Q77" s="176"/>
      <c r="R77" s="175"/>
      <c r="S77" s="175"/>
      <c r="T77" s="174"/>
      <c r="U77" s="28"/>
      <c r="V77" s="193" t="s">
        <v>3346</v>
      </c>
      <c r="W77" s="48"/>
      <c r="X77" s="38"/>
    </row>
    <row r="78" spans="1:34" s="49" customFormat="1" ht="81" customHeight="1">
      <c r="A78" s="186">
        <v>5</v>
      </c>
      <c r="B78" s="185" t="s">
        <v>3302</v>
      </c>
      <c r="C78" s="192">
        <v>5.0199999999999996</v>
      </c>
      <c r="D78" s="185" t="s">
        <v>3324</v>
      </c>
      <c r="E78" s="191" t="s">
        <v>3347</v>
      </c>
      <c r="F78" s="182" t="s">
        <v>3348</v>
      </c>
      <c r="G78" s="182" t="s">
        <v>3349</v>
      </c>
      <c r="H78" s="193" t="s">
        <v>3350</v>
      </c>
      <c r="I78" s="188" t="s">
        <v>2969</v>
      </c>
      <c r="J78" s="182" t="s">
        <v>3343</v>
      </c>
      <c r="K78" s="194" t="s">
        <v>3351</v>
      </c>
      <c r="L78" s="182"/>
      <c r="M78" s="184">
        <v>88</v>
      </c>
      <c r="N78" s="177"/>
      <c r="O78" s="177"/>
      <c r="P78" s="179"/>
      <c r="Q78" s="176"/>
      <c r="R78" s="175"/>
      <c r="S78" s="175"/>
      <c r="T78" s="174"/>
      <c r="U78" s="28"/>
      <c r="V78" s="193" t="s">
        <v>3346</v>
      </c>
      <c r="W78" s="48"/>
      <c r="X78" s="38"/>
    </row>
    <row r="79" spans="1:34" s="115" customFormat="1" ht="60.75" customHeight="1">
      <c r="A79" s="109">
        <v>5</v>
      </c>
      <c r="B79" s="110" t="s">
        <v>3302</v>
      </c>
      <c r="C79" s="111">
        <v>5.0199999999999996</v>
      </c>
      <c r="D79" s="110" t="s">
        <v>3324</v>
      </c>
      <c r="E79" s="112" t="s">
        <v>3352</v>
      </c>
      <c r="F79" s="215" t="s">
        <v>3353</v>
      </c>
      <c r="G79" s="215" t="s">
        <v>3354</v>
      </c>
      <c r="H79" s="255" t="s">
        <v>3355</v>
      </c>
      <c r="I79" s="113" t="s">
        <v>2969</v>
      </c>
      <c r="J79" s="215" t="s">
        <v>3356</v>
      </c>
      <c r="K79" s="219" t="s">
        <v>3357</v>
      </c>
      <c r="L79" s="254"/>
      <c r="M79" s="114">
        <v>89</v>
      </c>
      <c r="N79" s="222" t="s">
        <v>2954</v>
      </c>
      <c r="O79" s="222" t="s">
        <v>2954</v>
      </c>
      <c r="P79" s="222" t="s">
        <v>2954</v>
      </c>
      <c r="Q79" s="222" t="s">
        <v>2954</v>
      </c>
      <c r="R79" s="222" t="s">
        <v>3059</v>
      </c>
      <c r="S79" s="222">
        <v>16</v>
      </c>
      <c r="T79" s="215" t="s">
        <v>3000</v>
      </c>
      <c r="U79" s="223"/>
      <c r="V79" s="225"/>
      <c r="W79" s="225"/>
      <c r="X79" s="225"/>
      <c r="Y79" s="225" t="s">
        <v>2954</v>
      </c>
      <c r="Z79" s="225" t="s">
        <v>3086</v>
      </c>
      <c r="AA79" s="218" t="s">
        <v>3036</v>
      </c>
      <c r="AB79" s="226"/>
      <c r="AC79" s="226"/>
      <c r="AD79" s="226"/>
      <c r="AE79" s="226"/>
      <c r="AF79" s="226"/>
      <c r="AG79" s="226"/>
      <c r="AH79" s="226"/>
    </row>
    <row r="80" spans="1:34" s="49" customFormat="1" ht="81" customHeight="1">
      <c r="A80" s="16">
        <v>5</v>
      </c>
      <c r="B80" s="17" t="s">
        <v>3302</v>
      </c>
      <c r="C80" s="18">
        <v>5.0199999999999996</v>
      </c>
      <c r="D80" s="17" t="s">
        <v>3324</v>
      </c>
      <c r="E80" s="30" t="s">
        <v>1459</v>
      </c>
      <c r="F80" s="19" t="s">
        <v>3358</v>
      </c>
      <c r="G80" s="19" t="s">
        <v>3359</v>
      </c>
      <c r="H80" s="21" t="s">
        <v>3360</v>
      </c>
      <c r="I80" s="22" t="s">
        <v>2952</v>
      </c>
      <c r="J80" s="19"/>
      <c r="K80" s="23">
        <v>90</v>
      </c>
      <c r="L80" s="24" t="s">
        <v>2954</v>
      </c>
      <c r="M80" s="24" t="s">
        <v>2954</v>
      </c>
      <c r="N80" s="24" t="s">
        <v>2954</v>
      </c>
      <c r="O80" s="24" t="s">
        <v>2954</v>
      </c>
      <c r="P80" s="19" t="s">
        <v>3000</v>
      </c>
      <c r="Q80" s="25"/>
      <c r="R80" s="26"/>
      <c r="S80" s="26" t="s">
        <v>2954</v>
      </c>
      <c r="T80" s="27" t="s">
        <v>3135</v>
      </c>
      <c r="U80" s="28"/>
      <c r="V80" s="81" t="s">
        <v>3361</v>
      </c>
      <c r="W80" s="48"/>
      <c r="X80" s="38"/>
    </row>
    <row r="81" spans="1:34" s="49" customFormat="1" ht="42" customHeight="1">
      <c r="A81" s="16">
        <v>5</v>
      </c>
      <c r="B81" s="17" t="s">
        <v>3302</v>
      </c>
      <c r="C81" s="18">
        <v>5.0199999999999996</v>
      </c>
      <c r="D81" s="17" t="s">
        <v>3324</v>
      </c>
      <c r="E81" s="30" t="s">
        <v>3362</v>
      </c>
      <c r="F81" s="19" t="s">
        <v>3363</v>
      </c>
      <c r="G81" s="19" t="s">
        <v>3364</v>
      </c>
      <c r="H81" s="21" t="s">
        <v>3365</v>
      </c>
      <c r="I81" s="22" t="s">
        <v>2969</v>
      </c>
      <c r="J81" s="19" t="s">
        <v>3366</v>
      </c>
      <c r="K81" s="23">
        <v>91</v>
      </c>
      <c r="L81" s="24" t="s">
        <v>2954</v>
      </c>
      <c r="M81" s="24" t="s">
        <v>2954</v>
      </c>
      <c r="N81" s="25" t="s">
        <v>2954</v>
      </c>
      <c r="O81" s="25" t="s">
        <v>2954</v>
      </c>
      <c r="P81" s="19" t="s">
        <v>3000</v>
      </c>
      <c r="Q81" s="25"/>
      <c r="R81" s="26"/>
      <c r="S81" s="26" t="s">
        <v>2954</v>
      </c>
      <c r="T81" s="27" t="s">
        <v>3036</v>
      </c>
      <c r="U81" s="28"/>
      <c r="V81" s="28"/>
      <c r="W81" s="48"/>
      <c r="X81" s="38"/>
    </row>
    <row r="82" spans="1:34" ht="101.25" customHeight="1">
      <c r="A82" s="16">
        <v>5</v>
      </c>
      <c r="B82" s="17" t="s">
        <v>3302</v>
      </c>
      <c r="C82" s="18">
        <v>5.0199999999999996</v>
      </c>
      <c r="D82" s="17" t="s">
        <v>3324</v>
      </c>
      <c r="E82" s="30" t="s">
        <v>3367</v>
      </c>
      <c r="F82" s="19" t="s">
        <v>3368</v>
      </c>
      <c r="G82" s="19" t="s">
        <v>3369</v>
      </c>
      <c r="H82" s="21" t="s">
        <v>3370</v>
      </c>
      <c r="I82" s="22" t="s">
        <v>2969</v>
      </c>
      <c r="J82" s="19" t="s">
        <v>3366</v>
      </c>
      <c r="K82" s="23">
        <v>92</v>
      </c>
      <c r="L82" s="24" t="s">
        <v>2954</v>
      </c>
      <c r="M82" s="24" t="s">
        <v>2954</v>
      </c>
      <c r="N82" s="24" t="s">
        <v>2954</v>
      </c>
      <c r="O82" s="24" t="s">
        <v>2954</v>
      </c>
      <c r="P82" s="19" t="s">
        <v>3000</v>
      </c>
      <c r="Q82" s="25"/>
      <c r="R82" s="26"/>
      <c r="S82" s="26" t="s">
        <v>2954</v>
      </c>
      <c r="T82" s="27" t="s">
        <v>3036</v>
      </c>
      <c r="U82" s="28"/>
      <c r="V82" s="28"/>
      <c r="X82" s="38"/>
    </row>
    <row r="83" spans="1:34" s="115" customFormat="1" ht="71" customHeight="1">
      <c r="A83" s="109">
        <v>5</v>
      </c>
      <c r="B83" s="110" t="s">
        <v>3302</v>
      </c>
      <c r="C83" s="111">
        <v>5.0199999999999996</v>
      </c>
      <c r="D83" s="110" t="s">
        <v>3324</v>
      </c>
      <c r="E83" s="112" t="s">
        <v>3371</v>
      </c>
      <c r="F83" s="215" t="s">
        <v>3372</v>
      </c>
      <c r="G83" s="253" t="s">
        <v>3373</v>
      </c>
      <c r="H83" s="228" t="s">
        <v>3374</v>
      </c>
      <c r="I83" s="113" t="s">
        <v>2969</v>
      </c>
      <c r="J83" s="215" t="s">
        <v>3375</v>
      </c>
      <c r="K83" s="219" t="s">
        <v>3376</v>
      </c>
      <c r="L83" s="215" t="s">
        <v>3377</v>
      </c>
      <c r="M83" s="114">
        <v>93</v>
      </c>
      <c r="N83" s="222" t="s">
        <v>2954</v>
      </c>
      <c r="O83" s="222" t="s">
        <v>2954</v>
      </c>
      <c r="P83" s="222" t="s">
        <v>2954</v>
      </c>
      <c r="Q83" s="222" t="s">
        <v>2954</v>
      </c>
      <c r="R83" s="222" t="s">
        <v>3239</v>
      </c>
      <c r="S83" s="222">
        <v>16</v>
      </c>
      <c r="T83" s="215" t="s">
        <v>3000</v>
      </c>
      <c r="U83" s="223"/>
      <c r="V83" s="225"/>
      <c r="W83" s="225"/>
      <c r="X83" s="225"/>
      <c r="Y83" s="225" t="s">
        <v>2954</v>
      </c>
      <c r="Z83" s="225" t="s">
        <v>3086</v>
      </c>
      <c r="AA83" s="218" t="s">
        <v>3036</v>
      </c>
      <c r="AB83" s="226"/>
      <c r="AC83" s="226"/>
      <c r="AD83" s="226"/>
      <c r="AE83" s="226"/>
      <c r="AF83" s="226"/>
      <c r="AG83" s="226"/>
      <c r="AH83" s="226"/>
    </row>
    <row r="84" spans="1:34" s="115" customFormat="1" ht="33" customHeight="1">
      <c r="A84" s="109">
        <v>5</v>
      </c>
      <c r="B84" s="110" t="s">
        <v>3302</v>
      </c>
      <c r="C84" s="111">
        <v>5.0199999999999996</v>
      </c>
      <c r="D84" s="110" t="s">
        <v>3324</v>
      </c>
      <c r="E84" s="112" t="s">
        <v>3378</v>
      </c>
      <c r="F84" s="215" t="s">
        <v>3379</v>
      </c>
      <c r="G84" s="215" t="s">
        <v>3380</v>
      </c>
      <c r="H84" s="228" t="s">
        <v>3381</v>
      </c>
      <c r="I84" s="113" t="s">
        <v>2952</v>
      </c>
      <c r="J84" s="215"/>
      <c r="K84" s="219"/>
      <c r="L84" s="215"/>
      <c r="M84" s="114">
        <v>94</v>
      </c>
      <c r="N84" s="222" t="s">
        <v>2954</v>
      </c>
      <c r="O84" s="222" t="s">
        <v>2954</v>
      </c>
      <c r="P84" s="222" t="s">
        <v>2954</v>
      </c>
      <c r="Q84" s="222" t="s">
        <v>2954</v>
      </c>
      <c r="R84" s="222" t="s">
        <v>3382</v>
      </c>
      <c r="S84" s="222">
        <v>16</v>
      </c>
      <c r="T84" s="215" t="s">
        <v>3000</v>
      </c>
      <c r="U84" s="223"/>
      <c r="V84" s="225"/>
      <c r="W84" s="225"/>
      <c r="X84" s="225"/>
      <c r="Y84" s="225" t="s">
        <v>2954</v>
      </c>
      <c r="Z84" s="225" t="s">
        <v>3086</v>
      </c>
      <c r="AA84" s="218" t="s">
        <v>3036</v>
      </c>
      <c r="AB84" s="226"/>
      <c r="AC84" s="226"/>
      <c r="AD84" s="226"/>
      <c r="AE84" s="226"/>
      <c r="AF84" s="226"/>
      <c r="AG84" s="226"/>
      <c r="AH84" s="226"/>
    </row>
    <row r="85" spans="1:34" s="49" customFormat="1" ht="91.15" customHeight="1">
      <c r="A85" s="16">
        <v>5</v>
      </c>
      <c r="B85" s="17" t="s">
        <v>3302</v>
      </c>
      <c r="C85" s="18">
        <v>5.0199999999999996</v>
      </c>
      <c r="D85" s="17" t="s">
        <v>3324</v>
      </c>
      <c r="E85" s="30" t="s">
        <v>1380</v>
      </c>
      <c r="F85" s="19" t="s">
        <v>3383</v>
      </c>
      <c r="G85" s="19" t="s">
        <v>3384</v>
      </c>
      <c r="H85" s="21" t="s">
        <v>3385</v>
      </c>
      <c r="I85" s="22" t="s">
        <v>2969</v>
      </c>
      <c r="J85" s="19" t="s">
        <v>3386</v>
      </c>
      <c r="K85" s="23">
        <v>95</v>
      </c>
      <c r="L85" s="24" t="s">
        <v>2954</v>
      </c>
      <c r="M85" s="24" t="s">
        <v>2954</v>
      </c>
      <c r="N85" s="24" t="s">
        <v>2954</v>
      </c>
      <c r="O85" s="24" t="s">
        <v>2954</v>
      </c>
      <c r="P85" s="19" t="s">
        <v>3000</v>
      </c>
      <c r="Q85" s="25"/>
      <c r="R85" s="26"/>
      <c r="S85" s="26" t="s">
        <v>2954</v>
      </c>
      <c r="T85" s="27" t="s">
        <v>3036</v>
      </c>
      <c r="U85" s="28"/>
      <c r="V85" s="28"/>
      <c r="W85" s="48"/>
      <c r="X85" s="38"/>
    </row>
    <row r="86" spans="1:34" s="115" customFormat="1" ht="30.4" customHeight="1">
      <c r="A86" s="109">
        <v>5</v>
      </c>
      <c r="B86" s="110" t="s">
        <v>3302</v>
      </c>
      <c r="C86" s="111">
        <v>5.0199999999999996</v>
      </c>
      <c r="D86" s="110" t="s">
        <v>3324</v>
      </c>
      <c r="E86" s="112" t="s">
        <v>3387</v>
      </c>
      <c r="F86" s="215" t="s">
        <v>3388</v>
      </c>
      <c r="G86" s="215" t="s">
        <v>3389</v>
      </c>
      <c r="H86" s="228" t="s">
        <v>3390</v>
      </c>
      <c r="I86" s="113" t="s">
        <v>2969</v>
      </c>
      <c r="J86" s="215" t="s">
        <v>3386</v>
      </c>
      <c r="K86" s="219" t="s">
        <v>3391</v>
      </c>
      <c r="L86" s="215"/>
      <c r="M86" s="114">
        <v>96</v>
      </c>
      <c r="N86" s="222" t="s">
        <v>2954</v>
      </c>
      <c r="O86" s="222" t="s">
        <v>2954</v>
      </c>
      <c r="P86" s="222" t="s">
        <v>2954</v>
      </c>
      <c r="Q86" s="222" t="s">
        <v>2954</v>
      </c>
      <c r="R86" s="222" t="s">
        <v>3059</v>
      </c>
      <c r="S86" s="222">
        <v>16</v>
      </c>
      <c r="T86" s="215" t="s">
        <v>3000</v>
      </c>
      <c r="U86" s="223"/>
      <c r="V86" s="225"/>
      <c r="W86" s="224" t="s">
        <v>2954</v>
      </c>
      <c r="X86" s="225"/>
      <c r="Y86" s="225" t="s">
        <v>2954</v>
      </c>
      <c r="Z86" s="225" t="s">
        <v>3086</v>
      </c>
      <c r="AA86" s="218" t="s">
        <v>3135</v>
      </c>
      <c r="AB86" s="226"/>
      <c r="AC86" s="226"/>
      <c r="AD86" s="226"/>
      <c r="AE86" s="226"/>
      <c r="AF86" s="226"/>
      <c r="AG86" s="226"/>
      <c r="AH86" s="226"/>
    </row>
    <row r="87" spans="1:34" s="49" customFormat="1" ht="70.900000000000006" customHeight="1">
      <c r="A87" s="16">
        <v>5</v>
      </c>
      <c r="B87" s="17" t="s">
        <v>3302</v>
      </c>
      <c r="C87" s="18">
        <v>5.0199999999999996</v>
      </c>
      <c r="D87" s="17" t="s">
        <v>3324</v>
      </c>
      <c r="E87" s="30" t="s">
        <v>3392</v>
      </c>
      <c r="F87" s="19" t="s">
        <v>3393</v>
      </c>
      <c r="G87" s="19" t="s">
        <v>3394</v>
      </c>
      <c r="H87" s="21" t="s">
        <v>3395</v>
      </c>
      <c r="I87" s="22" t="s">
        <v>2969</v>
      </c>
      <c r="J87" s="19" t="s">
        <v>3386</v>
      </c>
      <c r="K87" s="23">
        <v>97</v>
      </c>
      <c r="L87" s="24" t="s">
        <v>2954</v>
      </c>
      <c r="M87" s="24" t="s">
        <v>2954</v>
      </c>
      <c r="N87" s="24" t="s">
        <v>2954</v>
      </c>
      <c r="O87" s="24" t="s">
        <v>2954</v>
      </c>
      <c r="P87" s="19" t="s">
        <v>3231</v>
      </c>
      <c r="Q87" s="25"/>
      <c r="R87" s="26"/>
      <c r="S87" s="26" t="s">
        <v>2954</v>
      </c>
      <c r="T87" s="27" t="s">
        <v>3036</v>
      </c>
      <c r="U87" s="28"/>
      <c r="V87" s="28"/>
      <c r="W87" s="48"/>
      <c r="X87" s="38"/>
    </row>
    <row r="88" spans="1:34" s="49" customFormat="1" ht="141.75" customHeight="1">
      <c r="A88" s="16">
        <v>5</v>
      </c>
      <c r="B88" s="17" t="s">
        <v>3302</v>
      </c>
      <c r="C88" s="18">
        <v>5.0199999999999996</v>
      </c>
      <c r="D88" s="17" t="s">
        <v>3324</v>
      </c>
      <c r="E88" s="30" t="s">
        <v>1598</v>
      </c>
      <c r="F88" s="19" t="s">
        <v>3396</v>
      </c>
      <c r="G88" s="19" t="s">
        <v>3397</v>
      </c>
      <c r="H88" s="65" t="s">
        <v>3398</v>
      </c>
      <c r="I88" s="22" t="s">
        <v>2952</v>
      </c>
      <c r="J88" s="19" t="s">
        <v>3399</v>
      </c>
      <c r="K88" s="23">
        <v>100</v>
      </c>
      <c r="L88" s="24" t="s">
        <v>2954</v>
      </c>
      <c r="M88" s="24" t="s">
        <v>2955</v>
      </c>
      <c r="N88" s="24" t="s">
        <v>2954</v>
      </c>
      <c r="O88" s="24" t="s">
        <v>2955</v>
      </c>
      <c r="P88" s="19" t="s">
        <v>3000</v>
      </c>
      <c r="Q88" s="25"/>
      <c r="R88" s="26"/>
      <c r="S88" s="26" t="s">
        <v>2954</v>
      </c>
      <c r="T88" s="27" t="s">
        <v>3036</v>
      </c>
      <c r="U88" s="21" t="s">
        <v>3400</v>
      </c>
      <c r="V88" s="28"/>
      <c r="W88" s="48"/>
      <c r="X88" s="27"/>
    </row>
    <row r="89" spans="1:34" s="49" customFormat="1" ht="111.4" customHeight="1">
      <c r="A89" s="16">
        <v>5</v>
      </c>
      <c r="B89" s="17" t="s">
        <v>3302</v>
      </c>
      <c r="C89" s="18">
        <v>5.0199999999999996</v>
      </c>
      <c r="D89" s="17" t="s">
        <v>3324</v>
      </c>
      <c r="E89" s="30" t="s">
        <v>1524</v>
      </c>
      <c r="F89" s="19" t="s">
        <v>3401</v>
      </c>
      <c r="G89" s="19" t="s">
        <v>3402</v>
      </c>
      <c r="H89" s="21" t="s">
        <v>3403</v>
      </c>
      <c r="I89" s="22" t="s">
        <v>2969</v>
      </c>
      <c r="J89" s="19" t="s">
        <v>3404</v>
      </c>
      <c r="K89" s="23">
        <v>101</v>
      </c>
      <c r="L89" s="24" t="s">
        <v>2954</v>
      </c>
      <c r="M89" s="24" t="s">
        <v>2954</v>
      </c>
      <c r="N89" s="24" t="s">
        <v>2954</v>
      </c>
      <c r="O89" s="24" t="s">
        <v>2954</v>
      </c>
      <c r="P89" s="19" t="s">
        <v>3000</v>
      </c>
      <c r="Q89" s="25"/>
      <c r="R89" s="26"/>
      <c r="S89" s="26" t="s">
        <v>2954</v>
      </c>
      <c r="T89" s="27" t="s">
        <v>3036</v>
      </c>
      <c r="U89" s="28"/>
      <c r="V89" s="28"/>
      <c r="W89" s="48"/>
      <c r="X89" s="38"/>
    </row>
    <row r="90" spans="1:34" s="49" customFormat="1" ht="91.15" customHeight="1">
      <c r="A90" s="16">
        <v>5</v>
      </c>
      <c r="B90" s="17" t="s">
        <v>3302</v>
      </c>
      <c r="C90" s="18">
        <v>5.0199999999999996</v>
      </c>
      <c r="D90" s="17" t="s">
        <v>3324</v>
      </c>
      <c r="E90" s="30" t="s">
        <v>3405</v>
      </c>
      <c r="F90" s="19" t="s">
        <v>3406</v>
      </c>
      <c r="G90" s="19" t="s">
        <v>3407</v>
      </c>
      <c r="H90" s="65" t="s">
        <v>3408</v>
      </c>
      <c r="I90" s="22" t="s">
        <v>2969</v>
      </c>
      <c r="J90" s="19" t="s">
        <v>3409</v>
      </c>
      <c r="K90" s="23">
        <v>240</v>
      </c>
      <c r="L90" s="24" t="s">
        <v>2955</v>
      </c>
      <c r="M90" s="24" t="s">
        <v>2955</v>
      </c>
      <c r="N90" s="24" t="s">
        <v>2954</v>
      </c>
      <c r="O90" s="24" t="s">
        <v>2954</v>
      </c>
      <c r="P90" s="19" t="s">
        <v>3000</v>
      </c>
      <c r="Q90" s="25"/>
      <c r="R90" s="26"/>
      <c r="S90" s="26" t="s">
        <v>2954</v>
      </c>
      <c r="T90" s="27" t="s">
        <v>3036</v>
      </c>
      <c r="U90" s="21" t="s">
        <v>3406</v>
      </c>
      <c r="V90" s="28"/>
      <c r="W90" s="48"/>
      <c r="X90" s="27"/>
    </row>
    <row r="91" spans="1:34" s="230" customFormat="1" ht="131.65" customHeight="1">
      <c r="A91" s="214">
        <v>5</v>
      </c>
      <c r="B91" s="215" t="s">
        <v>3302</v>
      </c>
      <c r="C91" s="216">
        <v>5.0199999999999996</v>
      </c>
      <c r="D91" s="110" t="s">
        <v>3324</v>
      </c>
      <c r="E91" s="112" t="s">
        <v>3410</v>
      </c>
      <c r="F91" s="227" t="s">
        <v>3411</v>
      </c>
      <c r="G91" s="227" t="s">
        <v>3412</v>
      </c>
      <c r="H91" s="228" t="s">
        <v>3413</v>
      </c>
      <c r="I91" s="113" t="s">
        <v>2952</v>
      </c>
      <c r="J91" s="227"/>
      <c r="K91" s="219"/>
      <c r="L91" s="227"/>
      <c r="M91" s="114">
        <v>255</v>
      </c>
      <c r="N91" s="229" t="s">
        <v>2954</v>
      </c>
      <c r="O91" s="229" t="s">
        <v>2954</v>
      </c>
      <c r="P91" s="229" t="s">
        <v>2954</v>
      </c>
      <c r="Q91" s="229" t="s">
        <v>2954</v>
      </c>
      <c r="R91" s="222" t="s">
        <v>3382</v>
      </c>
      <c r="S91" s="212">
        <v>10</v>
      </c>
      <c r="T91" s="211" t="s">
        <v>3053</v>
      </c>
      <c r="U91" s="223"/>
      <c r="V91" s="225"/>
      <c r="W91" s="225" t="s">
        <v>2954</v>
      </c>
      <c r="X91" s="225" t="s">
        <v>3086</v>
      </c>
      <c r="Y91" s="225"/>
      <c r="Z91" s="225"/>
      <c r="AA91" s="218" t="s">
        <v>2971</v>
      </c>
      <c r="AB91" s="226"/>
      <c r="AC91" s="226"/>
      <c r="AD91" s="226"/>
      <c r="AE91" s="226"/>
      <c r="AF91" s="226"/>
      <c r="AG91" s="226"/>
      <c r="AH91" s="226"/>
    </row>
    <row r="92" spans="1:34" s="49" customFormat="1" ht="111.4" customHeight="1">
      <c r="A92" s="16">
        <v>5</v>
      </c>
      <c r="B92" s="17" t="s">
        <v>3302</v>
      </c>
      <c r="C92" s="18">
        <v>5.03</v>
      </c>
      <c r="D92" s="17" t="s">
        <v>3414</v>
      </c>
      <c r="E92" s="30" t="s">
        <v>2623</v>
      </c>
      <c r="F92" s="19" t="s">
        <v>3415</v>
      </c>
      <c r="G92" s="19" t="s">
        <v>3416</v>
      </c>
      <c r="H92" s="21" t="s">
        <v>3417</v>
      </c>
      <c r="I92" s="22" t="s">
        <v>2969</v>
      </c>
      <c r="J92" s="19" t="s">
        <v>3418</v>
      </c>
      <c r="K92" s="23">
        <v>102</v>
      </c>
      <c r="L92" s="24" t="s">
        <v>2954</v>
      </c>
      <c r="M92" s="24" t="s">
        <v>2954</v>
      </c>
      <c r="N92" s="24" t="s">
        <v>2954</v>
      </c>
      <c r="O92" s="24" t="s">
        <v>2954</v>
      </c>
      <c r="P92" s="19" t="s">
        <v>3419</v>
      </c>
      <c r="Q92" s="25"/>
      <c r="R92" s="26"/>
      <c r="S92" s="26" t="s">
        <v>2954</v>
      </c>
      <c r="T92" s="27" t="s">
        <v>3319</v>
      </c>
      <c r="U92" s="28"/>
      <c r="V92" s="28"/>
      <c r="W92" s="48"/>
      <c r="X92" s="38"/>
    </row>
    <row r="93" spans="1:34" s="49" customFormat="1" ht="121.5" customHeight="1">
      <c r="A93" s="16">
        <v>5</v>
      </c>
      <c r="B93" s="17" t="s">
        <v>3302</v>
      </c>
      <c r="C93" s="18">
        <v>5.03</v>
      </c>
      <c r="D93" s="17" t="s">
        <v>3414</v>
      </c>
      <c r="E93" s="30" t="s">
        <v>1101</v>
      </c>
      <c r="F93" s="19" t="s">
        <v>3420</v>
      </c>
      <c r="G93" s="21" t="s">
        <v>3421</v>
      </c>
      <c r="H93" s="21" t="s">
        <v>3422</v>
      </c>
      <c r="I93" s="22" t="s">
        <v>2969</v>
      </c>
      <c r="J93" s="19" t="s">
        <v>3423</v>
      </c>
      <c r="K93" s="23">
        <v>103</v>
      </c>
      <c r="L93" s="24" t="s">
        <v>2954</v>
      </c>
      <c r="M93" s="24" t="s">
        <v>2954</v>
      </c>
      <c r="N93" s="24" t="s">
        <v>2954</v>
      </c>
      <c r="O93" s="24" t="s">
        <v>2954</v>
      </c>
      <c r="P93" s="19" t="s">
        <v>3000</v>
      </c>
      <c r="Q93" s="25" t="s">
        <v>2954</v>
      </c>
      <c r="R93" s="26" t="s">
        <v>2954</v>
      </c>
      <c r="S93" s="26" t="s">
        <v>2954</v>
      </c>
      <c r="T93" s="27" t="s">
        <v>2957</v>
      </c>
      <c r="U93" s="28"/>
      <c r="V93" s="28"/>
      <c r="W93" s="48"/>
      <c r="X93" s="38"/>
    </row>
    <row r="94" spans="1:34" s="49" customFormat="1" ht="70.900000000000006" customHeight="1">
      <c r="A94" s="16">
        <v>5</v>
      </c>
      <c r="B94" s="17" t="s">
        <v>3302</v>
      </c>
      <c r="C94" s="18">
        <v>5.03</v>
      </c>
      <c r="D94" s="17" t="s">
        <v>3414</v>
      </c>
      <c r="E94" s="30" t="s">
        <v>3424</v>
      </c>
      <c r="F94" s="19" t="s">
        <v>3425</v>
      </c>
      <c r="G94" s="19" t="s">
        <v>3426</v>
      </c>
      <c r="H94" s="65" t="s">
        <v>3427</v>
      </c>
      <c r="I94" s="22" t="s">
        <v>2969</v>
      </c>
      <c r="J94" s="19" t="s">
        <v>3423</v>
      </c>
      <c r="K94" s="23">
        <v>104</v>
      </c>
      <c r="L94" s="24" t="s">
        <v>2954</v>
      </c>
      <c r="M94" s="24" t="s">
        <v>2954</v>
      </c>
      <c r="N94" s="24" t="s">
        <v>2954</v>
      </c>
      <c r="O94" s="24" t="s">
        <v>2954</v>
      </c>
      <c r="P94" s="19" t="s">
        <v>3000</v>
      </c>
      <c r="Q94" s="25" t="s">
        <v>2954</v>
      </c>
      <c r="R94" s="26" t="s">
        <v>2954</v>
      </c>
      <c r="S94" s="26" t="s">
        <v>2954</v>
      </c>
      <c r="T94" s="27" t="s">
        <v>3097</v>
      </c>
      <c r="U94" s="21" t="s">
        <v>3428</v>
      </c>
      <c r="V94" s="28"/>
      <c r="W94" s="48"/>
      <c r="X94" s="27"/>
    </row>
    <row r="95" spans="1:34" s="49" customFormat="1" ht="101.25" customHeight="1">
      <c r="A95" s="16">
        <v>5</v>
      </c>
      <c r="B95" s="17" t="s">
        <v>3302</v>
      </c>
      <c r="C95" s="18">
        <v>5.04</v>
      </c>
      <c r="D95" s="17" t="s">
        <v>3302</v>
      </c>
      <c r="E95" s="50" t="s">
        <v>749</v>
      </c>
      <c r="F95" s="19" t="s">
        <v>3429</v>
      </c>
      <c r="G95" s="19" t="s">
        <v>3430</v>
      </c>
      <c r="H95" s="21" t="s">
        <v>3431</v>
      </c>
      <c r="I95" s="22" t="s">
        <v>2969</v>
      </c>
      <c r="J95" s="19" t="s">
        <v>3432</v>
      </c>
      <c r="K95" s="23">
        <v>105</v>
      </c>
      <c r="L95" s="24" t="s">
        <v>2954</v>
      </c>
      <c r="M95" s="24" t="s">
        <v>2954</v>
      </c>
      <c r="N95" s="24" t="s">
        <v>2954</v>
      </c>
      <c r="O95" s="24" t="s">
        <v>2954</v>
      </c>
      <c r="P95" s="19" t="s">
        <v>3164</v>
      </c>
      <c r="Q95" s="25"/>
      <c r="R95" s="26"/>
      <c r="S95" s="26" t="s">
        <v>2954</v>
      </c>
      <c r="T95" s="27" t="s">
        <v>3036</v>
      </c>
      <c r="U95" s="28"/>
      <c r="V95" s="28"/>
      <c r="W95" s="48"/>
      <c r="X95" s="38"/>
    </row>
    <row r="96" spans="1:34" s="49" customFormat="1" ht="101.25" customHeight="1">
      <c r="A96" s="16">
        <v>5</v>
      </c>
      <c r="B96" s="17" t="s">
        <v>3302</v>
      </c>
      <c r="C96" s="18">
        <v>5.04</v>
      </c>
      <c r="D96" s="17" t="s">
        <v>3302</v>
      </c>
      <c r="E96" s="50" t="s">
        <v>3433</v>
      </c>
      <c r="F96" s="19" t="s">
        <v>3434</v>
      </c>
      <c r="G96" s="19" t="s">
        <v>3435</v>
      </c>
      <c r="H96" s="21" t="s">
        <v>3436</v>
      </c>
      <c r="I96" s="22" t="s">
        <v>2952</v>
      </c>
      <c r="J96" s="19"/>
      <c r="K96" s="23">
        <v>106</v>
      </c>
      <c r="L96" s="24" t="s">
        <v>2954</v>
      </c>
      <c r="M96" s="25" t="s">
        <v>2954</v>
      </c>
      <c r="N96" s="25" t="s">
        <v>2954</v>
      </c>
      <c r="O96" s="25" t="s">
        <v>2954</v>
      </c>
      <c r="P96" s="19" t="s">
        <v>3437</v>
      </c>
      <c r="Q96" s="25" t="s">
        <v>2954</v>
      </c>
      <c r="R96" s="26"/>
      <c r="S96" s="26" t="s">
        <v>2954</v>
      </c>
      <c r="T96" s="27" t="s">
        <v>3036</v>
      </c>
      <c r="U96" s="28"/>
      <c r="V96" s="28"/>
      <c r="W96" s="48"/>
      <c r="X96" s="38"/>
    </row>
    <row r="97" spans="1:24" s="49" customFormat="1" ht="91.15" customHeight="1">
      <c r="A97" s="16">
        <v>5</v>
      </c>
      <c r="B97" s="17" t="s">
        <v>3302</v>
      </c>
      <c r="C97" s="18">
        <v>5.04</v>
      </c>
      <c r="D97" s="17" t="s">
        <v>3302</v>
      </c>
      <c r="E97" s="50" t="s">
        <v>551</v>
      </c>
      <c r="F97" s="19" t="s">
        <v>3438</v>
      </c>
      <c r="G97" s="19" t="s">
        <v>3439</v>
      </c>
      <c r="H97" s="21" t="s">
        <v>3440</v>
      </c>
      <c r="I97" s="22" t="s">
        <v>2969</v>
      </c>
      <c r="J97" s="19" t="s">
        <v>3441</v>
      </c>
      <c r="K97" s="23">
        <v>107</v>
      </c>
      <c r="L97" s="24" t="s">
        <v>2954</v>
      </c>
      <c r="M97" s="24" t="s">
        <v>2955</v>
      </c>
      <c r="N97" s="24" t="s">
        <v>2954</v>
      </c>
      <c r="O97" s="24" t="s">
        <v>2955</v>
      </c>
      <c r="P97" s="19" t="s">
        <v>3419</v>
      </c>
      <c r="Q97" s="25"/>
      <c r="R97" s="26"/>
      <c r="S97" s="26" t="s">
        <v>2954</v>
      </c>
      <c r="T97" s="27" t="s">
        <v>3319</v>
      </c>
      <c r="U97" s="28"/>
      <c r="V97" s="28"/>
      <c r="W97" s="48"/>
      <c r="X97" s="38"/>
    </row>
    <row r="98" spans="1:24" s="49" customFormat="1" ht="70.900000000000006" customHeight="1">
      <c r="A98" s="16">
        <v>5</v>
      </c>
      <c r="B98" s="17" t="s">
        <v>3302</v>
      </c>
      <c r="C98" s="18">
        <v>5.04</v>
      </c>
      <c r="D98" s="17" t="s">
        <v>3302</v>
      </c>
      <c r="E98" s="50" t="s">
        <v>79</v>
      </c>
      <c r="F98" s="19" t="s">
        <v>3442</v>
      </c>
      <c r="G98" s="19" t="s">
        <v>3443</v>
      </c>
      <c r="H98" s="21" t="s">
        <v>3444</v>
      </c>
      <c r="I98" s="22" t="s">
        <v>2969</v>
      </c>
      <c r="J98" s="19"/>
      <c r="K98" s="23">
        <v>108</v>
      </c>
      <c r="L98" s="24" t="s">
        <v>2954</v>
      </c>
      <c r="M98" s="24" t="s">
        <v>2954</v>
      </c>
      <c r="N98" s="24" t="s">
        <v>2954</v>
      </c>
      <c r="O98" s="24" t="s">
        <v>2954</v>
      </c>
      <c r="P98" s="19" t="s">
        <v>3419</v>
      </c>
      <c r="Q98" s="25"/>
      <c r="R98" s="26"/>
      <c r="S98" s="26" t="s">
        <v>2954</v>
      </c>
      <c r="T98" s="27" t="s">
        <v>3445</v>
      </c>
      <c r="U98" s="28"/>
      <c r="V98" s="28"/>
      <c r="W98" s="48"/>
      <c r="X98" s="38"/>
    </row>
    <row r="99" spans="1:24" s="49" customFormat="1" ht="81" customHeight="1">
      <c r="A99" s="16">
        <v>5</v>
      </c>
      <c r="B99" s="17" t="s">
        <v>3302</v>
      </c>
      <c r="C99" s="18">
        <v>5.04</v>
      </c>
      <c r="D99" s="17" t="s">
        <v>3302</v>
      </c>
      <c r="E99" s="50" t="s">
        <v>3446</v>
      </c>
      <c r="F99" s="19" t="s">
        <v>3447</v>
      </c>
      <c r="G99" s="21" t="s">
        <v>3448</v>
      </c>
      <c r="H99" s="21" t="s">
        <v>3449</v>
      </c>
      <c r="I99" s="22" t="s">
        <v>2969</v>
      </c>
      <c r="J99" s="19"/>
      <c r="K99" s="23">
        <v>109</v>
      </c>
      <c r="L99" s="24" t="s">
        <v>2954</v>
      </c>
      <c r="M99" s="24" t="s">
        <v>2955</v>
      </c>
      <c r="N99" s="24" t="s">
        <v>2954</v>
      </c>
      <c r="O99" s="24" t="s">
        <v>2955</v>
      </c>
      <c r="P99" s="19" t="s">
        <v>3419</v>
      </c>
      <c r="Q99" s="25"/>
      <c r="R99" s="26"/>
      <c r="S99" s="26" t="s">
        <v>2954</v>
      </c>
      <c r="T99" s="27" t="s">
        <v>2971</v>
      </c>
      <c r="U99" s="28"/>
      <c r="V99" s="28"/>
      <c r="W99" s="48"/>
      <c r="X99" s="38"/>
    </row>
    <row r="100" spans="1:24" s="49" customFormat="1" ht="101.25" customHeight="1">
      <c r="A100" s="16">
        <v>5</v>
      </c>
      <c r="B100" s="17" t="s">
        <v>3302</v>
      </c>
      <c r="C100" s="18">
        <v>5.04</v>
      </c>
      <c r="D100" s="17" t="s">
        <v>3302</v>
      </c>
      <c r="E100" s="50" t="s">
        <v>1201</v>
      </c>
      <c r="F100" s="19" t="s">
        <v>3450</v>
      </c>
      <c r="G100" s="19" t="s">
        <v>3451</v>
      </c>
      <c r="H100" s="21" t="s">
        <v>3452</v>
      </c>
      <c r="I100" s="22" t="s">
        <v>2969</v>
      </c>
      <c r="J100" s="19" t="s">
        <v>3453</v>
      </c>
      <c r="K100" s="23">
        <v>110</v>
      </c>
      <c r="L100" s="24" t="s">
        <v>2954</v>
      </c>
      <c r="M100" s="24" t="s">
        <v>2954</v>
      </c>
      <c r="N100" s="24" t="s">
        <v>2954</v>
      </c>
      <c r="O100" s="24" t="s">
        <v>2954</v>
      </c>
      <c r="P100" s="19" t="s">
        <v>3419</v>
      </c>
      <c r="Q100" s="25" t="s">
        <v>2954</v>
      </c>
      <c r="R100" s="26"/>
      <c r="S100" s="26" t="s">
        <v>2954</v>
      </c>
      <c r="T100" s="27" t="s">
        <v>3036</v>
      </c>
      <c r="U100" s="28"/>
      <c r="V100" s="28"/>
      <c r="W100" s="48"/>
      <c r="X100" s="38"/>
    </row>
    <row r="101" spans="1:24" s="49" customFormat="1" ht="91.15" customHeight="1">
      <c r="A101" s="16">
        <v>5</v>
      </c>
      <c r="B101" s="17" t="s">
        <v>3302</v>
      </c>
      <c r="C101" s="18">
        <v>5.04</v>
      </c>
      <c r="D101" s="17" t="s">
        <v>3302</v>
      </c>
      <c r="E101" s="50" t="s">
        <v>566</v>
      </c>
      <c r="F101" s="19" t="s">
        <v>3454</v>
      </c>
      <c r="G101" s="19" t="s">
        <v>3455</v>
      </c>
      <c r="H101" s="21" t="s">
        <v>3456</v>
      </c>
      <c r="I101" s="22" t="s">
        <v>2952</v>
      </c>
      <c r="J101" s="19"/>
      <c r="K101" s="23">
        <v>111</v>
      </c>
      <c r="L101" s="24" t="s">
        <v>2954</v>
      </c>
      <c r="M101" s="24" t="s">
        <v>2954</v>
      </c>
      <c r="N101" s="24" t="s">
        <v>2954</v>
      </c>
      <c r="O101" s="24" t="s">
        <v>2954</v>
      </c>
      <c r="P101" s="19" t="s">
        <v>3457</v>
      </c>
      <c r="Q101" s="25"/>
      <c r="R101" s="26"/>
      <c r="S101" s="26" t="s">
        <v>2954</v>
      </c>
      <c r="T101" s="27" t="s">
        <v>2971</v>
      </c>
      <c r="U101" s="28"/>
      <c r="V101" s="28"/>
      <c r="W101" s="48"/>
      <c r="X101" s="38"/>
    </row>
    <row r="102" spans="1:24" s="49" customFormat="1" ht="101.25" customHeight="1">
      <c r="A102" s="16">
        <v>5</v>
      </c>
      <c r="B102" s="17" t="s">
        <v>3302</v>
      </c>
      <c r="C102" s="18">
        <v>5.04</v>
      </c>
      <c r="D102" s="17" t="s">
        <v>3302</v>
      </c>
      <c r="E102" s="50" t="s">
        <v>3458</v>
      </c>
      <c r="F102" s="19" t="s">
        <v>3459</v>
      </c>
      <c r="G102" s="19" t="s">
        <v>3460</v>
      </c>
      <c r="H102" s="21" t="s">
        <v>3461</v>
      </c>
      <c r="I102" s="22" t="s">
        <v>2969</v>
      </c>
      <c r="J102" s="19" t="s">
        <v>3462</v>
      </c>
      <c r="K102" s="23">
        <v>112</v>
      </c>
      <c r="L102" s="24" t="s">
        <v>2954</v>
      </c>
      <c r="M102" s="24" t="s">
        <v>2955</v>
      </c>
      <c r="N102" s="24" t="s">
        <v>2954</v>
      </c>
      <c r="O102" s="24" t="s">
        <v>2955</v>
      </c>
      <c r="P102" s="19" t="s">
        <v>3463</v>
      </c>
      <c r="Q102" s="25"/>
      <c r="R102" s="26"/>
      <c r="S102" s="26" t="s">
        <v>2954</v>
      </c>
      <c r="T102" s="27" t="s">
        <v>3319</v>
      </c>
      <c r="U102" s="28"/>
      <c r="V102" s="28"/>
      <c r="W102" s="48"/>
      <c r="X102" s="38"/>
    </row>
    <row r="103" spans="1:24" s="49" customFormat="1" ht="182.25" customHeight="1">
      <c r="A103" s="16">
        <v>5</v>
      </c>
      <c r="B103" s="17" t="s">
        <v>3302</v>
      </c>
      <c r="C103" s="18">
        <v>5.04</v>
      </c>
      <c r="D103" s="17" t="s">
        <v>3302</v>
      </c>
      <c r="E103" s="50" t="s">
        <v>3464</v>
      </c>
      <c r="F103" s="19" t="s">
        <v>3465</v>
      </c>
      <c r="G103" s="19" t="s">
        <v>3466</v>
      </c>
      <c r="H103" s="21" t="s">
        <v>3467</v>
      </c>
      <c r="I103" s="22" t="s">
        <v>2969</v>
      </c>
      <c r="J103" s="19" t="s">
        <v>3468</v>
      </c>
      <c r="K103" s="23">
        <v>113</v>
      </c>
      <c r="L103" s="24" t="s">
        <v>2954</v>
      </c>
      <c r="M103" s="24" t="s">
        <v>2954</v>
      </c>
      <c r="N103" s="24" t="s">
        <v>2954</v>
      </c>
      <c r="O103" s="24" t="s">
        <v>2954</v>
      </c>
      <c r="P103" s="19" t="s">
        <v>3240</v>
      </c>
      <c r="Q103" s="25" t="s">
        <v>2954</v>
      </c>
      <c r="R103" s="26"/>
      <c r="S103" s="26" t="s">
        <v>2954</v>
      </c>
      <c r="T103" s="27" t="s">
        <v>3214</v>
      </c>
      <c r="U103" s="28"/>
      <c r="V103" s="28"/>
      <c r="W103" s="48"/>
      <c r="X103" s="38"/>
    </row>
    <row r="104" spans="1:24" s="49" customFormat="1" ht="91.15" customHeight="1">
      <c r="A104" s="16">
        <v>5</v>
      </c>
      <c r="B104" s="17" t="s">
        <v>3302</v>
      </c>
      <c r="C104" s="18">
        <v>5.04</v>
      </c>
      <c r="D104" s="17" t="s">
        <v>3302</v>
      </c>
      <c r="E104" s="50" t="s">
        <v>3469</v>
      </c>
      <c r="F104" s="19" t="s">
        <v>3470</v>
      </c>
      <c r="G104" s="19" t="s">
        <v>3471</v>
      </c>
      <c r="H104" s="21" t="s">
        <v>3472</v>
      </c>
      <c r="I104" s="22" t="s">
        <v>2969</v>
      </c>
      <c r="J104" s="19" t="s">
        <v>3473</v>
      </c>
      <c r="K104" s="23">
        <v>234</v>
      </c>
      <c r="L104" s="24" t="s">
        <v>2955</v>
      </c>
      <c r="M104" s="24" t="s">
        <v>2954</v>
      </c>
      <c r="N104" s="24" t="s">
        <v>2955</v>
      </c>
      <c r="O104" s="24" t="s">
        <v>2954</v>
      </c>
      <c r="P104" s="19" t="s">
        <v>3164</v>
      </c>
      <c r="Q104" s="25"/>
      <c r="R104" s="26"/>
      <c r="S104" s="26" t="s">
        <v>2954</v>
      </c>
      <c r="T104" s="27" t="s">
        <v>3036</v>
      </c>
      <c r="U104" s="28"/>
      <c r="V104" s="28"/>
      <c r="W104" s="48"/>
      <c r="X104" s="38"/>
    </row>
    <row r="105" spans="1:24" s="49" customFormat="1" ht="70.900000000000006" customHeight="1">
      <c r="A105" s="16">
        <v>5</v>
      </c>
      <c r="B105" s="17" t="s">
        <v>3302</v>
      </c>
      <c r="C105" s="18">
        <v>5.04</v>
      </c>
      <c r="D105" s="17" t="s">
        <v>3302</v>
      </c>
      <c r="E105" s="50" t="s">
        <v>3474</v>
      </c>
      <c r="F105" s="19" t="s">
        <v>3475</v>
      </c>
      <c r="G105" s="19" t="s">
        <v>3476</v>
      </c>
      <c r="H105" s="21" t="s">
        <v>3477</v>
      </c>
      <c r="I105" s="22" t="s">
        <v>2969</v>
      </c>
      <c r="J105" s="19" t="s">
        <v>3478</v>
      </c>
      <c r="K105" s="23">
        <v>235</v>
      </c>
      <c r="L105" s="24" t="s">
        <v>2955</v>
      </c>
      <c r="M105" s="24" t="s">
        <v>2954</v>
      </c>
      <c r="N105" s="24" t="s">
        <v>2955</v>
      </c>
      <c r="O105" s="24" t="s">
        <v>2954</v>
      </c>
      <c r="P105" s="19" t="s">
        <v>3479</v>
      </c>
      <c r="Q105" s="25"/>
      <c r="R105" s="26"/>
      <c r="S105" s="26" t="s">
        <v>2954</v>
      </c>
      <c r="T105" s="27" t="s">
        <v>2971</v>
      </c>
      <c r="U105" s="28"/>
      <c r="V105" s="28"/>
      <c r="W105" s="48"/>
      <c r="X105" s="38"/>
    </row>
    <row r="106" spans="1:24" s="49" customFormat="1" ht="81" customHeight="1">
      <c r="A106" s="16">
        <v>5</v>
      </c>
      <c r="B106" s="17" t="s">
        <v>3302</v>
      </c>
      <c r="C106" s="18">
        <v>5.04</v>
      </c>
      <c r="D106" s="17" t="s">
        <v>3302</v>
      </c>
      <c r="E106" s="50" t="s">
        <v>869</v>
      </c>
      <c r="F106" s="19" t="s">
        <v>3480</v>
      </c>
      <c r="G106" s="19" t="s">
        <v>3481</v>
      </c>
      <c r="H106" s="21" t="s">
        <v>3482</v>
      </c>
      <c r="I106" s="22" t="s">
        <v>2969</v>
      </c>
      <c r="J106" s="19" t="s">
        <v>3483</v>
      </c>
      <c r="K106" s="23">
        <v>241</v>
      </c>
      <c r="L106" s="24" t="s">
        <v>2954</v>
      </c>
      <c r="M106" s="24" t="s">
        <v>2954</v>
      </c>
      <c r="N106" s="24" t="s">
        <v>2954</v>
      </c>
      <c r="O106" s="24" t="s">
        <v>2954</v>
      </c>
      <c r="P106" s="19" t="s">
        <v>3419</v>
      </c>
      <c r="Q106" s="25"/>
      <c r="R106" s="26"/>
      <c r="S106" s="26" t="s">
        <v>2954</v>
      </c>
      <c r="T106" s="27" t="s">
        <v>3319</v>
      </c>
      <c r="U106" s="28"/>
      <c r="V106" s="28"/>
      <c r="W106" s="48"/>
      <c r="X106" s="38"/>
    </row>
    <row r="107" spans="1:24" s="49" customFormat="1" ht="101.25" customHeight="1">
      <c r="A107" s="16">
        <v>5</v>
      </c>
      <c r="B107" s="19" t="s">
        <v>3302</v>
      </c>
      <c r="C107" s="46">
        <v>5.04</v>
      </c>
      <c r="D107" s="19" t="s">
        <v>3302</v>
      </c>
      <c r="E107" s="19" t="s">
        <v>1326</v>
      </c>
      <c r="F107" s="19" t="s">
        <v>3484</v>
      </c>
      <c r="G107" s="19" t="s">
        <v>3485</v>
      </c>
      <c r="H107" s="21" t="s">
        <v>3486</v>
      </c>
      <c r="I107" s="22" t="s">
        <v>2952</v>
      </c>
      <c r="J107" s="19" t="s">
        <v>3432</v>
      </c>
      <c r="K107" s="23">
        <v>256</v>
      </c>
      <c r="L107" s="24" t="s">
        <v>2954</v>
      </c>
      <c r="M107" s="24" t="s">
        <v>2954</v>
      </c>
      <c r="N107" s="24" t="s">
        <v>2954</v>
      </c>
      <c r="O107" s="24" t="s">
        <v>2954</v>
      </c>
      <c r="P107" s="19" t="s">
        <v>3164</v>
      </c>
      <c r="Q107" s="25"/>
      <c r="R107" s="27"/>
      <c r="S107" s="26" t="s">
        <v>2954</v>
      </c>
      <c r="T107" s="27" t="s">
        <v>2971</v>
      </c>
      <c r="U107" s="28"/>
      <c r="V107" s="28"/>
      <c r="W107" s="48"/>
      <c r="X107" s="38"/>
    </row>
    <row r="108" spans="1:24" s="49" customFormat="1" ht="101.25" customHeight="1">
      <c r="A108" s="16">
        <v>6</v>
      </c>
      <c r="B108" s="17" t="s">
        <v>3487</v>
      </c>
      <c r="C108" s="18">
        <v>6.01</v>
      </c>
      <c r="D108" s="19" t="s">
        <v>3488</v>
      </c>
      <c r="E108" s="20" t="s">
        <v>3489</v>
      </c>
      <c r="F108" s="17" t="s">
        <v>3490</v>
      </c>
      <c r="G108" s="17" t="s">
        <v>3491</v>
      </c>
      <c r="H108" s="21" t="s">
        <v>3492</v>
      </c>
      <c r="I108" s="22" t="s">
        <v>2952</v>
      </c>
      <c r="J108" s="17" t="s">
        <v>3493</v>
      </c>
      <c r="K108" s="23">
        <v>118</v>
      </c>
      <c r="L108" s="24" t="s">
        <v>2954</v>
      </c>
      <c r="M108" s="24" t="s">
        <v>2955</v>
      </c>
      <c r="N108" s="24" t="s">
        <v>2954</v>
      </c>
      <c r="O108" s="24" t="s">
        <v>2955</v>
      </c>
      <c r="P108" s="19" t="s">
        <v>3494</v>
      </c>
      <c r="Q108" s="25" t="s">
        <v>2954</v>
      </c>
      <c r="R108" s="26" t="s">
        <v>2954</v>
      </c>
      <c r="S108" s="26"/>
      <c r="T108" s="27" t="s">
        <v>2957</v>
      </c>
      <c r="U108" s="21" t="s">
        <v>3495</v>
      </c>
      <c r="V108" s="28"/>
      <c r="W108" s="48"/>
      <c r="X108" s="27"/>
    </row>
    <row r="109" spans="1:24" s="49" customFormat="1" ht="121.5" customHeight="1">
      <c r="A109" s="16">
        <v>6</v>
      </c>
      <c r="B109" s="17" t="s">
        <v>3487</v>
      </c>
      <c r="C109" s="18">
        <v>6.01</v>
      </c>
      <c r="D109" s="19" t="s">
        <v>3488</v>
      </c>
      <c r="E109" s="20" t="s">
        <v>3496</v>
      </c>
      <c r="F109" s="19" t="s">
        <v>3497</v>
      </c>
      <c r="G109" s="19" t="s">
        <v>3498</v>
      </c>
      <c r="H109" s="21" t="s">
        <v>3499</v>
      </c>
      <c r="I109" s="22" t="s">
        <v>2969</v>
      </c>
      <c r="J109" s="19" t="s">
        <v>3500</v>
      </c>
      <c r="K109" s="23">
        <v>119</v>
      </c>
      <c r="L109" s="24" t="s">
        <v>2954</v>
      </c>
      <c r="M109" s="24" t="s">
        <v>2954</v>
      </c>
      <c r="N109" s="24" t="s">
        <v>2954</v>
      </c>
      <c r="O109" s="24" t="s">
        <v>2954</v>
      </c>
      <c r="P109" s="19" t="s">
        <v>3494</v>
      </c>
      <c r="Q109" s="25" t="s">
        <v>2954</v>
      </c>
      <c r="R109" s="26" t="s">
        <v>2954</v>
      </c>
      <c r="S109" s="26"/>
      <c r="T109" s="27" t="s">
        <v>2957</v>
      </c>
      <c r="U109" s="21" t="s">
        <v>3501</v>
      </c>
      <c r="V109" s="28"/>
      <c r="W109" s="48"/>
      <c r="X109" s="27"/>
    </row>
    <row r="110" spans="1:24" s="49" customFormat="1" ht="101.25" customHeight="1">
      <c r="A110" s="16">
        <v>6</v>
      </c>
      <c r="B110" s="17" t="s">
        <v>3487</v>
      </c>
      <c r="C110" s="18">
        <v>6.01</v>
      </c>
      <c r="D110" s="19" t="s">
        <v>3488</v>
      </c>
      <c r="E110" s="30" t="s">
        <v>1435</v>
      </c>
      <c r="F110" s="19" t="s">
        <v>3502</v>
      </c>
      <c r="G110" s="19" t="s">
        <v>3503</v>
      </c>
      <c r="H110" s="65" t="s">
        <v>3504</v>
      </c>
      <c r="I110" s="22" t="s">
        <v>3186</v>
      </c>
      <c r="J110" s="19" t="s">
        <v>3505</v>
      </c>
      <c r="K110" s="23">
        <v>120</v>
      </c>
      <c r="L110" s="24" t="s">
        <v>2954</v>
      </c>
      <c r="M110" s="25" t="s">
        <v>2954</v>
      </c>
      <c r="N110" s="25" t="s">
        <v>2954</v>
      </c>
      <c r="O110" s="25" t="s">
        <v>2954</v>
      </c>
      <c r="P110" s="19" t="s">
        <v>3494</v>
      </c>
      <c r="Q110" s="25" t="s">
        <v>2954</v>
      </c>
      <c r="R110" s="26" t="s">
        <v>2954</v>
      </c>
      <c r="S110" s="26"/>
      <c r="T110" s="27" t="s">
        <v>2957</v>
      </c>
      <c r="U110" s="21" t="s">
        <v>3506</v>
      </c>
      <c r="V110" s="28"/>
      <c r="W110" s="48"/>
      <c r="X110" s="27"/>
    </row>
    <row r="111" spans="1:24" s="101" customFormat="1" ht="111.4" customHeight="1">
      <c r="A111" s="90">
        <v>6</v>
      </c>
      <c r="B111" s="91" t="s">
        <v>3487</v>
      </c>
      <c r="C111" s="92">
        <v>6.01</v>
      </c>
      <c r="D111" s="93" t="s">
        <v>3488</v>
      </c>
      <c r="E111" s="94" t="s">
        <v>1025</v>
      </c>
      <c r="F111" s="93" t="s">
        <v>3507</v>
      </c>
      <c r="G111" s="93" t="s">
        <v>3508</v>
      </c>
      <c r="H111" s="21" t="s">
        <v>3509</v>
      </c>
      <c r="I111" s="95" t="s">
        <v>2969</v>
      </c>
      <c r="J111" s="93" t="s">
        <v>3510</v>
      </c>
      <c r="K111" s="96">
        <v>121</v>
      </c>
      <c r="L111" s="97" t="s">
        <v>2954</v>
      </c>
      <c r="M111" s="97" t="s">
        <v>2954</v>
      </c>
      <c r="N111" s="97" t="s">
        <v>2954</v>
      </c>
      <c r="O111" s="97" t="s">
        <v>2954</v>
      </c>
      <c r="P111" s="93" t="s">
        <v>3494</v>
      </c>
      <c r="Q111" s="98" t="s">
        <v>2954</v>
      </c>
      <c r="R111" s="98" t="s">
        <v>2954</v>
      </c>
      <c r="S111" s="98" t="s">
        <v>2954</v>
      </c>
      <c r="T111" s="99" t="s">
        <v>3511</v>
      </c>
      <c r="V111" s="21" t="s">
        <v>3512</v>
      </c>
      <c r="W111" s="102"/>
      <c r="X111" s="100" t="s">
        <v>3513</v>
      </c>
    </row>
    <row r="112" spans="1:24" s="49" customFormat="1" ht="60.75" customHeight="1">
      <c r="A112" s="16">
        <v>6</v>
      </c>
      <c r="B112" s="17" t="s">
        <v>3487</v>
      </c>
      <c r="C112" s="18">
        <v>6.01</v>
      </c>
      <c r="D112" s="17" t="s">
        <v>3488</v>
      </c>
      <c r="E112" s="30" t="s">
        <v>3514</v>
      </c>
      <c r="F112" s="19" t="s">
        <v>3515</v>
      </c>
      <c r="G112" s="19" t="s">
        <v>3516</v>
      </c>
      <c r="H112" s="21" t="s">
        <v>3517</v>
      </c>
      <c r="I112" s="22" t="s">
        <v>2969</v>
      </c>
      <c r="J112" s="19" t="s">
        <v>3518</v>
      </c>
      <c r="K112" s="23">
        <v>122</v>
      </c>
      <c r="L112" s="24" t="s">
        <v>2954</v>
      </c>
      <c r="M112" s="24" t="s">
        <v>2954</v>
      </c>
      <c r="N112" s="24" t="s">
        <v>2954</v>
      </c>
      <c r="O112" s="24" t="s">
        <v>2954</v>
      </c>
      <c r="P112" s="19" t="s">
        <v>3494</v>
      </c>
      <c r="Q112" s="25" t="s">
        <v>2954</v>
      </c>
      <c r="R112" s="26" t="s">
        <v>2954</v>
      </c>
      <c r="S112" s="26" t="s">
        <v>2954</v>
      </c>
      <c r="T112" s="27" t="s">
        <v>3519</v>
      </c>
      <c r="U112" s="21" t="s">
        <v>3520</v>
      </c>
      <c r="V112" s="28"/>
      <c r="W112" s="48"/>
      <c r="X112" s="27"/>
    </row>
    <row r="113" spans="1:34" s="49" customFormat="1" ht="101.25" customHeight="1">
      <c r="A113" s="16">
        <v>6</v>
      </c>
      <c r="B113" s="17" t="s">
        <v>3487</v>
      </c>
      <c r="C113" s="18">
        <v>6.01</v>
      </c>
      <c r="D113" s="17" t="s">
        <v>3488</v>
      </c>
      <c r="E113" s="30" t="s">
        <v>3521</v>
      </c>
      <c r="F113" s="19" t="s">
        <v>3522</v>
      </c>
      <c r="G113" s="19" t="s">
        <v>3523</v>
      </c>
      <c r="H113" s="65" t="s">
        <v>3524</v>
      </c>
      <c r="I113" s="22" t="s">
        <v>2969</v>
      </c>
      <c r="J113" s="19" t="s">
        <v>3525</v>
      </c>
      <c r="K113" s="23">
        <v>124</v>
      </c>
      <c r="L113" s="24" t="s">
        <v>2954</v>
      </c>
      <c r="M113" s="24" t="s">
        <v>2954</v>
      </c>
      <c r="N113" s="24" t="s">
        <v>2954</v>
      </c>
      <c r="O113" s="24" t="s">
        <v>2954</v>
      </c>
      <c r="P113" s="19" t="s">
        <v>3494</v>
      </c>
      <c r="Q113" s="25" t="s">
        <v>2954</v>
      </c>
      <c r="R113" s="26" t="s">
        <v>2954</v>
      </c>
      <c r="S113" s="26" t="s">
        <v>2954</v>
      </c>
      <c r="T113" s="27" t="s">
        <v>2971</v>
      </c>
      <c r="U113" s="21" t="s">
        <v>3526</v>
      </c>
      <c r="V113" s="28"/>
      <c r="W113" s="48"/>
      <c r="X113" s="27"/>
    </row>
    <row r="114" spans="1:34" s="49" customFormat="1" ht="91.15" customHeight="1">
      <c r="A114" s="16">
        <v>6</v>
      </c>
      <c r="B114" s="17" t="s">
        <v>3487</v>
      </c>
      <c r="C114" s="18">
        <v>6.01</v>
      </c>
      <c r="D114" s="17" t="s">
        <v>3488</v>
      </c>
      <c r="E114" s="30" t="s">
        <v>3527</v>
      </c>
      <c r="F114" s="19" t="s">
        <v>3528</v>
      </c>
      <c r="G114" s="19" t="s">
        <v>3529</v>
      </c>
      <c r="H114" s="21" t="s">
        <v>3530</v>
      </c>
      <c r="I114" s="22" t="s">
        <v>2969</v>
      </c>
      <c r="J114" s="19" t="s">
        <v>3525</v>
      </c>
      <c r="K114" s="23">
        <v>125</v>
      </c>
      <c r="L114" s="24" t="s">
        <v>2954</v>
      </c>
      <c r="M114" s="24" t="s">
        <v>2954</v>
      </c>
      <c r="N114" s="24" t="s">
        <v>2954</v>
      </c>
      <c r="O114" s="24" t="s">
        <v>2954</v>
      </c>
      <c r="P114" s="19" t="s">
        <v>3494</v>
      </c>
      <c r="Q114" s="25" t="s">
        <v>2954</v>
      </c>
      <c r="R114" s="26" t="s">
        <v>2954</v>
      </c>
      <c r="S114" s="26" t="s">
        <v>2954</v>
      </c>
      <c r="T114" s="27" t="s">
        <v>3531</v>
      </c>
      <c r="U114" s="21" t="s">
        <v>3532</v>
      </c>
      <c r="V114" s="28"/>
      <c r="W114" s="48"/>
      <c r="X114" s="27"/>
    </row>
    <row r="115" spans="1:34" s="49" customFormat="1" ht="101.25" customHeight="1">
      <c r="A115" s="16">
        <v>6</v>
      </c>
      <c r="B115" s="17" t="s">
        <v>3487</v>
      </c>
      <c r="C115" s="18">
        <v>6.01</v>
      </c>
      <c r="D115" s="17" t="s">
        <v>3488</v>
      </c>
      <c r="E115" s="30" t="s">
        <v>3533</v>
      </c>
      <c r="F115" s="19" t="s">
        <v>3534</v>
      </c>
      <c r="G115" s="19" t="s">
        <v>3535</v>
      </c>
      <c r="H115" s="21" t="s">
        <v>3536</v>
      </c>
      <c r="I115" s="22" t="s">
        <v>2969</v>
      </c>
      <c r="J115" s="19" t="s">
        <v>3537</v>
      </c>
      <c r="K115" s="23">
        <v>126</v>
      </c>
      <c r="L115" s="24" t="s">
        <v>2954</v>
      </c>
      <c r="M115" s="24" t="s">
        <v>2954</v>
      </c>
      <c r="N115" s="24" t="s">
        <v>2954</v>
      </c>
      <c r="O115" s="24" t="s">
        <v>2954</v>
      </c>
      <c r="P115" s="19" t="s">
        <v>3494</v>
      </c>
      <c r="Q115" s="25" t="s">
        <v>2954</v>
      </c>
      <c r="R115" s="26" t="s">
        <v>2954</v>
      </c>
      <c r="S115" s="26" t="s">
        <v>2954</v>
      </c>
      <c r="T115" s="27" t="s">
        <v>3538</v>
      </c>
      <c r="U115" s="21" t="s">
        <v>3539</v>
      </c>
      <c r="V115" s="28"/>
      <c r="W115" s="48"/>
      <c r="X115" s="27"/>
    </row>
    <row r="116" spans="1:34" s="49" customFormat="1" ht="91.15" customHeight="1">
      <c r="A116" s="186">
        <v>6</v>
      </c>
      <c r="B116" s="185" t="s">
        <v>3487</v>
      </c>
      <c r="C116" s="192">
        <v>6.01</v>
      </c>
      <c r="D116" s="185" t="s">
        <v>3488</v>
      </c>
      <c r="E116" s="191" t="s">
        <v>1405</v>
      </c>
      <c r="F116" s="182" t="s">
        <v>3540</v>
      </c>
      <c r="G116" s="182" t="s">
        <v>3541</v>
      </c>
      <c r="H116" s="189" t="s">
        <v>3542</v>
      </c>
      <c r="I116" s="188" t="s">
        <v>2969</v>
      </c>
      <c r="J116" s="182" t="s">
        <v>3543</v>
      </c>
      <c r="K116" s="194" t="s">
        <v>3544</v>
      </c>
      <c r="L116" s="195"/>
      <c r="M116" s="184">
        <v>127</v>
      </c>
      <c r="N116" s="177"/>
      <c r="O116" s="177"/>
      <c r="P116" s="179"/>
      <c r="Q116" s="176"/>
      <c r="R116" s="175"/>
      <c r="S116" s="175"/>
      <c r="T116" s="174"/>
      <c r="U116" s="178"/>
      <c r="V116" s="28"/>
      <c r="W116" s="48"/>
      <c r="X116" s="174"/>
    </row>
    <row r="117" spans="1:34" s="49" customFormat="1" ht="91.15" customHeight="1">
      <c r="A117" s="16">
        <v>6</v>
      </c>
      <c r="B117" s="17" t="s">
        <v>3487</v>
      </c>
      <c r="C117" s="18">
        <v>6.01</v>
      </c>
      <c r="D117" s="17" t="s">
        <v>3488</v>
      </c>
      <c r="E117" s="30" t="s">
        <v>336</v>
      </c>
      <c r="F117" s="19" t="s">
        <v>3545</v>
      </c>
      <c r="G117" s="19" t="s">
        <v>3546</v>
      </c>
      <c r="H117" s="65" t="s">
        <v>3547</v>
      </c>
      <c r="I117" s="22" t="s">
        <v>2969</v>
      </c>
      <c r="J117" s="19" t="s">
        <v>3548</v>
      </c>
      <c r="K117" s="23">
        <v>128</v>
      </c>
      <c r="L117" s="24" t="s">
        <v>2954</v>
      </c>
      <c r="M117" s="24" t="s">
        <v>2954</v>
      </c>
      <c r="N117" s="24" t="s">
        <v>2954</v>
      </c>
      <c r="O117" s="24" t="s">
        <v>2954</v>
      </c>
      <c r="P117" s="19" t="s">
        <v>3549</v>
      </c>
      <c r="Q117" s="25" t="s">
        <v>2954</v>
      </c>
      <c r="R117" s="26" t="s">
        <v>2954</v>
      </c>
      <c r="S117" s="26" t="s">
        <v>2954</v>
      </c>
      <c r="T117" s="27" t="s">
        <v>3550</v>
      </c>
      <c r="U117" s="21" t="s">
        <v>3551</v>
      </c>
      <c r="V117" s="28"/>
      <c r="W117" s="48"/>
      <c r="X117" s="27"/>
    </row>
    <row r="118" spans="1:34" s="49" customFormat="1" ht="111.4" customHeight="1">
      <c r="A118" s="16">
        <v>6</v>
      </c>
      <c r="B118" s="17" t="s">
        <v>3487</v>
      </c>
      <c r="C118" s="18">
        <v>6.01</v>
      </c>
      <c r="D118" s="17" t="s">
        <v>3488</v>
      </c>
      <c r="E118" s="30" t="s">
        <v>1395</v>
      </c>
      <c r="F118" s="19" t="s">
        <v>3552</v>
      </c>
      <c r="G118" s="19" t="s">
        <v>3553</v>
      </c>
      <c r="H118" s="21" t="s">
        <v>3554</v>
      </c>
      <c r="I118" s="22" t="s">
        <v>2969</v>
      </c>
      <c r="J118" s="19" t="s">
        <v>3555</v>
      </c>
      <c r="K118" s="23">
        <v>242</v>
      </c>
      <c r="L118" s="24" t="s">
        <v>2954</v>
      </c>
      <c r="M118" s="24" t="s">
        <v>2954</v>
      </c>
      <c r="N118" s="24" t="s">
        <v>2954</v>
      </c>
      <c r="O118" s="24" t="s">
        <v>2954</v>
      </c>
      <c r="P118" s="19" t="s">
        <v>3494</v>
      </c>
      <c r="Q118" s="25" t="s">
        <v>2954</v>
      </c>
      <c r="R118" s="26" t="s">
        <v>2954</v>
      </c>
      <c r="S118" s="26" t="s">
        <v>2954</v>
      </c>
      <c r="T118" s="27" t="s">
        <v>2971</v>
      </c>
      <c r="U118" s="21" t="s">
        <v>3556</v>
      </c>
      <c r="V118" s="28"/>
      <c r="W118" s="48"/>
      <c r="X118" s="27"/>
    </row>
    <row r="119" spans="1:34" s="49" customFormat="1" ht="101.25" customHeight="1">
      <c r="A119" s="16">
        <v>6</v>
      </c>
      <c r="B119" s="17" t="s">
        <v>3487</v>
      </c>
      <c r="C119" s="18">
        <v>6.02</v>
      </c>
      <c r="D119" s="17" t="s">
        <v>3557</v>
      </c>
      <c r="E119" s="30" t="s">
        <v>3558</v>
      </c>
      <c r="F119" s="19" t="s">
        <v>3559</v>
      </c>
      <c r="G119" s="19" t="s">
        <v>3560</v>
      </c>
      <c r="H119" s="21" t="s">
        <v>3561</v>
      </c>
      <c r="I119" s="22" t="s">
        <v>2969</v>
      </c>
      <c r="J119" s="19" t="s">
        <v>3562</v>
      </c>
      <c r="K119" s="23">
        <v>129</v>
      </c>
      <c r="L119" s="24" t="s">
        <v>2954</v>
      </c>
      <c r="M119" s="24" t="s">
        <v>2954</v>
      </c>
      <c r="N119" s="66" t="s">
        <v>2954</v>
      </c>
      <c r="O119" s="24" t="s">
        <v>2954</v>
      </c>
      <c r="P119" s="19" t="s">
        <v>3494</v>
      </c>
      <c r="Q119" s="25" t="s">
        <v>2954</v>
      </c>
      <c r="R119" s="26" t="s">
        <v>2954</v>
      </c>
      <c r="S119" s="26"/>
      <c r="T119" s="27" t="s">
        <v>3135</v>
      </c>
      <c r="U119" s="28"/>
      <c r="V119" s="28"/>
      <c r="W119" s="48"/>
      <c r="X119" s="38"/>
    </row>
    <row r="120" spans="1:34" s="49" customFormat="1" ht="101.25" customHeight="1">
      <c r="A120" s="16">
        <v>6</v>
      </c>
      <c r="B120" s="17" t="s">
        <v>3487</v>
      </c>
      <c r="C120" s="18">
        <v>6.02</v>
      </c>
      <c r="D120" s="17" t="s">
        <v>3557</v>
      </c>
      <c r="E120" s="30" t="s">
        <v>3563</v>
      </c>
      <c r="F120" s="19" t="s">
        <v>3564</v>
      </c>
      <c r="G120" s="19" t="s">
        <v>3565</v>
      </c>
      <c r="H120" s="65" t="s">
        <v>3566</v>
      </c>
      <c r="I120" s="22" t="s">
        <v>2969</v>
      </c>
      <c r="J120" s="19" t="s">
        <v>3567</v>
      </c>
      <c r="K120" s="23">
        <v>130</v>
      </c>
      <c r="L120" s="24" t="s">
        <v>2954</v>
      </c>
      <c r="M120" s="24" t="s">
        <v>2955</v>
      </c>
      <c r="N120" s="66" t="s">
        <v>2954</v>
      </c>
      <c r="O120" s="24" t="s">
        <v>2955</v>
      </c>
      <c r="P120" s="19" t="s">
        <v>3494</v>
      </c>
      <c r="Q120" s="25" t="s">
        <v>2954</v>
      </c>
      <c r="R120" s="26" t="s">
        <v>2954</v>
      </c>
      <c r="S120" s="26" t="s">
        <v>3568</v>
      </c>
      <c r="T120" s="27" t="s">
        <v>3569</v>
      </c>
      <c r="U120" s="21" t="s">
        <v>3570</v>
      </c>
      <c r="V120" s="28"/>
      <c r="W120" s="48"/>
      <c r="X120" s="27"/>
    </row>
    <row r="121" spans="1:34" s="49" customFormat="1" ht="91.15" customHeight="1">
      <c r="A121" s="16">
        <v>6</v>
      </c>
      <c r="B121" s="17" t="s">
        <v>3487</v>
      </c>
      <c r="C121" s="18">
        <v>6.02</v>
      </c>
      <c r="D121" s="17" t="s">
        <v>3557</v>
      </c>
      <c r="E121" s="30" t="s">
        <v>3571</v>
      </c>
      <c r="F121" s="39" t="s">
        <v>3572</v>
      </c>
      <c r="G121" s="39" t="s">
        <v>3573</v>
      </c>
      <c r="H121" s="21" t="s">
        <v>3574</v>
      </c>
      <c r="I121" s="22" t="s">
        <v>2969</v>
      </c>
      <c r="J121" s="19" t="s">
        <v>3575</v>
      </c>
      <c r="K121" s="23">
        <v>131</v>
      </c>
      <c r="L121" s="24" t="s">
        <v>2954</v>
      </c>
      <c r="M121" s="24" t="s">
        <v>2954</v>
      </c>
      <c r="N121" s="66" t="s">
        <v>2954</v>
      </c>
      <c r="O121" s="24" t="s">
        <v>2954</v>
      </c>
      <c r="P121" s="19" t="s">
        <v>3494</v>
      </c>
      <c r="Q121" s="25" t="s">
        <v>2954</v>
      </c>
      <c r="R121" s="26" t="s">
        <v>2954</v>
      </c>
      <c r="S121" s="26" t="s">
        <v>2954</v>
      </c>
      <c r="T121" s="27" t="s">
        <v>2971</v>
      </c>
      <c r="U121" s="21" t="s">
        <v>3576</v>
      </c>
      <c r="V121" s="28"/>
      <c r="W121" s="48"/>
      <c r="X121" s="27"/>
    </row>
    <row r="122" spans="1:34" s="49" customFormat="1" ht="111.4" customHeight="1">
      <c r="A122" s="16">
        <v>6</v>
      </c>
      <c r="B122" s="17" t="s">
        <v>3487</v>
      </c>
      <c r="C122" s="18">
        <v>6.02</v>
      </c>
      <c r="D122" s="17" t="s">
        <v>3557</v>
      </c>
      <c r="E122" s="30" t="s">
        <v>3577</v>
      </c>
      <c r="F122" s="19" t="s">
        <v>3578</v>
      </c>
      <c r="G122" s="19" t="s">
        <v>3579</v>
      </c>
      <c r="H122" s="21" t="s">
        <v>3580</v>
      </c>
      <c r="I122" s="22" t="s">
        <v>2969</v>
      </c>
      <c r="J122" s="19" t="s">
        <v>3581</v>
      </c>
      <c r="K122" s="23">
        <v>132</v>
      </c>
      <c r="L122" s="24" t="s">
        <v>2954</v>
      </c>
      <c r="M122" s="24" t="s">
        <v>2955</v>
      </c>
      <c r="N122" s="66" t="s">
        <v>2954</v>
      </c>
      <c r="O122" s="24" t="s">
        <v>2955</v>
      </c>
      <c r="P122" s="19" t="s">
        <v>3494</v>
      </c>
      <c r="Q122" s="25" t="s">
        <v>2954</v>
      </c>
      <c r="R122" s="26"/>
      <c r="S122" s="26"/>
      <c r="T122" s="27" t="s">
        <v>2957</v>
      </c>
      <c r="U122" s="28"/>
      <c r="V122" s="28"/>
      <c r="W122" s="48"/>
      <c r="X122" s="38"/>
    </row>
    <row r="123" spans="1:34" s="49" customFormat="1" ht="121.5" customHeight="1">
      <c r="A123" s="16">
        <v>6</v>
      </c>
      <c r="B123" s="17" t="s">
        <v>3487</v>
      </c>
      <c r="C123" s="18">
        <v>6.03</v>
      </c>
      <c r="D123" s="17" t="s">
        <v>3582</v>
      </c>
      <c r="E123" s="30" t="s">
        <v>983</v>
      </c>
      <c r="F123" s="19" t="s">
        <v>3583</v>
      </c>
      <c r="G123" s="19" t="s">
        <v>3584</v>
      </c>
      <c r="H123" s="21" t="s">
        <v>3585</v>
      </c>
      <c r="I123" s="22" t="s">
        <v>2969</v>
      </c>
      <c r="J123" s="19" t="s">
        <v>3586</v>
      </c>
      <c r="K123" s="23">
        <v>133</v>
      </c>
      <c r="L123" s="24" t="s">
        <v>2954</v>
      </c>
      <c r="M123" s="24" t="s">
        <v>2954</v>
      </c>
      <c r="N123" s="66" t="s">
        <v>2954</v>
      </c>
      <c r="O123" s="24" t="s">
        <v>2954</v>
      </c>
      <c r="P123" s="19" t="s">
        <v>3494</v>
      </c>
      <c r="Q123" s="25" t="s">
        <v>2954</v>
      </c>
      <c r="R123" s="26"/>
      <c r="S123" s="26" t="s">
        <v>2954</v>
      </c>
      <c r="T123" s="27" t="s">
        <v>2971</v>
      </c>
      <c r="U123" s="21" t="s">
        <v>3587</v>
      </c>
      <c r="V123" s="28"/>
      <c r="W123" s="48"/>
      <c r="X123" s="27"/>
    </row>
    <row r="124" spans="1:34" s="49" customFormat="1" ht="81" customHeight="1">
      <c r="A124" s="16">
        <v>6</v>
      </c>
      <c r="B124" s="17" t="s">
        <v>3487</v>
      </c>
      <c r="C124" s="18">
        <v>6.03</v>
      </c>
      <c r="D124" s="17" t="s">
        <v>3582</v>
      </c>
      <c r="E124" s="30" t="s">
        <v>3588</v>
      </c>
      <c r="F124" s="19" t="s">
        <v>3589</v>
      </c>
      <c r="G124" s="19" t="s">
        <v>3590</v>
      </c>
      <c r="H124" s="21" t="s">
        <v>3591</v>
      </c>
      <c r="I124" s="22" t="s">
        <v>2969</v>
      </c>
      <c r="J124" s="19" t="s">
        <v>3592</v>
      </c>
      <c r="K124" s="23">
        <v>134</v>
      </c>
      <c r="L124" s="24" t="s">
        <v>2954</v>
      </c>
      <c r="M124" s="24" t="s">
        <v>2954</v>
      </c>
      <c r="N124" s="66" t="s">
        <v>2954</v>
      </c>
      <c r="O124" s="24" t="s">
        <v>2954</v>
      </c>
      <c r="P124" s="19" t="s">
        <v>2956</v>
      </c>
      <c r="Q124" s="25" t="s">
        <v>2954</v>
      </c>
      <c r="R124" s="26"/>
      <c r="S124" s="64" t="s">
        <v>2954</v>
      </c>
      <c r="T124" s="27" t="s">
        <v>2957</v>
      </c>
      <c r="U124" s="21" t="s">
        <v>3593</v>
      </c>
      <c r="V124" s="28"/>
      <c r="W124" s="48"/>
      <c r="X124" s="27"/>
    </row>
    <row r="125" spans="1:34" s="49" customFormat="1" ht="91.15" customHeight="1">
      <c r="A125" s="16">
        <v>6</v>
      </c>
      <c r="B125" s="17" t="s">
        <v>3487</v>
      </c>
      <c r="C125" s="18">
        <v>6.03</v>
      </c>
      <c r="D125" s="17" t="s">
        <v>3582</v>
      </c>
      <c r="E125" s="30" t="s">
        <v>3594</v>
      </c>
      <c r="F125" s="19" t="s">
        <v>3595</v>
      </c>
      <c r="G125" s="19" t="s">
        <v>3596</v>
      </c>
      <c r="H125" s="21" t="s">
        <v>3597</v>
      </c>
      <c r="I125" s="22" t="s">
        <v>2969</v>
      </c>
      <c r="J125" s="19" t="s">
        <v>3598</v>
      </c>
      <c r="K125" s="23">
        <v>135</v>
      </c>
      <c r="L125" s="24" t="s">
        <v>2954</v>
      </c>
      <c r="M125" s="24" t="s">
        <v>2954</v>
      </c>
      <c r="N125" s="66" t="s">
        <v>2954</v>
      </c>
      <c r="O125" s="24" t="s">
        <v>2954</v>
      </c>
      <c r="P125" s="19" t="s">
        <v>3599</v>
      </c>
      <c r="Q125" s="25" t="s">
        <v>2954</v>
      </c>
      <c r="R125" s="26"/>
      <c r="S125" s="26" t="s">
        <v>2954</v>
      </c>
      <c r="T125" s="27" t="s">
        <v>2971</v>
      </c>
      <c r="U125" s="21" t="s">
        <v>3600</v>
      </c>
      <c r="V125" s="28"/>
      <c r="W125" s="48"/>
      <c r="X125" s="27"/>
    </row>
    <row r="126" spans="1:34" s="67" customFormat="1" ht="101.25" customHeight="1">
      <c r="A126" s="51">
        <v>6</v>
      </c>
      <c r="B126" s="17" t="s">
        <v>3487</v>
      </c>
      <c r="C126" s="46">
        <v>6.04</v>
      </c>
      <c r="D126" s="19" t="s">
        <v>3601</v>
      </c>
      <c r="E126" s="20" t="s">
        <v>3602</v>
      </c>
      <c r="F126" s="19" t="s">
        <v>3603</v>
      </c>
      <c r="G126" s="19" t="s">
        <v>3604</v>
      </c>
      <c r="H126" s="21" t="s">
        <v>3605</v>
      </c>
      <c r="I126" s="22" t="s">
        <v>2969</v>
      </c>
      <c r="J126" s="19" t="s">
        <v>3555</v>
      </c>
      <c r="K126" s="55">
        <v>243</v>
      </c>
      <c r="L126" s="24" t="s">
        <v>2954</v>
      </c>
      <c r="M126" s="24" t="s">
        <v>2954</v>
      </c>
      <c r="N126" s="24" t="s">
        <v>2954</v>
      </c>
      <c r="O126" s="24" t="s">
        <v>2954</v>
      </c>
      <c r="P126" s="19" t="s">
        <v>3494</v>
      </c>
      <c r="Q126" s="25" t="s">
        <v>2954</v>
      </c>
      <c r="R126" s="26"/>
      <c r="S126" s="26" t="s">
        <v>2954</v>
      </c>
      <c r="T126" s="27" t="s">
        <v>3519</v>
      </c>
      <c r="U126" s="28"/>
      <c r="V126" s="28"/>
      <c r="X126" s="38"/>
    </row>
    <row r="127" spans="1:34" s="115" customFormat="1" ht="81" customHeight="1">
      <c r="A127" s="109">
        <v>6</v>
      </c>
      <c r="B127" s="110" t="s">
        <v>3487</v>
      </c>
      <c r="C127" s="111">
        <v>6.05</v>
      </c>
      <c r="D127" s="110" t="s">
        <v>3606</v>
      </c>
      <c r="E127" s="112" t="s">
        <v>3607</v>
      </c>
      <c r="F127" s="110" t="s">
        <v>3608</v>
      </c>
      <c r="G127" s="256" t="s">
        <v>3609</v>
      </c>
      <c r="H127" s="257" t="s">
        <v>3608</v>
      </c>
      <c r="I127" s="258" t="s">
        <v>2952</v>
      </c>
      <c r="J127" s="110">
        <v>2.13</v>
      </c>
      <c r="K127" s="259"/>
      <c r="L127" s="260"/>
      <c r="M127" s="114">
        <v>138</v>
      </c>
      <c r="N127" s="261" t="s">
        <v>2954</v>
      </c>
      <c r="O127" s="261" t="s">
        <v>2955</v>
      </c>
      <c r="P127" s="261" t="s">
        <v>2954</v>
      </c>
      <c r="Q127" s="261" t="s">
        <v>2955</v>
      </c>
      <c r="R127" s="261" t="s">
        <v>3059</v>
      </c>
      <c r="S127" s="222">
        <v>23</v>
      </c>
      <c r="T127" s="215" t="s">
        <v>3610</v>
      </c>
      <c r="U127" s="262" t="s">
        <v>2954</v>
      </c>
      <c r="V127" s="263" t="s">
        <v>3060</v>
      </c>
      <c r="W127" s="264"/>
      <c r="X127" s="263"/>
      <c r="Y127" s="225"/>
      <c r="Z127" s="263"/>
      <c r="AA127" s="218" t="s">
        <v>2957</v>
      </c>
      <c r="AB127" s="226"/>
      <c r="AC127" s="226"/>
      <c r="AD127" s="226"/>
      <c r="AE127" s="226"/>
      <c r="AF127" s="226"/>
      <c r="AG127" s="226"/>
      <c r="AH127" s="226"/>
    </row>
    <row r="128" spans="1:34" s="115" customFormat="1" ht="91.15" customHeight="1">
      <c r="A128" s="109">
        <v>6</v>
      </c>
      <c r="B128" s="110" t="s">
        <v>3487</v>
      </c>
      <c r="C128" s="111">
        <v>6.05</v>
      </c>
      <c r="D128" s="110" t="s">
        <v>3606</v>
      </c>
      <c r="E128" s="112" t="s">
        <v>3611</v>
      </c>
      <c r="F128" s="215" t="s">
        <v>3612</v>
      </c>
      <c r="G128" s="215" t="s">
        <v>3613</v>
      </c>
      <c r="H128" s="228" t="s">
        <v>3614</v>
      </c>
      <c r="I128" s="113" t="s">
        <v>2952</v>
      </c>
      <c r="J128" s="215"/>
      <c r="K128" s="265" t="s">
        <v>3615</v>
      </c>
      <c r="L128" s="266"/>
      <c r="M128" s="245">
        <v>139</v>
      </c>
      <c r="N128" s="222" t="s">
        <v>2954</v>
      </c>
      <c r="O128" s="222" t="s">
        <v>2954</v>
      </c>
      <c r="P128" s="222" t="s">
        <v>2954</v>
      </c>
      <c r="Q128" s="222" t="s">
        <v>2954</v>
      </c>
      <c r="R128" s="222" t="s">
        <v>3059</v>
      </c>
      <c r="S128" s="222">
        <v>23</v>
      </c>
      <c r="T128" s="215" t="s">
        <v>3610</v>
      </c>
      <c r="U128" s="223" t="s">
        <v>2954</v>
      </c>
      <c r="V128" s="225" t="s">
        <v>3060</v>
      </c>
      <c r="W128" s="225"/>
      <c r="X128" s="225"/>
      <c r="Y128" s="225" t="s">
        <v>2954</v>
      </c>
      <c r="Z128" s="225" t="s">
        <v>3103</v>
      </c>
      <c r="AA128" s="218" t="s">
        <v>3511</v>
      </c>
      <c r="AB128" s="226"/>
      <c r="AC128" s="226"/>
      <c r="AD128" s="226"/>
      <c r="AE128" s="226"/>
      <c r="AF128" s="226"/>
      <c r="AG128" s="226"/>
      <c r="AH128" s="226"/>
    </row>
    <row r="129" spans="1:34" s="115" customFormat="1" ht="91.15" customHeight="1">
      <c r="A129" s="109">
        <v>6</v>
      </c>
      <c r="B129" s="110" t="s">
        <v>3487</v>
      </c>
      <c r="C129" s="111">
        <v>6.05</v>
      </c>
      <c r="D129" s="110" t="s">
        <v>3606</v>
      </c>
      <c r="E129" s="112" t="s">
        <v>3616</v>
      </c>
      <c r="F129" s="215" t="s">
        <v>3617</v>
      </c>
      <c r="G129" s="215" t="s">
        <v>3618</v>
      </c>
      <c r="H129" s="228" t="s">
        <v>3619</v>
      </c>
      <c r="I129" s="113" t="s">
        <v>2952</v>
      </c>
      <c r="J129" s="215"/>
      <c r="K129" s="265" t="s">
        <v>3615</v>
      </c>
      <c r="L129" s="266"/>
      <c r="M129" s="245">
        <v>140</v>
      </c>
      <c r="N129" s="222" t="s">
        <v>2954</v>
      </c>
      <c r="O129" s="222" t="s">
        <v>2954</v>
      </c>
      <c r="P129" s="222" t="s">
        <v>2954</v>
      </c>
      <c r="Q129" s="222" t="s">
        <v>2954</v>
      </c>
      <c r="R129" s="222" t="s">
        <v>3059</v>
      </c>
      <c r="S129" s="222">
        <v>23</v>
      </c>
      <c r="T129" s="215" t="s">
        <v>3610</v>
      </c>
      <c r="U129" s="223" t="s">
        <v>2954</v>
      </c>
      <c r="V129" s="225" t="s">
        <v>3103</v>
      </c>
      <c r="W129" s="225"/>
      <c r="X129" s="225"/>
      <c r="Y129" s="225" t="s">
        <v>2954</v>
      </c>
      <c r="Z129" s="225" t="s">
        <v>3620</v>
      </c>
      <c r="AA129" s="218" t="s">
        <v>3621</v>
      </c>
      <c r="AB129" s="226"/>
      <c r="AC129" s="226"/>
      <c r="AD129" s="226"/>
      <c r="AE129" s="226"/>
      <c r="AF129" s="226"/>
      <c r="AG129" s="226"/>
      <c r="AH129" s="226"/>
    </row>
    <row r="130" spans="1:34" s="275" customFormat="1" ht="60.75" customHeight="1">
      <c r="A130" s="267">
        <v>6</v>
      </c>
      <c r="B130" s="257" t="s">
        <v>3487</v>
      </c>
      <c r="C130" s="268">
        <v>6.05</v>
      </c>
      <c r="D130" s="257" t="s">
        <v>3606</v>
      </c>
      <c r="E130" s="269" t="s">
        <v>738</v>
      </c>
      <c r="F130" s="257" t="s">
        <v>3622</v>
      </c>
      <c r="G130" s="228" t="s">
        <v>3623</v>
      </c>
      <c r="H130" s="228" t="s">
        <v>3624</v>
      </c>
      <c r="I130" s="270" t="s">
        <v>2952</v>
      </c>
      <c r="J130" s="228"/>
      <c r="K130" s="265"/>
      <c r="L130" s="271"/>
      <c r="M130" s="272">
        <v>259</v>
      </c>
      <c r="N130" s="223" t="s">
        <v>2954</v>
      </c>
      <c r="O130" s="223" t="s">
        <v>2954</v>
      </c>
      <c r="P130" s="223" t="s">
        <v>2954</v>
      </c>
      <c r="Q130" s="223" t="s">
        <v>2954</v>
      </c>
      <c r="R130" s="223" t="s">
        <v>3059</v>
      </c>
      <c r="S130" s="273">
        <v>23</v>
      </c>
      <c r="T130" s="228" t="s">
        <v>3610</v>
      </c>
      <c r="U130" s="223" t="s">
        <v>2954</v>
      </c>
      <c r="V130" s="225" t="s">
        <v>3103</v>
      </c>
      <c r="W130" s="225"/>
      <c r="X130" s="225"/>
      <c r="Y130" s="225" t="s">
        <v>2954</v>
      </c>
      <c r="Z130" s="225" t="s">
        <v>3620</v>
      </c>
      <c r="AA130" s="218" t="s">
        <v>2971</v>
      </c>
      <c r="AB130" s="274"/>
      <c r="AC130" s="274"/>
      <c r="AD130" s="274"/>
      <c r="AE130" s="274"/>
      <c r="AF130" s="274"/>
      <c r="AG130" s="274"/>
      <c r="AH130" s="274"/>
    </row>
    <row r="131" spans="1:34" s="49" customFormat="1" ht="91.15" customHeight="1">
      <c r="A131" s="16">
        <v>6</v>
      </c>
      <c r="B131" s="17" t="s">
        <v>3487</v>
      </c>
      <c r="C131" s="18">
        <v>6.06</v>
      </c>
      <c r="D131" s="17" t="s">
        <v>3625</v>
      </c>
      <c r="E131" s="30" t="s">
        <v>1655</v>
      </c>
      <c r="F131" s="19" t="s">
        <v>3626</v>
      </c>
      <c r="G131" s="19" t="s">
        <v>3627</v>
      </c>
      <c r="H131" s="21" t="s">
        <v>3628</v>
      </c>
      <c r="I131" s="22" t="s">
        <v>2969</v>
      </c>
      <c r="J131" s="19" t="s">
        <v>3629</v>
      </c>
      <c r="K131" s="68">
        <v>141</v>
      </c>
      <c r="L131" s="24" t="s">
        <v>2954</v>
      </c>
      <c r="M131" s="24" t="s">
        <v>2955</v>
      </c>
      <c r="N131" s="24" t="s">
        <v>2954</v>
      </c>
      <c r="O131" s="24" t="s">
        <v>2955</v>
      </c>
      <c r="P131" s="19" t="s">
        <v>3494</v>
      </c>
      <c r="Q131" s="25" t="s">
        <v>2954</v>
      </c>
      <c r="R131" s="26"/>
      <c r="S131" s="26"/>
      <c r="T131" s="27" t="s">
        <v>2957</v>
      </c>
      <c r="U131" s="28"/>
      <c r="V131" s="28"/>
      <c r="W131" s="48"/>
      <c r="X131" s="38"/>
    </row>
    <row r="132" spans="1:34" s="49" customFormat="1" ht="101.25" customHeight="1">
      <c r="A132" s="16">
        <v>6</v>
      </c>
      <c r="B132" s="17" t="s">
        <v>3487</v>
      </c>
      <c r="C132" s="18">
        <v>6.06</v>
      </c>
      <c r="D132" s="19" t="s">
        <v>3625</v>
      </c>
      <c r="E132" s="20" t="s">
        <v>3630</v>
      </c>
      <c r="F132" s="19" t="s">
        <v>3631</v>
      </c>
      <c r="G132" s="19" t="s">
        <v>3632</v>
      </c>
      <c r="H132" s="21" t="s">
        <v>3633</v>
      </c>
      <c r="I132" s="22" t="s">
        <v>2969</v>
      </c>
      <c r="J132" s="19" t="s">
        <v>3629</v>
      </c>
      <c r="K132" s="23">
        <v>142</v>
      </c>
      <c r="L132" s="24" t="s">
        <v>2954</v>
      </c>
      <c r="M132" s="24" t="s">
        <v>2955</v>
      </c>
      <c r="N132" s="24" t="s">
        <v>2954</v>
      </c>
      <c r="O132" s="24" t="s">
        <v>2955</v>
      </c>
      <c r="P132" s="19" t="s">
        <v>3494</v>
      </c>
      <c r="Q132" s="25" t="s">
        <v>2954</v>
      </c>
      <c r="R132" s="26"/>
      <c r="S132" s="26"/>
      <c r="T132" s="27" t="s">
        <v>3634</v>
      </c>
      <c r="U132" s="28"/>
      <c r="V132" s="21" t="s">
        <v>3635</v>
      </c>
      <c r="W132" s="48"/>
      <c r="X132" s="38"/>
    </row>
    <row r="133" spans="1:34" s="49" customFormat="1" ht="101.25" customHeight="1">
      <c r="A133" s="16">
        <v>6</v>
      </c>
      <c r="B133" s="17" t="s">
        <v>3487</v>
      </c>
      <c r="C133" s="18">
        <v>6.06</v>
      </c>
      <c r="D133" s="17" t="s">
        <v>3625</v>
      </c>
      <c r="E133" s="30" t="s">
        <v>2458</v>
      </c>
      <c r="F133" s="19" t="s">
        <v>3636</v>
      </c>
      <c r="G133" s="19" t="s">
        <v>3637</v>
      </c>
      <c r="H133" s="21" t="s">
        <v>3638</v>
      </c>
      <c r="I133" s="22" t="s">
        <v>2969</v>
      </c>
      <c r="J133" s="19" t="s">
        <v>3629</v>
      </c>
      <c r="K133" s="68">
        <v>143</v>
      </c>
      <c r="L133" s="24" t="s">
        <v>2954</v>
      </c>
      <c r="M133" s="24" t="s">
        <v>2955</v>
      </c>
      <c r="N133" s="24" t="s">
        <v>2954</v>
      </c>
      <c r="O133" s="24" t="s">
        <v>2955</v>
      </c>
      <c r="P133" s="19" t="s">
        <v>3494</v>
      </c>
      <c r="Q133" s="25" t="s">
        <v>2954</v>
      </c>
      <c r="R133" s="26"/>
      <c r="S133" s="26"/>
      <c r="T133" s="27" t="s">
        <v>3634</v>
      </c>
      <c r="U133" s="28"/>
      <c r="V133" s="28"/>
      <c r="W133" s="48"/>
      <c r="X133" s="38"/>
    </row>
    <row r="134" spans="1:34" s="49" customFormat="1" ht="101.25" customHeight="1">
      <c r="A134" s="16">
        <v>6</v>
      </c>
      <c r="B134" s="17" t="s">
        <v>3487</v>
      </c>
      <c r="C134" s="18">
        <v>6.06</v>
      </c>
      <c r="D134" s="17" t="s">
        <v>3625</v>
      </c>
      <c r="E134" s="30" t="s">
        <v>3639</v>
      </c>
      <c r="F134" s="19" t="s">
        <v>3640</v>
      </c>
      <c r="G134" s="19" t="s">
        <v>3641</v>
      </c>
      <c r="H134" s="21" t="s">
        <v>3642</v>
      </c>
      <c r="I134" s="22" t="s">
        <v>2969</v>
      </c>
      <c r="J134" s="19" t="s">
        <v>3643</v>
      </c>
      <c r="K134" s="23">
        <v>144</v>
      </c>
      <c r="L134" s="24" t="s">
        <v>2954</v>
      </c>
      <c r="M134" s="24" t="s">
        <v>2954</v>
      </c>
      <c r="N134" s="24" t="s">
        <v>2954</v>
      </c>
      <c r="O134" s="24" t="s">
        <v>2954</v>
      </c>
      <c r="P134" s="19" t="s">
        <v>3494</v>
      </c>
      <c r="Q134" s="25" t="s">
        <v>2954</v>
      </c>
      <c r="R134" s="26"/>
      <c r="S134" s="26"/>
      <c r="T134" s="27" t="s">
        <v>2957</v>
      </c>
      <c r="U134" s="21" t="s">
        <v>3644</v>
      </c>
      <c r="V134" s="28"/>
      <c r="W134" s="48"/>
      <c r="X134" s="27"/>
    </row>
    <row r="135" spans="1:34" s="49" customFormat="1" ht="111.4" customHeight="1">
      <c r="A135" s="16">
        <v>6</v>
      </c>
      <c r="B135" s="17" t="s">
        <v>3487</v>
      </c>
      <c r="C135" s="18">
        <v>6.06</v>
      </c>
      <c r="D135" s="17" t="s">
        <v>3625</v>
      </c>
      <c r="E135" s="30" t="s">
        <v>3645</v>
      </c>
      <c r="F135" s="19" t="s">
        <v>3646</v>
      </c>
      <c r="G135" s="69" t="s">
        <v>3647</v>
      </c>
      <c r="H135" s="21" t="s">
        <v>3648</v>
      </c>
      <c r="I135" s="22" t="s">
        <v>2969</v>
      </c>
      <c r="J135" s="19"/>
      <c r="K135" s="23">
        <v>145</v>
      </c>
      <c r="L135" s="24" t="s">
        <v>2954</v>
      </c>
      <c r="M135" s="24" t="s">
        <v>2954</v>
      </c>
      <c r="N135" s="24" t="s">
        <v>2954</v>
      </c>
      <c r="O135" s="24" t="s">
        <v>2954</v>
      </c>
      <c r="P135" s="19" t="s">
        <v>3494</v>
      </c>
      <c r="Q135" s="25" t="s">
        <v>2954</v>
      </c>
      <c r="R135" s="26" t="s">
        <v>2954</v>
      </c>
      <c r="S135" s="26" t="s">
        <v>2954</v>
      </c>
      <c r="T135" s="27" t="s">
        <v>2971</v>
      </c>
      <c r="U135" s="21" t="s">
        <v>3649</v>
      </c>
      <c r="V135" s="28"/>
      <c r="W135" s="48"/>
      <c r="X135" s="27"/>
    </row>
    <row r="136" spans="1:34" s="49" customFormat="1" ht="111.4" customHeight="1">
      <c r="A136" s="16">
        <v>7</v>
      </c>
      <c r="B136" s="17" t="s">
        <v>3650</v>
      </c>
      <c r="C136" s="18">
        <v>7.01</v>
      </c>
      <c r="D136" s="19" t="s">
        <v>3651</v>
      </c>
      <c r="E136" s="20" t="s">
        <v>1080</v>
      </c>
      <c r="F136" s="57" t="s">
        <v>3652</v>
      </c>
      <c r="G136" s="19" t="s">
        <v>3653</v>
      </c>
      <c r="H136" s="53" t="s">
        <v>3654</v>
      </c>
      <c r="I136" s="22" t="s">
        <v>3186</v>
      </c>
      <c r="J136" s="19" t="s">
        <v>3655</v>
      </c>
      <c r="K136" s="68">
        <v>150</v>
      </c>
      <c r="L136" s="24" t="s">
        <v>2954</v>
      </c>
      <c r="M136" s="24" t="s">
        <v>2955</v>
      </c>
      <c r="N136" s="24" t="s">
        <v>2954</v>
      </c>
      <c r="O136" s="24" t="s">
        <v>2955</v>
      </c>
      <c r="P136" s="19" t="s">
        <v>2956</v>
      </c>
      <c r="Q136" s="25" t="s">
        <v>2954</v>
      </c>
      <c r="R136" s="26"/>
      <c r="S136" s="26"/>
      <c r="T136" s="27" t="s">
        <v>2957</v>
      </c>
      <c r="U136" s="56"/>
      <c r="V136" s="56"/>
      <c r="W136" s="48"/>
      <c r="X136" s="38"/>
    </row>
    <row r="137" spans="1:34" s="71" customFormat="1" ht="91.15" customHeight="1">
      <c r="A137" s="16">
        <v>7</v>
      </c>
      <c r="B137" s="17" t="s">
        <v>3650</v>
      </c>
      <c r="C137" s="18">
        <v>7.01</v>
      </c>
      <c r="D137" s="19" t="s">
        <v>3651</v>
      </c>
      <c r="E137" s="20" t="s">
        <v>3656</v>
      </c>
      <c r="F137" s="57" t="s">
        <v>3657</v>
      </c>
      <c r="G137" s="19" t="s">
        <v>3658</v>
      </c>
      <c r="H137" s="53" t="s">
        <v>3659</v>
      </c>
      <c r="I137" s="22" t="s">
        <v>2969</v>
      </c>
      <c r="J137" s="19" t="s">
        <v>3660</v>
      </c>
      <c r="K137" s="68">
        <v>151</v>
      </c>
      <c r="L137" s="24" t="s">
        <v>2954</v>
      </c>
      <c r="M137" s="24" t="s">
        <v>2954</v>
      </c>
      <c r="N137" s="24" t="s">
        <v>2954</v>
      </c>
      <c r="O137" s="24" t="s">
        <v>2954</v>
      </c>
      <c r="P137" s="19" t="s">
        <v>3240</v>
      </c>
      <c r="Q137" s="25" t="s">
        <v>2954</v>
      </c>
      <c r="R137" s="64"/>
      <c r="S137" s="26"/>
      <c r="T137" s="27" t="s">
        <v>3189</v>
      </c>
      <c r="U137" s="56"/>
      <c r="V137" s="56"/>
      <c r="W137" s="70"/>
      <c r="X137" s="38"/>
    </row>
    <row r="138" spans="1:34" s="71" customFormat="1" ht="91.15" customHeight="1">
      <c r="A138" s="16">
        <v>7</v>
      </c>
      <c r="B138" s="17" t="s">
        <v>3650</v>
      </c>
      <c r="C138" s="18">
        <v>7.02</v>
      </c>
      <c r="D138" s="19" t="s">
        <v>3232</v>
      </c>
      <c r="E138" s="30" t="s">
        <v>3661</v>
      </c>
      <c r="F138" s="19" t="s">
        <v>3662</v>
      </c>
      <c r="G138" s="19" t="s">
        <v>3663</v>
      </c>
      <c r="H138" s="53" t="s">
        <v>3664</v>
      </c>
      <c r="I138" s="22" t="s">
        <v>2969</v>
      </c>
      <c r="J138" s="19" t="s">
        <v>3665</v>
      </c>
      <c r="K138" s="68">
        <v>152</v>
      </c>
      <c r="L138" s="24" t="s">
        <v>2954</v>
      </c>
      <c r="M138" s="24" t="s">
        <v>2954</v>
      </c>
      <c r="N138" s="24" t="s">
        <v>2954</v>
      </c>
      <c r="O138" s="24" t="s">
        <v>2954</v>
      </c>
      <c r="P138" s="19" t="s">
        <v>3240</v>
      </c>
      <c r="Q138" s="25" t="s">
        <v>2954</v>
      </c>
      <c r="R138" s="26"/>
      <c r="S138" s="26" t="s">
        <v>2954</v>
      </c>
      <c r="T138" s="27" t="s">
        <v>3189</v>
      </c>
      <c r="U138" s="56"/>
      <c r="V138" s="56"/>
      <c r="W138" s="70"/>
      <c r="X138" s="38"/>
    </row>
    <row r="139" spans="1:34" s="71" customFormat="1" ht="91.15" customHeight="1">
      <c r="A139" s="16">
        <v>7</v>
      </c>
      <c r="B139" s="17" t="s">
        <v>3650</v>
      </c>
      <c r="C139" s="18">
        <v>7.02</v>
      </c>
      <c r="D139" s="19" t="s">
        <v>3232</v>
      </c>
      <c r="E139" s="30" t="s">
        <v>2081</v>
      </c>
      <c r="F139" s="19" t="s">
        <v>3666</v>
      </c>
      <c r="G139" s="19" t="s">
        <v>3667</v>
      </c>
      <c r="H139" s="53" t="s">
        <v>3668</v>
      </c>
      <c r="I139" s="22" t="s">
        <v>2969</v>
      </c>
      <c r="J139" s="19" t="s">
        <v>3669</v>
      </c>
      <c r="K139" s="68">
        <v>153</v>
      </c>
      <c r="L139" s="24" t="s">
        <v>2954</v>
      </c>
      <c r="M139" s="24" t="s">
        <v>2954</v>
      </c>
      <c r="N139" s="24" t="s">
        <v>2954</v>
      </c>
      <c r="O139" s="24" t="s">
        <v>2954</v>
      </c>
      <c r="P139" s="19" t="s">
        <v>3240</v>
      </c>
      <c r="Q139" s="25" t="s">
        <v>2954</v>
      </c>
      <c r="R139" s="26"/>
      <c r="S139" s="26" t="s">
        <v>2954</v>
      </c>
      <c r="T139" s="27" t="s">
        <v>3189</v>
      </c>
      <c r="U139" s="56"/>
      <c r="V139" s="56"/>
      <c r="W139" s="70"/>
      <c r="X139" s="38"/>
    </row>
    <row r="140" spans="1:34" s="71" customFormat="1" ht="101.25" customHeight="1">
      <c r="A140" s="16">
        <v>7</v>
      </c>
      <c r="B140" s="17" t="s">
        <v>3650</v>
      </c>
      <c r="C140" s="18">
        <v>7.02</v>
      </c>
      <c r="D140" s="19" t="s">
        <v>3232</v>
      </c>
      <c r="E140" s="30" t="s">
        <v>3670</v>
      </c>
      <c r="F140" s="57" t="s">
        <v>3671</v>
      </c>
      <c r="G140" s="19" t="s">
        <v>3672</v>
      </c>
      <c r="H140" s="72" t="s">
        <v>3673</v>
      </c>
      <c r="I140" s="22" t="s">
        <v>2969</v>
      </c>
      <c r="J140" s="19" t="s">
        <v>3669</v>
      </c>
      <c r="K140" s="68">
        <v>154</v>
      </c>
      <c r="L140" s="24" t="s">
        <v>2954</v>
      </c>
      <c r="M140" s="24" t="s">
        <v>2954</v>
      </c>
      <c r="N140" s="24" t="s">
        <v>2954</v>
      </c>
      <c r="O140" s="24" t="s">
        <v>2954</v>
      </c>
      <c r="P140" s="19" t="s">
        <v>3240</v>
      </c>
      <c r="Q140" s="25" t="s">
        <v>3674</v>
      </c>
      <c r="R140" s="26"/>
      <c r="S140" s="26" t="s">
        <v>2954</v>
      </c>
      <c r="T140" s="27" t="s">
        <v>3189</v>
      </c>
      <c r="U140" s="74"/>
      <c r="V140" s="74"/>
      <c r="W140" s="70"/>
      <c r="X140" s="73"/>
    </row>
    <row r="141" spans="1:34" s="71" customFormat="1" ht="101.25" customHeight="1">
      <c r="A141" s="16">
        <v>7</v>
      </c>
      <c r="B141" s="17" t="s">
        <v>3650</v>
      </c>
      <c r="C141" s="18">
        <v>7.02</v>
      </c>
      <c r="D141" s="19" t="s">
        <v>3232</v>
      </c>
      <c r="E141" s="30" t="s">
        <v>3675</v>
      </c>
      <c r="F141" s="19" t="s">
        <v>3676</v>
      </c>
      <c r="G141" s="19" t="s">
        <v>3677</v>
      </c>
      <c r="H141" s="53" t="s">
        <v>3676</v>
      </c>
      <c r="I141" s="22" t="s">
        <v>2969</v>
      </c>
      <c r="J141" s="19"/>
      <c r="K141" s="68">
        <v>155</v>
      </c>
      <c r="L141" s="24" t="s">
        <v>2954</v>
      </c>
      <c r="M141" s="24" t="s">
        <v>2954</v>
      </c>
      <c r="N141" s="24" t="s">
        <v>2954</v>
      </c>
      <c r="O141" s="24" t="s">
        <v>2954</v>
      </c>
      <c r="P141" s="19" t="s">
        <v>3678</v>
      </c>
      <c r="Q141" s="25" t="s">
        <v>2954</v>
      </c>
      <c r="R141" s="26"/>
      <c r="S141" s="26" t="s">
        <v>2954</v>
      </c>
      <c r="T141" s="27" t="s">
        <v>3189</v>
      </c>
      <c r="U141" s="56"/>
      <c r="V141" s="56"/>
      <c r="W141" s="70"/>
      <c r="X141" s="38"/>
    </row>
    <row r="142" spans="1:34" s="71" customFormat="1" ht="91.15" customHeight="1">
      <c r="A142" s="16">
        <v>8</v>
      </c>
      <c r="B142" s="17" t="s">
        <v>3679</v>
      </c>
      <c r="C142" s="18">
        <v>8.01</v>
      </c>
      <c r="D142" s="17" t="s">
        <v>3680</v>
      </c>
      <c r="E142" s="30" t="s">
        <v>585</v>
      </c>
      <c r="F142" s="19" t="s">
        <v>3681</v>
      </c>
      <c r="G142" s="19" t="s">
        <v>3682</v>
      </c>
      <c r="H142" s="21" t="s">
        <v>3683</v>
      </c>
      <c r="I142" s="22" t="s">
        <v>2969</v>
      </c>
      <c r="J142" s="19" t="s">
        <v>3684</v>
      </c>
      <c r="K142" s="68">
        <v>160</v>
      </c>
      <c r="L142" s="24" t="s">
        <v>2954</v>
      </c>
      <c r="M142" s="24" t="s">
        <v>2954</v>
      </c>
      <c r="N142" s="24" t="s">
        <v>2954</v>
      </c>
      <c r="O142" s="24" t="s">
        <v>2954</v>
      </c>
      <c r="P142" s="19" t="s">
        <v>3025</v>
      </c>
      <c r="Q142" s="25" t="s">
        <v>2954</v>
      </c>
      <c r="R142" s="26" t="s">
        <v>2954</v>
      </c>
      <c r="S142" s="26" t="s">
        <v>2954</v>
      </c>
      <c r="T142" s="27" t="s">
        <v>3135</v>
      </c>
      <c r="U142" s="21" t="s">
        <v>3685</v>
      </c>
      <c r="V142" s="28"/>
      <c r="W142" s="70"/>
      <c r="X142" s="27"/>
    </row>
    <row r="143" spans="1:34" s="71" customFormat="1" ht="121.5" customHeight="1">
      <c r="A143" s="16">
        <v>8</v>
      </c>
      <c r="B143" s="17" t="s">
        <v>3679</v>
      </c>
      <c r="C143" s="18">
        <v>8.01</v>
      </c>
      <c r="D143" s="19" t="s">
        <v>3680</v>
      </c>
      <c r="E143" s="20" t="s">
        <v>3686</v>
      </c>
      <c r="F143" s="19" t="s">
        <v>3687</v>
      </c>
      <c r="G143" s="19" t="s">
        <v>3688</v>
      </c>
      <c r="H143" s="21" t="s">
        <v>3689</v>
      </c>
      <c r="I143" s="22" t="s">
        <v>2969</v>
      </c>
      <c r="J143" s="19" t="s">
        <v>3684</v>
      </c>
      <c r="K143" s="68">
        <v>161</v>
      </c>
      <c r="L143" s="24" t="s">
        <v>2954</v>
      </c>
      <c r="M143" s="24" t="s">
        <v>2955</v>
      </c>
      <c r="N143" s="24" t="s">
        <v>2954</v>
      </c>
      <c r="O143" s="24" t="s">
        <v>2955</v>
      </c>
      <c r="P143" s="19" t="s">
        <v>3025</v>
      </c>
      <c r="Q143" s="25" t="s">
        <v>2954</v>
      </c>
      <c r="R143" s="26" t="s">
        <v>2954</v>
      </c>
      <c r="S143" s="26" t="s">
        <v>2954</v>
      </c>
      <c r="T143" s="27" t="s">
        <v>2971</v>
      </c>
      <c r="U143" s="28"/>
      <c r="V143" s="28"/>
      <c r="W143" s="70"/>
      <c r="X143" s="38"/>
    </row>
    <row r="144" spans="1:34" s="71" customFormat="1" ht="101.25" customHeight="1">
      <c r="A144" s="16">
        <v>8</v>
      </c>
      <c r="B144" s="17" t="s">
        <v>3679</v>
      </c>
      <c r="C144" s="18">
        <v>8.01</v>
      </c>
      <c r="D144" s="19" t="s">
        <v>3680</v>
      </c>
      <c r="E144" s="30" t="s">
        <v>3690</v>
      </c>
      <c r="F144" s="19" t="s">
        <v>3691</v>
      </c>
      <c r="G144" s="19" t="s">
        <v>3692</v>
      </c>
      <c r="H144" s="21" t="s">
        <v>3693</v>
      </c>
      <c r="I144" s="22" t="s">
        <v>2969</v>
      </c>
      <c r="J144" s="19" t="s">
        <v>3694</v>
      </c>
      <c r="K144" s="68">
        <v>162</v>
      </c>
      <c r="L144" s="24" t="s">
        <v>2954</v>
      </c>
      <c r="M144" s="24" t="s">
        <v>2954</v>
      </c>
      <c r="N144" s="24" t="s">
        <v>2954</v>
      </c>
      <c r="O144" s="24" t="s">
        <v>2954</v>
      </c>
      <c r="P144" s="19" t="s">
        <v>3479</v>
      </c>
      <c r="Q144" s="25" t="s">
        <v>2954</v>
      </c>
      <c r="R144" s="26" t="s">
        <v>2954</v>
      </c>
      <c r="S144" s="26" t="s">
        <v>2954</v>
      </c>
      <c r="T144" s="27" t="s">
        <v>2971</v>
      </c>
      <c r="U144" s="28"/>
      <c r="V144" s="28"/>
      <c r="W144" s="70"/>
      <c r="X144" s="38"/>
    </row>
    <row r="145" spans="1:34" s="71" customFormat="1" ht="111.4" customHeight="1">
      <c r="A145" s="16">
        <v>8</v>
      </c>
      <c r="B145" s="17" t="s">
        <v>3679</v>
      </c>
      <c r="C145" s="18">
        <v>8.01</v>
      </c>
      <c r="D145" s="19" t="s">
        <v>3680</v>
      </c>
      <c r="E145" s="30" t="s">
        <v>3695</v>
      </c>
      <c r="F145" s="19" t="s">
        <v>3696</v>
      </c>
      <c r="G145" s="19" t="s">
        <v>3697</v>
      </c>
      <c r="H145" s="21" t="s">
        <v>3698</v>
      </c>
      <c r="I145" s="22" t="s">
        <v>2969</v>
      </c>
      <c r="J145" s="19" t="s">
        <v>3699</v>
      </c>
      <c r="K145" s="68">
        <v>163</v>
      </c>
      <c r="L145" s="24" t="s">
        <v>2954</v>
      </c>
      <c r="M145" s="24" t="s">
        <v>2954</v>
      </c>
      <c r="N145" s="24" t="s">
        <v>2954</v>
      </c>
      <c r="O145" s="24" t="s">
        <v>2954</v>
      </c>
      <c r="P145" s="19" t="s">
        <v>3314</v>
      </c>
      <c r="Q145" s="25" t="s">
        <v>2954</v>
      </c>
      <c r="R145" s="26" t="s">
        <v>2954</v>
      </c>
      <c r="S145" s="26" t="s">
        <v>2954</v>
      </c>
      <c r="T145" s="27" t="s">
        <v>3135</v>
      </c>
      <c r="U145" s="28"/>
      <c r="V145" s="28"/>
      <c r="W145" s="70"/>
      <c r="X145" s="38"/>
    </row>
    <row r="146" spans="1:34" s="71" customFormat="1" ht="91.15" customHeight="1">
      <c r="A146" s="16">
        <v>8</v>
      </c>
      <c r="B146" s="17" t="s">
        <v>3679</v>
      </c>
      <c r="C146" s="18">
        <v>8.01</v>
      </c>
      <c r="D146" s="19" t="s">
        <v>3680</v>
      </c>
      <c r="E146" s="30" t="s">
        <v>2340</v>
      </c>
      <c r="F146" s="57" t="s">
        <v>3700</v>
      </c>
      <c r="G146" s="19" t="s">
        <v>3701</v>
      </c>
      <c r="H146" s="21" t="s">
        <v>3702</v>
      </c>
      <c r="I146" s="22" t="s">
        <v>2952</v>
      </c>
      <c r="J146" s="19" t="s">
        <v>3703</v>
      </c>
      <c r="K146" s="68">
        <v>164</v>
      </c>
      <c r="L146" s="24" t="s">
        <v>2954</v>
      </c>
      <c r="M146" s="24" t="s">
        <v>2954</v>
      </c>
      <c r="N146" s="24" t="s">
        <v>2954</v>
      </c>
      <c r="O146" s="24" t="s">
        <v>2954</v>
      </c>
      <c r="P146" s="19" t="s">
        <v>3121</v>
      </c>
      <c r="Q146" s="25" t="s">
        <v>2954</v>
      </c>
      <c r="R146" s="26" t="s">
        <v>2954</v>
      </c>
      <c r="S146" s="26" t="s">
        <v>2954</v>
      </c>
      <c r="T146" s="27" t="s">
        <v>2957</v>
      </c>
      <c r="U146" s="21" t="s">
        <v>3704</v>
      </c>
      <c r="V146" s="28"/>
      <c r="W146" s="70"/>
      <c r="X146" s="27"/>
    </row>
    <row r="147" spans="1:34" s="71" customFormat="1" ht="101.25" customHeight="1">
      <c r="A147" s="16">
        <v>8</v>
      </c>
      <c r="B147" s="17" t="s">
        <v>3679</v>
      </c>
      <c r="C147" s="18">
        <v>8.01</v>
      </c>
      <c r="D147" s="17" t="s">
        <v>3680</v>
      </c>
      <c r="E147" s="30" t="s">
        <v>3705</v>
      </c>
      <c r="F147" s="19" t="s">
        <v>3706</v>
      </c>
      <c r="G147" s="19" t="s">
        <v>3707</v>
      </c>
      <c r="H147" s="21" t="s">
        <v>3708</v>
      </c>
      <c r="I147" s="22" t="s">
        <v>2969</v>
      </c>
      <c r="J147" s="19" t="s">
        <v>3709</v>
      </c>
      <c r="K147" s="68">
        <v>165</v>
      </c>
      <c r="L147" s="24" t="s">
        <v>2954</v>
      </c>
      <c r="M147" s="24" t="s">
        <v>2955</v>
      </c>
      <c r="N147" s="24" t="s">
        <v>2954</v>
      </c>
      <c r="O147" s="24" t="s">
        <v>2955</v>
      </c>
      <c r="P147" s="19" t="s">
        <v>3710</v>
      </c>
      <c r="Q147" s="25" t="s">
        <v>2954</v>
      </c>
      <c r="R147" s="26" t="s">
        <v>2954</v>
      </c>
      <c r="S147" s="26" t="s">
        <v>2954</v>
      </c>
      <c r="T147" s="27" t="s">
        <v>2971</v>
      </c>
      <c r="U147" s="28"/>
      <c r="V147" s="28"/>
      <c r="W147" s="70"/>
      <c r="X147" s="38"/>
    </row>
    <row r="148" spans="1:34" s="71" customFormat="1" ht="91.15" customHeight="1">
      <c r="A148" s="16">
        <v>8</v>
      </c>
      <c r="B148" s="17" t="s">
        <v>3679</v>
      </c>
      <c r="C148" s="18">
        <v>8.01</v>
      </c>
      <c r="D148" s="17" t="s">
        <v>3680</v>
      </c>
      <c r="E148" s="30" t="s">
        <v>3711</v>
      </c>
      <c r="F148" s="19" t="s">
        <v>3712</v>
      </c>
      <c r="G148" s="19" t="s">
        <v>3713</v>
      </c>
      <c r="H148" s="21" t="s">
        <v>3714</v>
      </c>
      <c r="I148" s="22" t="s">
        <v>2969</v>
      </c>
      <c r="J148" s="19" t="s">
        <v>3684</v>
      </c>
      <c r="K148" s="68">
        <v>167</v>
      </c>
      <c r="L148" s="24" t="s">
        <v>2954</v>
      </c>
      <c r="M148" s="24" t="s">
        <v>2955</v>
      </c>
      <c r="N148" s="24" t="s">
        <v>2954</v>
      </c>
      <c r="O148" s="24" t="s">
        <v>2955</v>
      </c>
      <c r="P148" s="19" t="s">
        <v>3025</v>
      </c>
      <c r="Q148" s="25" t="s">
        <v>2954</v>
      </c>
      <c r="R148" s="34" t="s">
        <v>2954</v>
      </c>
      <c r="S148" s="26" t="s">
        <v>2954</v>
      </c>
      <c r="T148" s="27" t="s">
        <v>2971</v>
      </c>
      <c r="U148" s="28"/>
      <c r="V148" s="28"/>
      <c r="W148" s="70"/>
      <c r="X148" s="38"/>
    </row>
    <row r="149" spans="1:34" s="71" customFormat="1" ht="101.25" customHeight="1">
      <c r="A149" s="16">
        <v>8</v>
      </c>
      <c r="B149" s="17" t="s">
        <v>3679</v>
      </c>
      <c r="C149" s="18">
        <v>8.02</v>
      </c>
      <c r="D149" s="17" t="s">
        <v>3715</v>
      </c>
      <c r="E149" s="30" t="s">
        <v>3716</v>
      </c>
      <c r="F149" s="19" t="s">
        <v>3717</v>
      </c>
      <c r="G149" s="19" t="s">
        <v>3718</v>
      </c>
      <c r="H149" s="21" t="s">
        <v>3719</v>
      </c>
      <c r="I149" s="22" t="s">
        <v>2952</v>
      </c>
      <c r="J149" s="19"/>
      <c r="K149" s="68">
        <v>168</v>
      </c>
      <c r="L149" s="24" t="s">
        <v>2954</v>
      </c>
      <c r="M149" s="24" t="s">
        <v>2955</v>
      </c>
      <c r="N149" s="24" t="s">
        <v>2954</v>
      </c>
      <c r="O149" s="24" t="s">
        <v>2955</v>
      </c>
      <c r="P149" s="19" t="s">
        <v>3121</v>
      </c>
      <c r="Q149" s="25" t="s">
        <v>2954</v>
      </c>
      <c r="R149" s="26" t="s">
        <v>2954</v>
      </c>
      <c r="S149" s="26" t="s">
        <v>2954</v>
      </c>
      <c r="T149" s="27" t="s">
        <v>2957</v>
      </c>
      <c r="U149" s="28"/>
      <c r="V149" s="28"/>
      <c r="W149" s="70"/>
      <c r="X149" s="38"/>
    </row>
    <row r="150" spans="1:34" s="71" customFormat="1" ht="111.4" customHeight="1">
      <c r="A150" s="16">
        <v>8</v>
      </c>
      <c r="B150" s="17" t="s">
        <v>3679</v>
      </c>
      <c r="C150" s="18">
        <v>8.02</v>
      </c>
      <c r="D150" s="17" t="s">
        <v>3715</v>
      </c>
      <c r="E150" s="30" t="s">
        <v>3720</v>
      </c>
      <c r="F150" s="19" t="s">
        <v>3721</v>
      </c>
      <c r="G150" s="19" t="s">
        <v>3722</v>
      </c>
      <c r="H150" s="21" t="s">
        <v>3723</v>
      </c>
      <c r="I150" s="22" t="s">
        <v>2952</v>
      </c>
      <c r="J150" s="19" t="s">
        <v>3709</v>
      </c>
      <c r="K150" s="68">
        <v>169</v>
      </c>
      <c r="L150" s="24" t="s">
        <v>2954</v>
      </c>
      <c r="M150" s="24" t="s">
        <v>2954</v>
      </c>
      <c r="N150" s="24" t="s">
        <v>2954</v>
      </c>
      <c r="O150" s="24" t="s">
        <v>2954</v>
      </c>
      <c r="P150" s="19" t="s">
        <v>3710</v>
      </c>
      <c r="Q150" s="25" t="s">
        <v>2954</v>
      </c>
      <c r="R150" s="26" t="s">
        <v>2954</v>
      </c>
      <c r="S150" s="26" t="s">
        <v>2954</v>
      </c>
      <c r="T150" s="27" t="s">
        <v>3511</v>
      </c>
      <c r="U150" s="28"/>
      <c r="V150" s="21" t="s">
        <v>3512</v>
      </c>
      <c r="W150" s="70"/>
      <c r="X150" s="38"/>
    </row>
    <row r="151" spans="1:34" s="71" customFormat="1" ht="70.900000000000006" customHeight="1">
      <c r="A151" s="16">
        <v>8</v>
      </c>
      <c r="B151" s="17" t="s">
        <v>3679</v>
      </c>
      <c r="C151" s="18">
        <v>8.02</v>
      </c>
      <c r="D151" s="17" t="s">
        <v>3715</v>
      </c>
      <c r="E151" s="30" t="s">
        <v>3724</v>
      </c>
      <c r="F151" s="19" t="s">
        <v>3725</v>
      </c>
      <c r="G151" s="19" t="s">
        <v>3726</v>
      </c>
      <c r="H151" s="21" t="s">
        <v>3727</v>
      </c>
      <c r="I151" s="22" t="s">
        <v>2952</v>
      </c>
      <c r="J151" s="19" t="s">
        <v>3703</v>
      </c>
      <c r="K151" s="68">
        <v>170</v>
      </c>
      <c r="L151" s="24" t="s">
        <v>2954</v>
      </c>
      <c r="M151" s="24" t="s">
        <v>2954</v>
      </c>
      <c r="N151" s="24" t="s">
        <v>2954</v>
      </c>
      <c r="O151" s="24" t="s">
        <v>2954</v>
      </c>
      <c r="P151" s="19" t="s">
        <v>3710</v>
      </c>
      <c r="Q151" s="25" t="s">
        <v>2954</v>
      </c>
      <c r="R151" s="26" t="s">
        <v>2954</v>
      </c>
      <c r="S151" s="26" t="s">
        <v>2954</v>
      </c>
      <c r="T151" s="27" t="s">
        <v>2971</v>
      </c>
      <c r="U151" s="28"/>
      <c r="V151" s="28"/>
      <c r="W151" s="70"/>
      <c r="X151" s="38"/>
    </row>
    <row r="152" spans="1:34" s="71" customFormat="1" ht="91.15" customHeight="1">
      <c r="A152" s="16">
        <v>8</v>
      </c>
      <c r="B152" s="17" t="s">
        <v>3679</v>
      </c>
      <c r="C152" s="18">
        <v>8.02</v>
      </c>
      <c r="D152" s="17" t="s">
        <v>3715</v>
      </c>
      <c r="E152" s="30" t="s">
        <v>3728</v>
      </c>
      <c r="F152" s="19" t="s">
        <v>3729</v>
      </c>
      <c r="G152" s="19" t="s">
        <v>3730</v>
      </c>
      <c r="H152" s="21" t="s">
        <v>3731</v>
      </c>
      <c r="I152" s="22" t="s">
        <v>2969</v>
      </c>
      <c r="J152" s="19" t="s">
        <v>3709</v>
      </c>
      <c r="K152" s="68">
        <v>171</v>
      </c>
      <c r="L152" s="24" t="s">
        <v>2954</v>
      </c>
      <c r="M152" s="25" t="s">
        <v>2954</v>
      </c>
      <c r="N152" s="25" t="s">
        <v>2954</v>
      </c>
      <c r="O152" s="25" t="s">
        <v>2954</v>
      </c>
      <c r="P152" s="19" t="s">
        <v>3231</v>
      </c>
      <c r="Q152" s="25" t="s">
        <v>2954</v>
      </c>
      <c r="R152" s="26" t="s">
        <v>2954</v>
      </c>
      <c r="S152" s="26" t="s">
        <v>2954</v>
      </c>
      <c r="T152" s="27" t="s">
        <v>2971</v>
      </c>
      <c r="U152" s="21" t="s">
        <v>3732</v>
      </c>
      <c r="V152" s="28"/>
      <c r="W152" s="70"/>
      <c r="X152" s="27"/>
    </row>
    <row r="153" spans="1:34" s="71" customFormat="1" ht="101.25" customHeight="1">
      <c r="A153" s="16">
        <v>8</v>
      </c>
      <c r="B153" s="17" t="s">
        <v>3679</v>
      </c>
      <c r="C153" s="18">
        <v>8.02</v>
      </c>
      <c r="D153" s="17" t="s">
        <v>3715</v>
      </c>
      <c r="E153" s="30" t="s">
        <v>3733</v>
      </c>
      <c r="F153" s="19" t="s">
        <v>3734</v>
      </c>
      <c r="G153" s="27" t="s">
        <v>3735</v>
      </c>
      <c r="H153" s="21" t="s">
        <v>3736</v>
      </c>
      <c r="I153" s="22" t="s">
        <v>2969</v>
      </c>
      <c r="J153" s="19" t="s">
        <v>3737</v>
      </c>
      <c r="K153" s="68">
        <v>172</v>
      </c>
      <c r="L153" s="24" t="s">
        <v>2954</v>
      </c>
      <c r="M153" s="24" t="s">
        <v>2954</v>
      </c>
      <c r="N153" s="24" t="s">
        <v>2954</v>
      </c>
      <c r="O153" s="24" t="s">
        <v>2954</v>
      </c>
      <c r="P153" s="19" t="s">
        <v>3437</v>
      </c>
      <c r="Q153" s="25" t="s">
        <v>2954</v>
      </c>
      <c r="R153" s="26" t="s">
        <v>2954</v>
      </c>
      <c r="S153" s="26" t="s">
        <v>2954</v>
      </c>
      <c r="T153" s="27" t="s">
        <v>2971</v>
      </c>
      <c r="U153" s="28"/>
      <c r="V153" s="28"/>
      <c r="W153" s="70"/>
      <c r="X153" s="38"/>
    </row>
    <row r="154" spans="1:34" s="71" customFormat="1" ht="101.25" customHeight="1">
      <c r="A154" s="16">
        <v>9</v>
      </c>
      <c r="B154" s="17" t="s">
        <v>3738</v>
      </c>
      <c r="C154" s="18">
        <v>9.01</v>
      </c>
      <c r="D154" s="17" t="s">
        <v>3739</v>
      </c>
      <c r="E154" s="30" t="s">
        <v>1163</v>
      </c>
      <c r="F154" s="19" t="s">
        <v>3740</v>
      </c>
      <c r="G154" s="19" t="s">
        <v>3741</v>
      </c>
      <c r="H154" s="21" t="s">
        <v>3742</v>
      </c>
      <c r="I154" s="22" t="s">
        <v>2969</v>
      </c>
      <c r="J154" s="19"/>
      <c r="K154" s="68">
        <v>177</v>
      </c>
      <c r="L154" s="24" t="s">
        <v>2954</v>
      </c>
      <c r="M154" s="24" t="s">
        <v>2955</v>
      </c>
      <c r="N154" s="24" t="s">
        <v>2954</v>
      </c>
      <c r="O154" s="24" t="s">
        <v>2955</v>
      </c>
      <c r="P154" s="19" t="s">
        <v>3025</v>
      </c>
      <c r="Q154" s="25" t="s">
        <v>2954</v>
      </c>
      <c r="R154" s="26" t="s">
        <v>2954</v>
      </c>
      <c r="S154" s="26"/>
      <c r="T154" s="27" t="s">
        <v>2971</v>
      </c>
      <c r="U154" s="28"/>
      <c r="V154" s="28"/>
      <c r="W154" s="70"/>
      <c r="X154" s="38"/>
    </row>
    <row r="155" spans="1:34" s="71" customFormat="1" ht="81" customHeight="1">
      <c r="A155" s="16">
        <v>9</v>
      </c>
      <c r="B155" s="17" t="s">
        <v>3738</v>
      </c>
      <c r="C155" s="18">
        <v>9.01</v>
      </c>
      <c r="D155" s="17" t="s">
        <v>3739</v>
      </c>
      <c r="E155" s="30" t="s">
        <v>3743</v>
      </c>
      <c r="F155" s="57" t="s">
        <v>3744</v>
      </c>
      <c r="G155" s="19" t="s">
        <v>3745</v>
      </c>
      <c r="H155" s="21" t="s">
        <v>3746</v>
      </c>
      <c r="I155" s="22" t="s">
        <v>2952</v>
      </c>
      <c r="J155" s="19" t="s">
        <v>3747</v>
      </c>
      <c r="K155" s="68">
        <v>258</v>
      </c>
      <c r="L155" s="24" t="s">
        <v>2954</v>
      </c>
      <c r="M155" s="24" t="s">
        <v>2955</v>
      </c>
      <c r="N155" s="24" t="s">
        <v>2954</v>
      </c>
      <c r="O155" s="24" t="s">
        <v>2955</v>
      </c>
      <c r="P155" s="57" t="s">
        <v>3025</v>
      </c>
      <c r="Q155" s="25" t="s">
        <v>2954</v>
      </c>
      <c r="R155" s="26" t="s">
        <v>2954</v>
      </c>
      <c r="S155" s="26"/>
      <c r="T155" s="27" t="s">
        <v>2971</v>
      </c>
      <c r="U155" s="28"/>
      <c r="V155" s="28"/>
      <c r="W155" s="70"/>
      <c r="X155" s="38"/>
    </row>
    <row r="156" spans="1:34" s="247" customFormat="1" ht="40.5" customHeight="1">
      <c r="A156" s="109">
        <v>9</v>
      </c>
      <c r="B156" s="110" t="s">
        <v>3738</v>
      </c>
      <c r="C156" s="111">
        <v>9.02</v>
      </c>
      <c r="D156" s="215" t="s">
        <v>3748</v>
      </c>
      <c r="E156" s="217" t="s">
        <v>2212</v>
      </c>
      <c r="F156" s="243" t="s">
        <v>3308</v>
      </c>
      <c r="G156" s="215" t="s">
        <v>3749</v>
      </c>
      <c r="H156" s="228" t="s">
        <v>3750</v>
      </c>
      <c r="I156" s="113" t="s">
        <v>2969</v>
      </c>
      <c r="J156" s="215">
        <v>1.1599999999999999</v>
      </c>
      <c r="K156" s="219" t="s">
        <v>3751</v>
      </c>
      <c r="L156" s="215"/>
      <c r="M156" s="245">
        <v>178</v>
      </c>
      <c r="N156" s="222" t="s">
        <v>2954</v>
      </c>
      <c r="O156" s="222" t="s">
        <v>2955</v>
      </c>
      <c r="P156" s="222" t="s">
        <v>2954</v>
      </c>
      <c r="Q156" s="222" t="s">
        <v>2955</v>
      </c>
      <c r="R156" s="222" t="s">
        <v>3059</v>
      </c>
      <c r="S156" s="246">
        <v>8</v>
      </c>
      <c r="T156" s="243" t="s">
        <v>3025</v>
      </c>
      <c r="U156" s="223" t="s">
        <v>2954</v>
      </c>
      <c r="V156" s="225" t="s">
        <v>3060</v>
      </c>
      <c r="W156" s="225" t="s">
        <v>2954</v>
      </c>
      <c r="X156" s="225" t="s">
        <v>3060</v>
      </c>
      <c r="Y156" s="225"/>
      <c r="Z156" s="225"/>
      <c r="AA156" s="218" t="s">
        <v>3036</v>
      </c>
      <c r="AB156" s="226"/>
      <c r="AC156" s="226"/>
      <c r="AD156" s="226"/>
      <c r="AE156" s="226"/>
      <c r="AF156" s="226"/>
      <c r="AG156" s="226"/>
      <c r="AH156" s="226"/>
    </row>
    <row r="157" spans="1:34" s="71" customFormat="1" ht="91.15" customHeight="1">
      <c r="A157" s="16">
        <v>9</v>
      </c>
      <c r="B157" s="17" t="s">
        <v>3738</v>
      </c>
      <c r="C157" s="18">
        <v>9.02</v>
      </c>
      <c r="D157" s="19" t="s">
        <v>3748</v>
      </c>
      <c r="E157" s="30" t="s">
        <v>3752</v>
      </c>
      <c r="F157" s="19" t="s">
        <v>3753</v>
      </c>
      <c r="G157" s="19" t="s">
        <v>3754</v>
      </c>
      <c r="H157" s="21" t="s">
        <v>3755</v>
      </c>
      <c r="I157" s="22" t="s">
        <v>2952</v>
      </c>
      <c r="J157" s="19"/>
      <c r="K157" s="68">
        <v>179</v>
      </c>
      <c r="L157" s="24" t="s">
        <v>2954</v>
      </c>
      <c r="M157" s="24" t="s">
        <v>2955</v>
      </c>
      <c r="N157" s="24" t="s">
        <v>2954</v>
      </c>
      <c r="O157" s="24" t="s">
        <v>2955</v>
      </c>
      <c r="P157" s="19" t="s">
        <v>3025</v>
      </c>
      <c r="Q157" s="25" t="s">
        <v>2954</v>
      </c>
      <c r="R157" s="26" t="s">
        <v>2954</v>
      </c>
      <c r="S157" s="26"/>
      <c r="T157" s="27" t="s">
        <v>2971</v>
      </c>
      <c r="U157" s="28"/>
      <c r="V157" s="28"/>
      <c r="W157" s="70"/>
      <c r="X157" s="38"/>
    </row>
    <row r="158" spans="1:34" s="71" customFormat="1" ht="101.25" customHeight="1">
      <c r="A158" s="30">
        <v>10</v>
      </c>
      <c r="B158" s="17" t="s">
        <v>3756</v>
      </c>
      <c r="C158" s="30">
        <v>10.01</v>
      </c>
      <c r="D158" s="17" t="s">
        <v>3757</v>
      </c>
      <c r="E158" s="30" t="s">
        <v>1554</v>
      </c>
      <c r="F158" s="19" t="s">
        <v>3758</v>
      </c>
      <c r="G158" s="19" t="s">
        <v>3759</v>
      </c>
      <c r="H158" s="21" t="s">
        <v>3760</v>
      </c>
      <c r="I158" s="22" t="s">
        <v>2952</v>
      </c>
      <c r="J158" s="19" t="s">
        <v>3761</v>
      </c>
      <c r="K158" s="68">
        <v>186</v>
      </c>
      <c r="L158" s="24" t="s">
        <v>2954</v>
      </c>
      <c r="M158" s="24" t="s">
        <v>2955</v>
      </c>
      <c r="N158" s="24" t="s">
        <v>2954</v>
      </c>
      <c r="O158" s="24" t="s">
        <v>2955</v>
      </c>
      <c r="P158" s="19" t="s">
        <v>3437</v>
      </c>
      <c r="Q158" s="25" t="s">
        <v>2954</v>
      </c>
      <c r="R158" s="26"/>
      <c r="S158" s="26"/>
      <c r="T158" s="27" t="s">
        <v>2957</v>
      </c>
      <c r="U158" s="28"/>
      <c r="V158" s="28"/>
      <c r="W158" s="70"/>
      <c r="X158" s="38"/>
    </row>
    <row r="159" spans="1:34" s="71" customFormat="1" ht="91.15" customHeight="1">
      <c r="A159" s="30">
        <v>10</v>
      </c>
      <c r="B159" s="17" t="s">
        <v>3756</v>
      </c>
      <c r="C159" s="30">
        <v>10.02</v>
      </c>
      <c r="D159" s="19" t="s">
        <v>3762</v>
      </c>
      <c r="E159" s="20" t="s">
        <v>93</v>
      </c>
      <c r="F159" s="57" t="s">
        <v>3763</v>
      </c>
      <c r="G159" s="19" t="s">
        <v>3764</v>
      </c>
      <c r="H159" s="58" t="s">
        <v>3765</v>
      </c>
      <c r="I159" s="22" t="s">
        <v>2969</v>
      </c>
      <c r="J159" s="19" t="s">
        <v>3766</v>
      </c>
      <c r="K159" s="68">
        <v>187</v>
      </c>
      <c r="L159" s="24" t="s">
        <v>2954</v>
      </c>
      <c r="M159" s="24" t="s">
        <v>2954</v>
      </c>
      <c r="N159" s="24" t="s">
        <v>2954</v>
      </c>
      <c r="O159" s="24" t="s">
        <v>2954</v>
      </c>
      <c r="P159" s="57" t="s">
        <v>3159</v>
      </c>
      <c r="Q159" s="25" t="s">
        <v>2954</v>
      </c>
      <c r="R159" s="26" t="s">
        <v>2954</v>
      </c>
      <c r="S159" s="26"/>
      <c r="T159" s="27" t="s">
        <v>2957</v>
      </c>
      <c r="U159" s="60"/>
      <c r="V159" s="60"/>
      <c r="W159" s="70"/>
      <c r="X159" s="73"/>
    </row>
    <row r="160" spans="1:34" s="71" customFormat="1" ht="101.25" customHeight="1">
      <c r="A160" s="30">
        <v>10</v>
      </c>
      <c r="B160" s="17" t="s">
        <v>3756</v>
      </c>
      <c r="C160" s="30">
        <v>10.02</v>
      </c>
      <c r="D160" s="19" t="s">
        <v>3762</v>
      </c>
      <c r="E160" s="30" t="s">
        <v>3767</v>
      </c>
      <c r="F160" s="19" t="s">
        <v>3768</v>
      </c>
      <c r="G160" s="19" t="s">
        <v>3769</v>
      </c>
      <c r="H160" s="21" t="s">
        <v>3770</v>
      </c>
      <c r="I160" s="22" t="s">
        <v>2952</v>
      </c>
      <c r="J160" s="19">
        <v>5.0999999999999996</v>
      </c>
      <c r="K160" s="68">
        <v>188</v>
      </c>
      <c r="L160" s="24" t="s">
        <v>2954</v>
      </c>
      <c r="M160" s="24" t="s">
        <v>2955</v>
      </c>
      <c r="N160" s="24" t="s">
        <v>2954</v>
      </c>
      <c r="O160" s="24" t="s">
        <v>2955</v>
      </c>
      <c r="P160" s="19" t="s">
        <v>3479</v>
      </c>
      <c r="Q160" s="25" t="s">
        <v>2954</v>
      </c>
      <c r="R160" s="26"/>
      <c r="S160" s="26"/>
      <c r="T160" s="27" t="s">
        <v>2957</v>
      </c>
      <c r="U160" s="21" t="s">
        <v>3771</v>
      </c>
      <c r="V160" s="28"/>
      <c r="W160" s="70"/>
      <c r="X160" s="27"/>
    </row>
    <row r="161" spans="1:24" s="71" customFormat="1" ht="101.25" customHeight="1">
      <c r="A161" s="30">
        <v>10</v>
      </c>
      <c r="B161" s="17" t="s">
        <v>3756</v>
      </c>
      <c r="C161" s="30">
        <v>10.02</v>
      </c>
      <c r="D161" s="19" t="s">
        <v>3762</v>
      </c>
      <c r="E161" s="30" t="s">
        <v>3772</v>
      </c>
      <c r="F161" s="75" t="s">
        <v>3773</v>
      </c>
      <c r="G161" s="19" t="s">
        <v>3774</v>
      </c>
      <c r="H161" s="21" t="s">
        <v>3775</v>
      </c>
      <c r="I161" s="22" t="s">
        <v>2969</v>
      </c>
      <c r="J161" s="19" t="s">
        <v>3776</v>
      </c>
      <c r="K161" s="68">
        <v>190</v>
      </c>
      <c r="L161" s="24" t="s">
        <v>2954</v>
      </c>
      <c r="M161" s="24" t="s">
        <v>2954</v>
      </c>
      <c r="N161" s="24" t="s">
        <v>2954</v>
      </c>
      <c r="O161" s="24" t="s">
        <v>2954</v>
      </c>
      <c r="P161" s="19" t="s">
        <v>3437</v>
      </c>
      <c r="Q161" s="25"/>
      <c r="R161" s="26"/>
      <c r="S161" s="26" t="s">
        <v>2954</v>
      </c>
      <c r="T161" s="27" t="s">
        <v>3036</v>
      </c>
      <c r="U161" s="21" t="s">
        <v>3777</v>
      </c>
      <c r="V161" s="28"/>
      <c r="W161" s="70"/>
      <c r="X161" s="27"/>
    </row>
    <row r="162" spans="1:24" s="71" customFormat="1" ht="101.25" customHeight="1">
      <c r="A162" s="30">
        <v>10</v>
      </c>
      <c r="B162" s="17" t="s">
        <v>3756</v>
      </c>
      <c r="C162" s="20">
        <v>10.02</v>
      </c>
      <c r="D162" s="19" t="s">
        <v>3762</v>
      </c>
      <c r="E162" s="20" t="s">
        <v>1680</v>
      </c>
      <c r="F162" s="39" t="s">
        <v>3778</v>
      </c>
      <c r="G162" s="19" t="s">
        <v>3779</v>
      </c>
      <c r="H162" s="21" t="s">
        <v>3780</v>
      </c>
      <c r="I162" s="22" t="s">
        <v>2969</v>
      </c>
      <c r="J162" s="19" t="s">
        <v>3781</v>
      </c>
      <c r="K162" s="68">
        <v>191</v>
      </c>
      <c r="L162" s="24" t="s">
        <v>2954</v>
      </c>
      <c r="M162" s="24" t="s">
        <v>2954</v>
      </c>
      <c r="N162" s="24" t="s">
        <v>2954</v>
      </c>
      <c r="O162" s="24" t="s">
        <v>2954</v>
      </c>
      <c r="P162" s="19" t="s">
        <v>3437</v>
      </c>
      <c r="Q162" s="25"/>
      <c r="R162" s="26"/>
      <c r="S162" s="26" t="s">
        <v>2954</v>
      </c>
      <c r="T162" s="27" t="s">
        <v>2971</v>
      </c>
      <c r="U162" s="28"/>
      <c r="V162" s="28"/>
      <c r="W162" s="70"/>
      <c r="X162" s="38"/>
    </row>
    <row r="163" spans="1:24" s="71" customFormat="1" ht="91.15" customHeight="1">
      <c r="A163" s="30">
        <v>10</v>
      </c>
      <c r="B163" s="17" t="s">
        <v>3756</v>
      </c>
      <c r="C163" s="30">
        <v>10.029999999999999</v>
      </c>
      <c r="D163" s="17" t="s">
        <v>3782</v>
      </c>
      <c r="E163" s="30" t="s">
        <v>3783</v>
      </c>
      <c r="F163" s="21" t="s">
        <v>3784</v>
      </c>
      <c r="G163" s="17" t="s">
        <v>3785</v>
      </c>
      <c r="H163" s="21" t="s">
        <v>3786</v>
      </c>
      <c r="I163" s="22" t="s">
        <v>2969</v>
      </c>
      <c r="J163" s="19" t="s">
        <v>3787</v>
      </c>
      <c r="K163" s="68">
        <v>192</v>
      </c>
      <c r="L163" s="24" t="s">
        <v>2954</v>
      </c>
      <c r="M163" s="24" t="s">
        <v>2955</v>
      </c>
      <c r="N163" s="24" t="s">
        <v>2954</v>
      </c>
      <c r="O163" s="24" t="s">
        <v>2955</v>
      </c>
      <c r="P163" s="19" t="s">
        <v>3159</v>
      </c>
      <c r="Q163" s="25" t="s">
        <v>2954</v>
      </c>
      <c r="R163" s="26"/>
      <c r="S163" s="26"/>
      <c r="T163" s="27" t="s">
        <v>2957</v>
      </c>
      <c r="U163" s="28"/>
      <c r="V163" s="28"/>
      <c r="W163" s="70"/>
      <c r="X163" s="38"/>
    </row>
    <row r="164" spans="1:24" s="71" customFormat="1" ht="70.900000000000006" customHeight="1">
      <c r="A164" s="30">
        <v>10</v>
      </c>
      <c r="B164" s="17" t="s">
        <v>3756</v>
      </c>
      <c r="C164" s="30">
        <v>10.029999999999999</v>
      </c>
      <c r="D164" s="17" t="s">
        <v>3782</v>
      </c>
      <c r="E164" s="30" t="s">
        <v>999</v>
      </c>
      <c r="F164" s="19" t="s">
        <v>3788</v>
      </c>
      <c r="G164" s="17" t="s">
        <v>3789</v>
      </c>
      <c r="H164" s="21" t="s">
        <v>3790</v>
      </c>
      <c r="I164" s="22" t="s">
        <v>2969</v>
      </c>
      <c r="J164" s="19" t="s">
        <v>3761</v>
      </c>
      <c r="K164" s="68">
        <v>193</v>
      </c>
      <c r="L164" s="24" t="s">
        <v>2954</v>
      </c>
      <c r="M164" s="24" t="s">
        <v>2955</v>
      </c>
      <c r="N164" s="24" t="s">
        <v>2954</v>
      </c>
      <c r="O164" s="24" t="s">
        <v>2955</v>
      </c>
      <c r="P164" s="19" t="s">
        <v>2956</v>
      </c>
      <c r="Q164" s="25" t="s">
        <v>2954</v>
      </c>
      <c r="R164" s="26"/>
      <c r="S164" s="26"/>
      <c r="T164" s="27" t="s">
        <v>2957</v>
      </c>
      <c r="U164" s="28"/>
      <c r="V164" s="28"/>
      <c r="W164" s="70"/>
      <c r="X164" s="38"/>
    </row>
    <row r="165" spans="1:24" s="71" customFormat="1" ht="81" customHeight="1">
      <c r="A165" s="30">
        <v>10</v>
      </c>
      <c r="B165" s="17" t="s">
        <v>3756</v>
      </c>
      <c r="C165" s="30">
        <v>10.029999999999999</v>
      </c>
      <c r="D165" s="17" t="s">
        <v>3782</v>
      </c>
      <c r="E165" s="30" t="s">
        <v>2649</v>
      </c>
      <c r="F165" s="19" t="s">
        <v>3791</v>
      </c>
      <c r="G165" s="76" t="s">
        <v>3792</v>
      </c>
      <c r="H165" s="21" t="s">
        <v>3793</v>
      </c>
      <c r="I165" s="22" t="s">
        <v>2969</v>
      </c>
      <c r="J165" s="19" t="s">
        <v>3761</v>
      </c>
      <c r="K165" s="68">
        <v>194</v>
      </c>
      <c r="L165" s="24" t="s">
        <v>2954</v>
      </c>
      <c r="M165" s="24" t="s">
        <v>2955</v>
      </c>
      <c r="N165" s="24" t="s">
        <v>2954</v>
      </c>
      <c r="O165" s="24" t="s">
        <v>2955</v>
      </c>
      <c r="P165" s="19" t="s">
        <v>3159</v>
      </c>
      <c r="Q165" s="25" t="s">
        <v>2954</v>
      </c>
      <c r="R165" s="26"/>
      <c r="S165" s="26"/>
      <c r="T165" s="27" t="s">
        <v>2957</v>
      </c>
      <c r="U165" s="28"/>
      <c r="V165" s="28"/>
      <c r="W165" s="70"/>
      <c r="X165" s="38"/>
    </row>
    <row r="166" spans="1:24" s="71" customFormat="1" ht="91.15" customHeight="1">
      <c r="A166" s="30">
        <v>10</v>
      </c>
      <c r="B166" s="17" t="s">
        <v>3756</v>
      </c>
      <c r="C166" s="30">
        <v>10.029999999999999</v>
      </c>
      <c r="D166" s="17" t="s">
        <v>3782</v>
      </c>
      <c r="E166" s="30" t="s">
        <v>3794</v>
      </c>
      <c r="F166" s="19" t="s">
        <v>3795</v>
      </c>
      <c r="G166" s="19" t="s">
        <v>3796</v>
      </c>
      <c r="H166" s="21" t="s">
        <v>3797</v>
      </c>
      <c r="I166" s="22" t="s">
        <v>2969</v>
      </c>
      <c r="J166" s="19" t="s">
        <v>3761</v>
      </c>
      <c r="K166" s="68">
        <v>195</v>
      </c>
      <c r="L166" s="24" t="s">
        <v>2954</v>
      </c>
      <c r="M166" s="24" t="s">
        <v>2955</v>
      </c>
      <c r="N166" s="24" t="s">
        <v>2954</v>
      </c>
      <c r="O166" s="24" t="s">
        <v>2955</v>
      </c>
      <c r="P166" s="19" t="s">
        <v>2956</v>
      </c>
      <c r="Q166" s="25" t="s">
        <v>2954</v>
      </c>
      <c r="R166" s="26"/>
      <c r="S166" s="26"/>
      <c r="T166" s="27" t="s">
        <v>2957</v>
      </c>
      <c r="U166" s="28"/>
      <c r="V166" s="28"/>
      <c r="W166" s="70"/>
      <c r="X166" s="38"/>
    </row>
    <row r="167" spans="1:24" s="71" customFormat="1" ht="91.15" customHeight="1">
      <c r="A167" s="30">
        <v>10</v>
      </c>
      <c r="B167" s="17" t="s">
        <v>3756</v>
      </c>
      <c r="C167" s="30">
        <v>10.029999999999999</v>
      </c>
      <c r="D167" s="17" t="s">
        <v>3782</v>
      </c>
      <c r="E167" s="30" t="s">
        <v>3798</v>
      </c>
      <c r="F167" s="19" t="s">
        <v>3799</v>
      </c>
      <c r="G167" s="17" t="s">
        <v>3800</v>
      </c>
      <c r="H167" s="21" t="s">
        <v>3801</v>
      </c>
      <c r="I167" s="22" t="s">
        <v>2969</v>
      </c>
      <c r="J167" s="19" t="s">
        <v>3761</v>
      </c>
      <c r="K167" s="68">
        <v>196</v>
      </c>
      <c r="L167" s="24" t="s">
        <v>2954</v>
      </c>
      <c r="M167" s="24" t="s">
        <v>2955</v>
      </c>
      <c r="N167" s="24" t="s">
        <v>2954</v>
      </c>
      <c r="O167" s="24" t="s">
        <v>2955</v>
      </c>
      <c r="P167" s="19" t="s">
        <v>2956</v>
      </c>
      <c r="Q167" s="25" t="s">
        <v>2954</v>
      </c>
      <c r="R167" s="26"/>
      <c r="S167" s="26"/>
      <c r="T167" s="27" t="s">
        <v>3209</v>
      </c>
      <c r="U167" s="28"/>
      <c r="V167" s="28"/>
      <c r="W167" s="70"/>
      <c r="X167" s="38"/>
    </row>
    <row r="168" spans="1:24" s="71" customFormat="1" ht="131.65" customHeight="1">
      <c r="A168" s="30">
        <v>10</v>
      </c>
      <c r="B168" s="17" t="s">
        <v>3756</v>
      </c>
      <c r="C168" s="30">
        <v>10.029999999999999</v>
      </c>
      <c r="D168" s="17" t="s">
        <v>3782</v>
      </c>
      <c r="E168" s="30" t="s">
        <v>2569</v>
      </c>
      <c r="F168" s="19" t="s">
        <v>3802</v>
      </c>
      <c r="G168" s="19" t="s">
        <v>3803</v>
      </c>
      <c r="H168" s="21" t="s">
        <v>3804</v>
      </c>
      <c r="I168" s="22" t="s">
        <v>2969</v>
      </c>
      <c r="J168" s="19" t="s">
        <v>3761</v>
      </c>
      <c r="K168" s="68">
        <v>197</v>
      </c>
      <c r="L168" s="24" t="s">
        <v>2954</v>
      </c>
      <c r="M168" s="24" t="s">
        <v>2955</v>
      </c>
      <c r="N168" s="24" t="s">
        <v>2954</v>
      </c>
      <c r="O168" s="24" t="s">
        <v>2955</v>
      </c>
      <c r="P168" s="19" t="s">
        <v>3437</v>
      </c>
      <c r="Q168" s="25" t="s">
        <v>2954</v>
      </c>
      <c r="R168" s="26"/>
      <c r="S168" s="26"/>
      <c r="T168" s="27" t="s">
        <v>2957</v>
      </c>
      <c r="U168" s="28"/>
      <c r="V168" s="28"/>
      <c r="W168" s="70"/>
      <c r="X168" s="38"/>
    </row>
    <row r="169" spans="1:24" s="71" customFormat="1" ht="91.15" customHeight="1">
      <c r="A169" s="30">
        <v>10</v>
      </c>
      <c r="B169" s="17" t="s">
        <v>3756</v>
      </c>
      <c r="C169" s="30">
        <v>10.029999999999999</v>
      </c>
      <c r="D169" s="17" t="s">
        <v>3782</v>
      </c>
      <c r="E169" s="30" t="s">
        <v>3805</v>
      </c>
      <c r="F169" s="17" t="s">
        <v>3806</v>
      </c>
      <c r="G169" s="19" t="s">
        <v>3807</v>
      </c>
      <c r="H169" s="77" t="s">
        <v>3808</v>
      </c>
      <c r="I169" s="22" t="s">
        <v>2969</v>
      </c>
      <c r="J169" s="19" t="s">
        <v>3761</v>
      </c>
      <c r="K169" s="68">
        <v>198</v>
      </c>
      <c r="L169" s="24" t="s">
        <v>2954</v>
      </c>
      <c r="M169" s="24" t="s">
        <v>2955</v>
      </c>
      <c r="N169" s="24" t="s">
        <v>2954</v>
      </c>
      <c r="O169" s="24" t="s">
        <v>2955</v>
      </c>
      <c r="P169" s="19" t="s">
        <v>3159</v>
      </c>
      <c r="Q169" s="25" t="s">
        <v>2954</v>
      </c>
      <c r="R169" s="26"/>
      <c r="S169" s="26"/>
      <c r="T169" s="27" t="s">
        <v>2957</v>
      </c>
      <c r="U169" s="79" t="s">
        <v>3806</v>
      </c>
      <c r="V169" s="36"/>
      <c r="W169" s="70"/>
      <c r="X169" s="78"/>
    </row>
    <row r="170" spans="1:24" s="71" customFormat="1" ht="111.4" customHeight="1">
      <c r="A170" s="30">
        <v>10</v>
      </c>
      <c r="B170" s="17" t="s">
        <v>3756</v>
      </c>
      <c r="C170" s="30">
        <v>10.029999999999999</v>
      </c>
      <c r="D170" s="17" t="s">
        <v>3782</v>
      </c>
      <c r="E170" s="30" t="s">
        <v>3809</v>
      </c>
      <c r="F170" s="19" t="s">
        <v>3810</v>
      </c>
      <c r="G170" s="19" t="s">
        <v>3811</v>
      </c>
      <c r="H170" s="21" t="s">
        <v>3812</v>
      </c>
      <c r="I170" s="22" t="s">
        <v>2969</v>
      </c>
      <c r="J170" s="19" t="s">
        <v>3761</v>
      </c>
      <c r="K170" s="68">
        <v>199</v>
      </c>
      <c r="L170" s="24" t="s">
        <v>2954</v>
      </c>
      <c r="M170" s="24" t="s">
        <v>2955</v>
      </c>
      <c r="N170" s="24" t="s">
        <v>2954</v>
      </c>
      <c r="O170" s="24" t="s">
        <v>2955</v>
      </c>
      <c r="P170" s="19" t="s">
        <v>3437</v>
      </c>
      <c r="Q170" s="25" t="s">
        <v>2954</v>
      </c>
      <c r="R170" s="26"/>
      <c r="S170" s="26"/>
      <c r="T170" s="27" t="s">
        <v>2957</v>
      </c>
      <c r="U170" s="21"/>
      <c r="V170" s="28"/>
      <c r="W170" s="70"/>
      <c r="X170" s="27"/>
    </row>
    <row r="171" spans="1:24" s="71" customFormat="1" ht="101.25" customHeight="1">
      <c r="A171" s="30">
        <v>10</v>
      </c>
      <c r="B171" s="17" t="s">
        <v>3756</v>
      </c>
      <c r="C171" s="30">
        <v>10.029999999999999</v>
      </c>
      <c r="D171" s="17" t="s">
        <v>3782</v>
      </c>
      <c r="E171" s="30" t="s">
        <v>785</v>
      </c>
      <c r="F171" s="39" t="s">
        <v>3813</v>
      </c>
      <c r="G171" s="19" t="s">
        <v>3814</v>
      </c>
      <c r="H171" s="21" t="s">
        <v>3815</v>
      </c>
      <c r="I171" s="22" t="s">
        <v>2969</v>
      </c>
      <c r="J171" s="19" t="s">
        <v>3761</v>
      </c>
      <c r="K171" s="68">
        <v>200</v>
      </c>
      <c r="L171" s="24" t="s">
        <v>2954</v>
      </c>
      <c r="M171" s="24" t="s">
        <v>2955</v>
      </c>
      <c r="N171" s="24" t="s">
        <v>2954</v>
      </c>
      <c r="O171" s="24" t="s">
        <v>2955</v>
      </c>
      <c r="P171" s="19" t="s">
        <v>2956</v>
      </c>
      <c r="Q171" s="25" t="s">
        <v>2954</v>
      </c>
      <c r="R171" s="26"/>
      <c r="S171" s="26"/>
      <c r="T171" s="27" t="s">
        <v>2957</v>
      </c>
      <c r="U171" s="28"/>
      <c r="V171" s="28"/>
      <c r="W171" s="70"/>
      <c r="X171" s="38"/>
    </row>
    <row r="172" spans="1:24" s="71" customFormat="1" ht="111.4" customHeight="1">
      <c r="A172" s="30">
        <v>10</v>
      </c>
      <c r="B172" s="17" t="s">
        <v>3756</v>
      </c>
      <c r="C172" s="30">
        <v>10.029999999999999</v>
      </c>
      <c r="D172" s="17" t="s">
        <v>3782</v>
      </c>
      <c r="E172" s="30" t="s">
        <v>3816</v>
      </c>
      <c r="F172" s="80" t="s">
        <v>3817</v>
      </c>
      <c r="G172" s="19" t="s">
        <v>3818</v>
      </c>
      <c r="H172" s="21" t="s">
        <v>3819</v>
      </c>
      <c r="I172" s="22" t="s">
        <v>2969</v>
      </c>
      <c r="J172" s="19" t="s">
        <v>3761</v>
      </c>
      <c r="K172" s="68">
        <v>201</v>
      </c>
      <c r="L172" s="24" t="s">
        <v>2954</v>
      </c>
      <c r="M172" s="24" t="s">
        <v>2955</v>
      </c>
      <c r="N172" s="24" t="s">
        <v>2954</v>
      </c>
      <c r="O172" s="24" t="s">
        <v>2955</v>
      </c>
      <c r="P172" s="19" t="s">
        <v>3437</v>
      </c>
      <c r="Q172" s="25" t="s">
        <v>2954</v>
      </c>
      <c r="R172" s="26"/>
      <c r="S172" s="26"/>
      <c r="T172" s="27" t="s">
        <v>2971</v>
      </c>
      <c r="U172" s="21" t="s">
        <v>3820</v>
      </c>
      <c r="V172" s="28"/>
      <c r="W172" s="70"/>
      <c r="X172" s="27"/>
    </row>
    <row r="173" spans="1:24" s="71" customFormat="1" ht="101.25" customHeight="1">
      <c r="A173" s="30">
        <v>10</v>
      </c>
      <c r="B173" s="17" t="s">
        <v>3756</v>
      </c>
      <c r="C173" s="30">
        <v>10.029999999999999</v>
      </c>
      <c r="D173" s="17" t="s">
        <v>3782</v>
      </c>
      <c r="E173" s="30" t="s">
        <v>372</v>
      </c>
      <c r="F173" s="17" t="s">
        <v>3821</v>
      </c>
      <c r="G173" s="19" t="s">
        <v>3822</v>
      </c>
      <c r="H173" s="21" t="s">
        <v>3823</v>
      </c>
      <c r="I173" s="22" t="s">
        <v>2969</v>
      </c>
      <c r="J173" s="19" t="s">
        <v>3761</v>
      </c>
      <c r="K173" s="68">
        <v>202</v>
      </c>
      <c r="L173" s="24" t="s">
        <v>2954</v>
      </c>
      <c r="M173" s="24" t="s">
        <v>2955</v>
      </c>
      <c r="N173" s="24" t="s">
        <v>2954</v>
      </c>
      <c r="O173" s="24" t="s">
        <v>2955</v>
      </c>
      <c r="P173" s="17" t="s">
        <v>3437</v>
      </c>
      <c r="Q173" s="25" t="s">
        <v>2954</v>
      </c>
      <c r="R173" s="26"/>
      <c r="S173" s="26"/>
      <c r="T173" s="27" t="s">
        <v>3209</v>
      </c>
      <c r="U173" s="21" t="s">
        <v>3824</v>
      </c>
      <c r="V173" s="28"/>
      <c r="W173" s="70"/>
      <c r="X173" s="27"/>
    </row>
    <row r="174" spans="1:24" s="71" customFormat="1" ht="111.4" customHeight="1">
      <c r="A174" s="30">
        <v>10</v>
      </c>
      <c r="B174" s="17" t="s">
        <v>3756</v>
      </c>
      <c r="C174" s="30">
        <v>10.029999999999999</v>
      </c>
      <c r="D174" s="17" t="s">
        <v>3782</v>
      </c>
      <c r="E174" s="30" t="s">
        <v>3825</v>
      </c>
      <c r="F174" s="17" t="s">
        <v>3826</v>
      </c>
      <c r="G174" s="17" t="s">
        <v>3827</v>
      </c>
      <c r="H174" s="21" t="s">
        <v>3828</v>
      </c>
      <c r="I174" s="22" t="s">
        <v>2969</v>
      </c>
      <c r="J174" s="19" t="s">
        <v>3761</v>
      </c>
      <c r="K174" s="68">
        <v>244</v>
      </c>
      <c r="L174" s="24" t="s">
        <v>2954</v>
      </c>
      <c r="M174" s="24" t="s">
        <v>2955</v>
      </c>
      <c r="N174" s="24" t="s">
        <v>2954</v>
      </c>
      <c r="O174" s="24" t="s">
        <v>2955</v>
      </c>
      <c r="P174" s="19" t="s">
        <v>3437</v>
      </c>
      <c r="Q174" s="25" t="s">
        <v>2954</v>
      </c>
      <c r="R174" s="26"/>
      <c r="S174" s="26"/>
      <c r="T174" s="27" t="s">
        <v>3829</v>
      </c>
      <c r="U174" s="21" t="s">
        <v>3830</v>
      </c>
      <c r="V174" s="28"/>
      <c r="W174" s="70"/>
      <c r="X174" s="27"/>
    </row>
    <row r="175" spans="1:24" s="71" customFormat="1" ht="111.4" customHeight="1">
      <c r="A175" s="30">
        <v>10</v>
      </c>
      <c r="B175" s="17" t="s">
        <v>3756</v>
      </c>
      <c r="C175" s="30">
        <v>10.039999999999999</v>
      </c>
      <c r="D175" s="17" t="s">
        <v>3831</v>
      </c>
      <c r="E175" s="30" t="s">
        <v>1620</v>
      </c>
      <c r="F175" s="19" t="s">
        <v>3832</v>
      </c>
      <c r="G175" s="19" t="s">
        <v>3833</v>
      </c>
      <c r="H175" s="21" t="s">
        <v>3834</v>
      </c>
      <c r="I175" s="22" t="s">
        <v>2969</v>
      </c>
      <c r="J175" s="19" t="s">
        <v>3835</v>
      </c>
      <c r="K175" s="68">
        <v>204</v>
      </c>
      <c r="L175" s="24" t="s">
        <v>2954</v>
      </c>
      <c r="M175" s="24" t="s">
        <v>2954</v>
      </c>
      <c r="N175" s="24" t="s">
        <v>2954</v>
      </c>
      <c r="O175" s="24" t="s">
        <v>2954</v>
      </c>
      <c r="P175" s="19" t="s">
        <v>3000</v>
      </c>
      <c r="Q175" s="25" t="s">
        <v>2954</v>
      </c>
      <c r="R175" s="26"/>
      <c r="S175" s="26" t="s">
        <v>2954</v>
      </c>
      <c r="T175" s="27" t="s">
        <v>2971</v>
      </c>
      <c r="U175" s="28"/>
      <c r="V175" s="28"/>
      <c r="W175" s="70"/>
      <c r="X175" s="38"/>
    </row>
    <row r="176" spans="1:24" s="71" customFormat="1" ht="91.15" customHeight="1">
      <c r="A176" s="30">
        <v>10</v>
      </c>
      <c r="B176" s="17" t="s">
        <v>3756</v>
      </c>
      <c r="C176" s="30">
        <v>10.039999999999999</v>
      </c>
      <c r="D176" s="17" t="s">
        <v>3831</v>
      </c>
      <c r="E176" s="30" t="s">
        <v>3836</v>
      </c>
      <c r="F176" s="17" t="s">
        <v>3837</v>
      </c>
      <c r="G176" s="17" t="s">
        <v>3838</v>
      </c>
      <c r="H176" s="79" t="s">
        <v>3839</v>
      </c>
      <c r="I176" s="22" t="s">
        <v>2969</v>
      </c>
      <c r="J176" s="19" t="s">
        <v>3840</v>
      </c>
      <c r="K176" s="68">
        <v>245</v>
      </c>
      <c r="L176" s="24" t="s">
        <v>2954</v>
      </c>
      <c r="M176" s="24" t="s">
        <v>2954</v>
      </c>
      <c r="N176" s="24" t="s">
        <v>2954</v>
      </c>
      <c r="O176" s="24" t="s">
        <v>2954</v>
      </c>
      <c r="P176" s="19" t="s">
        <v>3000</v>
      </c>
      <c r="Q176" s="25" t="s">
        <v>2954</v>
      </c>
      <c r="R176" s="26"/>
      <c r="S176" s="26"/>
      <c r="T176" s="27" t="s">
        <v>2957</v>
      </c>
      <c r="U176" s="36"/>
      <c r="V176" s="36"/>
      <c r="W176" s="70"/>
      <c r="X176" s="35"/>
    </row>
    <row r="177" spans="1:24" s="71" customFormat="1" ht="172.15" customHeight="1">
      <c r="A177" s="30">
        <v>10</v>
      </c>
      <c r="B177" s="17" t="s">
        <v>3756</v>
      </c>
      <c r="C177" s="30">
        <v>10.039999999999999</v>
      </c>
      <c r="D177" s="17" t="s">
        <v>3831</v>
      </c>
      <c r="E177" s="30" t="s">
        <v>994</v>
      </c>
      <c r="F177" s="17" t="s">
        <v>3841</v>
      </c>
      <c r="G177" s="17" t="s">
        <v>3842</v>
      </c>
      <c r="H177" s="81" t="s">
        <v>3843</v>
      </c>
      <c r="I177" s="22" t="s">
        <v>2969</v>
      </c>
      <c r="J177" s="19" t="s">
        <v>3844</v>
      </c>
      <c r="K177" s="68">
        <v>246</v>
      </c>
      <c r="L177" s="24" t="s">
        <v>2954</v>
      </c>
      <c r="M177" s="24" t="s">
        <v>2954</v>
      </c>
      <c r="N177" s="24" t="s">
        <v>2954</v>
      </c>
      <c r="O177" s="24" t="s">
        <v>2954</v>
      </c>
      <c r="P177" s="19" t="s">
        <v>3000</v>
      </c>
      <c r="Q177" s="25" t="s">
        <v>2954</v>
      </c>
      <c r="R177" s="26"/>
      <c r="S177" s="26"/>
      <c r="T177" s="27" t="s">
        <v>2957</v>
      </c>
      <c r="U177" s="21" t="s">
        <v>3845</v>
      </c>
      <c r="V177" s="21" t="s">
        <v>3635</v>
      </c>
      <c r="W177" s="70"/>
      <c r="X177" s="27"/>
    </row>
    <row r="178" spans="1:24" s="71" customFormat="1" ht="91.15" customHeight="1">
      <c r="A178" s="30">
        <v>11</v>
      </c>
      <c r="B178" s="17" t="s">
        <v>3846</v>
      </c>
      <c r="C178" s="30">
        <v>11.01</v>
      </c>
      <c r="D178" s="17" t="s">
        <v>3847</v>
      </c>
      <c r="E178" s="30" t="s">
        <v>1649</v>
      </c>
      <c r="F178" s="17" t="s">
        <v>3848</v>
      </c>
      <c r="G178" s="19" t="s">
        <v>3849</v>
      </c>
      <c r="H178" s="21" t="s">
        <v>3850</v>
      </c>
      <c r="I178" s="22" t="s">
        <v>2969</v>
      </c>
      <c r="J178" s="19">
        <v>6.9</v>
      </c>
      <c r="K178" s="68">
        <v>209</v>
      </c>
      <c r="L178" s="24" t="s">
        <v>2954</v>
      </c>
      <c r="M178" s="24" t="s">
        <v>2955</v>
      </c>
      <c r="N178" s="24" t="s">
        <v>2954</v>
      </c>
      <c r="O178" s="24" t="s">
        <v>2955</v>
      </c>
      <c r="P178" s="19" t="s">
        <v>2956</v>
      </c>
      <c r="Q178" s="25" t="s">
        <v>2954</v>
      </c>
      <c r="R178" s="26"/>
      <c r="S178" s="26"/>
      <c r="T178" s="27" t="s">
        <v>2957</v>
      </c>
      <c r="U178" s="21" t="s">
        <v>3851</v>
      </c>
      <c r="V178" s="28"/>
      <c r="W178" s="70"/>
      <c r="X178" s="27"/>
    </row>
    <row r="179" spans="1:24" s="71" customFormat="1" ht="81" customHeight="1">
      <c r="A179" s="30">
        <v>11</v>
      </c>
      <c r="B179" s="17" t="s">
        <v>3846</v>
      </c>
      <c r="C179" s="30">
        <v>11.01</v>
      </c>
      <c r="D179" s="17" t="s">
        <v>3847</v>
      </c>
      <c r="E179" s="30" t="s">
        <v>3852</v>
      </c>
      <c r="F179" s="19" t="s">
        <v>3853</v>
      </c>
      <c r="G179" s="19" t="s">
        <v>3854</v>
      </c>
      <c r="H179" s="21" t="s">
        <v>3855</v>
      </c>
      <c r="I179" s="22" t="s">
        <v>2969</v>
      </c>
      <c r="J179" s="19"/>
      <c r="K179" s="68">
        <v>210</v>
      </c>
      <c r="L179" s="24" t="s">
        <v>2954</v>
      </c>
      <c r="M179" s="24" t="s">
        <v>2955</v>
      </c>
      <c r="N179" s="24" t="s">
        <v>2954</v>
      </c>
      <c r="O179" s="24" t="s">
        <v>2955</v>
      </c>
      <c r="P179" s="19" t="s">
        <v>2956</v>
      </c>
      <c r="Q179" s="25" t="s">
        <v>2954</v>
      </c>
      <c r="R179" s="26"/>
      <c r="S179" s="26"/>
      <c r="T179" s="27" t="s">
        <v>2971</v>
      </c>
      <c r="U179" s="28"/>
      <c r="V179" s="28"/>
      <c r="W179" s="70"/>
      <c r="X179" s="38"/>
    </row>
    <row r="180" spans="1:24" s="71" customFormat="1" ht="101.25" customHeight="1">
      <c r="A180" s="30">
        <v>11</v>
      </c>
      <c r="B180" s="17" t="s">
        <v>3846</v>
      </c>
      <c r="C180" s="30">
        <v>11.02</v>
      </c>
      <c r="D180" s="19" t="s">
        <v>3856</v>
      </c>
      <c r="E180" s="20" t="s">
        <v>1582</v>
      </c>
      <c r="F180" s="57" t="s">
        <v>3857</v>
      </c>
      <c r="G180" s="19" t="s">
        <v>3858</v>
      </c>
      <c r="H180" s="21" t="s">
        <v>3859</v>
      </c>
      <c r="I180" s="22" t="s">
        <v>2969</v>
      </c>
      <c r="J180" s="19" t="s">
        <v>3860</v>
      </c>
      <c r="K180" s="68">
        <v>211</v>
      </c>
      <c r="L180" s="24" t="s">
        <v>2954</v>
      </c>
      <c r="M180" s="24" t="s">
        <v>2955</v>
      </c>
      <c r="N180" s="24" t="s">
        <v>2954</v>
      </c>
      <c r="O180" s="24" t="s">
        <v>2955</v>
      </c>
      <c r="P180" s="19" t="s">
        <v>2956</v>
      </c>
      <c r="Q180" s="25" t="s">
        <v>2954</v>
      </c>
      <c r="R180" s="26"/>
      <c r="S180" s="26"/>
      <c r="T180" s="27" t="s">
        <v>2957</v>
      </c>
      <c r="U180" s="28"/>
      <c r="V180" s="28"/>
      <c r="W180" s="70"/>
      <c r="X180" s="38"/>
    </row>
    <row r="181" spans="1:24" s="71" customFormat="1" ht="91.15" customHeight="1">
      <c r="A181" s="30">
        <v>11</v>
      </c>
      <c r="B181" s="17" t="s">
        <v>3846</v>
      </c>
      <c r="C181" s="30">
        <v>11.02</v>
      </c>
      <c r="D181" s="19" t="s">
        <v>3856</v>
      </c>
      <c r="E181" s="30" t="s">
        <v>3861</v>
      </c>
      <c r="F181" s="19" t="s">
        <v>3862</v>
      </c>
      <c r="G181" s="19" t="s">
        <v>3863</v>
      </c>
      <c r="H181" s="21" t="s">
        <v>3864</v>
      </c>
      <c r="I181" s="22" t="s">
        <v>2969</v>
      </c>
      <c r="J181" s="54"/>
      <c r="K181" s="68">
        <v>212</v>
      </c>
      <c r="L181" s="24" t="s">
        <v>2954</v>
      </c>
      <c r="M181" s="24" t="s">
        <v>2955</v>
      </c>
      <c r="N181" s="24" t="s">
        <v>2954</v>
      </c>
      <c r="O181" s="24" t="s">
        <v>2955</v>
      </c>
      <c r="P181" s="19" t="s">
        <v>3121</v>
      </c>
      <c r="Q181" s="25" t="s">
        <v>2954</v>
      </c>
      <c r="R181" s="26"/>
      <c r="S181" s="26"/>
      <c r="T181" s="27" t="s">
        <v>2957</v>
      </c>
      <c r="U181" s="28"/>
      <c r="V181" s="28"/>
      <c r="W181" s="70"/>
      <c r="X181" s="38"/>
    </row>
    <row r="182" spans="1:24" s="71" customFormat="1" ht="81" customHeight="1">
      <c r="A182" s="30">
        <v>11</v>
      </c>
      <c r="B182" s="17" t="s">
        <v>3846</v>
      </c>
      <c r="C182" s="30">
        <v>11.02</v>
      </c>
      <c r="D182" s="19" t="s">
        <v>3856</v>
      </c>
      <c r="E182" s="30" t="s">
        <v>3865</v>
      </c>
      <c r="F182" s="19" t="s">
        <v>3866</v>
      </c>
      <c r="G182" s="19" t="s">
        <v>3867</v>
      </c>
      <c r="H182" s="21" t="s">
        <v>3868</v>
      </c>
      <c r="I182" s="22" t="s">
        <v>2969</v>
      </c>
      <c r="J182" s="19" t="s">
        <v>3869</v>
      </c>
      <c r="K182" s="68">
        <v>213</v>
      </c>
      <c r="L182" s="24" t="s">
        <v>2954</v>
      </c>
      <c r="M182" s="24" t="s">
        <v>2955</v>
      </c>
      <c r="N182" s="24" t="s">
        <v>2954</v>
      </c>
      <c r="O182" s="24" t="s">
        <v>2955</v>
      </c>
      <c r="P182" s="19" t="s">
        <v>3437</v>
      </c>
      <c r="Q182" s="25" t="s">
        <v>2954</v>
      </c>
      <c r="R182" s="26" t="s">
        <v>2954</v>
      </c>
      <c r="S182" s="26"/>
      <c r="T182" s="27" t="s">
        <v>2957</v>
      </c>
      <c r="U182" s="28"/>
      <c r="V182" s="28"/>
      <c r="W182" s="70"/>
      <c r="X182" s="38"/>
    </row>
    <row r="183" spans="1:24" s="71" customFormat="1" ht="91.15" customHeight="1">
      <c r="A183" s="30">
        <v>11</v>
      </c>
      <c r="B183" s="17" t="s">
        <v>3846</v>
      </c>
      <c r="C183" s="30">
        <v>11.02</v>
      </c>
      <c r="D183" s="19" t="s">
        <v>3856</v>
      </c>
      <c r="E183" s="30" t="s">
        <v>3870</v>
      </c>
      <c r="F183" s="57" t="s">
        <v>3871</v>
      </c>
      <c r="G183" s="19" t="s">
        <v>3872</v>
      </c>
      <c r="H183" s="58" t="s">
        <v>3873</v>
      </c>
      <c r="I183" s="22" t="s">
        <v>2969</v>
      </c>
      <c r="J183" s="19" t="s">
        <v>3092</v>
      </c>
      <c r="K183" s="68">
        <v>214</v>
      </c>
      <c r="L183" s="24" t="s">
        <v>2954</v>
      </c>
      <c r="M183" s="24" t="s">
        <v>2955</v>
      </c>
      <c r="N183" s="24" t="s">
        <v>2954</v>
      </c>
      <c r="O183" s="24" t="s">
        <v>2955</v>
      </c>
      <c r="P183" s="19" t="s">
        <v>2956</v>
      </c>
      <c r="Q183" s="25" t="s">
        <v>2954</v>
      </c>
      <c r="R183" s="26"/>
      <c r="S183" s="26"/>
      <c r="T183" s="27" t="s">
        <v>2957</v>
      </c>
      <c r="U183" s="60"/>
      <c r="V183" s="60"/>
      <c r="W183" s="70"/>
      <c r="X183" s="73"/>
    </row>
    <row r="184" spans="1:24" s="71" customFormat="1" ht="91.15" customHeight="1">
      <c r="A184" s="30">
        <v>11</v>
      </c>
      <c r="B184" s="17" t="s">
        <v>3846</v>
      </c>
      <c r="C184" s="30">
        <v>11.02</v>
      </c>
      <c r="D184" s="17" t="s">
        <v>3856</v>
      </c>
      <c r="E184" s="30" t="s">
        <v>3874</v>
      </c>
      <c r="F184" s="19" t="s">
        <v>3875</v>
      </c>
      <c r="G184" s="19" t="s">
        <v>3876</v>
      </c>
      <c r="H184" s="21" t="s">
        <v>3877</v>
      </c>
      <c r="I184" s="22" t="s">
        <v>2969</v>
      </c>
      <c r="J184" s="19" t="s">
        <v>2970</v>
      </c>
      <c r="K184" s="68">
        <v>215</v>
      </c>
      <c r="L184" s="24" t="s">
        <v>2954</v>
      </c>
      <c r="M184" s="24" t="s">
        <v>2955</v>
      </c>
      <c r="N184" s="24" t="s">
        <v>2954</v>
      </c>
      <c r="O184" s="24" t="s">
        <v>2955</v>
      </c>
      <c r="P184" s="19" t="s">
        <v>2956</v>
      </c>
      <c r="Q184" s="25" t="s">
        <v>2954</v>
      </c>
      <c r="R184" s="26"/>
      <c r="S184" s="26"/>
      <c r="T184" s="27" t="s">
        <v>3036</v>
      </c>
      <c r="U184" s="28"/>
      <c r="V184" s="28"/>
      <c r="W184" s="70"/>
      <c r="X184" s="38"/>
    </row>
    <row r="185" spans="1:24" s="71" customFormat="1" ht="121.5" customHeight="1">
      <c r="A185" s="30">
        <v>11</v>
      </c>
      <c r="B185" s="17" t="s">
        <v>3846</v>
      </c>
      <c r="C185" s="20">
        <v>11.02</v>
      </c>
      <c r="D185" s="19" t="s">
        <v>3856</v>
      </c>
      <c r="E185" s="20" t="s">
        <v>3878</v>
      </c>
      <c r="F185" s="19" t="s">
        <v>3879</v>
      </c>
      <c r="G185" s="19" t="s">
        <v>3880</v>
      </c>
      <c r="H185" s="21" t="s">
        <v>3881</v>
      </c>
      <c r="I185" s="22" t="s">
        <v>2969</v>
      </c>
      <c r="J185" s="19" t="s">
        <v>3761</v>
      </c>
      <c r="K185" s="68">
        <v>216</v>
      </c>
      <c r="L185" s="24" t="s">
        <v>2954</v>
      </c>
      <c r="M185" s="24" t="s">
        <v>2954</v>
      </c>
      <c r="N185" s="24" t="s">
        <v>2954</v>
      </c>
      <c r="O185" s="24" t="s">
        <v>2954</v>
      </c>
      <c r="P185" s="19" t="s">
        <v>3599</v>
      </c>
      <c r="Q185" s="25" t="s">
        <v>2954</v>
      </c>
      <c r="R185" s="26"/>
      <c r="S185" s="26"/>
      <c r="T185" s="27" t="s">
        <v>3036</v>
      </c>
      <c r="U185" s="28"/>
      <c r="V185" s="28"/>
      <c r="W185" s="70"/>
      <c r="X185" s="38"/>
    </row>
    <row r="186" spans="1:24" s="71" customFormat="1" ht="91.15" customHeight="1">
      <c r="A186" s="30">
        <v>11</v>
      </c>
      <c r="B186" s="17" t="s">
        <v>3846</v>
      </c>
      <c r="C186" s="20">
        <v>11.03</v>
      </c>
      <c r="D186" s="19" t="s">
        <v>3882</v>
      </c>
      <c r="E186" s="20" t="s">
        <v>3883</v>
      </c>
      <c r="F186" s="19" t="s">
        <v>3884</v>
      </c>
      <c r="G186" s="19" t="s">
        <v>3885</v>
      </c>
      <c r="H186" s="21" t="s">
        <v>3886</v>
      </c>
      <c r="I186" s="22" t="s">
        <v>2969</v>
      </c>
      <c r="J186" s="19" t="s">
        <v>3761</v>
      </c>
      <c r="K186" s="68">
        <v>217</v>
      </c>
      <c r="L186" s="24" t="s">
        <v>2954</v>
      </c>
      <c r="M186" s="24" t="s">
        <v>2955</v>
      </c>
      <c r="N186" s="24" t="s">
        <v>2954</v>
      </c>
      <c r="O186" s="24" t="s">
        <v>2955</v>
      </c>
      <c r="P186" s="19" t="s">
        <v>3437</v>
      </c>
      <c r="Q186" s="25" t="s">
        <v>2954</v>
      </c>
      <c r="R186" s="26"/>
      <c r="S186" s="26"/>
      <c r="T186" s="27" t="s">
        <v>2957</v>
      </c>
      <c r="U186" s="28"/>
      <c r="V186" s="28"/>
      <c r="W186" s="70"/>
      <c r="X186" s="38"/>
    </row>
    <row r="187" spans="1:24" s="71" customFormat="1" ht="101.25" customHeight="1">
      <c r="A187" s="30">
        <v>11</v>
      </c>
      <c r="B187" s="17" t="s">
        <v>3846</v>
      </c>
      <c r="C187" s="20">
        <v>11.03</v>
      </c>
      <c r="D187" s="19" t="s">
        <v>3882</v>
      </c>
      <c r="E187" s="20" t="s">
        <v>3887</v>
      </c>
      <c r="F187" s="19" t="s">
        <v>3888</v>
      </c>
      <c r="G187" s="27" t="s">
        <v>3889</v>
      </c>
      <c r="H187" s="61" t="s">
        <v>3890</v>
      </c>
      <c r="I187" s="22" t="s">
        <v>2969</v>
      </c>
      <c r="J187" s="19" t="s">
        <v>3761</v>
      </c>
      <c r="K187" s="68">
        <v>218</v>
      </c>
      <c r="L187" s="24" t="s">
        <v>2954</v>
      </c>
      <c r="M187" s="24" t="s">
        <v>2955</v>
      </c>
      <c r="N187" s="24" t="s">
        <v>2954</v>
      </c>
      <c r="O187" s="24" t="s">
        <v>2955</v>
      </c>
      <c r="P187" s="19" t="s">
        <v>2956</v>
      </c>
      <c r="Q187" s="25" t="s">
        <v>2954</v>
      </c>
      <c r="R187" s="26"/>
      <c r="S187" s="26"/>
      <c r="T187" s="27" t="s">
        <v>2971</v>
      </c>
      <c r="U187" s="28"/>
      <c r="V187" s="28"/>
      <c r="W187" s="70"/>
      <c r="X187" s="38"/>
    </row>
    <row r="188" spans="1:24" s="71" customFormat="1" ht="111.4" customHeight="1">
      <c r="A188" s="30">
        <v>11</v>
      </c>
      <c r="B188" s="17" t="s">
        <v>3846</v>
      </c>
      <c r="C188" s="20">
        <v>11.03</v>
      </c>
      <c r="D188" s="19" t="s">
        <v>3882</v>
      </c>
      <c r="E188" s="20" t="s">
        <v>3891</v>
      </c>
      <c r="F188" s="19" t="s">
        <v>3892</v>
      </c>
      <c r="G188" s="19" t="s">
        <v>3893</v>
      </c>
      <c r="H188" s="21" t="s">
        <v>3894</v>
      </c>
      <c r="I188" s="22" t="s">
        <v>2969</v>
      </c>
      <c r="J188" s="19" t="s">
        <v>3761</v>
      </c>
      <c r="K188" s="68">
        <v>219</v>
      </c>
      <c r="L188" s="24" t="s">
        <v>2954</v>
      </c>
      <c r="M188" s="24" t="s">
        <v>2955</v>
      </c>
      <c r="N188" s="24" t="s">
        <v>2954</v>
      </c>
      <c r="O188" s="24" t="s">
        <v>2955</v>
      </c>
      <c r="P188" s="19" t="s">
        <v>3895</v>
      </c>
      <c r="Q188" s="25" t="s">
        <v>2954</v>
      </c>
      <c r="R188" s="26"/>
      <c r="S188" s="26"/>
      <c r="T188" s="27" t="s">
        <v>3896</v>
      </c>
      <c r="U188" s="28"/>
      <c r="V188" s="28"/>
      <c r="W188" s="70"/>
      <c r="X188" s="38"/>
    </row>
    <row r="189" spans="1:24" s="71" customFormat="1" ht="101.25" customHeight="1">
      <c r="A189" s="30">
        <v>11</v>
      </c>
      <c r="B189" s="17" t="s">
        <v>3846</v>
      </c>
      <c r="C189" s="20">
        <v>11.03</v>
      </c>
      <c r="D189" s="19" t="s">
        <v>3882</v>
      </c>
      <c r="E189" s="20" t="s">
        <v>3897</v>
      </c>
      <c r="F189" s="19" t="s">
        <v>3898</v>
      </c>
      <c r="G189" s="19" t="s">
        <v>3899</v>
      </c>
      <c r="H189" s="21" t="s">
        <v>3900</v>
      </c>
      <c r="I189" s="22" t="s">
        <v>2969</v>
      </c>
      <c r="J189" s="54"/>
      <c r="K189" s="68">
        <v>220</v>
      </c>
      <c r="L189" s="24" t="s">
        <v>2954</v>
      </c>
      <c r="M189" s="24" t="s">
        <v>2955</v>
      </c>
      <c r="N189" s="24" t="s">
        <v>2954</v>
      </c>
      <c r="O189" s="24" t="s">
        <v>2955</v>
      </c>
      <c r="P189" s="19" t="s">
        <v>3121</v>
      </c>
      <c r="Q189" s="25" t="s">
        <v>2954</v>
      </c>
      <c r="R189" s="26"/>
      <c r="S189" s="26"/>
      <c r="T189" s="27" t="s">
        <v>3896</v>
      </c>
      <c r="U189" s="28"/>
      <c r="V189" s="28"/>
      <c r="W189" s="70"/>
      <c r="X189" s="38"/>
    </row>
    <row r="190" spans="1:24" s="71" customFormat="1" ht="101.25" customHeight="1">
      <c r="A190" s="30">
        <v>11</v>
      </c>
      <c r="B190" s="17" t="s">
        <v>3846</v>
      </c>
      <c r="C190" s="20">
        <v>11.03</v>
      </c>
      <c r="D190" s="19" t="s">
        <v>3882</v>
      </c>
      <c r="E190" s="20" t="s">
        <v>3901</v>
      </c>
      <c r="F190" s="19" t="s">
        <v>3902</v>
      </c>
      <c r="G190" s="19" t="s">
        <v>3903</v>
      </c>
      <c r="H190" s="21" t="s">
        <v>3904</v>
      </c>
      <c r="I190" s="22" t="s">
        <v>2969</v>
      </c>
      <c r="J190" s="54"/>
      <c r="K190" s="68">
        <v>221</v>
      </c>
      <c r="L190" s="24" t="s">
        <v>2954</v>
      </c>
      <c r="M190" s="24" t="s">
        <v>2955</v>
      </c>
      <c r="N190" s="24" t="s">
        <v>2954</v>
      </c>
      <c r="O190" s="24" t="s">
        <v>2955</v>
      </c>
      <c r="P190" s="19" t="s">
        <v>3895</v>
      </c>
      <c r="Q190" s="25" t="s">
        <v>2954</v>
      </c>
      <c r="R190" s="26"/>
      <c r="S190" s="26"/>
      <c r="T190" s="27" t="s">
        <v>3896</v>
      </c>
      <c r="U190" s="28"/>
      <c r="V190" s="28"/>
      <c r="W190" s="70"/>
      <c r="X190" s="38"/>
    </row>
    <row r="191" spans="1:24" s="71" customFormat="1" ht="111.4" customHeight="1">
      <c r="A191" s="30">
        <v>11</v>
      </c>
      <c r="B191" s="17" t="s">
        <v>3846</v>
      </c>
      <c r="C191" s="20">
        <v>11.03</v>
      </c>
      <c r="D191" s="19" t="s">
        <v>3882</v>
      </c>
      <c r="E191" s="20" t="s">
        <v>3905</v>
      </c>
      <c r="F191" s="19" t="s">
        <v>3906</v>
      </c>
      <c r="G191" s="19" t="s">
        <v>3907</v>
      </c>
      <c r="H191" s="21" t="s">
        <v>3908</v>
      </c>
      <c r="I191" s="22" t="s">
        <v>2969</v>
      </c>
      <c r="J191" s="54"/>
      <c r="K191" s="68">
        <v>222</v>
      </c>
      <c r="L191" s="24" t="s">
        <v>2954</v>
      </c>
      <c r="M191" s="24" t="s">
        <v>2955</v>
      </c>
      <c r="N191" s="24" t="s">
        <v>2954</v>
      </c>
      <c r="O191" s="24" t="s">
        <v>2955</v>
      </c>
      <c r="P191" s="19" t="s">
        <v>3895</v>
      </c>
      <c r="Q191" s="25" t="s">
        <v>2954</v>
      </c>
      <c r="R191" s="26"/>
      <c r="S191" s="26"/>
      <c r="T191" s="27" t="s">
        <v>2971</v>
      </c>
      <c r="U191" s="28"/>
      <c r="V191" s="28"/>
      <c r="W191" s="70"/>
      <c r="X191" s="38"/>
    </row>
    <row r="192" spans="1:24" s="71" customFormat="1" ht="101.25" customHeight="1">
      <c r="A192" s="30">
        <v>11</v>
      </c>
      <c r="B192" s="17" t="s">
        <v>3846</v>
      </c>
      <c r="C192" s="20">
        <v>11.03</v>
      </c>
      <c r="D192" s="17" t="s">
        <v>3882</v>
      </c>
      <c r="E192" s="30" t="s">
        <v>1035</v>
      </c>
      <c r="F192" s="19" t="s">
        <v>3909</v>
      </c>
      <c r="G192" s="19" t="s">
        <v>3910</v>
      </c>
      <c r="H192" s="21" t="s">
        <v>3911</v>
      </c>
      <c r="I192" s="22" t="s">
        <v>2969</v>
      </c>
      <c r="J192" s="54"/>
      <c r="K192" s="68">
        <v>223</v>
      </c>
      <c r="L192" s="24" t="s">
        <v>2954</v>
      </c>
      <c r="M192" s="24" t="s">
        <v>2955</v>
      </c>
      <c r="N192" s="24" t="s">
        <v>2954</v>
      </c>
      <c r="O192" s="24" t="s">
        <v>2955</v>
      </c>
      <c r="P192" s="19" t="s">
        <v>3194</v>
      </c>
      <c r="Q192" s="25" t="s">
        <v>2954</v>
      </c>
      <c r="R192" s="26"/>
      <c r="S192" s="26"/>
      <c r="T192" s="27" t="s">
        <v>3896</v>
      </c>
      <c r="U192" s="28"/>
      <c r="V192" s="28"/>
      <c r="W192" s="70"/>
      <c r="X192" s="38"/>
    </row>
    <row r="193" spans="1:24" s="49" customFormat="1" ht="101.25" customHeight="1">
      <c r="A193" s="30">
        <v>11</v>
      </c>
      <c r="B193" s="17" t="s">
        <v>3846</v>
      </c>
      <c r="C193" s="20">
        <v>11.03</v>
      </c>
      <c r="D193" s="17" t="s">
        <v>3882</v>
      </c>
      <c r="E193" s="30" t="s">
        <v>3912</v>
      </c>
      <c r="F193" s="19" t="s">
        <v>3913</v>
      </c>
      <c r="G193" s="19" t="s">
        <v>3914</v>
      </c>
      <c r="H193" s="21" t="s">
        <v>3915</v>
      </c>
      <c r="I193" s="22" t="s">
        <v>2969</v>
      </c>
      <c r="J193" s="54"/>
      <c r="K193" s="68">
        <v>224</v>
      </c>
      <c r="L193" s="24" t="s">
        <v>2954</v>
      </c>
      <c r="M193" s="24" t="s">
        <v>2955</v>
      </c>
      <c r="N193" s="24" t="s">
        <v>2954</v>
      </c>
      <c r="O193" s="24" t="s">
        <v>2955</v>
      </c>
      <c r="P193" s="19" t="s">
        <v>3121</v>
      </c>
      <c r="Q193" s="25" t="s">
        <v>2954</v>
      </c>
      <c r="R193" s="26"/>
      <c r="S193" s="26"/>
      <c r="T193" s="27" t="s">
        <v>3896</v>
      </c>
      <c r="U193" s="28"/>
      <c r="V193" s="28"/>
      <c r="W193" s="48"/>
      <c r="X193" s="38"/>
    </row>
    <row r="194" spans="1:24" s="49" customFormat="1" ht="101.25" customHeight="1">
      <c r="A194" s="30">
        <v>11</v>
      </c>
      <c r="B194" s="17" t="s">
        <v>3846</v>
      </c>
      <c r="C194" s="30">
        <v>11.03</v>
      </c>
      <c r="D194" s="17" t="s">
        <v>3882</v>
      </c>
      <c r="E194" s="30" t="s">
        <v>3916</v>
      </c>
      <c r="F194" s="19" t="s">
        <v>3917</v>
      </c>
      <c r="G194" s="27" t="s">
        <v>3918</v>
      </c>
      <c r="H194" s="21" t="s">
        <v>3919</v>
      </c>
      <c r="I194" s="22" t="s">
        <v>2969</v>
      </c>
      <c r="J194" s="54"/>
      <c r="K194" s="68">
        <v>225</v>
      </c>
      <c r="L194" s="24" t="s">
        <v>2954</v>
      </c>
      <c r="M194" s="24" t="s">
        <v>2955</v>
      </c>
      <c r="N194" s="24" t="s">
        <v>2954</v>
      </c>
      <c r="O194" s="24" t="s">
        <v>2955</v>
      </c>
      <c r="P194" s="19" t="s">
        <v>3194</v>
      </c>
      <c r="Q194" s="25" t="s">
        <v>2954</v>
      </c>
      <c r="R194" s="26"/>
      <c r="S194" s="26"/>
      <c r="T194" s="27" t="s">
        <v>3896</v>
      </c>
      <c r="U194" s="28"/>
      <c r="V194" s="28"/>
      <c r="W194" s="48"/>
      <c r="X194" s="38"/>
    </row>
    <row r="195" spans="1:24" s="49" customFormat="1" ht="81" customHeight="1">
      <c r="A195" s="30">
        <v>11</v>
      </c>
      <c r="B195" s="17" t="s">
        <v>3846</v>
      </c>
      <c r="C195" s="30">
        <v>11.03</v>
      </c>
      <c r="D195" s="17" t="s">
        <v>3882</v>
      </c>
      <c r="E195" s="30" t="s">
        <v>3920</v>
      </c>
      <c r="F195" s="19" t="s">
        <v>3921</v>
      </c>
      <c r="G195" s="19" t="s">
        <v>3922</v>
      </c>
      <c r="H195" s="21" t="s">
        <v>3923</v>
      </c>
      <c r="I195" s="22" t="s">
        <v>2969</v>
      </c>
      <c r="J195" s="19" t="s">
        <v>3924</v>
      </c>
      <c r="K195" s="68">
        <v>226</v>
      </c>
      <c r="L195" s="24" t="s">
        <v>2954</v>
      </c>
      <c r="M195" s="24" t="s">
        <v>2955</v>
      </c>
      <c r="N195" s="24" t="s">
        <v>2954</v>
      </c>
      <c r="O195" s="24" t="s">
        <v>2955</v>
      </c>
      <c r="P195" s="19" t="s">
        <v>3194</v>
      </c>
      <c r="Q195" s="25" t="s">
        <v>2954</v>
      </c>
      <c r="R195" s="26"/>
      <c r="S195" s="26"/>
      <c r="T195" s="27" t="s">
        <v>2971</v>
      </c>
      <c r="U195" s="28"/>
      <c r="V195" s="28"/>
      <c r="W195" s="48"/>
      <c r="X195" s="38"/>
    </row>
    <row r="196" spans="1:24" s="49" customFormat="1" ht="91.15" customHeight="1">
      <c r="A196" s="30">
        <v>11</v>
      </c>
      <c r="B196" s="17" t="s">
        <v>3846</v>
      </c>
      <c r="C196" s="30">
        <v>11.03</v>
      </c>
      <c r="D196" s="17" t="s">
        <v>3882</v>
      </c>
      <c r="E196" s="30" t="s">
        <v>3925</v>
      </c>
      <c r="F196" s="19" t="s">
        <v>3926</v>
      </c>
      <c r="G196" s="19" t="s">
        <v>3927</v>
      </c>
      <c r="H196" s="21" t="s">
        <v>3928</v>
      </c>
      <c r="I196" s="22" t="s">
        <v>2969</v>
      </c>
      <c r="J196" s="19" t="s">
        <v>3929</v>
      </c>
      <c r="K196" s="68">
        <v>227</v>
      </c>
      <c r="L196" s="24" t="s">
        <v>2954</v>
      </c>
      <c r="M196" s="24" t="s">
        <v>2955</v>
      </c>
      <c r="N196" s="24" t="s">
        <v>2954</v>
      </c>
      <c r="O196" s="24" t="s">
        <v>2955</v>
      </c>
      <c r="P196" s="19" t="s">
        <v>3895</v>
      </c>
      <c r="Q196" s="25" t="s">
        <v>2954</v>
      </c>
      <c r="R196" s="26"/>
      <c r="S196" s="26"/>
      <c r="T196" s="27" t="s">
        <v>2957</v>
      </c>
      <c r="U196" s="21" t="s">
        <v>3930</v>
      </c>
      <c r="V196" s="28"/>
      <c r="W196" s="48"/>
      <c r="X196" s="27"/>
    </row>
    <row r="197" spans="1:24" s="49" customFormat="1" ht="101.25" customHeight="1">
      <c r="A197" s="30">
        <v>11</v>
      </c>
      <c r="B197" s="17" t="s">
        <v>3846</v>
      </c>
      <c r="C197" s="30">
        <v>11.04</v>
      </c>
      <c r="D197" s="17" t="s">
        <v>3931</v>
      </c>
      <c r="E197" s="30" t="s">
        <v>3932</v>
      </c>
      <c r="F197" s="19" t="s">
        <v>3933</v>
      </c>
      <c r="G197" s="19" t="s">
        <v>3934</v>
      </c>
      <c r="H197" s="21" t="s">
        <v>3935</v>
      </c>
      <c r="I197" s="22" t="s">
        <v>2969</v>
      </c>
      <c r="J197" s="19" t="s">
        <v>3761</v>
      </c>
      <c r="K197" s="68">
        <v>228</v>
      </c>
      <c r="L197" s="24" t="s">
        <v>2954</v>
      </c>
      <c r="M197" s="24" t="s">
        <v>2955</v>
      </c>
      <c r="N197" s="24" t="s">
        <v>2954</v>
      </c>
      <c r="O197" s="24" t="s">
        <v>2955</v>
      </c>
      <c r="P197" s="19" t="s">
        <v>3188</v>
      </c>
      <c r="Q197" s="25" t="s">
        <v>2954</v>
      </c>
      <c r="R197" s="26"/>
      <c r="S197" s="26"/>
      <c r="T197" s="27" t="s">
        <v>3189</v>
      </c>
      <c r="U197" s="28"/>
      <c r="V197" s="28"/>
      <c r="W197" s="48"/>
      <c r="X197" s="38"/>
    </row>
    <row r="198" spans="1:24" s="208" customFormat="1" ht="91.15" customHeight="1">
      <c r="A198" s="198">
        <v>11</v>
      </c>
      <c r="B198" s="199" t="s">
        <v>3846</v>
      </c>
      <c r="C198" s="198">
        <v>11.04</v>
      </c>
      <c r="D198" s="199" t="s">
        <v>3931</v>
      </c>
      <c r="E198" s="198" t="s">
        <v>3936</v>
      </c>
      <c r="F198" s="200" t="s">
        <v>3937</v>
      </c>
      <c r="G198" s="200" t="s">
        <v>3938</v>
      </c>
      <c r="H198" s="201" t="s">
        <v>3939</v>
      </c>
      <c r="I198" s="202" t="s">
        <v>2969</v>
      </c>
      <c r="J198" s="200" t="s">
        <v>3761</v>
      </c>
      <c r="K198" s="203">
        <v>229</v>
      </c>
      <c r="L198" s="204" t="s">
        <v>2954</v>
      </c>
      <c r="M198" s="204" t="s">
        <v>2955</v>
      </c>
      <c r="N198" s="204" t="s">
        <v>2954</v>
      </c>
      <c r="O198" s="204" t="s">
        <v>2955</v>
      </c>
      <c r="P198" s="200" t="s">
        <v>3194</v>
      </c>
      <c r="Q198" s="205" t="s">
        <v>2954</v>
      </c>
      <c r="R198" s="205"/>
      <c r="S198" s="205"/>
      <c r="T198" s="201" t="s">
        <v>3189</v>
      </c>
      <c r="U198" s="201" t="s">
        <v>3940</v>
      </c>
      <c r="V198" s="206"/>
      <c r="W198" s="207"/>
      <c r="X198" s="201"/>
    </row>
    <row r="199" spans="1:24" s="71" customFormat="1" ht="70.900000000000006" customHeight="1">
      <c r="A199" s="231" t="s">
        <v>3941</v>
      </c>
      <c r="B199" s="67" t="s">
        <v>3942</v>
      </c>
      <c r="C199" s="67" t="s">
        <v>3942</v>
      </c>
      <c r="D199" s="233" t="s">
        <v>1483</v>
      </c>
      <c r="E199" s="232" t="s">
        <v>1486</v>
      </c>
      <c r="F199" s="233" t="s">
        <v>3943</v>
      </c>
      <c r="G199" s="67" t="s">
        <v>3944</v>
      </c>
      <c r="H199" s="234" t="s">
        <v>3945</v>
      </c>
      <c r="I199" s="67"/>
      <c r="J199" s="67"/>
      <c r="K199" s="235"/>
      <c r="L199" s="236"/>
      <c r="M199" s="236"/>
      <c r="N199" s="236"/>
      <c r="O199" s="236"/>
      <c r="P199" s="67"/>
      <c r="Q199" s="237"/>
      <c r="R199" s="237"/>
      <c r="S199" s="237"/>
      <c r="T199" s="238"/>
      <c r="X199" s="238"/>
    </row>
    <row r="200" spans="1:24" s="124" customFormat="1" ht="111.4" customHeight="1">
      <c r="A200" s="116" t="s">
        <v>3941</v>
      </c>
      <c r="B200" s="117" t="s">
        <v>3942</v>
      </c>
      <c r="C200" s="127" t="s">
        <v>3942</v>
      </c>
      <c r="D200" s="117" t="s">
        <v>3946</v>
      </c>
      <c r="E200" s="118" t="s">
        <v>362</v>
      </c>
      <c r="F200" s="181" t="s">
        <v>3947</v>
      </c>
      <c r="G200" s="117"/>
      <c r="H200" s="119" t="s">
        <v>3948</v>
      </c>
      <c r="I200" s="117"/>
      <c r="J200" s="117"/>
      <c r="K200" s="120"/>
      <c r="L200" s="121"/>
      <c r="M200" s="121"/>
      <c r="N200" s="121"/>
      <c r="O200" s="121"/>
      <c r="P200" s="117"/>
      <c r="Q200" s="121"/>
      <c r="R200" s="122"/>
      <c r="S200" s="122"/>
      <c r="T200" s="123"/>
      <c r="W200" s="125"/>
    </row>
    <row r="201" spans="1:24" s="124" customFormat="1" ht="111.4" customHeight="1">
      <c r="A201" s="126" t="s">
        <v>3941</v>
      </c>
      <c r="B201" s="127" t="s">
        <v>3942</v>
      </c>
      <c r="C201" s="127" t="s">
        <v>3942</v>
      </c>
      <c r="D201" s="117" t="s">
        <v>3946</v>
      </c>
      <c r="E201" s="118" t="s">
        <v>130</v>
      </c>
      <c r="F201" s="180" t="s">
        <v>3949</v>
      </c>
      <c r="G201" s="128" t="s">
        <v>3950</v>
      </c>
      <c r="H201" s="119" t="s">
        <v>3951</v>
      </c>
      <c r="I201" s="130"/>
      <c r="J201" s="128"/>
      <c r="K201" s="131"/>
      <c r="L201" s="132"/>
      <c r="M201" s="132"/>
      <c r="N201" s="132"/>
      <c r="O201" s="132"/>
      <c r="P201" s="128"/>
      <c r="Q201" s="132"/>
      <c r="R201" s="133"/>
      <c r="S201" s="133"/>
      <c r="T201" s="134" t="s">
        <v>3087</v>
      </c>
      <c r="W201" s="125"/>
    </row>
    <row r="202" spans="1:24" s="135" customFormat="1" ht="40.5" customHeight="1">
      <c r="A202" s="126" t="s">
        <v>3941</v>
      </c>
      <c r="B202" s="127" t="s">
        <v>3942</v>
      </c>
      <c r="C202" s="127" t="s">
        <v>3942</v>
      </c>
      <c r="D202" s="117" t="s">
        <v>3946</v>
      </c>
      <c r="E202" s="118" t="s">
        <v>2726</v>
      </c>
      <c r="F202" s="180" t="s">
        <v>3099</v>
      </c>
      <c r="G202" s="129" t="s">
        <v>3952</v>
      </c>
      <c r="H202" s="119" t="s">
        <v>3953</v>
      </c>
      <c r="I202" s="130"/>
      <c r="J202" s="128"/>
      <c r="K202" s="131"/>
      <c r="L202" s="132"/>
      <c r="M202" s="132"/>
      <c r="N202" s="132"/>
      <c r="O202" s="132"/>
      <c r="P202" s="128"/>
      <c r="Q202" s="132"/>
      <c r="R202" s="133"/>
      <c r="S202" s="133"/>
      <c r="T202" s="134" t="s">
        <v>3104</v>
      </c>
      <c r="W202" s="136"/>
    </row>
    <row r="203" spans="1:24">
      <c r="A203" s="84" t="s">
        <v>3941</v>
      </c>
      <c r="B203" s="15" t="s">
        <v>3942</v>
      </c>
      <c r="C203" s="84" t="s">
        <v>3942</v>
      </c>
      <c r="D203" s="15" t="s">
        <v>3942</v>
      </c>
      <c r="E203" s="105" t="s">
        <v>3954</v>
      </c>
      <c r="F203" s="29" t="s">
        <v>3942</v>
      </c>
      <c r="G203" s="69" t="s">
        <v>3955</v>
      </c>
      <c r="H203" s="103" t="s">
        <v>3942</v>
      </c>
      <c r="I203" s="15"/>
      <c r="J203" s="15"/>
      <c r="L203" s="104"/>
      <c r="M203" s="29"/>
      <c r="O203" s="85"/>
      <c r="P203" s="69"/>
      <c r="Q203" s="86"/>
      <c r="R203" s="86"/>
      <c r="T203" s="88"/>
      <c r="X203" s="88"/>
    </row>
    <row r="204" spans="1:24">
      <c r="A204" s="84"/>
      <c r="C204" s="84"/>
      <c r="E204" s="105"/>
      <c r="G204" s="69"/>
      <c r="I204" s="15"/>
      <c r="J204" s="15"/>
      <c r="L204" s="104"/>
      <c r="M204" s="29"/>
      <c r="O204" s="85"/>
      <c r="P204" s="69"/>
      <c r="Q204" s="86"/>
      <c r="R204" s="86"/>
      <c r="T204" s="88"/>
      <c r="X204" s="88"/>
    </row>
    <row r="205" spans="1:24">
      <c r="A205" s="84"/>
      <c r="C205" s="84"/>
      <c r="E205" s="105"/>
      <c r="G205" s="69"/>
      <c r="I205" s="15"/>
      <c r="J205" s="15"/>
      <c r="L205" s="104"/>
      <c r="M205" s="29"/>
      <c r="O205" s="85"/>
      <c r="P205" s="69"/>
      <c r="Q205" s="86"/>
      <c r="R205" s="86"/>
      <c r="T205" s="88"/>
      <c r="X205" s="88"/>
    </row>
    <row r="206" spans="1:24">
      <c r="A206" s="84"/>
      <c r="C206" s="84"/>
      <c r="E206" s="105"/>
      <c r="G206" s="69"/>
      <c r="I206" s="15"/>
      <c r="J206" s="15"/>
      <c r="L206" s="104"/>
      <c r="M206" s="29"/>
      <c r="O206" s="85"/>
      <c r="P206" s="69"/>
      <c r="Q206" s="86"/>
      <c r="R206" s="86"/>
      <c r="T206" s="88"/>
      <c r="X206" s="88"/>
    </row>
    <row r="207" spans="1:24">
      <c r="A207" s="84"/>
      <c r="C207" s="84"/>
      <c r="E207" s="105"/>
      <c r="G207" s="69"/>
      <c r="I207" s="15"/>
      <c r="J207" s="15"/>
      <c r="L207" s="104"/>
      <c r="M207" s="29"/>
      <c r="O207" s="85"/>
      <c r="P207" s="69"/>
      <c r="Q207" s="86"/>
      <c r="R207" s="86"/>
      <c r="T207" s="88"/>
      <c r="X207" s="88"/>
    </row>
    <row r="208" spans="1:24">
      <c r="A208" s="84"/>
      <c r="C208" s="84"/>
      <c r="E208" s="105"/>
      <c r="G208" s="69"/>
      <c r="I208" s="15"/>
      <c r="J208" s="15"/>
      <c r="L208" s="104"/>
      <c r="M208" s="29"/>
      <c r="O208" s="85"/>
      <c r="P208" s="69"/>
      <c r="Q208" s="86"/>
      <c r="R208" s="86"/>
      <c r="T208" s="88"/>
      <c r="X208" s="88"/>
    </row>
    <row r="209" spans="1:24">
      <c r="A209" s="84"/>
      <c r="C209" s="84"/>
      <c r="E209" s="105"/>
      <c r="G209" s="69"/>
      <c r="I209" s="15"/>
      <c r="J209" s="15"/>
      <c r="L209" s="104"/>
      <c r="M209" s="29"/>
      <c r="O209" s="85"/>
      <c r="P209" s="69"/>
      <c r="Q209" s="86"/>
      <c r="R209" s="86"/>
      <c r="T209" s="88"/>
      <c r="X209" s="88"/>
    </row>
    <row r="210" spans="1:24">
      <c r="A210" s="84"/>
      <c r="C210" s="84"/>
      <c r="E210" s="105"/>
      <c r="G210" s="69"/>
      <c r="I210" s="15"/>
      <c r="J210" s="15"/>
      <c r="L210" s="104"/>
      <c r="M210" s="29"/>
      <c r="O210" s="85"/>
      <c r="P210" s="69"/>
      <c r="Q210" s="86"/>
      <c r="R210" s="86"/>
      <c r="T210" s="88"/>
      <c r="X210" s="88"/>
    </row>
    <row r="211" spans="1:24">
      <c r="A211" s="84"/>
      <c r="C211" s="84"/>
      <c r="E211" s="105"/>
      <c r="G211" s="69"/>
      <c r="I211" s="15"/>
      <c r="J211" s="15"/>
      <c r="L211" s="104"/>
      <c r="M211" s="29"/>
      <c r="O211" s="85"/>
      <c r="P211" s="69"/>
      <c r="Q211" s="86"/>
      <c r="R211" s="86"/>
      <c r="T211" s="88"/>
      <c r="X211" s="88"/>
    </row>
    <row r="212" spans="1:24">
      <c r="A212" s="84"/>
      <c r="C212" s="84"/>
      <c r="E212" s="105"/>
      <c r="G212" s="69"/>
      <c r="I212" s="15"/>
      <c r="J212" s="15"/>
      <c r="L212" s="104"/>
      <c r="M212" s="29"/>
      <c r="O212" s="85"/>
      <c r="P212" s="69"/>
      <c r="Q212" s="86"/>
      <c r="R212" s="86"/>
      <c r="T212" s="88"/>
      <c r="X212" s="88"/>
    </row>
    <row r="213" spans="1:24">
      <c r="A213" s="84"/>
      <c r="C213" s="84"/>
      <c r="E213" s="105"/>
      <c r="G213" s="69"/>
      <c r="I213" s="15"/>
      <c r="J213" s="15"/>
      <c r="L213" s="104"/>
      <c r="M213" s="29"/>
      <c r="O213" s="85"/>
      <c r="P213" s="69"/>
      <c r="Q213" s="86"/>
      <c r="R213" s="86"/>
      <c r="T213" s="88"/>
      <c r="X213" s="88"/>
    </row>
    <row r="214" spans="1:24">
      <c r="A214" s="84"/>
      <c r="C214" s="84"/>
      <c r="E214" s="105"/>
      <c r="G214" s="69"/>
      <c r="I214" s="15"/>
      <c r="J214" s="15"/>
      <c r="L214" s="104"/>
      <c r="M214" s="29"/>
      <c r="O214" s="85"/>
      <c r="P214" s="69"/>
      <c r="Q214" s="86"/>
      <c r="R214" s="86"/>
      <c r="T214" s="88"/>
      <c r="X214" s="88"/>
    </row>
    <row r="215" spans="1:24">
      <c r="A215" s="84"/>
      <c r="C215" s="84"/>
      <c r="E215" s="105"/>
      <c r="G215" s="69"/>
      <c r="I215" s="15"/>
      <c r="J215" s="15"/>
      <c r="L215" s="104"/>
      <c r="M215" s="29"/>
      <c r="O215" s="85"/>
      <c r="P215" s="69"/>
      <c r="Q215" s="86"/>
      <c r="R215" s="86"/>
      <c r="T215" s="88"/>
      <c r="X215" s="88"/>
    </row>
    <row r="216" spans="1:24">
      <c r="A216" s="84"/>
      <c r="C216" s="84"/>
      <c r="E216" s="105"/>
      <c r="G216" s="69"/>
      <c r="I216" s="15"/>
      <c r="J216" s="15"/>
      <c r="L216" s="104"/>
      <c r="M216" s="29"/>
      <c r="O216" s="85"/>
      <c r="P216" s="69"/>
      <c r="Q216" s="86"/>
      <c r="R216" s="86"/>
      <c r="T216" s="88"/>
      <c r="X216" s="88"/>
    </row>
    <row r="217" spans="1:24">
      <c r="A217" s="84"/>
      <c r="C217" s="84"/>
      <c r="E217" s="105"/>
      <c r="G217" s="69"/>
      <c r="I217" s="15"/>
      <c r="J217" s="15"/>
      <c r="L217" s="104"/>
      <c r="M217" s="29"/>
      <c r="O217" s="85"/>
      <c r="P217" s="69"/>
      <c r="Q217" s="86"/>
      <c r="R217" s="86"/>
      <c r="T217" s="88"/>
      <c r="X217" s="88"/>
    </row>
    <row r="218" spans="1:24">
      <c r="A218" s="84"/>
      <c r="C218" s="84"/>
      <c r="E218" s="105"/>
      <c r="G218" s="69"/>
      <c r="I218" s="15"/>
      <c r="J218" s="15"/>
      <c r="L218" s="104"/>
      <c r="M218" s="29"/>
      <c r="O218" s="85"/>
      <c r="P218" s="69"/>
      <c r="Q218" s="86"/>
      <c r="R218" s="86"/>
      <c r="T218" s="88"/>
      <c r="X218" s="88"/>
    </row>
    <row r="219" spans="1:24">
      <c r="A219" s="84"/>
      <c r="C219" s="84"/>
      <c r="E219" s="105"/>
      <c r="G219" s="69"/>
      <c r="I219" s="15"/>
      <c r="J219" s="15"/>
      <c r="L219" s="104"/>
      <c r="M219" s="29"/>
      <c r="O219" s="85"/>
      <c r="P219" s="69"/>
      <c r="Q219" s="86"/>
      <c r="R219" s="86"/>
      <c r="T219" s="88"/>
      <c r="X219" s="88"/>
    </row>
    <row r="220" spans="1:24">
      <c r="A220" s="84"/>
      <c r="C220" s="84"/>
      <c r="E220" s="105"/>
      <c r="G220" s="69"/>
      <c r="I220" s="15"/>
      <c r="J220" s="15"/>
      <c r="L220" s="104"/>
      <c r="M220" s="29"/>
      <c r="O220" s="85"/>
      <c r="P220" s="69"/>
      <c r="Q220" s="86"/>
      <c r="R220" s="86"/>
      <c r="T220" s="88"/>
      <c r="X220" s="88"/>
    </row>
    <row r="221" spans="1:24">
      <c r="A221" s="84"/>
      <c r="C221" s="84"/>
      <c r="E221" s="105"/>
      <c r="G221" s="69"/>
      <c r="I221" s="15"/>
      <c r="J221" s="15"/>
      <c r="L221" s="104"/>
      <c r="M221" s="29"/>
      <c r="O221" s="85"/>
      <c r="P221" s="69"/>
      <c r="Q221" s="86"/>
      <c r="R221" s="86"/>
      <c r="T221" s="88"/>
      <c r="X221" s="88"/>
    </row>
    <row r="222" spans="1:24">
      <c r="A222" s="84"/>
      <c r="C222" s="84"/>
      <c r="E222" s="105"/>
      <c r="G222" s="69"/>
      <c r="I222" s="15"/>
      <c r="J222" s="15"/>
      <c r="L222" s="104"/>
      <c r="M222" s="29"/>
      <c r="O222" s="85"/>
      <c r="P222" s="69"/>
      <c r="Q222" s="86"/>
      <c r="R222" s="86"/>
      <c r="T222" s="88"/>
      <c r="X222" s="88"/>
    </row>
    <row r="223" spans="1:24">
      <c r="A223" s="84"/>
      <c r="C223" s="84"/>
      <c r="E223" s="105"/>
      <c r="G223" s="69"/>
      <c r="I223" s="15"/>
      <c r="J223" s="15"/>
      <c r="L223" s="104"/>
      <c r="M223" s="29"/>
      <c r="O223" s="85"/>
      <c r="P223" s="69"/>
      <c r="Q223" s="86"/>
      <c r="R223" s="86"/>
      <c r="T223" s="88"/>
      <c r="X223" s="88"/>
    </row>
    <row r="224" spans="1:24">
      <c r="A224" s="84"/>
      <c r="C224" s="84"/>
      <c r="E224" s="105"/>
      <c r="G224" s="69"/>
      <c r="I224" s="15"/>
      <c r="J224" s="15"/>
      <c r="L224" s="104"/>
      <c r="M224" s="29"/>
      <c r="O224" s="85"/>
      <c r="P224" s="69"/>
      <c r="Q224" s="86"/>
      <c r="R224" s="86"/>
      <c r="T224" s="88"/>
      <c r="X224" s="88"/>
    </row>
    <row r="225" spans="1:24">
      <c r="A225" s="84"/>
      <c r="C225" s="84"/>
      <c r="E225" s="105"/>
      <c r="G225" s="69"/>
      <c r="I225" s="15"/>
      <c r="J225" s="15"/>
      <c r="L225" s="104"/>
      <c r="M225" s="29"/>
      <c r="O225" s="85"/>
      <c r="P225" s="69"/>
      <c r="Q225" s="86"/>
      <c r="R225" s="86"/>
      <c r="T225" s="88"/>
      <c r="X225" s="88"/>
    </row>
    <row r="226" spans="1:24">
      <c r="A226" s="84"/>
      <c r="C226" s="84"/>
      <c r="E226" s="105"/>
      <c r="G226" s="69"/>
      <c r="I226" s="15"/>
      <c r="J226" s="15"/>
      <c r="L226" s="104"/>
      <c r="M226" s="29"/>
      <c r="O226" s="85"/>
      <c r="P226" s="69"/>
      <c r="Q226" s="86"/>
      <c r="R226" s="86"/>
      <c r="T226" s="88"/>
      <c r="X226" s="88"/>
    </row>
    <row r="227" spans="1:24">
      <c r="A227" s="84"/>
      <c r="C227" s="84"/>
      <c r="E227" s="105"/>
      <c r="G227" s="69"/>
      <c r="I227" s="15"/>
      <c r="J227" s="15"/>
      <c r="L227" s="104"/>
      <c r="M227" s="29"/>
      <c r="O227" s="85"/>
      <c r="P227" s="69"/>
      <c r="Q227" s="86"/>
      <c r="R227" s="86"/>
      <c r="T227" s="88"/>
      <c r="X227" s="88"/>
    </row>
    <row r="228" spans="1:24">
      <c r="A228" s="84"/>
      <c r="C228" s="84"/>
      <c r="E228" s="105"/>
      <c r="G228" s="69"/>
      <c r="I228" s="15"/>
      <c r="J228" s="15"/>
      <c r="L228" s="104"/>
      <c r="M228" s="29"/>
      <c r="O228" s="85"/>
      <c r="P228" s="69"/>
      <c r="Q228" s="86"/>
      <c r="R228" s="86"/>
      <c r="T228" s="88"/>
      <c r="X228" s="88"/>
    </row>
    <row r="229" spans="1:24">
      <c r="A229" s="84"/>
      <c r="C229" s="84"/>
      <c r="E229" s="105"/>
      <c r="G229" s="69"/>
      <c r="I229" s="15"/>
      <c r="J229" s="15"/>
      <c r="L229" s="104"/>
      <c r="M229" s="29"/>
      <c r="O229" s="85"/>
      <c r="P229" s="69"/>
      <c r="Q229" s="86"/>
      <c r="R229" s="86"/>
      <c r="T229" s="88"/>
      <c r="X229" s="88"/>
    </row>
    <row r="230" spans="1:24">
      <c r="A230" s="84"/>
      <c r="C230" s="84"/>
      <c r="E230" s="105"/>
      <c r="G230" s="69"/>
      <c r="I230" s="15"/>
      <c r="J230" s="15"/>
      <c r="L230" s="104"/>
      <c r="M230" s="29"/>
      <c r="O230" s="85"/>
      <c r="P230" s="69"/>
      <c r="Q230" s="86"/>
      <c r="R230" s="86"/>
      <c r="T230" s="88"/>
      <c r="X230" s="88"/>
    </row>
    <row r="231" spans="1:24">
      <c r="A231" s="84"/>
      <c r="C231" s="84"/>
      <c r="E231" s="105"/>
      <c r="G231" s="69"/>
      <c r="I231" s="15"/>
      <c r="J231" s="15"/>
      <c r="L231" s="104"/>
      <c r="M231" s="29"/>
      <c r="O231" s="85"/>
      <c r="P231" s="69"/>
      <c r="Q231" s="86"/>
      <c r="R231" s="86"/>
      <c r="T231" s="88"/>
      <c r="X231" s="88"/>
    </row>
    <row r="232" spans="1:24">
      <c r="A232" s="84"/>
      <c r="C232" s="84"/>
      <c r="E232" s="105"/>
      <c r="G232" s="69"/>
      <c r="I232" s="15"/>
      <c r="J232" s="15"/>
      <c r="L232" s="104"/>
      <c r="M232" s="29"/>
      <c r="O232" s="85"/>
      <c r="P232" s="69"/>
      <c r="Q232" s="86"/>
      <c r="R232" s="86"/>
      <c r="T232" s="88"/>
      <c r="X232" s="88"/>
    </row>
    <row r="233" spans="1:24">
      <c r="A233" s="84"/>
      <c r="C233" s="84"/>
      <c r="E233" s="105"/>
      <c r="G233" s="69"/>
      <c r="I233" s="15"/>
      <c r="J233" s="15"/>
      <c r="L233" s="104"/>
      <c r="M233" s="29"/>
      <c r="O233" s="85"/>
      <c r="P233" s="69"/>
      <c r="Q233" s="86"/>
      <c r="R233" s="86"/>
      <c r="T233" s="88"/>
      <c r="X233" s="88"/>
    </row>
    <row r="234" spans="1:24">
      <c r="A234" s="84"/>
      <c r="C234" s="84"/>
      <c r="E234" s="105"/>
      <c r="G234" s="69"/>
      <c r="I234" s="15"/>
      <c r="J234" s="15"/>
      <c r="L234" s="104"/>
      <c r="M234" s="29"/>
      <c r="O234" s="85"/>
      <c r="P234" s="69"/>
      <c r="Q234" s="86"/>
      <c r="R234" s="86"/>
      <c r="T234" s="88"/>
      <c r="X234" s="88"/>
    </row>
    <row r="235" spans="1:24">
      <c r="A235" s="84"/>
      <c r="C235" s="84"/>
      <c r="E235" s="105"/>
      <c r="G235" s="69"/>
      <c r="I235" s="15"/>
      <c r="J235" s="15"/>
      <c r="L235" s="104"/>
      <c r="M235" s="29"/>
      <c r="O235" s="85"/>
      <c r="P235" s="69"/>
      <c r="Q235" s="86"/>
      <c r="R235" s="86"/>
      <c r="T235" s="88"/>
      <c r="X235" s="88"/>
    </row>
    <row r="236" spans="1:24">
      <c r="A236" s="84"/>
      <c r="C236" s="84"/>
      <c r="E236" s="105"/>
      <c r="G236" s="69"/>
      <c r="I236" s="15"/>
      <c r="J236" s="15"/>
      <c r="L236" s="104"/>
      <c r="M236" s="29"/>
      <c r="O236" s="85"/>
      <c r="P236" s="69"/>
      <c r="Q236" s="86"/>
      <c r="R236" s="86"/>
      <c r="T236" s="88"/>
      <c r="X236" s="88"/>
    </row>
    <row r="237" spans="1:24">
      <c r="A237" s="84"/>
      <c r="C237" s="84"/>
      <c r="E237" s="105"/>
      <c r="G237" s="69"/>
      <c r="I237" s="15"/>
      <c r="J237" s="15"/>
      <c r="L237" s="104"/>
      <c r="M237" s="29"/>
      <c r="O237" s="85"/>
      <c r="P237" s="69"/>
      <c r="Q237" s="86"/>
      <c r="R237" s="86"/>
      <c r="T237" s="88"/>
      <c r="X237" s="88"/>
    </row>
    <row r="238" spans="1:24">
      <c r="A238" s="84"/>
      <c r="C238" s="84"/>
      <c r="E238" s="105"/>
      <c r="G238" s="69"/>
      <c r="I238" s="15"/>
      <c r="J238" s="15"/>
      <c r="L238" s="104"/>
      <c r="M238" s="29"/>
      <c r="O238" s="85"/>
      <c r="P238" s="69"/>
      <c r="Q238" s="86"/>
      <c r="R238" s="86"/>
      <c r="T238" s="88"/>
      <c r="X238" s="88"/>
    </row>
    <row r="239" spans="1:24">
      <c r="A239" s="84"/>
      <c r="C239" s="84"/>
      <c r="E239" s="105"/>
      <c r="G239" s="69"/>
      <c r="I239" s="15"/>
      <c r="J239" s="15"/>
      <c r="L239" s="104"/>
      <c r="M239" s="29"/>
      <c r="O239" s="85"/>
      <c r="P239" s="69"/>
      <c r="Q239" s="86"/>
      <c r="R239" s="86"/>
      <c r="T239" s="88"/>
      <c r="X239" s="88"/>
    </row>
    <row r="240" spans="1:24">
      <c r="A240" s="84"/>
      <c r="C240" s="84"/>
      <c r="E240" s="105"/>
      <c r="G240" s="69"/>
      <c r="I240" s="15"/>
      <c r="J240" s="15"/>
      <c r="L240" s="104"/>
      <c r="M240" s="29"/>
      <c r="O240" s="85"/>
      <c r="P240" s="69"/>
      <c r="Q240" s="86"/>
      <c r="R240" s="86"/>
      <c r="T240" s="88"/>
      <c r="X240" s="88"/>
    </row>
    <row r="241" spans="1:24">
      <c r="A241" s="84"/>
      <c r="C241" s="84"/>
      <c r="E241" s="105"/>
      <c r="G241" s="69"/>
      <c r="I241" s="15"/>
      <c r="J241" s="15"/>
      <c r="L241" s="104"/>
      <c r="M241" s="29"/>
      <c r="O241" s="85"/>
      <c r="P241" s="69"/>
      <c r="Q241" s="86"/>
      <c r="R241" s="86"/>
      <c r="T241" s="88"/>
      <c r="X241" s="88"/>
    </row>
    <row r="242" spans="1:24">
      <c r="A242" s="84"/>
      <c r="C242" s="84"/>
      <c r="E242" s="105"/>
      <c r="G242" s="69"/>
      <c r="I242" s="15"/>
      <c r="J242" s="15"/>
      <c r="L242" s="104"/>
      <c r="M242" s="29"/>
      <c r="O242" s="85"/>
      <c r="P242" s="69"/>
      <c r="Q242" s="86"/>
      <c r="R242" s="86"/>
      <c r="T242" s="88"/>
      <c r="X242" s="88"/>
    </row>
    <row r="243" spans="1:24">
      <c r="A243" s="84"/>
      <c r="C243" s="84"/>
      <c r="E243" s="105"/>
      <c r="G243" s="69"/>
      <c r="I243" s="15"/>
      <c r="J243" s="15"/>
      <c r="L243" s="104"/>
      <c r="M243" s="29"/>
      <c r="O243" s="85"/>
      <c r="P243" s="69"/>
      <c r="Q243" s="86"/>
      <c r="R243" s="86"/>
      <c r="T243" s="88"/>
      <c r="X243" s="88"/>
    </row>
    <row r="244" spans="1:24">
      <c r="A244" s="84"/>
      <c r="C244" s="84"/>
      <c r="E244" s="105"/>
      <c r="G244" s="69"/>
      <c r="I244" s="15"/>
      <c r="J244" s="15"/>
      <c r="L244" s="104"/>
      <c r="M244" s="29"/>
      <c r="O244" s="85"/>
      <c r="P244" s="69"/>
      <c r="Q244" s="86"/>
      <c r="R244" s="86"/>
      <c r="T244" s="88"/>
      <c r="X244" s="88"/>
    </row>
    <row r="245" spans="1:24">
      <c r="A245" s="84"/>
      <c r="C245" s="84"/>
      <c r="E245" s="105"/>
      <c r="G245" s="69"/>
      <c r="I245" s="15"/>
      <c r="J245" s="15"/>
      <c r="L245" s="104"/>
      <c r="M245" s="29"/>
      <c r="O245" s="85"/>
      <c r="P245" s="69"/>
      <c r="Q245" s="86"/>
      <c r="R245" s="86"/>
    </row>
    <row r="246" spans="1:24">
      <c r="A246" s="84"/>
      <c r="C246" s="84"/>
      <c r="E246" s="105"/>
      <c r="G246" s="69"/>
      <c r="I246" s="15"/>
      <c r="J246" s="15"/>
      <c r="L246" s="104"/>
      <c r="M246" s="29"/>
      <c r="O246" s="85"/>
      <c r="P246" s="69"/>
      <c r="Q246" s="86"/>
      <c r="R246" s="86"/>
    </row>
    <row r="247" spans="1:24">
      <c r="A247" s="84"/>
      <c r="C247" s="84"/>
      <c r="E247" s="105"/>
      <c r="G247" s="69"/>
      <c r="I247" s="15"/>
      <c r="J247" s="15"/>
      <c r="L247" s="104"/>
      <c r="M247" s="29"/>
      <c r="O247" s="85"/>
      <c r="P247" s="69"/>
      <c r="Q247" s="86"/>
      <c r="R247" s="86"/>
    </row>
    <row r="248" spans="1:24">
      <c r="A248" s="84"/>
      <c r="C248" s="84"/>
      <c r="E248" s="105"/>
      <c r="G248" s="69"/>
      <c r="I248" s="15"/>
      <c r="J248" s="15"/>
      <c r="L248" s="104"/>
      <c r="M248" s="29"/>
      <c r="O248" s="85"/>
      <c r="P248" s="69"/>
      <c r="Q248" s="86"/>
      <c r="R248" s="86"/>
    </row>
    <row r="249" spans="1:24">
      <c r="A249" s="84"/>
      <c r="C249" s="84"/>
      <c r="E249" s="105"/>
      <c r="G249" s="69"/>
      <c r="I249" s="15"/>
      <c r="J249" s="15"/>
      <c r="L249" s="104"/>
      <c r="M249" s="29"/>
      <c r="O249" s="85"/>
      <c r="P249" s="69"/>
      <c r="Q249" s="86"/>
      <c r="R249" s="86"/>
    </row>
    <row r="250" spans="1:24">
      <c r="A250" s="84"/>
      <c r="C250" s="84"/>
      <c r="E250" s="105"/>
      <c r="G250" s="69"/>
      <c r="I250" s="15"/>
      <c r="J250" s="15"/>
      <c r="L250" s="104"/>
      <c r="M250" s="29"/>
      <c r="O250" s="85"/>
      <c r="P250" s="69"/>
      <c r="Q250" s="86"/>
      <c r="R250" s="86"/>
    </row>
    <row r="251" spans="1:24">
      <c r="A251" s="84"/>
      <c r="C251" s="84"/>
      <c r="E251" s="105"/>
      <c r="G251" s="69"/>
      <c r="I251" s="15"/>
      <c r="J251" s="15"/>
      <c r="L251" s="104"/>
      <c r="M251" s="29"/>
      <c r="O251" s="85"/>
      <c r="P251" s="69"/>
      <c r="Q251" s="86"/>
      <c r="R251" s="86"/>
    </row>
    <row r="252" spans="1:24">
      <c r="A252" s="84"/>
      <c r="C252" s="84"/>
      <c r="E252" s="105"/>
      <c r="G252" s="69"/>
      <c r="I252" s="15"/>
      <c r="J252" s="15"/>
      <c r="L252" s="104"/>
      <c r="M252" s="29"/>
      <c r="O252" s="85"/>
      <c r="P252" s="69"/>
      <c r="Q252" s="86"/>
      <c r="R252" s="86"/>
    </row>
    <row r="253" spans="1:24">
      <c r="A253" s="84"/>
      <c r="C253" s="84"/>
      <c r="E253" s="105"/>
      <c r="G253" s="69"/>
      <c r="I253" s="15"/>
      <c r="J253" s="15"/>
      <c r="L253" s="104"/>
      <c r="M253" s="29"/>
      <c r="O253" s="85"/>
      <c r="P253" s="69"/>
      <c r="Q253" s="86"/>
      <c r="R253" s="86"/>
    </row>
    <row r="254" spans="1:24">
      <c r="A254" s="84"/>
      <c r="C254" s="84"/>
      <c r="E254" s="105"/>
      <c r="G254" s="69"/>
      <c r="L254" s="15"/>
      <c r="M254" s="15"/>
      <c r="N254" s="15"/>
      <c r="O254" s="15"/>
      <c r="P254" s="69"/>
      <c r="Q254" s="86"/>
      <c r="R254" s="86"/>
    </row>
    <row r="255" spans="1:24">
      <c r="A255" s="84"/>
      <c r="C255" s="84"/>
      <c r="E255" s="105"/>
      <c r="G255" s="69"/>
      <c r="L255" s="15"/>
      <c r="M255" s="15"/>
      <c r="N255" s="15"/>
      <c r="O255" s="15"/>
      <c r="P255" s="69"/>
      <c r="Q255" s="86"/>
      <c r="R255" s="86"/>
    </row>
    <row r="256" spans="1:24">
      <c r="A256" s="84"/>
      <c r="C256" s="84"/>
      <c r="E256" s="105"/>
      <c r="G256" s="69"/>
      <c r="L256" s="15"/>
      <c r="M256" s="15"/>
      <c r="N256" s="15"/>
      <c r="O256" s="15"/>
      <c r="P256" s="69"/>
      <c r="Q256" s="86"/>
      <c r="R256" s="86"/>
    </row>
    <row r="257" spans="1:18">
      <c r="A257" s="84"/>
      <c r="C257" s="84"/>
      <c r="E257" s="105"/>
      <c r="G257" s="69"/>
      <c r="L257" s="15"/>
      <c r="M257" s="15"/>
      <c r="N257" s="15"/>
      <c r="O257" s="15"/>
      <c r="P257" s="69"/>
      <c r="Q257" s="86"/>
      <c r="R257" s="86"/>
    </row>
    <row r="258" spans="1:18">
      <c r="A258" s="84"/>
      <c r="C258" s="84"/>
      <c r="E258" s="105"/>
      <c r="G258" s="69"/>
      <c r="L258" s="15"/>
      <c r="M258" s="15"/>
      <c r="N258" s="15"/>
      <c r="O258" s="15"/>
      <c r="P258" s="69"/>
      <c r="Q258" s="86"/>
      <c r="R258" s="86"/>
    </row>
    <row r="259" spans="1:18">
      <c r="A259" s="84"/>
      <c r="C259" s="84"/>
      <c r="E259" s="105"/>
      <c r="G259" s="69"/>
      <c r="L259" s="15"/>
      <c r="M259" s="15"/>
      <c r="N259" s="15"/>
      <c r="O259" s="15"/>
      <c r="P259" s="69"/>
      <c r="Q259" s="86"/>
      <c r="R259" s="86"/>
    </row>
    <row r="260" spans="1:18">
      <c r="A260" s="84"/>
      <c r="C260" s="84"/>
      <c r="E260" s="105"/>
      <c r="G260" s="69"/>
      <c r="L260" s="15"/>
      <c r="M260" s="15"/>
      <c r="N260" s="15"/>
      <c r="O260" s="15"/>
      <c r="P260" s="69"/>
      <c r="Q260" s="86"/>
      <c r="R260" s="86"/>
    </row>
    <row r="261" spans="1:18">
      <c r="A261" s="84"/>
      <c r="C261" s="84"/>
      <c r="E261" s="105"/>
      <c r="G261" s="69"/>
      <c r="L261" s="15"/>
      <c r="M261" s="15"/>
      <c r="N261" s="15"/>
      <c r="O261" s="15"/>
      <c r="P261" s="69"/>
      <c r="Q261" s="86"/>
      <c r="R261" s="86"/>
    </row>
    <row r="262" spans="1:18">
      <c r="A262" s="84"/>
      <c r="C262" s="84"/>
      <c r="E262" s="105"/>
      <c r="G262" s="69"/>
      <c r="L262" s="15"/>
      <c r="M262" s="15"/>
      <c r="N262" s="15"/>
      <c r="O262" s="15"/>
      <c r="P262" s="69"/>
      <c r="Q262" s="86"/>
      <c r="R262" s="86"/>
    </row>
    <row r="263" spans="1:18">
      <c r="A263" s="84"/>
      <c r="C263" s="84"/>
      <c r="E263" s="105"/>
      <c r="G263" s="69"/>
      <c r="L263" s="15"/>
      <c r="M263" s="15"/>
      <c r="N263" s="15"/>
      <c r="O263" s="15"/>
      <c r="P263" s="69"/>
      <c r="Q263" s="86"/>
      <c r="R263" s="86"/>
    </row>
    <row r="264" spans="1:18">
      <c r="A264" s="84"/>
      <c r="C264" s="84"/>
      <c r="E264" s="105"/>
      <c r="G264" s="69"/>
      <c r="L264" s="15"/>
      <c r="M264" s="15"/>
      <c r="N264" s="15"/>
      <c r="O264" s="15"/>
      <c r="P264" s="69"/>
      <c r="Q264" s="86"/>
      <c r="R264" s="86"/>
    </row>
    <row r="265" spans="1:18">
      <c r="L265" s="15"/>
      <c r="M265" s="15"/>
      <c r="N265" s="15"/>
      <c r="O265" s="15"/>
      <c r="P265" s="69"/>
      <c r="Q265" s="86"/>
      <c r="R265" s="86"/>
    </row>
    <row r="266" spans="1:18">
      <c r="L266" s="15"/>
      <c r="M266" s="15"/>
      <c r="N266" s="15"/>
      <c r="O266" s="15"/>
      <c r="P266" s="69"/>
      <c r="Q266" s="86"/>
      <c r="R266" s="86"/>
    </row>
    <row r="267" spans="1:18">
      <c r="L267" s="15"/>
      <c r="M267" s="15"/>
      <c r="N267" s="15"/>
      <c r="O267" s="15"/>
      <c r="P267" s="69"/>
      <c r="Q267" s="86"/>
      <c r="R267" s="86"/>
    </row>
    <row r="268" spans="1:18">
      <c r="L268" s="15"/>
      <c r="M268" s="15"/>
      <c r="N268" s="15"/>
      <c r="O268" s="15"/>
      <c r="P268" s="69"/>
      <c r="Q268" s="86"/>
      <c r="R268" s="86"/>
    </row>
    <row r="269" spans="1:18">
      <c r="L269" s="15"/>
      <c r="M269" s="15"/>
      <c r="N269" s="15"/>
      <c r="O269" s="15"/>
      <c r="P269" s="69"/>
      <c r="Q269" s="86"/>
      <c r="R269" s="86"/>
    </row>
    <row r="270" spans="1:18">
      <c r="L270" s="15"/>
      <c r="M270" s="15"/>
      <c r="N270" s="15"/>
      <c r="O270" s="15"/>
      <c r="P270" s="69"/>
      <c r="Q270" s="86"/>
      <c r="R270" s="86"/>
    </row>
    <row r="271" spans="1:18">
      <c r="L271" s="15"/>
      <c r="M271" s="15"/>
      <c r="N271" s="15"/>
      <c r="O271" s="15"/>
      <c r="P271" s="69"/>
      <c r="Q271" s="86"/>
      <c r="R271" s="86"/>
    </row>
    <row r="272" spans="1:18">
      <c r="L272" s="15"/>
      <c r="M272" s="15"/>
      <c r="N272" s="15"/>
      <c r="O272" s="15"/>
      <c r="P272" s="69"/>
      <c r="Q272" s="86"/>
      <c r="R272" s="86"/>
    </row>
    <row r="273" spans="12:18">
      <c r="L273" s="15"/>
      <c r="M273" s="15"/>
      <c r="N273" s="15"/>
      <c r="O273" s="15"/>
      <c r="P273" s="69"/>
      <c r="Q273" s="86"/>
      <c r="R273" s="86"/>
    </row>
    <row r="274" spans="12:18">
      <c r="L274" s="15"/>
      <c r="M274" s="15"/>
      <c r="N274" s="15"/>
      <c r="O274" s="15"/>
      <c r="P274" s="69"/>
      <c r="Q274" s="86"/>
      <c r="R274" s="86"/>
    </row>
    <row r="275" spans="12:18">
      <c r="L275" s="15"/>
      <c r="M275" s="15"/>
      <c r="N275" s="15"/>
      <c r="O275" s="15"/>
      <c r="P275" s="69"/>
      <c r="Q275" s="86"/>
      <c r="R275" s="86"/>
    </row>
    <row r="276" spans="12:18">
      <c r="L276" s="15"/>
      <c r="M276" s="15"/>
      <c r="N276" s="15"/>
      <c r="O276" s="15"/>
      <c r="P276" s="69"/>
      <c r="Q276" s="86"/>
      <c r="R276" s="86"/>
    </row>
    <row r="277" spans="12:18">
      <c r="L277" s="15"/>
      <c r="M277" s="15"/>
      <c r="N277" s="15"/>
      <c r="O277" s="15"/>
      <c r="P277" s="69"/>
      <c r="Q277" s="86"/>
      <c r="R277" s="86"/>
    </row>
    <row r="278" spans="12:18">
      <c r="L278" s="15"/>
      <c r="M278" s="15"/>
      <c r="N278" s="15"/>
      <c r="O278" s="15"/>
      <c r="P278" s="69"/>
      <c r="Q278" s="86"/>
      <c r="R278" s="86"/>
    </row>
    <row r="279" spans="12:18">
      <c r="L279" s="15"/>
      <c r="M279" s="15"/>
      <c r="N279" s="15"/>
      <c r="O279" s="15"/>
      <c r="P279" s="69"/>
      <c r="Q279" s="86"/>
      <c r="R279" s="86"/>
    </row>
    <row r="280" spans="12:18">
      <c r="L280" s="15"/>
      <c r="M280" s="15"/>
      <c r="N280" s="15"/>
      <c r="O280" s="15"/>
      <c r="P280" s="69"/>
      <c r="Q280" s="86"/>
      <c r="R280" s="86"/>
    </row>
    <row r="281" spans="12:18">
      <c r="L281" s="15"/>
      <c r="M281" s="15"/>
      <c r="N281" s="15"/>
      <c r="O281" s="15"/>
      <c r="P281" s="69"/>
      <c r="Q281" s="86"/>
      <c r="R281" s="86"/>
    </row>
    <row r="282" spans="12:18">
      <c r="L282" s="15"/>
      <c r="M282" s="15"/>
      <c r="N282" s="15"/>
      <c r="O282" s="15"/>
      <c r="P282" s="69"/>
      <c r="Q282" s="86"/>
      <c r="R282" s="86"/>
    </row>
    <row r="283" spans="12:18">
      <c r="L283" s="15"/>
      <c r="M283" s="15"/>
      <c r="N283" s="15"/>
      <c r="O283" s="15"/>
      <c r="P283" s="69"/>
      <c r="Q283" s="86"/>
      <c r="R283" s="86"/>
    </row>
    <row r="284" spans="12:18">
      <c r="L284" s="15"/>
      <c r="M284" s="15"/>
      <c r="N284" s="15"/>
      <c r="O284" s="15"/>
      <c r="P284" s="69"/>
      <c r="Q284" s="86"/>
      <c r="R284" s="86"/>
    </row>
    <row r="285" spans="12:18">
      <c r="L285" s="15"/>
      <c r="M285" s="15"/>
      <c r="N285" s="15"/>
      <c r="O285" s="15"/>
      <c r="P285" s="69"/>
      <c r="Q285" s="86"/>
      <c r="R285" s="86"/>
    </row>
    <row r="286" spans="12:18">
      <c r="L286" s="15"/>
      <c r="M286" s="15"/>
      <c r="N286" s="15"/>
      <c r="O286" s="15"/>
      <c r="P286" s="69"/>
      <c r="Q286" s="86"/>
      <c r="R286" s="86"/>
    </row>
    <row r="287" spans="12:18">
      <c r="L287" s="15"/>
      <c r="M287" s="15"/>
      <c r="N287" s="15"/>
      <c r="O287" s="15"/>
      <c r="P287" s="69"/>
      <c r="Q287" s="86"/>
      <c r="R287" s="86"/>
    </row>
    <row r="288" spans="12:18">
      <c r="L288" s="15"/>
      <c r="M288" s="15"/>
      <c r="N288" s="15"/>
      <c r="O288" s="15"/>
      <c r="P288" s="69"/>
      <c r="Q288" s="86"/>
      <c r="R288" s="86"/>
    </row>
    <row r="289" spans="12:18">
      <c r="L289" s="15"/>
      <c r="M289" s="15"/>
      <c r="N289" s="15"/>
      <c r="O289" s="15"/>
      <c r="P289" s="69"/>
      <c r="Q289" s="86"/>
      <c r="R289" s="86"/>
    </row>
    <row r="290" spans="12:18">
      <c r="L290" s="15"/>
      <c r="M290" s="15"/>
      <c r="N290" s="15"/>
      <c r="O290" s="15"/>
      <c r="P290" s="69"/>
      <c r="Q290" s="86"/>
      <c r="R290" s="86"/>
    </row>
    <row r="291" spans="12:18">
      <c r="L291" s="15"/>
      <c r="M291" s="15"/>
      <c r="N291" s="15"/>
      <c r="O291" s="15"/>
      <c r="P291" s="69"/>
      <c r="Q291" s="86"/>
      <c r="R291" s="86"/>
    </row>
    <row r="292" spans="12:18">
      <c r="L292" s="15"/>
      <c r="M292" s="15"/>
      <c r="N292" s="15"/>
      <c r="O292" s="15"/>
      <c r="P292" s="69"/>
      <c r="Q292" s="86"/>
      <c r="R292" s="86"/>
    </row>
    <row r="293" spans="12:18">
      <c r="L293" s="15"/>
      <c r="M293" s="15"/>
      <c r="N293" s="15"/>
      <c r="O293" s="15"/>
      <c r="P293" s="69"/>
      <c r="Q293" s="86"/>
      <c r="R293" s="86"/>
    </row>
    <row r="294" spans="12:18">
      <c r="L294" s="15"/>
      <c r="M294" s="15"/>
      <c r="N294" s="15"/>
      <c r="O294" s="15"/>
      <c r="P294" s="69"/>
      <c r="Q294" s="86"/>
      <c r="R294" s="86"/>
    </row>
    <row r="295" spans="12:18">
      <c r="L295" s="15"/>
      <c r="M295" s="15"/>
      <c r="N295" s="15"/>
      <c r="O295" s="15"/>
      <c r="P295" s="69"/>
      <c r="Q295" s="86"/>
      <c r="R295" s="86"/>
    </row>
    <row r="296" spans="12:18">
      <c r="L296" s="15"/>
      <c r="M296" s="15"/>
      <c r="N296" s="15"/>
      <c r="O296" s="15"/>
      <c r="P296" s="69"/>
      <c r="Q296" s="86"/>
      <c r="R296" s="86"/>
    </row>
    <row r="297" spans="12:18">
      <c r="L297" s="15"/>
      <c r="M297" s="15"/>
      <c r="N297" s="15"/>
      <c r="O297" s="15"/>
      <c r="P297" s="69"/>
      <c r="Q297" s="86"/>
      <c r="R297" s="86"/>
    </row>
    <row r="298" spans="12:18">
      <c r="L298" s="15"/>
      <c r="M298" s="15"/>
      <c r="N298" s="15"/>
      <c r="O298" s="15"/>
      <c r="P298" s="69"/>
      <c r="Q298" s="86"/>
      <c r="R298" s="86"/>
    </row>
    <row r="299" spans="12:18">
      <c r="L299" s="15"/>
      <c r="M299" s="15"/>
      <c r="N299" s="15"/>
      <c r="O299" s="15"/>
      <c r="P299" s="69"/>
      <c r="Q299" s="86"/>
      <c r="R299" s="86"/>
    </row>
    <row r="300" spans="12:18">
      <c r="L300" s="15"/>
      <c r="M300" s="15"/>
      <c r="N300" s="15"/>
      <c r="O300" s="15"/>
      <c r="P300" s="69"/>
      <c r="Q300" s="86"/>
      <c r="R300" s="86"/>
    </row>
    <row r="301" spans="12:18">
      <c r="L301" s="15"/>
      <c r="M301" s="15"/>
      <c r="N301" s="15"/>
      <c r="O301" s="15"/>
      <c r="P301" s="69"/>
      <c r="Q301" s="86"/>
      <c r="R301" s="86"/>
    </row>
    <row r="302" spans="12:18">
      <c r="L302" s="15"/>
      <c r="M302" s="15"/>
      <c r="N302" s="15"/>
      <c r="O302" s="15"/>
      <c r="P302" s="69"/>
      <c r="Q302" s="86"/>
      <c r="R302" s="86"/>
    </row>
    <row r="303" spans="12:18">
      <c r="L303" s="15"/>
      <c r="M303" s="15"/>
      <c r="N303" s="15"/>
      <c r="O303" s="15"/>
      <c r="P303" s="69"/>
      <c r="Q303" s="86"/>
      <c r="R303" s="86"/>
    </row>
    <row r="304" spans="12:18">
      <c r="L304" s="15"/>
      <c r="M304" s="15"/>
      <c r="N304" s="15"/>
      <c r="O304" s="15"/>
      <c r="P304" s="69"/>
      <c r="Q304" s="86"/>
      <c r="R304" s="86"/>
    </row>
    <row r="305" spans="12:18">
      <c r="L305" s="15"/>
      <c r="M305" s="15"/>
      <c r="N305" s="15"/>
      <c r="O305" s="15"/>
      <c r="P305" s="69"/>
      <c r="Q305" s="86"/>
      <c r="R305" s="86"/>
    </row>
    <row r="306" spans="12:18">
      <c r="L306" s="15"/>
      <c r="M306" s="15"/>
      <c r="N306" s="15"/>
      <c r="O306" s="15"/>
      <c r="P306" s="69"/>
      <c r="Q306" s="86"/>
      <c r="R306" s="86"/>
    </row>
    <row r="307" spans="12:18">
      <c r="L307" s="15"/>
      <c r="M307" s="15"/>
      <c r="N307" s="15"/>
      <c r="O307" s="15"/>
      <c r="P307" s="69"/>
      <c r="Q307" s="86"/>
      <c r="R307" s="86"/>
    </row>
    <row r="308" spans="12:18">
      <c r="L308" s="15"/>
      <c r="M308" s="15"/>
      <c r="N308" s="15"/>
      <c r="O308" s="15"/>
      <c r="P308" s="69"/>
      <c r="Q308" s="86"/>
      <c r="R308" s="86"/>
    </row>
    <row r="309" spans="12:18">
      <c r="L309" s="15"/>
      <c r="M309" s="15"/>
      <c r="N309" s="15"/>
      <c r="O309" s="15"/>
      <c r="P309" s="69"/>
      <c r="Q309" s="86"/>
      <c r="R309" s="86"/>
    </row>
    <row r="310" spans="12:18">
      <c r="L310" s="15"/>
      <c r="M310" s="15"/>
      <c r="N310" s="15"/>
      <c r="O310" s="15"/>
      <c r="P310" s="69"/>
      <c r="Q310" s="86"/>
      <c r="R310" s="86"/>
    </row>
    <row r="311" spans="12:18">
      <c r="L311" s="15"/>
      <c r="M311" s="15"/>
      <c r="N311" s="15"/>
      <c r="O311" s="15"/>
      <c r="P311" s="69"/>
      <c r="Q311" s="86"/>
      <c r="R311" s="86"/>
    </row>
    <row r="312" spans="12:18">
      <c r="L312" s="15"/>
      <c r="M312" s="15"/>
      <c r="N312" s="15"/>
      <c r="O312" s="15"/>
      <c r="P312" s="69"/>
      <c r="Q312" s="86"/>
      <c r="R312" s="86"/>
    </row>
    <row r="313" spans="12:18">
      <c r="L313" s="15"/>
      <c r="M313" s="15"/>
      <c r="N313" s="15"/>
      <c r="O313" s="15"/>
      <c r="P313" s="69"/>
      <c r="Q313" s="86"/>
      <c r="R313" s="86"/>
    </row>
    <row r="314" spans="12:18">
      <c r="L314" s="15"/>
      <c r="M314" s="15"/>
      <c r="N314" s="15"/>
      <c r="O314" s="15"/>
      <c r="P314" s="69"/>
      <c r="Q314" s="86"/>
      <c r="R314" s="86"/>
    </row>
    <row r="315" spans="12:18">
      <c r="L315" s="15"/>
      <c r="M315" s="15"/>
      <c r="N315" s="15"/>
      <c r="O315" s="15"/>
      <c r="P315" s="69"/>
      <c r="Q315" s="86"/>
      <c r="R315" s="86"/>
    </row>
    <row r="316" spans="12:18">
      <c r="L316" s="15"/>
      <c r="M316" s="15"/>
      <c r="N316" s="15"/>
      <c r="O316" s="15"/>
      <c r="P316" s="69"/>
      <c r="Q316" s="86"/>
      <c r="R316" s="86"/>
    </row>
    <row r="317" spans="12:18">
      <c r="L317" s="15"/>
      <c r="M317" s="15"/>
      <c r="N317" s="15"/>
      <c r="O317" s="15"/>
      <c r="P317" s="69"/>
      <c r="Q317" s="86"/>
      <c r="R317" s="86"/>
    </row>
    <row r="318" spans="12:18">
      <c r="L318" s="15"/>
      <c r="M318" s="15"/>
      <c r="N318" s="15"/>
      <c r="O318" s="15"/>
      <c r="P318" s="69"/>
      <c r="Q318" s="86"/>
      <c r="R318" s="86"/>
    </row>
    <row r="319" spans="12:18">
      <c r="L319" s="15"/>
      <c r="M319" s="15"/>
      <c r="N319" s="15"/>
      <c r="O319" s="15"/>
      <c r="P319" s="69"/>
      <c r="Q319" s="86"/>
      <c r="R319" s="86"/>
    </row>
    <row r="320" spans="12:18">
      <c r="L320" s="15"/>
      <c r="M320" s="15"/>
      <c r="N320" s="15"/>
      <c r="O320" s="15"/>
      <c r="P320" s="69"/>
      <c r="Q320" s="86"/>
      <c r="R320" s="86"/>
    </row>
    <row r="321" spans="1:22">
      <c r="L321" s="15"/>
      <c r="M321" s="15"/>
      <c r="N321" s="15"/>
      <c r="O321" s="15"/>
      <c r="P321" s="69"/>
      <c r="Q321" s="86"/>
      <c r="R321" s="86"/>
    </row>
    <row r="322" spans="1:22">
      <c r="L322" s="15"/>
      <c r="M322" s="15"/>
      <c r="N322" s="15"/>
      <c r="O322" s="15"/>
      <c r="P322" s="69"/>
      <c r="Q322" s="86"/>
      <c r="R322" s="86"/>
    </row>
    <row r="323" spans="1:22">
      <c r="L323" s="15"/>
      <c r="M323" s="15"/>
      <c r="N323" s="15"/>
      <c r="O323" s="15"/>
      <c r="P323" s="69"/>
      <c r="Q323" s="86"/>
      <c r="R323" s="86"/>
    </row>
    <row r="324" spans="1:22">
      <c r="L324" s="15"/>
      <c r="M324" s="15"/>
      <c r="N324" s="15"/>
      <c r="O324" s="15"/>
      <c r="P324" s="69"/>
      <c r="Q324" s="86"/>
      <c r="R324" s="86"/>
    </row>
    <row r="325" spans="1:22">
      <c r="L325" s="15"/>
      <c r="M325" s="15"/>
      <c r="N325" s="15"/>
      <c r="O325" s="15"/>
      <c r="P325" s="69"/>
      <c r="Q325" s="86"/>
      <c r="R325" s="86"/>
    </row>
    <row r="326" spans="1:22">
      <c r="L326" s="15"/>
      <c r="M326" s="15"/>
      <c r="N326" s="15"/>
      <c r="O326" s="15"/>
      <c r="P326" s="69"/>
      <c r="Q326" s="86"/>
      <c r="R326" s="86"/>
    </row>
    <row r="327" spans="1:22">
      <c r="L327" s="15"/>
      <c r="M327" s="15"/>
      <c r="N327" s="15"/>
      <c r="P327" s="69"/>
      <c r="Q327" s="86"/>
      <c r="R327" s="86"/>
    </row>
    <row r="331" spans="1:22" s="69" customFormat="1">
      <c r="A331" s="15"/>
      <c r="B331" s="15"/>
      <c r="C331" s="15"/>
      <c r="D331" s="15"/>
      <c r="E331" s="104"/>
      <c r="F331" s="29"/>
      <c r="G331" s="85"/>
      <c r="H331" s="103"/>
      <c r="I331" s="83"/>
      <c r="K331" s="15"/>
      <c r="P331" s="15"/>
      <c r="Q331" s="87"/>
      <c r="R331" s="87"/>
      <c r="S331" s="87"/>
      <c r="U331" s="89"/>
      <c r="V331" s="89"/>
    </row>
    <row r="332" spans="1:22" s="69" customFormat="1">
      <c r="A332" s="15"/>
      <c r="B332" s="15"/>
      <c r="C332" s="15"/>
      <c r="D332" s="15"/>
      <c r="E332" s="104"/>
      <c r="F332" s="29"/>
      <c r="G332" s="85"/>
      <c r="H332" s="103"/>
      <c r="I332" s="83"/>
      <c r="K332" s="15"/>
      <c r="P332" s="15"/>
      <c r="Q332" s="87"/>
      <c r="R332" s="87"/>
      <c r="S332" s="87"/>
      <c r="U332" s="89"/>
      <c r="V332" s="89"/>
    </row>
    <row r="333" spans="1:22" s="69" customFormat="1">
      <c r="A333" s="15"/>
      <c r="B333" s="15"/>
      <c r="C333" s="15"/>
      <c r="D333" s="15"/>
      <c r="E333" s="104"/>
      <c r="F333" s="29"/>
      <c r="G333" s="85"/>
      <c r="H333" s="103"/>
      <c r="I333" s="83"/>
      <c r="K333" s="15"/>
      <c r="P333" s="15"/>
      <c r="Q333" s="87"/>
      <c r="R333" s="87"/>
      <c r="S333" s="87"/>
      <c r="U333" s="89"/>
      <c r="V333" s="89"/>
    </row>
    <row r="334" spans="1:22" s="69" customFormat="1">
      <c r="A334" s="15"/>
      <c r="B334" s="15"/>
      <c r="C334" s="15"/>
      <c r="D334" s="15"/>
      <c r="E334" s="104"/>
      <c r="F334" s="29"/>
      <c r="G334" s="85"/>
      <c r="H334" s="103"/>
      <c r="I334" s="83"/>
      <c r="K334" s="15"/>
      <c r="P334" s="15"/>
      <c r="Q334" s="87"/>
      <c r="R334" s="87"/>
      <c r="S334" s="87"/>
      <c r="U334" s="89"/>
      <c r="V334" s="89"/>
    </row>
    <row r="335" spans="1:22" s="69" customFormat="1">
      <c r="A335" s="15"/>
      <c r="B335" s="15"/>
      <c r="C335" s="15"/>
      <c r="D335" s="15"/>
      <c r="E335" s="104"/>
      <c r="F335" s="29"/>
      <c r="G335" s="85"/>
      <c r="H335" s="103"/>
      <c r="I335" s="83"/>
      <c r="K335" s="15"/>
      <c r="P335" s="15"/>
      <c r="Q335" s="87"/>
      <c r="R335" s="87"/>
      <c r="S335" s="87"/>
      <c r="U335" s="89"/>
      <c r="V335" s="89"/>
    </row>
    <row r="336" spans="1:22" s="69" customFormat="1">
      <c r="A336" s="15"/>
      <c r="B336" s="15"/>
      <c r="C336" s="15"/>
      <c r="D336" s="15"/>
      <c r="E336" s="104"/>
      <c r="F336" s="29"/>
      <c r="G336" s="85"/>
      <c r="H336" s="103"/>
      <c r="I336" s="83"/>
      <c r="K336" s="15"/>
      <c r="P336" s="15"/>
      <c r="Q336" s="87"/>
      <c r="R336" s="87"/>
      <c r="S336" s="87"/>
      <c r="U336" s="89"/>
      <c r="V336" s="89"/>
    </row>
    <row r="337" spans="1:22" s="69" customFormat="1">
      <c r="A337" s="15"/>
      <c r="B337" s="15"/>
      <c r="C337" s="15"/>
      <c r="D337" s="15"/>
      <c r="E337" s="104"/>
      <c r="F337" s="29"/>
      <c r="G337" s="85"/>
      <c r="H337" s="103"/>
      <c r="I337" s="83"/>
      <c r="K337" s="15"/>
      <c r="P337" s="15"/>
      <c r="Q337" s="87"/>
      <c r="R337" s="87"/>
      <c r="S337" s="87"/>
      <c r="U337" s="89"/>
      <c r="V337" s="89"/>
    </row>
    <row r="338" spans="1:22" s="69" customFormat="1">
      <c r="A338" s="15"/>
      <c r="B338" s="15"/>
      <c r="C338" s="15"/>
      <c r="D338" s="15"/>
      <c r="E338" s="104"/>
      <c r="F338" s="29"/>
      <c r="G338" s="85"/>
      <c r="H338" s="103"/>
      <c r="I338" s="83"/>
      <c r="K338" s="15"/>
      <c r="P338" s="15"/>
      <c r="Q338" s="87"/>
      <c r="R338" s="87"/>
      <c r="S338" s="87"/>
      <c r="U338" s="89"/>
      <c r="V338" s="89"/>
    </row>
    <row r="339" spans="1:22" s="69" customFormat="1">
      <c r="A339" s="15"/>
      <c r="B339" s="15"/>
      <c r="C339" s="15"/>
      <c r="D339" s="15"/>
      <c r="E339" s="104"/>
      <c r="F339" s="29"/>
      <c r="G339" s="85"/>
      <c r="H339" s="103"/>
      <c r="I339" s="83"/>
      <c r="K339" s="15"/>
      <c r="P339" s="15"/>
      <c r="Q339" s="87"/>
      <c r="R339" s="87"/>
      <c r="S339" s="87"/>
      <c r="U339" s="89"/>
      <c r="V339" s="89"/>
    </row>
    <row r="340" spans="1:22" s="69" customFormat="1">
      <c r="A340" s="15"/>
      <c r="B340" s="15"/>
      <c r="C340" s="15"/>
      <c r="D340" s="15"/>
      <c r="E340" s="104"/>
      <c r="F340" s="29"/>
      <c r="G340" s="85"/>
      <c r="H340" s="103"/>
      <c r="I340" s="83"/>
      <c r="K340" s="15"/>
      <c r="P340" s="15"/>
      <c r="Q340" s="87"/>
      <c r="R340" s="87"/>
      <c r="S340" s="87"/>
      <c r="U340" s="89"/>
      <c r="V340" s="89"/>
    </row>
    <row r="341" spans="1:22" s="69" customFormat="1">
      <c r="A341" s="15"/>
      <c r="B341" s="15"/>
      <c r="C341" s="15"/>
      <c r="D341" s="15"/>
      <c r="E341" s="104"/>
      <c r="F341" s="29"/>
      <c r="G341" s="85"/>
      <c r="H341" s="103"/>
      <c r="I341" s="83"/>
      <c r="K341" s="15"/>
      <c r="P341" s="15"/>
      <c r="Q341" s="87"/>
      <c r="R341" s="87"/>
      <c r="S341" s="87"/>
      <c r="U341" s="89"/>
      <c r="V341" s="89"/>
    </row>
    <row r="342" spans="1:22" s="69" customFormat="1">
      <c r="A342" s="15"/>
      <c r="B342" s="15"/>
      <c r="C342" s="15"/>
      <c r="D342" s="15"/>
      <c r="E342" s="104"/>
      <c r="F342" s="29"/>
      <c r="G342" s="85"/>
      <c r="H342" s="103"/>
      <c r="I342" s="83"/>
      <c r="K342" s="15"/>
      <c r="P342" s="15"/>
      <c r="Q342" s="87"/>
      <c r="R342" s="87"/>
      <c r="S342" s="87"/>
      <c r="U342" s="89"/>
      <c r="V342" s="89"/>
    </row>
    <row r="343" spans="1:22" s="69" customFormat="1">
      <c r="A343" s="15"/>
      <c r="B343" s="15"/>
      <c r="C343" s="15"/>
      <c r="D343" s="15"/>
      <c r="E343" s="104"/>
      <c r="F343" s="29"/>
      <c r="G343" s="85"/>
      <c r="H343" s="103"/>
      <c r="I343" s="83"/>
      <c r="K343" s="15"/>
      <c r="P343" s="15"/>
      <c r="Q343" s="87"/>
      <c r="R343" s="87"/>
      <c r="S343" s="87"/>
      <c r="U343" s="89"/>
      <c r="V343" s="89"/>
    </row>
    <row r="344" spans="1:22" s="69" customFormat="1">
      <c r="A344" s="15"/>
      <c r="B344" s="15"/>
      <c r="C344" s="15"/>
      <c r="D344" s="15"/>
      <c r="E344" s="104"/>
      <c r="F344" s="29"/>
      <c r="G344" s="85"/>
      <c r="H344" s="103"/>
      <c r="I344" s="83"/>
      <c r="K344" s="15"/>
      <c r="P344" s="15"/>
      <c r="Q344" s="87"/>
      <c r="R344" s="87"/>
      <c r="S344" s="87"/>
      <c r="U344" s="89"/>
      <c r="V344" s="89"/>
    </row>
    <row r="345" spans="1:22" s="69" customFormat="1">
      <c r="A345" s="15"/>
      <c r="B345" s="15"/>
      <c r="C345" s="15"/>
      <c r="D345" s="15"/>
      <c r="E345" s="104"/>
      <c r="F345" s="29"/>
      <c r="G345" s="85"/>
      <c r="H345" s="103"/>
      <c r="I345" s="83"/>
      <c r="K345" s="15"/>
      <c r="P345" s="15"/>
      <c r="Q345" s="87"/>
      <c r="R345" s="87"/>
      <c r="S345" s="87"/>
      <c r="U345" s="89"/>
      <c r="V345" s="89"/>
    </row>
    <row r="346" spans="1:22" s="69" customFormat="1">
      <c r="A346" s="15"/>
      <c r="B346" s="15"/>
      <c r="C346" s="15"/>
      <c r="D346" s="15"/>
      <c r="E346" s="104"/>
      <c r="F346" s="29"/>
      <c r="G346" s="85"/>
      <c r="H346" s="103"/>
      <c r="I346" s="83"/>
      <c r="K346" s="15"/>
      <c r="P346" s="15"/>
      <c r="Q346" s="87"/>
      <c r="R346" s="87"/>
      <c r="S346" s="87"/>
      <c r="U346" s="89"/>
      <c r="V346" s="89"/>
    </row>
    <row r="347" spans="1:22" s="69" customFormat="1">
      <c r="A347" s="15"/>
      <c r="B347" s="15"/>
      <c r="C347" s="15"/>
      <c r="D347" s="15"/>
      <c r="E347" s="104"/>
      <c r="F347" s="29"/>
      <c r="G347" s="85"/>
      <c r="H347" s="103"/>
      <c r="I347" s="83"/>
      <c r="K347" s="15"/>
      <c r="P347" s="15"/>
      <c r="Q347" s="87"/>
      <c r="R347" s="87"/>
      <c r="S347" s="87"/>
      <c r="U347" s="89"/>
      <c r="V347" s="89"/>
    </row>
    <row r="348" spans="1:22" s="69" customFormat="1">
      <c r="A348" s="15"/>
      <c r="B348" s="15"/>
      <c r="C348" s="15"/>
      <c r="D348" s="15"/>
      <c r="E348" s="104"/>
      <c r="F348" s="29"/>
      <c r="G348" s="85"/>
      <c r="H348" s="103"/>
      <c r="I348" s="83"/>
      <c r="K348" s="15"/>
      <c r="P348" s="15"/>
      <c r="Q348" s="87"/>
      <c r="R348" s="87"/>
      <c r="S348" s="87"/>
      <c r="U348" s="89"/>
      <c r="V348" s="89"/>
    </row>
    <row r="349" spans="1:22" s="69" customFormat="1">
      <c r="A349" s="15"/>
      <c r="B349" s="15"/>
      <c r="C349" s="15"/>
      <c r="D349" s="15"/>
      <c r="E349" s="104"/>
      <c r="F349" s="29"/>
      <c r="G349" s="85"/>
      <c r="H349" s="103"/>
      <c r="I349" s="83"/>
      <c r="K349" s="15"/>
      <c r="P349" s="15"/>
      <c r="Q349" s="87"/>
      <c r="R349" s="87"/>
      <c r="S349" s="87"/>
      <c r="U349" s="89"/>
      <c r="V349" s="89"/>
    </row>
    <row r="350" spans="1:22" s="69" customFormat="1">
      <c r="A350" s="15"/>
      <c r="B350" s="15"/>
      <c r="C350" s="15"/>
      <c r="D350" s="15"/>
      <c r="E350" s="104"/>
      <c r="F350" s="29"/>
      <c r="G350" s="85"/>
      <c r="H350" s="103"/>
      <c r="I350" s="83"/>
      <c r="K350" s="15"/>
      <c r="P350" s="15"/>
      <c r="Q350" s="87"/>
      <c r="R350" s="87"/>
      <c r="S350" s="87"/>
      <c r="U350" s="89"/>
      <c r="V350" s="89"/>
    </row>
    <row r="351" spans="1:22" s="69" customFormat="1">
      <c r="A351" s="15"/>
      <c r="B351" s="15"/>
      <c r="C351" s="15"/>
      <c r="D351" s="15"/>
      <c r="E351" s="104"/>
      <c r="F351" s="29"/>
      <c r="G351" s="85"/>
      <c r="H351" s="103"/>
      <c r="I351" s="83"/>
      <c r="K351" s="15"/>
      <c r="P351" s="15"/>
      <c r="Q351" s="87"/>
      <c r="R351" s="87"/>
      <c r="S351" s="87"/>
      <c r="U351" s="89"/>
      <c r="V351" s="89"/>
    </row>
    <row r="352" spans="1:22" s="69" customFormat="1">
      <c r="A352" s="15"/>
      <c r="B352" s="15"/>
      <c r="C352" s="15"/>
      <c r="D352" s="15"/>
      <c r="E352" s="104"/>
      <c r="F352" s="29"/>
      <c r="G352" s="85"/>
      <c r="H352" s="103"/>
      <c r="I352" s="83"/>
      <c r="K352" s="15"/>
      <c r="P352" s="15"/>
      <c r="Q352" s="87"/>
      <c r="R352" s="87"/>
      <c r="S352" s="87"/>
      <c r="U352" s="89"/>
      <c r="V352" s="89"/>
    </row>
    <row r="353" spans="1:22" s="69" customFormat="1">
      <c r="A353" s="15"/>
      <c r="B353" s="15"/>
      <c r="C353" s="15"/>
      <c r="D353" s="15"/>
      <c r="E353" s="104"/>
      <c r="F353" s="29"/>
      <c r="G353" s="85"/>
      <c r="H353" s="103"/>
      <c r="I353" s="83"/>
      <c r="K353" s="15"/>
      <c r="P353" s="15"/>
      <c r="Q353" s="87"/>
      <c r="R353" s="87"/>
      <c r="S353" s="87"/>
      <c r="U353" s="89"/>
      <c r="V353" s="89"/>
    </row>
    <row r="354" spans="1:22" s="69" customFormat="1">
      <c r="A354" s="15"/>
      <c r="B354" s="15"/>
      <c r="C354" s="15"/>
      <c r="D354" s="15"/>
      <c r="E354" s="104"/>
      <c r="F354" s="29"/>
      <c r="G354" s="85"/>
      <c r="H354" s="103"/>
      <c r="I354" s="83"/>
      <c r="K354" s="15"/>
      <c r="P354" s="15"/>
      <c r="Q354" s="87"/>
      <c r="R354" s="87"/>
      <c r="S354" s="87"/>
      <c r="U354" s="89"/>
      <c r="V354" s="89"/>
    </row>
    <row r="355" spans="1:22" s="69" customFormat="1">
      <c r="A355" s="15"/>
      <c r="B355" s="15"/>
      <c r="C355" s="15"/>
      <c r="D355" s="15"/>
      <c r="E355" s="104"/>
      <c r="F355" s="29"/>
      <c r="G355" s="85"/>
      <c r="H355" s="103"/>
      <c r="I355" s="83"/>
      <c r="K355" s="15"/>
      <c r="P355" s="15"/>
      <c r="Q355" s="87"/>
      <c r="R355" s="87"/>
      <c r="S355" s="87"/>
      <c r="U355" s="89"/>
      <c r="V355" s="89"/>
    </row>
    <row r="356" spans="1:22" s="69" customFormat="1">
      <c r="A356" s="15"/>
      <c r="B356" s="15"/>
      <c r="C356" s="15"/>
      <c r="D356" s="15"/>
      <c r="E356" s="104"/>
      <c r="F356" s="29"/>
      <c r="G356" s="85"/>
      <c r="H356" s="103"/>
      <c r="I356" s="83"/>
      <c r="K356" s="15"/>
      <c r="P356" s="15"/>
      <c r="Q356" s="87"/>
      <c r="R356" s="87"/>
      <c r="S356" s="87"/>
      <c r="U356" s="89"/>
      <c r="V356" s="89"/>
    </row>
    <row r="357" spans="1:22" s="69" customFormat="1">
      <c r="A357" s="15"/>
      <c r="B357" s="15"/>
      <c r="C357" s="15"/>
      <c r="D357" s="15"/>
      <c r="E357" s="104"/>
      <c r="F357" s="29"/>
      <c r="G357" s="85"/>
      <c r="H357" s="103"/>
      <c r="I357" s="83"/>
      <c r="K357" s="15"/>
      <c r="P357" s="15"/>
      <c r="Q357" s="87"/>
      <c r="R357" s="87"/>
      <c r="S357" s="87"/>
      <c r="U357" s="89"/>
      <c r="V357" s="89"/>
    </row>
    <row r="358" spans="1:22" s="69" customFormat="1">
      <c r="A358" s="15"/>
      <c r="B358" s="15"/>
      <c r="C358" s="15"/>
      <c r="D358" s="15"/>
      <c r="E358" s="104"/>
      <c r="F358" s="29"/>
      <c r="G358" s="85"/>
      <c r="H358" s="103"/>
      <c r="I358" s="83"/>
      <c r="K358" s="15"/>
      <c r="P358" s="15"/>
      <c r="Q358" s="87"/>
      <c r="R358" s="87"/>
      <c r="S358" s="87"/>
      <c r="U358" s="89"/>
      <c r="V358" s="89"/>
    </row>
    <row r="359" spans="1:22" s="69" customFormat="1">
      <c r="A359" s="15"/>
      <c r="B359" s="15"/>
      <c r="C359" s="15"/>
      <c r="D359" s="15"/>
      <c r="E359" s="104"/>
      <c r="F359" s="29"/>
      <c r="G359" s="85"/>
      <c r="H359" s="103"/>
      <c r="I359" s="83"/>
      <c r="K359" s="15"/>
      <c r="P359" s="15"/>
      <c r="Q359" s="87"/>
      <c r="R359" s="87"/>
      <c r="S359" s="87"/>
      <c r="U359" s="89"/>
      <c r="V359" s="89"/>
    </row>
    <row r="360" spans="1:22" s="69" customFormat="1">
      <c r="A360" s="15"/>
      <c r="B360" s="15"/>
      <c r="C360" s="15"/>
      <c r="D360" s="15"/>
      <c r="E360" s="104"/>
      <c r="F360" s="29"/>
      <c r="G360" s="85"/>
      <c r="H360" s="103"/>
      <c r="I360" s="83"/>
      <c r="K360" s="15"/>
      <c r="P360" s="15"/>
      <c r="Q360" s="87"/>
      <c r="R360" s="87"/>
      <c r="S360" s="87"/>
      <c r="U360" s="89"/>
      <c r="V360" s="89"/>
    </row>
    <row r="361" spans="1:22" s="69" customFormat="1">
      <c r="A361" s="15"/>
      <c r="B361" s="15"/>
      <c r="C361" s="15"/>
      <c r="D361" s="15"/>
      <c r="E361" s="104"/>
      <c r="F361" s="29"/>
      <c r="G361" s="85"/>
      <c r="H361" s="103"/>
      <c r="I361" s="83"/>
      <c r="K361" s="15"/>
      <c r="P361" s="15"/>
      <c r="Q361" s="87"/>
      <c r="R361" s="87"/>
      <c r="S361" s="87"/>
      <c r="U361" s="89"/>
      <c r="V361" s="89"/>
    </row>
    <row r="362" spans="1:22" s="69" customFormat="1">
      <c r="A362" s="15"/>
      <c r="B362" s="15"/>
      <c r="C362" s="15"/>
      <c r="D362" s="15"/>
      <c r="E362" s="104"/>
      <c r="F362" s="29"/>
      <c r="G362" s="85"/>
      <c r="H362" s="103"/>
      <c r="I362" s="83"/>
      <c r="K362" s="15"/>
      <c r="P362" s="15"/>
      <c r="Q362" s="87"/>
      <c r="R362" s="87"/>
      <c r="S362" s="87"/>
      <c r="U362" s="89"/>
      <c r="V362" s="89"/>
    </row>
    <row r="363" spans="1:22" s="69" customFormat="1">
      <c r="A363" s="15"/>
      <c r="B363" s="15"/>
      <c r="C363" s="15"/>
      <c r="D363" s="15"/>
      <c r="E363" s="104"/>
      <c r="F363" s="29"/>
      <c r="G363" s="85"/>
      <c r="H363" s="103"/>
      <c r="I363" s="83"/>
      <c r="K363" s="15"/>
      <c r="P363" s="15"/>
      <c r="Q363" s="87"/>
      <c r="R363" s="87"/>
      <c r="S363" s="87"/>
      <c r="U363" s="89"/>
      <c r="V363" s="89"/>
    </row>
    <row r="364" spans="1:22" s="69" customFormat="1">
      <c r="A364" s="15"/>
      <c r="B364" s="15"/>
      <c r="C364" s="15"/>
      <c r="D364" s="15"/>
      <c r="E364" s="104"/>
      <c r="F364" s="29"/>
      <c r="G364" s="85"/>
      <c r="H364" s="103"/>
      <c r="I364" s="83"/>
      <c r="K364" s="15"/>
      <c r="P364" s="15"/>
      <c r="Q364" s="87"/>
      <c r="R364" s="87"/>
      <c r="S364" s="87"/>
      <c r="U364" s="89"/>
      <c r="V364" s="89"/>
    </row>
    <row r="365" spans="1:22" s="69" customFormat="1">
      <c r="A365" s="15"/>
      <c r="B365" s="15"/>
      <c r="C365" s="15"/>
      <c r="D365" s="15"/>
      <c r="E365" s="104"/>
      <c r="F365" s="29"/>
      <c r="G365" s="85"/>
      <c r="H365" s="103"/>
      <c r="I365" s="83"/>
      <c r="K365" s="15"/>
      <c r="P365" s="15"/>
      <c r="Q365" s="87"/>
      <c r="R365" s="87"/>
      <c r="S365" s="87"/>
      <c r="U365" s="89"/>
      <c r="V365" s="89"/>
    </row>
    <row r="366" spans="1:22" s="69" customFormat="1">
      <c r="A366" s="15"/>
      <c r="B366" s="15"/>
      <c r="C366" s="15"/>
      <c r="D366" s="15"/>
      <c r="E366" s="104"/>
      <c r="F366" s="29"/>
      <c r="G366" s="85"/>
      <c r="H366" s="103"/>
      <c r="I366" s="83"/>
      <c r="K366" s="15"/>
      <c r="P366" s="15"/>
      <c r="Q366" s="87"/>
      <c r="R366" s="87"/>
      <c r="S366" s="87"/>
      <c r="U366" s="89"/>
      <c r="V366" s="89"/>
    </row>
    <row r="367" spans="1:22" s="69" customFormat="1">
      <c r="A367" s="15"/>
      <c r="B367" s="15"/>
      <c r="C367" s="15"/>
      <c r="D367" s="15"/>
      <c r="E367" s="104"/>
      <c r="F367" s="29"/>
      <c r="G367" s="85"/>
      <c r="H367" s="103"/>
      <c r="I367" s="83"/>
      <c r="K367" s="15"/>
      <c r="P367" s="15"/>
      <c r="Q367" s="87"/>
      <c r="R367" s="87"/>
      <c r="S367" s="87"/>
      <c r="U367" s="89"/>
      <c r="V367" s="89"/>
    </row>
    <row r="368" spans="1:22" s="69" customFormat="1">
      <c r="A368" s="15"/>
      <c r="B368" s="15"/>
      <c r="C368" s="15"/>
      <c r="D368" s="15"/>
      <c r="E368" s="104"/>
      <c r="F368" s="29"/>
      <c r="G368" s="85"/>
      <c r="H368" s="103"/>
      <c r="I368" s="83"/>
      <c r="K368" s="15"/>
      <c r="P368" s="15"/>
      <c r="Q368" s="87"/>
      <c r="R368" s="87"/>
      <c r="S368" s="87"/>
      <c r="U368" s="89"/>
      <c r="V368" s="89"/>
    </row>
    <row r="369" spans="1:22" s="69" customFormat="1">
      <c r="A369" s="15"/>
      <c r="B369" s="15"/>
      <c r="C369" s="15"/>
      <c r="D369" s="15"/>
      <c r="E369" s="104"/>
      <c r="F369" s="29"/>
      <c r="G369" s="85"/>
      <c r="H369" s="103"/>
      <c r="I369" s="83"/>
      <c r="K369" s="15"/>
      <c r="P369" s="15"/>
      <c r="Q369" s="87"/>
      <c r="R369" s="87"/>
      <c r="S369" s="87"/>
      <c r="U369" s="89"/>
      <c r="V369" s="89"/>
    </row>
    <row r="370" spans="1:22" s="69" customFormat="1">
      <c r="A370" s="15"/>
      <c r="B370" s="15"/>
      <c r="C370" s="15"/>
      <c r="D370" s="15"/>
      <c r="E370" s="104"/>
      <c r="F370" s="29"/>
      <c r="G370" s="85"/>
      <c r="H370" s="103"/>
      <c r="I370" s="83"/>
      <c r="K370" s="15"/>
      <c r="P370" s="15"/>
      <c r="Q370" s="87"/>
      <c r="R370" s="87"/>
      <c r="S370" s="87"/>
      <c r="U370" s="89"/>
      <c r="V370" s="89"/>
    </row>
    <row r="371" spans="1:22" s="69" customFormat="1">
      <c r="A371" s="15"/>
      <c r="B371" s="15"/>
      <c r="C371" s="15"/>
      <c r="D371" s="15"/>
      <c r="E371" s="104"/>
      <c r="F371" s="29"/>
      <c r="G371" s="85"/>
      <c r="H371" s="103"/>
      <c r="I371" s="83"/>
      <c r="K371" s="15"/>
      <c r="P371" s="15"/>
      <c r="Q371" s="87"/>
      <c r="R371" s="87"/>
      <c r="S371" s="87"/>
      <c r="U371" s="89"/>
      <c r="V371" s="89"/>
    </row>
    <row r="372" spans="1:22" s="69" customFormat="1">
      <c r="A372" s="15"/>
      <c r="B372" s="15"/>
      <c r="C372" s="15"/>
      <c r="D372" s="15"/>
      <c r="E372" s="104"/>
      <c r="F372" s="29"/>
      <c r="G372" s="85"/>
      <c r="H372" s="103"/>
      <c r="I372" s="83"/>
      <c r="K372" s="15"/>
      <c r="P372" s="15"/>
      <c r="Q372" s="87"/>
      <c r="R372" s="87"/>
      <c r="S372" s="87"/>
      <c r="U372" s="89"/>
      <c r="V372" s="89"/>
    </row>
    <row r="373" spans="1:22" s="69" customFormat="1">
      <c r="A373" s="15"/>
      <c r="B373" s="15"/>
      <c r="C373" s="15"/>
      <c r="D373" s="15"/>
      <c r="E373" s="104"/>
      <c r="F373" s="29"/>
      <c r="G373" s="85"/>
      <c r="H373" s="103"/>
      <c r="I373" s="83"/>
      <c r="K373" s="15"/>
      <c r="P373" s="15"/>
      <c r="Q373" s="87"/>
      <c r="R373" s="87"/>
      <c r="S373" s="87"/>
      <c r="U373" s="89"/>
      <c r="V373" s="89"/>
    </row>
    <row r="374" spans="1:22" s="69" customFormat="1">
      <c r="A374" s="15"/>
      <c r="B374" s="15"/>
      <c r="C374" s="15"/>
      <c r="D374" s="15"/>
      <c r="E374" s="104"/>
      <c r="F374" s="29"/>
      <c r="G374" s="85"/>
      <c r="H374" s="103"/>
      <c r="I374" s="83"/>
      <c r="K374" s="15"/>
      <c r="P374" s="15"/>
      <c r="Q374" s="87"/>
      <c r="R374" s="87"/>
      <c r="S374" s="87"/>
      <c r="U374" s="89"/>
      <c r="V374" s="89"/>
    </row>
    <row r="375" spans="1:22" s="69" customFormat="1">
      <c r="A375" s="15"/>
      <c r="B375" s="15"/>
      <c r="C375" s="15"/>
      <c r="D375" s="15"/>
      <c r="E375" s="104"/>
      <c r="F375" s="29"/>
      <c r="G375" s="85"/>
      <c r="H375" s="103"/>
      <c r="I375" s="83"/>
      <c r="K375" s="15"/>
      <c r="P375" s="15"/>
      <c r="Q375" s="87"/>
      <c r="R375" s="87"/>
      <c r="S375" s="87"/>
      <c r="U375" s="89"/>
      <c r="V375" s="89"/>
    </row>
    <row r="376" spans="1:22" s="69" customFormat="1">
      <c r="A376" s="15"/>
      <c r="B376" s="15"/>
      <c r="C376" s="15"/>
      <c r="D376" s="15"/>
      <c r="E376" s="104"/>
      <c r="F376" s="29"/>
      <c r="G376" s="85"/>
      <c r="H376" s="103"/>
      <c r="I376" s="83"/>
      <c r="K376" s="15"/>
      <c r="P376" s="15"/>
      <c r="Q376" s="87"/>
      <c r="R376" s="87"/>
      <c r="S376" s="87"/>
      <c r="U376" s="89"/>
      <c r="V376" s="89"/>
    </row>
    <row r="377" spans="1:22" s="69" customFormat="1">
      <c r="A377" s="15"/>
      <c r="B377" s="15"/>
      <c r="C377" s="15"/>
      <c r="D377" s="15"/>
      <c r="E377" s="104"/>
      <c r="F377" s="29"/>
      <c r="G377" s="85"/>
      <c r="H377" s="103"/>
      <c r="I377" s="83"/>
      <c r="K377" s="15"/>
      <c r="P377" s="15"/>
      <c r="Q377" s="87"/>
      <c r="R377" s="87"/>
      <c r="S377" s="87"/>
      <c r="U377" s="89"/>
      <c r="V377" s="89"/>
    </row>
    <row r="378" spans="1:22" s="69" customFormat="1">
      <c r="A378" s="15"/>
      <c r="B378" s="15"/>
      <c r="C378" s="15"/>
      <c r="D378" s="15"/>
      <c r="E378" s="104"/>
      <c r="F378" s="29"/>
      <c r="G378" s="85"/>
      <c r="H378" s="103"/>
      <c r="I378" s="83"/>
      <c r="K378" s="15"/>
      <c r="P378" s="15"/>
      <c r="Q378" s="87"/>
      <c r="R378" s="87"/>
      <c r="S378" s="87"/>
      <c r="U378" s="89"/>
      <c r="V378" s="89"/>
    </row>
    <row r="379" spans="1:22" s="69" customFormat="1">
      <c r="A379" s="15"/>
      <c r="B379" s="15"/>
      <c r="C379" s="15"/>
      <c r="D379" s="15"/>
      <c r="E379" s="104"/>
      <c r="F379" s="29"/>
      <c r="G379" s="85"/>
      <c r="H379" s="103"/>
      <c r="I379" s="83"/>
      <c r="K379" s="15"/>
      <c r="P379" s="15"/>
      <c r="Q379" s="87"/>
      <c r="R379" s="87"/>
      <c r="S379" s="87"/>
      <c r="U379" s="89"/>
      <c r="V379" s="89"/>
    </row>
    <row r="380" spans="1:22" s="69" customFormat="1">
      <c r="A380" s="15"/>
      <c r="B380" s="15"/>
      <c r="C380" s="15"/>
      <c r="D380" s="15"/>
      <c r="E380" s="104"/>
      <c r="F380" s="29"/>
      <c r="G380" s="85"/>
      <c r="H380" s="103"/>
      <c r="I380" s="83"/>
      <c r="K380" s="15"/>
      <c r="P380" s="15"/>
      <c r="Q380" s="87"/>
      <c r="R380" s="87"/>
      <c r="S380" s="87"/>
      <c r="U380" s="89"/>
      <c r="V380" s="89"/>
    </row>
    <row r="381" spans="1:22" s="69" customFormat="1">
      <c r="A381" s="15"/>
      <c r="B381" s="15"/>
      <c r="C381" s="15"/>
      <c r="D381" s="15"/>
      <c r="E381" s="104"/>
      <c r="F381" s="29"/>
      <c r="G381" s="85"/>
      <c r="H381" s="103"/>
      <c r="I381" s="83"/>
      <c r="K381" s="15"/>
      <c r="P381" s="15"/>
      <c r="Q381" s="87"/>
      <c r="R381" s="87"/>
      <c r="S381" s="87"/>
      <c r="U381" s="89"/>
      <c r="V381" s="89"/>
    </row>
    <row r="382" spans="1:22" s="69" customFormat="1">
      <c r="A382" s="15"/>
      <c r="B382" s="15"/>
      <c r="C382" s="15"/>
      <c r="D382" s="15"/>
      <c r="E382" s="104"/>
      <c r="F382" s="29"/>
      <c r="G382" s="85"/>
      <c r="H382" s="103"/>
      <c r="I382" s="83"/>
      <c r="K382" s="15"/>
      <c r="P382" s="15"/>
      <c r="Q382" s="87"/>
      <c r="R382" s="87"/>
      <c r="S382" s="87"/>
      <c r="U382" s="89"/>
      <c r="V382" s="89"/>
    </row>
    <row r="383" spans="1:22" s="69" customFormat="1">
      <c r="A383" s="15"/>
      <c r="B383" s="15"/>
      <c r="C383" s="15"/>
      <c r="D383" s="15"/>
      <c r="E383" s="104"/>
      <c r="F383" s="29"/>
      <c r="G383" s="85"/>
      <c r="H383" s="103"/>
      <c r="I383" s="83"/>
      <c r="K383" s="15"/>
      <c r="P383" s="15"/>
      <c r="Q383" s="87"/>
      <c r="R383" s="87"/>
      <c r="S383" s="87"/>
      <c r="U383" s="89"/>
      <c r="V383" s="89"/>
    </row>
    <row r="384" spans="1:22" s="69" customFormat="1">
      <c r="A384" s="15"/>
      <c r="B384" s="15"/>
      <c r="C384" s="15"/>
      <c r="D384" s="15"/>
      <c r="E384" s="104"/>
      <c r="F384" s="29"/>
      <c r="G384" s="85"/>
      <c r="H384" s="103"/>
      <c r="I384" s="83"/>
      <c r="K384" s="15"/>
      <c r="P384" s="15"/>
      <c r="Q384" s="87"/>
      <c r="R384" s="87"/>
      <c r="S384" s="87"/>
      <c r="U384" s="89"/>
      <c r="V384" s="89"/>
    </row>
    <row r="385" spans="1:22" s="69" customFormat="1">
      <c r="A385" s="15"/>
      <c r="B385" s="15"/>
      <c r="C385" s="15"/>
      <c r="D385" s="15"/>
      <c r="E385" s="104"/>
      <c r="F385" s="29"/>
      <c r="G385" s="85"/>
      <c r="H385" s="103"/>
      <c r="I385" s="83"/>
      <c r="K385" s="15"/>
      <c r="P385" s="15"/>
      <c r="Q385" s="87"/>
      <c r="R385" s="87"/>
      <c r="S385" s="87"/>
      <c r="U385" s="89"/>
      <c r="V385" s="89"/>
    </row>
    <row r="386" spans="1:22" s="69" customFormat="1">
      <c r="A386" s="15"/>
      <c r="B386" s="15"/>
      <c r="C386" s="15"/>
      <c r="D386" s="15"/>
      <c r="E386" s="104"/>
      <c r="F386" s="29"/>
      <c r="G386" s="85"/>
      <c r="H386" s="103"/>
      <c r="I386" s="83"/>
      <c r="K386" s="15"/>
      <c r="P386" s="15"/>
      <c r="Q386" s="87"/>
      <c r="R386" s="87"/>
      <c r="S386" s="87"/>
      <c r="U386" s="89"/>
      <c r="V386" s="89"/>
    </row>
    <row r="387" spans="1:22" s="69" customFormat="1">
      <c r="A387" s="15"/>
      <c r="B387" s="15"/>
      <c r="C387" s="15"/>
      <c r="D387" s="15"/>
      <c r="E387" s="104"/>
      <c r="F387" s="29"/>
      <c r="G387" s="85"/>
      <c r="H387" s="103"/>
      <c r="I387" s="83"/>
      <c r="K387" s="15"/>
      <c r="P387" s="15"/>
      <c r="Q387" s="87"/>
      <c r="R387" s="87"/>
      <c r="S387" s="87"/>
      <c r="U387" s="89"/>
      <c r="V387" s="89"/>
    </row>
    <row r="388" spans="1:22" s="69" customFormat="1">
      <c r="A388" s="15"/>
      <c r="B388" s="15"/>
      <c r="C388" s="15"/>
      <c r="D388" s="15"/>
      <c r="E388" s="104"/>
      <c r="F388" s="29"/>
      <c r="G388" s="85"/>
      <c r="H388" s="103"/>
      <c r="I388" s="83"/>
      <c r="K388" s="15"/>
      <c r="P388" s="15"/>
      <c r="Q388" s="87"/>
      <c r="R388" s="87"/>
      <c r="S388" s="87"/>
      <c r="U388" s="89"/>
      <c r="V388" s="89"/>
    </row>
    <row r="389" spans="1:22" s="69" customFormat="1">
      <c r="A389" s="15"/>
      <c r="B389" s="15"/>
      <c r="C389" s="15"/>
      <c r="D389" s="15"/>
      <c r="E389" s="104"/>
      <c r="F389" s="29"/>
      <c r="G389" s="85"/>
      <c r="H389" s="103"/>
      <c r="I389" s="83"/>
      <c r="K389" s="15"/>
      <c r="P389" s="15"/>
      <c r="Q389" s="87"/>
      <c r="R389" s="87"/>
      <c r="S389" s="87"/>
      <c r="U389" s="89"/>
      <c r="V389" s="89"/>
    </row>
    <row r="390" spans="1:22" s="69" customFormat="1">
      <c r="A390" s="15"/>
      <c r="B390" s="15"/>
      <c r="C390" s="15"/>
      <c r="D390" s="15"/>
      <c r="E390" s="104"/>
      <c r="F390" s="29"/>
      <c r="G390" s="85"/>
      <c r="H390" s="103"/>
      <c r="I390" s="83"/>
      <c r="K390" s="15"/>
      <c r="P390" s="15"/>
      <c r="Q390" s="87"/>
      <c r="R390" s="87"/>
      <c r="S390" s="87"/>
      <c r="U390" s="89"/>
      <c r="V390" s="89"/>
    </row>
    <row r="391" spans="1:22" s="69" customFormat="1">
      <c r="A391" s="15"/>
      <c r="B391" s="15"/>
      <c r="C391" s="15"/>
      <c r="D391" s="15"/>
      <c r="E391" s="104"/>
      <c r="F391" s="29"/>
      <c r="G391" s="85"/>
      <c r="H391" s="103"/>
      <c r="I391" s="83"/>
      <c r="K391" s="15"/>
      <c r="P391" s="15"/>
      <c r="Q391" s="87"/>
      <c r="R391" s="87"/>
      <c r="S391" s="87"/>
      <c r="U391" s="89"/>
      <c r="V391" s="89"/>
    </row>
    <row r="392" spans="1:22" s="69" customFormat="1">
      <c r="A392" s="15"/>
      <c r="B392" s="15"/>
      <c r="C392" s="15"/>
      <c r="D392" s="15"/>
      <c r="E392" s="104"/>
      <c r="F392" s="29"/>
      <c r="G392" s="85"/>
      <c r="H392" s="103"/>
      <c r="I392" s="83"/>
      <c r="K392" s="15"/>
      <c r="P392" s="15"/>
      <c r="Q392" s="87"/>
      <c r="R392" s="87"/>
      <c r="S392" s="87"/>
      <c r="U392" s="89"/>
      <c r="V392" s="89"/>
    </row>
    <row r="393" spans="1:22" s="69" customFormat="1">
      <c r="A393" s="15"/>
      <c r="B393" s="15"/>
      <c r="C393" s="15"/>
      <c r="D393" s="15"/>
      <c r="E393" s="104"/>
      <c r="F393" s="29"/>
      <c r="G393" s="85"/>
      <c r="H393" s="103"/>
      <c r="I393" s="83"/>
      <c r="K393" s="15"/>
      <c r="P393" s="15"/>
      <c r="Q393" s="87"/>
      <c r="R393" s="87"/>
      <c r="S393" s="87"/>
      <c r="U393" s="89"/>
      <c r="V393" s="89"/>
    </row>
    <row r="394" spans="1:22" s="69" customFormat="1">
      <c r="A394" s="15"/>
      <c r="B394" s="15"/>
      <c r="C394" s="15"/>
      <c r="D394" s="15"/>
      <c r="E394" s="104"/>
      <c r="F394" s="29"/>
      <c r="G394" s="85"/>
      <c r="H394" s="103"/>
      <c r="I394" s="83"/>
      <c r="K394" s="15"/>
      <c r="P394" s="15"/>
      <c r="Q394" s="87"/>
      <c r="R394" s="87"/>
      <c r="S394" s="87"/>
      <c r="U394" s="89"/>
      <c r="V394" s="89"/>
    </row>
    <row r="395" spans="1:22" s="69" customFormat="1">
      <c r="A395" s="15"/>
      <c r="B395" s="15"/>
      <c r="C395" s="15"/>
      <c r="D395" s="15"/>
      <c r="E395" s="104"/>
      <c r="F395" s="29"/>
      <c r="G395" s="85"/>
      <c r="H395" s="103"/>
      <c r="I395" s="83"/>
      <c r="K395" s="15"/>
      <c r="P395" s="15"/>
      <c r="Q395" s="87"/>
      <c r="R395" s="87"/>
      <c r="S395" s="87"/>
      <c r="U395" s="89"/>
      <c r="V395" s="89"/>
    </row>
    <row r="396" spans="1:22" s="69" customFormat="1">
      <c r="A396" s="15"/>
      <c r="B396" s="15"/>
      <c r="C396" s="15"/>
      <c r="D396" s="15"/>
      <c r="E396" s="104"/>
      <c r="F396" s="29"/>
      <c r="G396" s="85"/>
      <c r="H396" s="103"/>
      <c r="I396" s="83"/>
      <c r="K396" s="15"/>
      <c r="P396" s="15"/>
      <c r="Q396" s="87"/>
      <c r="R396" s="87"/>
      <c r="S396" s="87"/>
      <c r="U396" s="89"/>
      <c r="V396" s="89"/>
    </row>
    <row r="397" spans="1:22" s="69" customFormat="1">
      <c r="A397" s="15"/>
      <c r="B397" s="15"/>
      <c r="C397" s="15"/>
      <c r="D397" s="15"/>
      <c r="E397" s="104"/>
      <c r="F397" s="29"/>
      <c r="G397" s="85"/>
      <c r="H397" s="103"/>
      <c r="I397" s="83"/>
      <c r="K397" s="15"/>
      <c r="P397" s="15"/>
      <c r="Q397" s="87"/>
      <c r="R397" s="87"/>
      <c r="S397" s="87"/>
      <c r="U397" s="89"/>
      <c r="V397" s="89"/>
    </row>
    <row r="398" spans="1:22" s="69" customFormat="1">
      <c r="A398" s="15"/>
      <c r="B398" s="15"/>
      <c r="C398" s="15"/>
      <c r="D398" s="15"/>
      <c r="E398" s="104"/>
      <c r="F398" s="29"/>
      <c r="G398" s="85"/>
      <c r="H398" s="103"/>
      <c r="I398" s="83"/>
      <c r="K398" s="15"/>
      <c r="P398" s="15"/>
      <c r="Q398" s="87"/>
      <c r="R398" s="87"/>
      <c r="S398" s="87"/>
      <c r="U398" s="89"/>
      <c r="V398" s="89"/>
    </row>
    <row r="399" spans="1:22" s="69" customFormat="1">
      <c r="A399" s="15"/>
      <c r="B399" s="15"/>
      <c r="C399" s="15"/>
      <c r="D399" s="15"/>
      <c r="E399" s="104"/>
      <c r="F399" s="29"/>
      <c r="G399" s="85"/>
      <c r="H399" s="103"/>
      <c r="I399" s="83"/>
      <c r="K399" s="15"/>
      <c r="P399" s="15"/>
      <c r="Q399" s="87"/>
      <c r="R399" s="87"/>
      <c r="S399" s="87"/>
      <c r="U399" s="89"/>
      <c r="V399" s="89"/>
    </row>
    <row r="400" spans="1:22" s="69" customFormat="1">
      <c r="A400" s="15"/>
      <c r="B400" s="15"/>
      <c r="C400" s="15"/>
      <c r="D400" s="15"/>
      <c r="E400" s="104"/>
      <c r="F400" s="29"/>
      <c r="G400" s="85"/>
      <c r="H400" s="103"/>
      <c r="I400" s="83"/>
      <c r="K400" s="15"/>
      <c r="P400" s="15"/>
      <c r="Q400" s="87"/>
      <c r="R400" s="87"/>
      <c r="S400" s="87"/>
      <c r="U400" s="89"/>
      <c r="V400" s="89"/>
    </row>
    <row r="401" spans="1:22" s="69" customFormat="1">
      <c r="A401" s="15"/>
      <c r="B401" s="15"/>
      <c r="C401" s="15"/>
      <c r="D401" s="15"/>
      <c r="E401" s="104"/>
      <c r="F401" s="29"/>
      <c r="G401" s="85"/>
      <c r="H401" s="103"/>
      <c r="I401" s="83"/>
      <c r="K401" s="15"/>
      <c r="P401" s="15"/>
      <c r="Q401" s="87"/>
      <c r="R401" s="87"/>
      <c r="S401" s="87"/>
      <c r="U401" s="89"/>
      <c r="V401" s="89"/>
    </row>
    <row r="402" spans="1:22" s="69" customFormat="1">
      <c r="A402" s="15"/>
      <c r="B402" s="15"/>
      <c r="C402" s="15"/>
      <c r="D402" s="15"/>
      <c r="E402" s="104"/>
      <c r="F402" s="29"/>
      <c r="G402" s="85"/>
      <c r="H402" s="103"/>
      <c r="I402" s="83"/>
      <c r="K402" s="15"/>
      <c r="P402" s="15"/>
      <c r="Q402" s="87"/>
      <c r="R402" s="87"/>
      <c r="S402" s="87"/>
      <c r="U402" s="89"/>
      <c r="V402" s="89"/>
    </row>
    <row r="403" spans="1:22" s="69" customFormat="1">
      <c r="A403" s="15"/>
      <c r="B403" s="15"/>
      <c r="C403" s="15"/>
      <c r="D403" s="15"/>
      <c r="E403" s="104"/>
      <c r="F403" s="29"/>
      <c r="G403" s="85"/>
      <c r="H403" s="103"/>
      <c r="I403" s="83"/>
      <c r="K403" s="15"/>
      <c r="P403" s="15"/>
      <c r="Q403" s="87"/>
      <c r="R403" s="87"/>
      <c r="S403" s="87"/>
      <c r="U403" s="89"/>
      <c r="V403" s="89"/>
    </row>
    <row r="404" spans="1:22" s="69" customFormat="1">
      <c r="A404" s="15"/>
      <c r="B404" s="15"/>
      <c r="C404" s="15"/>
      <c r="D404" s="15"/>
      <c r="E404" s="104"/>
      <c r="F404" s="29"/>
      <c r="G404" s="85"/>
      <c r="H404" s="103"/>
      <c r="I404" s="83"/>
      <c r="K404" s="15"/>
      <c r="P404" s="15"/>
      <c r="Q404" s="87"/>
      <c r="R404" s="87"/>
      <c r="S404" s="87"/>
      <c r="U404" s="89"/>
      <c r="V404" s="89"/>
    </row>
    <row r="405" spans="1:22" s="69" customFormat="1">
      <c r="A405" s="15"/>
      <c r="B405" s="15"/>
      <c r="C405" s="15"/>
      <c r="D405" s="15"/>
      <c r="E405" s="104"/>
      <c r="F405" s="29"/>
      <c r="G405" s="85"/>
      <c r="H405" s="103"/>
      <c r="I405" s="83"/>
      <c r="K405" s="15"/>
      <c r="P405" s="15"/>
      <c r="Q405" s="87"/>
      <c r="R405" s="87"/>
      <c r="S405" s="87"/>
      <c r="U405" s="89"/>
      <c r="V405" s="89"/>
    </row>
    <row r="406" spans="1:22" s="69" customFormat="1">
      <c r="A406" s="15"/>
      <c r="B406" s="15"/>
      <c r="C406" s="15"/>
      <c r="D406" s="15"/>
      <c r="E406" s="104"/>
      <c r="F406" s="29"/>
      <c r="G406" s="85"/>
      <c r="H406" s="103"/>
      <c r="I406" s="83"/>
      <c r="K406" s="15"/>
      <c r="P406" s="15"/>
      <c r="Q406" s="87"/>
      <c r="R406" s="87"/>
      <c r="S406" s="87"/>
      <c r="U406" s="89"/>
      <c r="V406" s="89"/>
    </row>
    <row r="407" spans="1:22" s="69" customFormat="1">
      <c r="A407" s="15"/>
      <c r="B407" s="15"/>
      <c r="C407" s="15"/>
      <c r="D407" s="15"/>
      <c r="E407" s="104"/>
      <c r="F407" s="29"/>
      <c r="G407" s="85"/>
      <c r="H407" s="103"/>
      <c r="I407" s="83"/>
      <c r="K407" s="15"/>
      <c r="P407" s="15"/>
      <c r="Q407" s="87"/>
      <c r="R407" s="87"/>
      <c r="S407" s="87"/>
      <c r="U407" s="89"/>
      <c r="V407" s="89"/>
    </row>
    <row r="408" spans="1:22" s="69" customFormat="1">
      <c r="A408" s="15"/>
      <c r="B408" s="15"/>
      <c r="C408" s="15"/>
      <c r="D408" s="15"/>
      <c r="E408" s="104"/>
      <c r="F408" s="29"/>
      <c r="G408" s="85"/>
      <c r="H408" s="103"/>
      <c r="I408" s="83"/>
      <c r="K408" s="15"/>
      <c r="P408" s="15"/>
      <c r="Q408" s="87"/>
      <c r="R408" s="87"/>
      <c r="S408" s="87"/>
      <c r="U408" s="89"/>
      <c r="V408" s="89"/>
    </row>
    <row r="409" spans="1:22" s="69" customFormat="1">
      <c r="A409" s="15"/>
      <c r="B409" s="15"/>
      <c r="C409" s="15"/>
      <c r="D409" s="15"/>
      <c r="E409" s="104"/>
      <c r="F409" s="29"/>
      <c r="G409" s="85"/>
      <c r="H409" s="103"/>
      <c r="I409" s="83"/>
      <c r="K409" s="15"/>
      <c r="P409" s="15"/>
      <c r="Q409" s="87"/>
      <c r="R409" s="87"/>
      <c r="S409" s="87"/>
      <c r="U409" s="89"/>
      <c r="V409" s="89"/>
    </row>
    <row r="410" spans="1:22" s="69" customFormat="1">
      <c r="A410" s="15"/>
      <c r="B410" s="15"/>
      <c r="C410" s="15"/>
      <c r="D410" s="15"/>
      <c r="E410" s="104"/>
      <c r="F410" s="29"/>
      <c r="G410" s="85"/>
      <c r="H410" s="103"/>
      <c r="I410" s="83"/>
      <c r="K410" s="15"/>
      <c r="P410" s="15"/>
      <c r="Q410" s="87"/>
      <c r="R410" s="87"/>
      <c r="S410" s="87"/>
      <c r="U410" s="89"/>
      <c r="V410" s="89"/>
    </row>
    <row r="411" spans="1:22" s="69" customFormat="1">
      <c r="A411" s="15"/>
      <c r="B411" s="15"/>
      <c r="C411" s="15"/>
      <c r="D411" s="15"/>
      <c r="E411" s="104"/>
      <c r="F411" s="29"/>
      <c r="G411" s="85"/>
      <c r="H411" s="103"/>
      <c r="I411" s="83"/>
      <c r="K411" s="15"/>
      <c r="P411" s="15"/>
      <c r="Q411" s="87"/>
      <c r="R411" s="87"/>
      <c r="S411" s="87"/>
      <c r="U411" s="89"/>
      <c r="V411" s="89"/>
    </row>
  </sheetData>
  <autoFilter ref="A1:AD198" xr:uid="{00000000-0009-0000-0000-000001000000}"/>
  <dataValidations disablePrompts="1" count="1">
    <dataValidation type="list" allowBlank="1" showInputMessage="1" showErrorMessage="1" sqref="Z56 X56 V56 Z91 X91 V91 Z86 X86 V86 Z70 X70 V70 Z156 X156 V156 Z23:Z26 X23:X26 V23:V26 Z83:Z84 X83:X84 V83:V84 Z79 X79 V79 Z127:Z130 X127:X130 V127:V130 Z28 X28 V28 Z31 X31 V31" xr:uid="{00000000-0002-0000-0100-000000000000}"/>
  </dataValidations>
  <pageMargins left="0.7" right="0.7" top="0.75" bottom="0.75" header="0.3" footer="0.3"/>
  <pageSetup paperSize="9" orientation="portrait" horizontalDpi="4294967293" vertic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5"/>
  <sheetViews>
    <sheetView workbookViewId="0"/>
  </sheetViews>
  <sheetFormatPr defaultRowHeight="14.25"/>
  <sheetData>
    <row r="1" spans="1:3">
      <c r="B1" s="108" t="s">
        <v>25</v>
      </c>
      <c r="C1" s="108" t="s">
        <v>6312</v>
      </c>
    </row>
    <row r="2" spans="1:3">
      <c r="A2" s="108">
        <v>0</v>
      </c>
      <c r="B2" t="s">
        <v>3563</v>
      </c>
      <c r="C2" t="s">
        <v>6313</v>
      </c>
    </row>
    <row r="3" spans="1:3">
      <c r="A3" s="108">
        <v>1</v>
      </c>
      <c r="B3" t="s">
        <v>3993</v>
      </c>
      <c r="C3" t="s">
        <v>6314</v>
      </c>
    </row>
    <row r="4" spans="1:3">
      <c r="A4" s="108">
        <v>2</v>
      </c>
      <c r="B4" t="s">
        <v>3630</v>
      </c>
      <c r="C4" t="s">
        <v>6315</v>
      </c>
    </row>
    <row r="5" spans="1:3">
      <c r="A5" s="108">
        <v>3</v>
      </c>
      <c r="B5" t="s">
        <v>1655</v>
      </c>
      <c r="C5" t="s">
        <v>6316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20"/>
  <sheetViews>
    <sheetView topLeftCell="A19" zoomScale="102" zoomScaleNormal="110" workbookViewId="0">
      <selection activeCell="A15" sqref="A15:XFD17"/>
    </sheetView>
  </sheetViews>
  <sheetFormatPr defaultRowHeight="14.25"/>
  <cols>
    <col min="4" max="4" width="11.796875" bestFit="1" customWidth="1"/>
    <col min="6" max="6" width="24.53125" customWidth="1"/>
    <col min="7" max="7" width="43.1328125" bestFit="1" customWidth="1"/>
    <col min="8" max="8" width="38" customWidth="1"/>
    <col min="9" max="9" width="21.3984375" customWidth="1"/>
    <col min="22" max="22" width="22" customWidth="1"/>
  </cols>
  <sheetData>
    <row r="1" spans="1:30" s="294" customFormat="1" ht="45" customHeight="1" thickBot="1">
      <c r="A1" s="282" t="s">
        <v>2924</v>
      </c>
      <c r="B1" s="283" t="s">
        <v>2925</v>
      </c>
      <c r="C1" s="282" t="s">
        <v>2926</v>
      </c>
      <c r="D1" s="283" t="s">
        <v>2927</v>
      </c>
      <c r="E1" s="282" t="s">
        <v>25</v>
      </c>
      <c r="F1" s="284" t="s">
        <v>2928</v>
      </c>
      <c r="G1" s="285" t="s">
        <v>2929</v>
      </c>
      <c r="H1" s="286" t="s">
        <v>2930</v>
      </c>
      <c r="I1" s="287" t="s">
        <v>2931</v>
      </c>
      <c r="J1" s="288" t="s">
        <v>2932</v>
      </c>
      <c r="K1" s="285" t="s">
        <v>2933</v>
      </c>
      <c r="L1" s="289" t="s">
        <v>2934</v>
      </c>
      <c r="M1" s="289" t="s">
        <v>2935</v>
      </c>
      <c r="N1" s="289" t="s">
        <v>2936</v>
      </c>
      <c r="O1" s="289" t="s">
        <v>2937</v>
      </c>
      <c r="P1" s="285" t="s">
        <v>2938</v>
      </c>
      <c r="Q1" s="290" t="s">
        <v>2939</v>
      </c>
      <c r="R1" s="290" t="s">
        <v>2940</v>
      </c>
      <c r="S1" s="290" t="s">
        <v>2941</v>
      </c>
      <c r="T1" s="291" t="s">
        <v>2942</v>
      </c>
      <c r="U1" s="292" t="s">
        <v>2943</v>
      </c>
      <c r="V1" s="292" t="s">
        <v>2944</v>
      </c>
      <c r="W1" s="285" t="s">
        <v>2945</v>
      </c>
      <c r="X1" s="293"/>
      <c r="AA1" s="49"/>
      <c r="AB1" s="49"/>
      <c r="AC1" s="49"/>
      <c r="AD1" s="49"/>
    </row>
    <row r="2" spans="1:30" s="71" customFormat="1" ht="50.65" customHeight="1">
      <c r="A2" s="276">
        <v>99</v>
      </c>
      <c r="B2" s="80" t="s">
        <v>3942</v>
      </c>
      <c r="C2" s="80" t="s">
        <v>3942</v>
      </c>
      <c r="D2" s="80" t="s">
        <v>4010</v>
      </c>
      <c r="E2" s="277" t="s">
        <v>4011</v>
      </c>
      <c r="F2" s="52" t="s">
        <v>3962</v>
      </c>
      <c r="G2" s="52" t="s">
        <v>4012</v>
      </c>
      <c r="H2" s="27" t="s">
        <v>4013</v>
      </c>
      <c r="I2" s="278"/>
      <c r="J2" s="52"/>
      <c r="K2" s="279"/>
      <c r="L2" s="280"/>
      <c r="M2" s="280"/>
      <c r="N2" s="280"/>
      <c r="O2" s="280"/>
      <c r="P2" s="52"/>
      <c r="Q2" s="26"/>
      <c r="R2" s="26"/>
      <c r="S2" s="26"/>
      <c r="T2" s="27" t="s">
        <v>3511</v>
      </c>
      <c r="U2" s="281"/>
      <c r="V2" s="27"/>
      <c r="W2" s="70"/>
      <c r="X2" s="38"/>
    </row>
    <row r="3" spans="1:30" s="71" customFormat="1" ht="81" customHeight="1">
      <c r="A3" s="276">
        <v>99</v>
      </c>
      <c r="B3" s="80" t="s">
        <v>3942</v>
      </c>
      <c r="C3" s="80" t="s">
        <v>3942</v>
      </c>
      <c r="D3" s="67"/>
      <c r="E3" s="277" t="s">
        <v>4014</v>
      </c>
      <c r="F3" s="295" t="s">
        <v>4015</v>
      </c>
      <c r="G3" s="52" t="s">
        <v>4016</v>
      </c>
      <c r="H3" s="174" t="s">
        <v>4017</v>
      </c>
      <c r="I3" s="67"/>
      <c r="J3" s="67"/>
      <c r="K3" s="235"/>
      <c r="L3" s="236"/>
      <c r="M3" s="236"/>
      <c r="N3" s="236"/>
      <c r="O3" s="236"/>
      <c r="P3" s="67"/>
      <c r="Q3" s="237"/>
      <c r="R3" s="237"/>
      <c r="S3" s="237"/>
      <c r="T3" s="238"/>
      <c r="U3" s="296"/>
      <c r="V3" s="238"/>
      <c r="W3" s="70"/>
      <c r="X3" s="238"/>
    </row>
    <row r="4" spans="1:30" s="142" customFormat="1" ht="81" customHeight="1">
      <c r="A4" s="197">
        <v>99</v>
      </c>
      <c r="B4" s="182" t="s">
        <v>3942</v>
      </c>
      <c r="C4" s="182" t="s">
        <v>3942</v>
      </c>
      <c r="D4" s="182" t="s">
        <v>4018</v>
      </c>
      <c r="E4" s="171" t="s">
        <v>4019</v>
      </c>
      <c r="F4" s="182" t="s">
        <v>3223</v>
      </c>
      <c r="G4" s="182" t="s">
        <v>3224</v>
      </c>
      <c r="H4" s="53" t="s">
        <v>4020</v>
      </c>
      <c r="I4" s="188" t="s">
        <v>2969</v>
      </c>
      <c r="J4" s="182"/>
      <c r="K4" s="194"/>
      <c r="L4" s="182"/>
      <c r="M4" s="196">
        <v>56</v>
      </c>
      <c r="N4" s="140"/>
      <c r="O4" s="140"/>
      <c r="P4" s="141"/>
      <c r="Q4" s="139"/>
      <c r="R4" s="139"/>
      <c r="S4" s="139"/>
      <c r="T4" s="138"/>
      <c r="U4" s="137"/>
      <c r="V4" s="138"/>
      <c r="W4" s="144"/>
      <c r="X4" s="138"/>
    </row>
    <row r="5" spans="1:30" s="49" customFormat="1" ht="91.15" customHeight="1">
      <c r="A5" s="51">
        <v>99</v>
      </c>
      <c r="B5" s="182" t="s">
        <v>3942</v>
      </c>
      <c r="C5" s="182" t="s">
        <v>3942</v>
      </c>
      <c r="D5" s="182" t="s">
        <v>4021</v>
      </c>
      <c r="E5" s="171" t="s">
        <v>4022</v>
      </c>
      <c r="F5" s="27" t="s">
        <v>3228</v>
      </c>
      <c r="G5" s="19" t="s">
        <v>4023</v>
      </c>
      <c r="H5" s="53" t="s">
        <v>4024</v>
      </c>
      <c r="I5" s="22" t="s">
        <v>2969</v>
      </c>
      <c r="J5" s="19"/>
      <c r="K5" s="55">
        <v>57</v>
      </c>
      <c r="L5" s="24" t="s">
        <v>2954</v>
      </c>
      <c r="M5" s="24" t="s">
        <v>2954</v>
      </c>
      <c r="N5" s="24" t="s">
        <v>2954</v>
      </c>
      <c r="O5" s="24" t="s">
        <v>2954</v>
      </c>
      <c r="P5" s="19" t="s">
        <v>3231</v>
      </c>
      <c r="Q5" s="25"/>
      <c r="R5" s="26" t="s">
        <v>2954</v>
      </c>
      <c r="S5" s="26"/>
      <c r="T5" s="27" t="s">
        <v>3135</v>
      </c>
      <c r="U5" s="56"/>
      <c r="V5" s="56"/>
      <c r="W5" s="48"/>
      <c r="X5" s="38"/>
    </row>
    <row r="6" spans="1:30" s="82" customFormat="1" ht="141.75" customHeight="1">
      <c r="A6" s="173">
        <v>99</v>
      </c>
      <c r="B6" s="172" t="s">
        <v>3942</v>
      </c>
      <c r="C6" s="172" t="s">
        <v>3942</v>
      </c>
      <c r="D6" s="172" t="s">
        <v>4025</v>
      </c>
      <c r="E6" s="171" t="s">
        <v>4026</v>
      </c>
      <c r="F6" s="156" t="s">
        <v>4025</v>
      </c>
      <c r="G6" s="155" t="s">
        <v>4027</v>
      </c>
      <c r="H6" s="61" t="s">
        <v>4028</v>
      </c>
      <c r="I6" s="172"/>
      <c r="J6" s="172"/>
      <c r="K6" s="170"/>
      <c r="L6" s="169"/>
      <c r="M6" s="169"/>
      <c r="N6" s="169"/>
      <c r="O6" s="169"/>
      <c r="P6" s="172"/>
      <c r="Q6" s="168"/>
      <c r="R6" s="168"/>
      <c r="S6" s="168"/>
      <c r="T6" s="167"/>
      <c r="X6" s="167"/>
    </row>
    <row r="7" spans="1:30" s="71" customFormat="1" ht="30.4" customHeight="1">
      <c r="A7" s="231">
        <v>99</v>
      </c>
      <c r="B7" s="67" t="s">
        <v>3942</v>
      </c>
      <c r="C7" s="67" t="s">
        <v>3942</v>
      </c>
      <c r="D7" s="67" t="s">
        <v>4029</v>
      </c>
      <c r="E7" s="232" t="s">
        <v>4030</v>
      </c>
      <c r="F7" s="239" t="s">
        <v>4031</v>
      </c>
      <c r="G7" s="240" t="s">
        <v>4032</v>
      </c>
      <c r="H7" s="234" t="s">
        <v>4033</v>
      </c>
      <c r="I7" s="241"/>
      <c r="J7" s="67"/>
      <c r="K7" s="235"/>
      <c r="L7" s="236"/>
      <c r="M7" s="236"/>
      <c r="N7" s="236"/>
      <c r="O7" s="236"/>
      <c r="P7" s="67"/>
      <c r="Q7" s="237"/>
      <c r="R7" s="237"/>
      <c r="S7" s="237"/>
      <c r="T7" s="238"/>
      <c r="X7" s="238"/>
    </row>
    <row r="8" spans="1:30" s="71" customFormat="1" ht="30.4" customHeight="1">
      <c r="A8" s="231">
        <v>99</v>
      </c>
      <c r="B8" s="67" t="s">
        <v>3942</v>
      </c>
      <c r="C8" s="67" t="s">
        <v>3942</v>
      </c>
      <c r="D8" s="67" t="s">
        <v>4034</v>
      </c>
      <c r="E8" s="232" t="s">
        <v>4035</v>
      </c>
      <c r="F8" s="233" t="s">
        <v>3383</v>
      </c>
      <c r="G8" s="52" t="s">
        <v>4036</v>
      </c>
      <c r="H8" s="234" t="s">
        <v>3958</v>
      </c>
      <c r="I8" s="67"/>
      <c r="J8" s="67"/>
      <c r="K8" s="235"/>
      <c r="L8" s="236"/>
      <c r="M8" s="236"/>
      <c r="N8" s="236"/>
      <c r="O8" s="236"/>
      <c r="P8" s="67"/>
      <c r="Q8" s="237"/>
      <c r="R8" s="237"/>
      <c r="S8" s="237"/>
      <c r="T8" s="238"/>
      <c r="X8" s="238"/>
    </row>
    <row r="9" spans="1:30" s="71" customFormat="1" ht="30.4" customHeight="1">
      <c r="A9" s="231">
        <v>99</v>
      </c>
      <c r="B9" s="67" t="s">
        <v>3942</v>
      </c>
      <c r="C9" s="67" t="s">
        <v>3942</v>
      </c>
      <c r="D9" s="67" t="s">
        <v>4034</v>
      </c>
      <c r="E9" s="232" t="s">
        <v>4037</v>
      </c>
      <c r="F9" s="233" t="s">
        <v>3388</v>
      </c>
      <c r="G9" s="52" t="s">
        <v>4038</v>
      </c>
      <c r="H9" s="234" t="s">
        <v>4039</v>
      </c>
      <c r="I9" s="67"/>
      <c r="J9" s="67"/>
      <c r="K9" s="235"/>
      <c r="L9" s="236"/>
      <c r="M9" s="236"/>
      <c r="N9" s="236"/>
      <c r="O9" s="236"/>
      <c r="P9" s="67"/>
      <c r="Q9" s="237"/>
      <c r="R9" s="237"/>
      <c r="S9" s="237"/>
      <c r="T9" s="238"/>
      <c r="X9" s="238"/>
    </row>
    <row r="10" spans="1:30" s="71" customFormat="1" ht="30.4" customHeight="1">
      <c r="A10" s="231">
        <v>99</v>
      </c>
      <c r="B10" s="67" t="s">
        <v>3942</v>
      </c>
      <c r="C10" s="67" t="s">
        <v>3942</v>
      </c>
      <c r="D10" s="67" t="s">
        <v>4034</v>
      </c>
      <c r="E10" s="232" t="s">
        <v>4040</v>
      </c>
      <c r="F10" s="233" t="s">
        <v>3308</v>
      </c>
      <c r="G10" s="52" t="s">
        <v>4041</v>
      </c>
      <c r="H10" s="234" t="s">
        <v>4042</v>
      </c>
      <c r="I10" s="67"/>
      <c r="J10" s="67"/>
      <c r="K10" s="235"/>
      <c r="L10" s="236"/>
      <c r="M10" s="236"/>
      <c r="N10" s="236"/>
      <c r="O10" s="236"/>
      <c r="P10" s="67"/>
      <c r="Q10" s="237"/>
      <c r="R10" s="237"/>
      <c r="S10" s="237"/>
      <c r="T10" s="238"/>
      <c r="X10" s="238"/>
    </row>
    <row r="11" spans="1:30" s="157" customFormat="1" ht="30.4" customHeight="1">
      <c r="A11" s="166">
        <v>99</v>
      </c>
      <c r="B11" s="165" t="s">
        <v>3942</v>
      </c>
      <c r="C11" s="165" t="s">
        <v>3942</v>
      </c>
      <c r="D11" s="165" t="s">
        <v>4034</v>
      </c>
      <c r="E11" s="164" t="s">
        <v>4043</v>
      </c>
      <c r="F11" s="163" t="s">
        <v>4044</v>
      </c>
      <c r="G11" s="151" t="s">
        <v>4045</v>
      </c>
      <c r="H11" s="162" t="s">
        <v>3374</v>
      </c>
      <c r="I11" s="165"/>
      <c r="J11" s="165"/>
      <c r="K11" s="161"/>
      <c r="L11" s="160"/>
      <c r="M11" s="160"/>
      <c r="N11" s="160"/>
      <c r="O11" s="160"/>
      <c r="P11" s="165"/>
      <c r="Q11" s="159"/>
      <c r="R11" s="159"/>
      <c r="S11" s="159"/>
      <c r="T11" s="158"/>
      <c r="X11" s="158"/>
    </row>
    <row r="12" spans="1:30" s="157" customFormat="1" ht="20.25" customHeight="1">
      <c r="A12" s="166">
        <v>99</v>
      </c>
      <c r="B12" s="165" t="s">
        <v>3942</v>
      </c>
      <c r="C12" s="165" t="s">
        <v>3942</v>
      </c>
      <c r="D12" s="165" t="s">
        <v>4034</v>
      </c>
      <c r="E12" s="164" t="s">
        <v>4046</v>
      </c>
      <c r="F12" s="163" t="s">
        <v>3379</v>
      </c>
      <c r="G12" s="151" t="s">
        <v>4047</v>
      </c>
      <c r="H12" s="162" t="s">
        <v>3381</v>
      </c>
      <c r="I12" s="165"/>
      <c r="J12" s="165"/>
      <c r="K12" s="161"/>
      <c r="L12" s="160"/>
      <c r="M12" s="160"/>
      <c r="N12" s="160"/>
      <c r="O12" s="160"/>
      <c r="P12" s="165"/>
      <c r="Q12" s="159"/>
      <c r="R12" s="159"/>
      <c r="S12" s="159"/>
      <c r="T12" s="158"/>
      <c r="X12" s="158"/>
    </row>
    <row r="13" spans="1:30" s="71" customFormat="1" ht="50.65" customHeight="1">
      <c r="A13" s="231">
        <v>99</v>
      </c>
      <c r="B13" s="67" t="s">
        <v>3942</v>
      </c>
      <c r="C13" s="67" t="s">
        <v>3942</v>
      </c>
      <c r="D13" s="67" t="s">
        <v>4048</v>
      </c>
      <c r="E13" s="232" t="s">
        <v>4049</v>
      </c>
      <c r="F13" s="233" t="s">
        <v>4050</v>
      </c>
      <c r="G13" s="67" t="s">
        <v>4051</v>
      </c>
      <c r="H13" s="234" t="s">
        <v>4052</v>
      </c>
      <c r="I13" s="67"/>
      <c r="J13" s="67"/>
      <c r="K13" s="235"/>
      <c r="L13" s="236"/>
      <c r="M13" s="236"/>
      <c r="N13" s="236"/>
      <c r="O13" s="236"/>
      <c r="P13" s="67"/>
      <c r="Q13" s="237"/>
      <c r="R13" s="237"/>
      <c r="S13" s="237"/>
      <c r="T13" s="238"/>
      <c r="X13" s="238"/>
    </row>
    <row r="14" spans="1:30" s="71" customFormat="1" ht="70.900000000000006" customHeight="1">
      <c r="A14" s="231" t="s">
        <v>3941</v>
      </c>
      <c r="B14" s="67" t="s">
        <v>3942</v>
      </c>
      <c r="C14" s="67" t="s">
        <v>3942</v>
      </c>
      <c r="D14" s="233" t="s">
        <v>1483</v>
      </c>
      <c r="E14" s="232" t="s">
        <v>1486</v>
      </c>
      <c r="F14" s="233" t="s">
        <v>3943</v>
      </c>
      <c r="G14" s="67" t="s">
        <v>3944</v>
      </c>
      <c r="H14" s="234" t="s">
        <v>4053</v>
      </c>
      <c r="I14" s="67"/>
      <c r="J14" s="67"/>
      <c r="K14" s="235"/>
      <c r="L14" s="236"/>
      <c r="M14" s="236"/>
      <c r="N14" s="236"/>
      <c r="O14" s="236"/>
      <c r="P14" s="67"/>
      <c r="Q14" s="237"/>
      <c r="R14" s="237"/>
      <c r="S14" s="237"/>
      <c r="T14" s="238"/>
      <c r="X14" s="238"/>
    </row>
    <row r="15" spans="1:30" s="124" customFormat="1" ht="30.4" customHeight="1">
      <c r="A15" s="116" t="s">
        <v>3941</v>
      </c>
      <c r="B15" s="117" t="s">
        <v>3942</v>
      </c>
      <c r="C15" s="127" t="s">
        <v>3942</v>
      </c>
      <c r="D15" s="117" t="s">
        <v>3946</v>
      </c>
      <c r="E15" s="118" t="s">
        <v>3954</v>
      </c>
      <c r="F15" s="181" t="s">
        <v>3947</v>
      </c>
      <c r="G15" s="117"/>
      <c r="H15" s="119" t="s">
        <v>4054</v>
      </c>
      <c r="I15" s="117"/>
      <c r="J15" s="117"/>
      <c r="K15" s="120"/>
      <c r="L15" s="121"/>
      <c r="M15" s="121"/>
      <c r="N15" s="121"/>
      <c r="O15" s="121"/>
      <c r="P15" s="117"/>
      <c r="Q15" s="121"/>
      <c r="R15" s="122"/>
      <c r="S15" s="122"/>
      <c r="T15" s="123"/>
      <c r="W15" s="125"/>
    </row>
    <row r="16" spans="1:30" s="124" customFormat="1" ht="40.5" customHeight="1">
      <c r="A16" s="126" t="s">
        <v>3941</v>
      </c>
      <c r="B16" s="127" t="s">
        <v>3942</v>
      </c>
      <c r="C16" s="127" t="s">
        <v>3942</v>
      </c>
      <c r="D16" s="117" t="s">
        <v>3946</v>
      </c>
      <c r="E16" s="118" t="s">
        <v>362</v>
      </c>
      <c r="F16" s="180" t="s">
        <v>3949</v>
      </c>
      <c r="G16" s="128" t="s">
        <v>3950</v>
      </c>
      <c r="H16" s="119" t="s">
        <v>3978</v>
      </c>
      <c r="I16" s="130"/>
      <c r="J16" s="128"/>
      <c r="K16" s="131"/>
      <c r="L16" s="132"/>
      <c r="M16" s="132"/>
      <c r="N16" s="132"/>
      <c r="O16" s="132"/>
      <c r="P16" s="128"/>
      <c r="Q16" s="132"/>
      <c r="R16" s="133"/>
      <c r="S16" s="133"/>
      <c r="T16" s="134" t="s">
        <v>3087</v>
      </c>
      <c r="W16" s="125"/>
    </row>
    <row r="17" spans="1:24" s="135" customFormat="1" ht="40.5" customHeight="1">
      <c r="A17" s="126" t="s">
        <v>3941</v>
      </c>
      <c r="B17" s="127" t="s">
        <v>3942</v>
      </c>
      <c r="C17" s="127" t="s">
        <v>3942</v>
      </c>
      <c r="D17" s="117" t="s">
        <v>3946</v>
      </c>
      <c r="E17" s="118" t="s">
        <v>130</v>
      </c>
      <c r="F17" s="180" t="s">
        <v>3099</v>
      </c>
      <c r="G17" s="129" t="s">
        <v>3952</v>
      </c>
      <c r="H17" s="119" t="s">
        <v>4055</v>
      </c>
      <c r="I17" s="130"/>
      <c r="J17" s="128"/>
      <c r="K17" s="131"/>
      <c r="L17" s="132"/>
      <c r="M17" s="132"/>
      <c r="N17" s="132"/>
      <c r="O17" s="132"/>
      <c r="P17" s="128"/>
      <c r="Q17" s="132"/>
      <c r="R17" s="133"/>
      <c r="S17" s="133"/>
      <c r="T17" s="134" t="s">
        <v>3104</v>
      </c>
      <c r="W17" s="136"/>
    </row>
    <row r="18" spans="1:24" s="142" customFormat="1" ht="70.900000000000006" customHeight="1">
      <c r="A18" s="154">
        <v>99</v>
      </c>
      <c r="B18" s="153" t="s">
        <v>3942</v>
      </c>
      <c r="C18" s="153" t="s">
        <v>3942</v>
      </c>
      <c r="D18" s="153" t="s">
        <v>4010</v>
      </c>
      <c r="E18" s="152" t="s">
        <v>4056</v>
      </c>
      <c r="F18" s="151" t="s">
        <v>4057</v>
      </c>
      <c r="G18" s="151" t="s">
        <v>4058</v>
      </c>
      <c r="H18" s="150" t="s">
        <v>4059</v>
      </c>
      <c r="I18" s="149"/>
      <c r="J18" s="151"/>
      <c r="K18" s="148"/>
      <c r="L18" s="147"/>
      <c r="M18" s="147"/>
      <c r="N18" s="147"/>
      <c r="O18" s="147"/>
      <c r="P18" s="151"/>
      <c r="Q18" s="146"/>
      <c r="R18" s="146"/>
      <c r="S18" s="146"/>
      <c r="T18" s="150" t="s">
        <v>3511</v>
      </c>
      <c r="U18" s="145"/>
      <c r="V18" s="150"/>
      <c r="W18" s="144"/>
      <c r="X18" s="143"/>
    </row>
    <row r="19" spans="1:24" ht="28.5" customHeight="1">
      <c r="G19" s="210" t="s">
        <v>4060</v>
      </c>
      <c r="H19" s="209" t="s">
        <v>3011</v>
      </c>
    </row>
    <row r="20" spans="1:24" ht="42.75" customHeight="1">
      <c r="G20" s="210" t="s">
        <v>4061</v>
      </c>
      <c r="H20" s="209" t="s">
        <v>4062</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6"/>
  <sheetViews>
    <sheetView workbookViewId="0"/>
  </sheetViews>
  <sheetFormatPr defaultRowHeight="14.25"/>
  <sheetData>
    <row r="1" spans="1:3">
      <c r="B1" s="297" t="s">
        <v>4063</v>
      </c>
      <c r="C1" s="297" t="s">
        <v>25</v>
      </c>
    </row>
    <row r="2" spans="1:3">
      <c r="A2" s="297">
        <v>0</v>
      </c>
      <c r="B2" t="s">
        <v>4064</v>
      </c>
      <c r="C2" t="s">
        <v>4065</v>
      </c>
    </row>
    <row r="3" spans="1:3">
      <c r="A3" s="297">
        <v>1</v>
      </c>
      <c r="B3" t="s">
        <v>4066</v>
      </c>
      <c r="C3" t="s">
        <v>4067</v>
      </c>
    </row>
    <row r="4" spans="1:3">
      <c r="A4" s="297">
        <v>2</v>
      </c>
      <c r="B4" t="s">
        <v>4068</v>
      </c>
      <c r="C4" t="s">
        <v>4069</v>
      </c>
    </row>
    <row r="5" spans="1:3">
      <c r="A5" s="297">
        <v>3</v>
      </c>
      <c r="B5" t="s">
        <v>4070</v>
      </c>
      <c r="C5" t="s">
        <v>4071</v>
      </c>
    </row>
    <row r="6" spans="1:3">
      <c r="A6" s="297">
        <v>4</v>
      </c>
      <c r="B6" t="s">
        <v>4072</v>
      </c>
      <c r="C6" t="s">
        <v>4073</v>
      </c>
    </row>
    <row r="7" spans="1:3">
      <c r="A7" s="297">
        <v>5</v>
      </c>
      <c r="B7" t="s">
        <v>4074</v>
      </c>
      <c r="C7" t="s">
        <v>4075</v>
      </c>
    </row>
    <row r="8" spans="1:3">
      <c r="A8" s="297">
        <v>6</v>
      </c>
      <c r="B8" t="s">
        <v>4076</v>
      </c>
      <c r="C8" t="s">
        <v>4077</v>
      </c>
    </row>
    <row r="9" spans="1:3">
      <c r="A9" s="297">
        <v>7</v>
      </c>
      <c r="B9" t="s">
        <v>4078</v>
      </c>
      <c r="C9" t="s">
        <v>4079</v>
      </c>
    </row>
    <row r="10" spans="1:3">
      <c r="A10" s="297">
        <v>8</v>
      </c>
      <c r="B10" t="s">
        <v>4080</v>
      </c>
      <c r="C10" t="s">
        <v>4081</v>
      </c>
    </row>
    <row r="11" spans="1:3">
      <c r="A11" s="297">
        <v>9</v>
      </c>
      <c r="B11" t="s">
        <v>4082</v>
      </c>
      <c r="C11" t="s">
        <v>4083</v>
      </c>
    </row>
    <row r="12" spans="1:3">
      <c r="A12" s="297">
        <v>10</v>
      </c>
      <c r="B12" t="s">
        <v>4084</v>
      </c>
      <c r="C12" t="s">
        <v>4085</v>
      </c>
    </row>
    <row r="13" spans="1:3">
      <c r="A13" s="297">
        <v>11</v>
      </c>
      <c r="B13" t="s">
        <v>4086</v>
      </c>
      <c r="C13" t="s">
        <v>4087</v>
      </c>
    </row>
    <row r="14" spans="1:3">
      <c r="A14" s="297">
        <v>12</v>
      </c>
      <c r="B14" t="s">
        <v>4088</v>
      </c>
      <c r="C14" t="s">
        <v>4089</v>
      </c>
    </row>
    <row r="15" spans="1:3">
      <c r="A15" s="297">
        <v>13</v>
      </c>
      <c r="B15" t="s">
        <v>4090</v>
      </c>
      <c r="C15" t="s">
        <v>4091</v>
      </c>
    </row>
    <row r="16" spans="1:3">
      <c r="A16" s="297">
        <v>14</v>
      </c>
      <c r="B16" t="s">
        <v>4092</v>
      </c>
      <c r="C16" t="s">
        <v>4093</v>
      </c>
    </row>
    <row r="17" spans="1:3">
      <c r="A17" s="297">
        <v>15</v>
      </c>
      <c r="B17" t="s">
        <v>4094</v>
      </c>
      <c r="C17" t="s">
        <v>4095</v>
      </c>
    </row>
    <row r="18" spans="1:3">
      <c r="A18" s="297">
        <v>16</v>
      </c>
      <c r="B18" t="s">
        <v>4096</v>
      </c>
      <c r="C18" t="s">
        <v>4097</v>
      </c>
    </row>
    <row r="19" spans="1:3">
      <c r="A19" s="297">
        <v>17</v>
      </c>
      <c r="B19" t="s">
        <v>4098</v>
      </c>
      <c r="C19" t="s">
        <v>4099</v>
      </c>
    </row>
    <row r="20" spans="1:3">
      <c r="A20" s="297">
        <v>18</v>
      </c>
      <c r="B20" t="s">
        <v>4100</v>
      </c>
      <c r="C20" t="s">
        <v>4101</v>
      </c>
    </row>
    <row r="21" spans="1:3">
      <c r="A21" s="297">
        <v>19</v>
      </c>
      <c r="B21" t="s">
        <v>4102</v>
      </c>
      <c r="C21" t="s">
        <v>4103</v>
      </c>
    </row>
    <row r="22" spans="1:3">
      <c r="A22" s="297">
        <v>20</v>
      </c>
      <c r="B22" t="s">
        <v>4104</v>
      </c>
      <c r="C22" t="s">
        <v>4105</v>
      </c>
    </row>
    <row r="23" spans="1:3">
      <c r="A23" s="297">
        <v>21</v>
      </c>
      <c r="B23" t="s">
        <v>4106</v>
      </c>
      <c r="C23" t="s">
        <v>4107</v>
      </c>
    </row>
    <row r="24" spans="1:3">
      <c r="A24" s="297">
        <v>22</v>
      </c>
      <c r="B24" t="s">
        <v>4108</v>
      </c>
      <c r="C24" t="s">
        <v>4109</v>
      </c>
    </row>
    <row r="25" spans="1:3">
      <c r="A25" s="297">
        <v>23</v>
      </c>
      <c r="B25" t="s">
        <v>4110</v>
      </c>
      <c r="C25" t="s">
        <v>4111</v>
      </c>
    </row>
    <row r="26" spans="1:3">
      <c r="A26" s="297">
        <v>24</v>
      </c>
      <c r="B26" t="s">
        <v>4112</v>
      </c>
      <c r="C26" t="s">
        <v>4113</v>
      </c>
    </row>
    <row r="27" spans="1:3">
      <c r="A27" s="297">
        <v>25</v>
      </c>
      <c r="B27" t="s">
        <v>4114</v>
      </c>
      <c r="C27" t="s">
        <v>4115</v>
      </c>
    </row>
    <row r="28" spans="1:3">
      <c r="A28" s="297">
        <v>26</v>
      </c>
      <c r="B28" t="s">
        <v>4116</v>
      </c>
      <c r="C28" t="s">
        <v>4117</v>
      </c>
    </row>
    <row r="29" spans="1:3">
      <c r="A29" s="297">
        <v>27</v>
      </c>
      <c r="B29" t="s">
        <v>4118</v>
      </c>
      <c r="C29" t="s">
        <v>4119</v>
      </c>
    </row>
    <row r="30" spans="1:3">
      <c r="A30" s="297">
        <v>28</v>
      </c>
      <c r="B30" t="s">
        <v>4120</v>
      </c>
      <c r="C30" t="s">
        <v>4121</v>
      </c>
    </row>
    <row r="31" spans="1:3">
      <c r="A31" s="297">
        <v>29</v>
      </c>
      <c r="B31" t="s">
        <v>4122</v>
      </c>
      <c r="C31" t="s">
        <v>4123</v>
      </c>
    </row>
    <row r="32" spans="1:3">
      <c r="A32" s="297">
        <v>30</v>
      </c>
      <c r="B32" t="s">
        <v>4124</v>
      </c>
      <c r="C32" t="s">
        <v>4125</v>
      </c>
    </row>
    <row r="33" spans="1:3">
      <c r="A33" s="297">
        <v>31</v>
      </c>
      <c r="B33" t="s">
        <v>4126</v>
      </c>
      <c r="C33" t="s">
        <v>4127</v>
      </c>
    </row>
    <row r="34" spans="1:3">
      <c r="A34" s="297">
        <v>32</v>
      </c>
      <c r="B34" t="s">
        <v>4128</v>
      </c>
      <c r="C34" t="s">
        <v>4129</v>
      </c>
    </row>
    <row r="35" spans="1:3">
      <c r="A35" s="297">
        <v>33</v>
      </c>
      <c r="B35" t="s">
        <v>4130</v>
      </c>
      <c r="C35" t="s">
        <v>4131</v>
      </c>
    </row>
    <row r="36" spans="1:3">
      <c r="A36" s="297">
        <v>34</v>
      </c>
      <c r="B36" t="s">
        <v>4132</v>
      </c>
      <c r="C36" t="s">
        <v>4133</v>
      </c>
    </row>
    <row r="37" spans="1:3">
      <c r="A37" s="297">
        <v>35</v>
      </c>
      <c r="B37" t="s">
        <v>4134</v>
      </c>
      <c r="C37" t="s">
        <v>4135</v>
      </c>
    </row>
    <row r="38" spans="1:3">
      <c r="A38" s="297">
        <v>36</v>
      </c>
      <c r="B38" t="s">
        <v>4136</v>
      </c>
      <c r="C38" t="s">
        <v>4137</v>
      </c>
    </row>
    <row r="39" spans="1:3">
      <c r="A39" s="297">
        <v>37</v>
      </c>
      <c r="B39" t="s">
        <v>4138</v>
      </c>
      <c r="C39" t="s">
        <v>4139</v>
      </c>
    </row>
    <row r="40" spans="1:3">
      <c r="A40" s="297">
        <v>38</v>
      </c>
      <c r="B40" t="s">
        <v>4140</v>
      </c>
      <c r="C40" t="s">
        <v>4141</v>
      </c>
    </row>
    <row r="41" spans="1:3">
      <c r="A41" s="297">
        <v>39</v>
      </c>
      <c r="B41" t="s">
        <v>4142</v>
      </c>
      <c r="C41" t="s">
        <v>4143</v>
      </c>
    </row>
    <row r="42" spans="1:3">
      <c r="A42" s="297">
        <v>40</v>
      </c>
      <c r="B42" t="s">
        <v>4144</v>
      </c>
      <c r="C42" t="s">
        <v>4145</v>
      </c>
    </row>
    <row r="43" spans="1:3">
      <c r="A43" s="297">
        <v>41</v>
      </c>
      <c r="B43" t="s">
        <v>4146</v>
      </c>
      <c r="C43" t="s">
        <v>4147</v>
      </c>
    </row>
    <row r="44" spans="1:3">
      <c r="A44" s="297">
        <v>42</v>
      </c>
      <c r="B44" t="s">
        <v>4148</v>
      </c>
      <c r="C44" t="s">
        <v>4149</v>
      </c>
    </row>
    <row r="45" spans="1:3">
      <c r="A45" s="297">
        <v>43</v>
      </c>
      <c r="B45" t="s">
        <v>4150</v>
      </c>
      <c r="C45" t="s">
        <v>4151</v>
      </c>
    </row>
    <row r="46" spans="1:3">
      <c r="A46" s="297">
        <v>44</v>
      </c>
      <c r="B46" t="s">
        <v>4152</v>
      </c>
      <c r="C46" t="s">
        <v>4153</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617"/>
  <sheetViews>
    <sheetView topLeftCell="D1" workbookViewId="0"/>
  </sheetViews>
  <sheetFormatPr defaultRowHeight="14.25"/>
  <sheetData>
    <row r="1" spans="1:3">
      <c r="B1" s="344" t="s">
        <v>25</v>
      </c>
      <c r="C1" s="344" t="s">
        <v>4063</v>
      </c>
    </row>
    <row r="2" spans="1:3">
      <c r="A2" s="344">
        <v>0</v>
      </c>
      <c r="B2" t="s">
        <v>2948</v>
      </c>
      <c r="C2" t="s">
        <v>4154</v>
      </c>
    </row>
    <row r="3" spans="1:3">
      <c r="A3" s="344">
        <v>1</v>
      </c>
      <c r="B3" t="s">
        <v>2948</v>
      </c>
      <c r="C3" t="s">
        <v>4155</v>
      </c>
    </row>
    <row r="4" spans="1:3">
      <c r="A4" s="344">
        <v>2</v>
      </c>
      <c r="B4" t="s">
        <v>2948</v>
      </c>
      <c r="C4" t="s">
        <v>4156</v>
      </c>
    </row>
    <row r="5" spans="1:3">
      <c r="A5" s="344">
        <v>3</v>
      </c>
      <c r="B5" t="s">
        <v>2948</v>
      </c>
      <c r="C5" t="s">
        <v>2949</v>
      </c>
    </row>
    <row r="6" spans="1:3">
      <c r="A6" s="344">
        <v>4</v>
      </c>
      <c r="B6" t="s">
        <v>2948</v>
      </c>
      <c r="C6" t="s">
        <v>4157</v>
      </c>
    </row>
    <row r="7" spans="1:3">
      <c r="A7" s="344">
        <v>5</v>
      </c>
      <c r="B7" t="s">
        <v>2948</v>
      </c>
      <c r="C7" t="s">
        <v>4158</v>
      </c>
    </row>
    <row r="8" spans="1:3">
      <c r="A8" s="344">
        <v>6</v>
      </c>
      <c r="B8" t="s">
        <v>2948</v>
      </c>
      <c r="C8" t="s">
        <v>4159</v>
      </c>
    </row>
    <row r="9" spans="1:3">
      <c r="A9" s="344">
        <v>7</v>
      </c>
      <c r="B9" t="s">
        <v>1548</v>
      </c>
      <c r="C9" t="s">
        <v>4160</v>
      </c>
    </row>
    <row r="10" spans="1:3">
      <c r="A10" s="344">
        <v>8</v>
      </c>
      <c r="B10" t="s">
        <v>1548</v>
      </c>
      <c r="C10" t="s">
        <v>4161</v>
      </c>
    </row>
    <row r="11" spans="1:3">
      <c r="A11" s="344">
        <v>9</v>
      </c>
      <c r="B11" t="s">
        <v>1548</v>
      </c>
      <c r="C11" t="s">
        <v>4162</v>
      </c>
    </row>
    <row r="12" spans="1:3">
      <c r="A12" s="344">
        <v>10</v>
      </c>
      <c r="B12" t="s">
        <v>1548</v>
      </c>
      <c r="C12" t="s">
        <v>4163</v>
      </c>
    </row>
    <row r="13" spans="1:3">
      <c r="A13" s="344">
        <v>11</v>
      </c>
      <c r="B13" t="s">
        <v>1548</v>
      </c>
      <c r="C13" t="s">
        <v>4164</v>
      </c>
    </row>
    <row r="14" spans="1:3">
      <c r="A14" s="344">
        <v>12</v>
      </c>
      <c r="B14" t="s">
        <v>1548</v>
      </c>
      <c r="C14" t="s">
        <v>4165</v>
      </c>
    </row>
    <row r="15" spans="1:3">
      <c r="A15" s="344">
        <v>13</v>
      </c>
      <c r="B15" t="s">
        <v>2961</v>
      </c>
      <c r="C15" t="s">
        <v>4166</v>
      </c>
    </row>
    <row r="16" spans="1:3">
      <c r="A16" s="344">
        <v>14</v>
      </c>
      <c r="B16" t="s">
        <v>2961</v>
      </c>
      <c r="C16" t="s">
        <v>4167</v>
      </c>
    </row>
    <row r="17" spans="1:3">
      <c r="A17" s="344">
        <v>15</v>
      </c>
      <c r="B17" t="s">
        <v>2961</v>
      </c>
      <c r="C17" t="s">
        <v>4168</v>
      </c>
    </row>
    <row r="18" spans="1:3">
      <c r="A18" s="344">
        <v>16</v>
      </c>
      <c r="B18" t="s">
        <v>2961</v>
      </c>
      <c r="C18" t="s">
        <v>4169</v>
      </c>
    </row>
    <row r="19" spans="1:3">
      <c r="A19" s="344">
        <v>17</v>
      </c>
      <c r="B19" t="s">
        <v>2961</v>
      </c>
      <c r="C19" t="s">
        <v>4170</v>
      </c>
    </row>
    <row r="20" spans="1:3">
      <c r="A20" s="344">
        <v>18</v>
      </c>
      <c r="B20" t="s">
        <v>2961</v>
      </c>
      <c r="C20" t="s">
        <v>4171</v>
      </c>
    </row>
    <row r="21" spans="1:3">
      <c r="A21" s="344">
        <v>19</v>
      </c>
      <c r="B21" t="s">
        <v>2961</v>
      </c>
      <c r="C21" t="s">
        <v>4172</v>
      </c>
    </row>
    <row r="22" spans="1:3">
      <c r="A22" s="344">
        <v>20</v>
      </c>
      <c r="B22" t="s">
        <v>2961</v>
      </c>
      <c r="C22" t="s">
        <v>4173</v>
      </c>
    </row>
    <row r="23" spans="1:3">
      <c r="A23" s="344">
        <v>21</v>
      </c>
      <c r="B23" t="s">
        <v>2965</v>
      </c>
      <c r="C23" t="s">
        <v>2966</v>
      </c>
    </row>
    <row r="24" spans="1:3">
      <c r="A24" s="344">
        <v>22</v>
      </c>
      <c r="B24" t="s">
        <v>2965</v>
      </c>
      <c r="C24" t="s">
        <v>4174</v>
      </c>
    </row>
    <row r="25" spans="1:3">
      <c r="A25" s="344">
        <v>23</v>
      </c>
      <c r="B25" t="s">
        <v>2965</v>
      </c>
      <c r="C25" t="s">
        <v>4175</v>
      </c>
    </row>
    <row r="26" spans="1:3">
      <c r="A26" s="344">
        <v>24</v>
      </c>
      <c r="B26" t="s">
        <v>2965</v>
      </c>
      <c r="C26" t="s">
        <v>4176</v>
      </c>
    </row>
    <row r="27" spans="1:3">
      <c r="A27" s="344">
        <v>25</v>
      </c>
      <c r="B27" t="s">
        <v>2965</v>
      </c>
      <c r="C27" t="s">
        <v>4177</v>
      </c>
    </row>
    <row r="28" spans="1:3">
      <c r="A28" s="344">
        <v>26</v>
      </c>
      <c r="B28" t="s">
        <v>2965</v>
      </c>
      <c r="C28" t="s">
        <v>4178</v>
      </c>
    </row>
    <row r="29" spans="1:3">
      <c r="A29" s="344">
        <v>27</v>
      </c>
      <c r="B29" t="s">
        <v>2972</v>
      </c>
      <c r="C29" t="s">
        <v>2973</v>
      </c>
    </row>
    <row r="30" spans="1:3">
      <c r="A30" s="344">
        <v>28</v>
      </c>
      <c r="B30" t="s">
        <v>952</v>
      </c>
      <c r="C30" t="s">
        <v>2976</v>
      </c>
    </row>
    <row r="31" spans="1:3">
      <c r="A31" s="344">
        <v>29</v>
      </c>
      <c r="B31" t="s">
        <v>952</v>
      </c>
      <c r="C31" t="s">
        <v>4179</v>
      </c>
    </row>
    <row r="32" spans="1:3">
      <c r="A32" s="344">
        <v>30</v>
      </c>
      <c r="B32" t="s">
        <v>952</v>
      </c>
      <c r="C32" t="s">
        <v>4180</v>
      </c>
    </row>
    <row r="33" spans="1:3">
      <c r="A33" s="344">
        <v>31</v>
      </c>
      <c r="B33" t="s">
        <v>952</v>
      </c>
      <c r="C33" t="s">
        <v>4181</v>
      </c>
    </row>
    <row r="34" spans="1:3">
      <c r="A34" s="344">
        <v>32</v>
      </c>
      <c r="B34" t="s">
        <v>952</v>
      </c>
      <c r="C34" t="s">
        <v>4182</v>
      </c>
    </row>
    <row r="35" spans="1:3">
      <c r="A35" s="344">
        <v>33</v>
      </c>
      <c r="B35" t="s">
        <v>952</v>
      </c>
      <c r="C35" t="s">
        <v>4183</v>
      </c>
    </row>
    <row r="36" spans="1:3">
      <c r="A36" s="344">
        <v>34</v>
      </c>
      <c r="B36" t="s">
        <v>952</v>
      </c>
      <c r="C36" t="s">
        <v>4184</v>
      </c>
    </row>
    <row r="37" spans="1:3">
      <c r="A37" s="344">
        <v>35</v>
      </c>
      <c r="B37" t="s">
        <v>952</v>
      </c>
      <c r="C37" t="s">
        <v>4185</v>
      </c>
    </row>
    <row r="38" spans="1:3">
      <c r="A38" s="344">
        <v>36</v>
      </c>
      <c r="B38" t="s">
        <v>952</v>
      </c>
      <c r="C38" t="s">
        <v>4186</v>
      </c>
    </row>
    <row r="39" spans="1:3">
      <c r="A39" s="344">
        <v>37</v>
      </c>
      <c r="B39" t="s">
        <v>1541</v>
      </c>
      <c r="C39" t="s">
        <v>2980</v>
      </c>
    </row>
    <row r="40" spans="1:3">
      <c r="A40" s="344">
        <v>38</v>
      </c>
      <c r="B40" t="s">
        <v>1541</v>
      </c>
      <c r="C40" t="s">
        <v>4187</v>
      </c>
    </row>
    <row r="41" spans="1:3">
      <c r="A41" s="344">
        <v>39</v>
      </c>
      <c r="B41" t="s">
        <v>1541</v>
      </c>
      <c r="C41" t="s">
        <v>4188</v>
      </c>
    </row>
    <row r="42" spans="1:3">
      <c r="A42" s="344">
        <v>40</v>
      </c>
      <c r="B42" t="s">
        <v>1541</v>
      </c>
      <c r="C42" t="s">
        <v>4189</v>
      </c>
    </row>
    <row r="43" spans="1:3">
      <c r="A43" s="344">
        <v>41</v>
      </c>
      <c r="B43" t="s">
        <v>1541</v>
      </c>
      <c r="C43" t="s">
        <v>4190</v>
      </c>
    </row>
    <row r="44" spans="1:3">
      <c r="A44" s="344">
        <v>42</v>
      </c>
      <c r="B44" t="s">
        <v>1541</v>
      </c>
      <c r="C44" t="s">
        <v>4191</v>
      </c>
    </row>
    <row r="45" spans="1:3">
      <c r="A45" s="344">
        <v>43</v>
      </c>
      <c r="B45" t="s">
        <v>1541</v>
      </c>
      <c r="C45" t="s">
        <v>4192</v>
      </c>
    </row>
    <row r="46" spans="1:3">
      <c r="A46" s="344">
        <v>44</v>
      </c>
      <c r="B46" t="s">
        <v>2983</v>
      </c>
      <c r="C46" t="s">
        <v>4193</v>
      </c>
    </row>
    <row r="47" spans="1:3">
      <c r="A47" s="344">
        <v>45</v>
      </c>
      <c r="B47" t="s">
        <v>2983</v>
      </c>
      <c r="C47" t="s">
        <v>2984</v>
      </c>
    </row>
    <row r="48" spans="1:3">
      <c r="A48" s="344">
        <v>46</v>
      </c>
      <c r="B48" t="s">
        <v>2983</v>
      </c>
      <c r="C48" t="s">
        <v>4194</v>
      </c>
    </row>
    <row r="49" spans="1:3">
      <c r="A49" s="344">
        <v>47</v>
      </c>
      <c r="B49" t="s">
        <v>2983</v>
      </c>
      <c r="C49" t="s">
        <v>4195</v>
      </c>
    </row>
    <row r="50" spans="1:3">
      <c r="A50" s="344">
        <v>48</v>
      </c>
      <c r="B50" t="s">
        <v>2983</v>
      </c>
      <c r="C50" t="s">
        <v>4196</v>
      </c>
    </row>
    <row r="51" spans="1:3">
      <c r="A51" s="344">
        <v>49</v>
      </c>
      <c r="B51" t="s">
        <v>2983</v>
      </c>
      <c r="C51" t="s">
        <v>4197</v>
      </c>
    </row>
    <row r="52" spans="1:3">
      <c r="A52" s="344">
        <v>50</v>
      </c>
      <c r="B52" t="s">
        <v>2983</v>
      </c>
      <c r="C52" t="s">
        <v>4198</v>
      </c>
    </row>
    <row r="53" spans="1:3">
      <c r="A53" s="344">
        <v>51</v>
      </c>
      <c r="B53" t="s">
        <v>2983</v>
      </c>
      <c r="C53" t="s">
        <v>4199</v>
      </c>
    </row>
    <row r="54" spans="1:3">
      <c r="A54" s="344">
        <v>52</v>
      </c>
      <c r="B54" t="s">
        <v>2988</v>
      </c>
      <c r="C54" t="s">
        <v>4200</v>
      </c>
    </row>
    <row r="55" spans="1:3">
      <c r="A55" s="344">
        <v>53</v>
      </c>
      <c r="B55" t="s">
        <v>2988</v>
      </c>
      <c r="C55" t="s">
        <v>2989</v>
      </c>
    </row>
    <row r="56" spans="1:3">
      <c r="A56" s="344">
        <v>54</v>
      </c>
      <c r="B56" t="s">
        <v>2988</v>
      </c>
      <c r="C56" t="s">
        <v>4201</v>
      </c>
    </row>
    <row r="57" spans="1:3">
      <c r="A57" s="344">
        <v>55</v>
      </c>
      <c r="B57" t="s">
        <v>2988</v>
      </c>
      <c r="C57" t="s">
        <v>4202</v>
      </c>
    </row>
    <row r="58" spans="1:3">
      <c r="A58" s="344">
        <v>56</v>
      </c>
      <c r="B58" t="s">
        <v>2988</v>
      </c>
      <c r="C58" t="s">
        <v>4203</v>
      </c>
    </row>
    <row r="59" spans="1:3">
      <c r="A59" s="344">
        <v>57</v>
      </c>
      <c r="B59" t="s">
        <v>2988</v>
      </c>
      <c r="C59" t="s">
        <v>4204</v>
      </c>
    </row>
    <row r="60" spans="1:3">
      <c r="A60" s="344">
        <v>58</v>
      </c>
      <c r="B60" t="s">
        <v>2988</v>
      </c>
      <c r="C60" t="s">
        <v>4205</v>
      </c>
    </row>
    <row r="61" spans="1:3">
      <c r="A61" s="344">
        <v>59</v>
      </c>
      <c r="B61" t="s">
        <v>2992</v>
      </c>
      <c r="C61" t="s">
        <v>2993</v>
      </c>
    </row>
    <row r="62" spans="1:3">
      <c r="A62" s="344">
        <v>60</v>
      </c>
      <c r="B62" t="s">
        <v>2992</v>
      </c>
      <c r="C62" t="s">
        <v>4206</v>
      </c>
    </row>
    <row r="63" spans="1:3">
      <c r="A63" s="344">
        <v>61</v>
      </c>
      <c r="B63" t="s">
        <v>2992</v>
      </c>
      <c r="C63" t="s">
        <v>4207</v>
      </c>
    </row>
    <row r="64" spans="1:3">
      <c r="A64" s="344">
        <v>62</v>
      </c>
      <c r="B64" t="s">
        <v>2992</v>
      </c>
      <c r="C64" t="s">
        <v>4208</v>
      </c>
    </row>
    <row r="65" spans="1:3">
      <c r="A65" s="344">
        <v>63</v>
      </c>
      <c r="B65" t="s">
        <v>2992</v>
      </c>
      <c r="C65" t="s">
        <v>4209</v>
      </c>
    </row>
    <row r="66" spans="1:3">
      <c r="A66" s="344">
        <v>64</v>
      </c>
      <c r="B66" t="s">
        <v>2996</v>
      </c>
      <c r="C66" t="s">
        <v>2997</v>
      </c>
    </row>
    <row r="67" spans="1:3">
      <c r="A67" s="344">
        <v>65</v>
      </c>
      <c r="B67" t="s">
        <v>2996</v>
      </c>
      <c r="C67" t="s">
        <v>4210</v>
      </c>
    </row>
    <row r="68" spans="1:3">
      <c r="A68" s="344">
        <v>66</v>
      </c>
      <c r="B68" t="s">
        <v>2996</v>
      </c>
      <c r="C68" t="s">
        <v>4211</v>
      </c>
    </row>
    <row r="69" spans="1:3">
      <c r="A69" s="344">
        <v>67</v>
      </c>
      <c r="B69" t="s">
        <v>2996</v>
      </c>
      <c r="C69" t="s">
        <v>4212</v>
      </c>
    </row>
    <row r="70" spans="1:3">
      <c r="A70" s="344">
        <v>68</v>
      </c>
      <c r="B70" t="s">
        <v>2996</v>
      </c>
      <c r="C70" t="s">
        <v>4213</v>
      </c>
    </row>
    <row r="71" spans="1:3">
      <c r="A71" s="344">
        <v>69</v>
      </c>
      <c r="B71" t="s">
        <v>2996</v>
      </c>
      <c r="C71" t="s">
        <v>4214</v>
      </c>
    </row>
    <row r="72" spans="1:3">
      <c r="A72" s="344">
        <v>70</v>
      </c>
      <c r="B72" t="s">
        <v>2996</v>
      </c>
      <c r="C72" t="s">
        <v>4215</v>
      </c>
    </row>
    <row r="73" spans="1:3">
      <c r="A73" s="344">
        <v>71</v>
      </c>
      <c r="B73" t="s">
        <v>1089</v>
      </c>
      <c r="C73" t="s">
        <v>3001</v>
      </c>
    </row>
    <row r="74" spans="1:3">
      <c r="A74" s="344">
        <v>72</v>
      </c>
      <c r="B74" t="s">
        <v>1089</v>
      </c>
      <c r="C74" t="s">
        <v>4216</v>
      </c>
    </row>
    <row r="75" spans="1:3">
      <c r="A75" s="344">
        <v>73</v>
      </c>
      <c r="B75" t="s">
        <v>1089</v>
      </c>
      <c r="C75" t="s">
        <v>4217</v>
      </c>
    </row>
    <row r="76" spans="1:3">
      <c r="A76" s="344">
        <v>74</v>
      </c>
      <c r="B76" t="s">
        <v>1089</v>
      </c>
      <c r="C76" t="s">
        <v>4218</v>
      </c>
    </row>
    <row r="77" spans="1:3">
      <c r="A77" s="344">
        <v>75</v>
      </c>
      <c r="B77" t="s">
        <v>1089</v>
      </c>
      <c r="C77" t="s">
        <v>4219</v>
      </c>
    </row>
    <row r="78" spans="1:3">
      <c r="A78" s="344">
        <v>76</v>
      </c>
      <c r="B78" t="s">
        <v>1089</v>
      </c>
      <c r="C78" t="s">
        <v>4220</v>
      </c>
    </row>
    <row r="79" spans="1:3">
      <c r="A79" s="344">
        <v>77</v>
      </c>
      <c r="B79" t="s">
        <v>1089</v>
      </c>
      <c r="C79" t="s">
        <v>4221</v>
      </c>
    </row>
    <row r="80" spans="1:3">
      <c r="A80" s="344">
        <v>78</v>
      </c>
      <c r="B80" t="s">
        <v>1089</v>
      </c>
      <c r="C80" t="s">
        <v>4222</v>
      </c>
    </row>
    <row r="81" spans="1:3">
      <c r="A81" s="344">
        <v>79</v>
      </c>
      <c r="B81" t="s">
        <v>351</v>
      </c>
      <c r="C81" t="s">
        <v>3007</v>
      </c>
    </row>
    <row r="82" spans="1:3">
      <c r="A82" s="344">
        <v>80</v>
      </c>
      <c r="B82" t="s">
        <v>351</v>
      </c>
      <c r="C82" t="s">
        <v>4223</v>
      </c>
    </row>
    <row r="83" spans="1:3">
      <c r="A83" s="344">
        <v>81</v>
      </c>
      <c r="B83" t="s">
        <v>351</v>
      </c>
      <c r="C83" t="s">
        <v>4224</v>
      </c>
    </row>
    <row r="84" spans="1:3">
      <c r="A84" s="344">
        <v>82</v>
      </c>
      <c r="B84" t="s">
        <v>351</v>
      </c>
      <c r="C84" t="s">
        <v>4225</v>
      </c>
    </row>
    <row r="85" spans="1:3">
      <c r="A85" s="344">
        <v>83</v>
      </c>
      <c r="B85" t="s">
        <v>3010</v>
      </c>
      <c r="C85" t="s">
        <v>3011</v>
      </c>
    </row>
    <row r="86" spans="1:3">
      <c r="A86" s="344">
        <v>84</v>
      </c>
      <c r="B86" t="s">
        <v>3010</v>
      </c>
      <c r="C86" t="s">
        <v>4226</v>
      </c>
    </row>
    <row r="87" spans="1:3">
      <c r="A87" s="344">
        <v>85</v>
      </c>
      <c r="B87" t="s">
        <v>3010</v>
      </c>
      <c r="C87" t="s">
        <v>4227</v>
      </c>
    </row>
    <row r="88" spans="1:3">
      <c r="A88" s="344">
        <v>86</v>
      </c>
      <c r="B88" t="s">
        <v>3010</v>
      </c>
      <c r="C88" t="s">
        <v>4228</v>
      </c>
    </row>
    <row r="89" spans="1:3">
      <c r="A89" s="344">
        <v>87</v>
      </c>
      <c r="B89" t="s">
        <v>3010</v>
      </c>
      <c r="C89" t="s">
        <v>4229</v>
      </c>
    </row>
    <row r="90" spans="1:3">
      <c r="A90" s="344">
        <v>88</v>
      </c>
      <c r="B90" t="s">
        <v>3010</v>
      </c>
      <c r="C90" t="s">
        <v>4230</v>
      </c>
    </row>
    <row r="91" spans="1:3">
      <c r="A91" s="344">
        <v>89</v>
      </c>
      <c r="B91" t="s">
        <v>3017</v>
      </c>
      <c r="C91" t="s">
        <v>3018</v>
      </c>
    </row>
    <row r="92" spans="1:3">
      <c r="A92" s="344">
        <v>90</v>
      </c>
      <c r="B92" t="s">
        <v>3017</v>
      </c>
      <c r="C92" t="s">
        <v>4231</v>
      </c>
    </row>
    <row r="93" spans="1:3">
      <c r="A93" s="344">
        <v>91</v>
      </c>
      <c r="B93" t="s">
        <v>3017</v>
      </c>
      <c r="C93" t="s">
        <v>4232</v>
      </c>
    </row>
    <row r="94" spans="1:3">
      <c r="A94" s="344">
        <v>92</v>
      </c>
      <c r="B94" t="s">
        <v>3017</v>
      </c>
      <c r="C94" t="s">
        <v>4233</v>
      </c>
    </row>
    <row r="95" spans="1:3">
      <c r="A95" s="344">
        <v>93</v>
      </c>
      <c r="B95" t="s">
        <v>3017</v>
      </c>
      <c r="C95" t="s">
        <v>4234</v>
      </c>
    </row>
    <row r="96" spans="1:3">
      <c r="A96" s="344">
        <v>94</v>
      </c>
      <c r="B96" t="s">
        <v>3017</v>
      </c>
      <c r="C96" t="s">
        <v>4235</v>
      </c>
    </row>
    <row r="97" spans="1:3">
      <c r="A97" s="344">
        <v>95</v>
      </c>
      <c r="B97" t="s">
        <v>3021</v>
      </c>
      <c r="C97" t="s">
        <v>3022</v>
      </c>
    </row>
    <row r="98" spans="1:3">
      <c r="A98" s="344">
        <v>96</v>
      </c>
      <c r="B98" t="s">
        <v>3021</v>
      </c>
      <c r="C98" t="s">
        <v>4236</v>
      </c>
    </row>
    <row r="99" spans="1:3">
      <c r="A99" s="344">
        <v>97</v>
      </c>
      <c r="B99" t="s">
        <v>3021</v>
      </c>
      <c r="C99" t="s">
        <v>4237</v>
      </c>
    </row>
    <row r="100" spans="1:3">
      <c r="A100" s="344">
        <v>98</v>
      </c>
      <c r="B100" t="s">
        <v>3021</v>
      </c>
      <c r="C100" t="s">
        <v>4238</v>
      </c>
    </row>
    <row r="101" spans="1:3">
      <c r="A101" s="344">
        <v>99</v>
      </c>
      <c r="B101" t="s">
        <v>3021</v>
      </c>
      <c r="C101" t="s">
        <v>4239</v>
      </c>
    </row>
    <row r="102" spans="1:3">
      <c r="A102" s="344">
        <v>100</v>
      </c>
      <c r="B102" t="s">
        <v>3021</v>
      </c>
      <c r="C102" t="s">
        <v>4240</v>
      </c>
    </row>
    <row r="103" spans="1:3">
      <c r="A103" s="344">
        <v>101</v>
      </c>
      <c r="B103" t="s">
        <v>3027</v>
      </c>
      <c r="C103" t="s">
        <v>3028</v>
      </c>
    </row>
    <row r="104" spans="1:3">
      <c r="A104" s="344">
        <v>102</v>
      </c>
      <c r="B104" t="s">
        <v>3027</v>
      </c>
      <c r="C104" t="s">
        <v>4241</v>
      </c>
    </row>
    <row r="105" spans="1:3">
      <c r="A105" s="344">
        <v>103</v>
      </c>
      <c r="B105" t="s">
        <v>3027</v>
      </c>
      <c r="C105" t="s">
        <v>4242</v>
      </c>
    </row>
    <row r="106" spans="1:3">
      <c r="A106" s="344">
        <v>104</v>
      </c>
      <c r="B106" t="s">
        <v>3032</v>
      </c>
      <c r="C106" t="s">
        <v>4243</v>
      </c>
    </row>
    <row r="107" spans="1:3">
      <c r="A107" s="344">
        <v>105</v>
      </c>
      <c r="B107" t="s">
        <v>3032</v>
      </c>
      <c r="C107" t="s">
        <v>4244</v>
      </c>
    </row>
    <row r="108" spans="1:3">
      <c r="A108" s="344">
        <v>106</v>
      </c>
      <c r="B108" t="s">
        <v>3032</v>
      </c>
      <c r="C108" t="s">
        <v>4245</v>
      </c>
    </row>
    <row r="109" spans="1:3">
      <c r="A109" s="344">
        <v>107</v>
      </c>
      <c r="B109" t="s">
        <v>3032</v>
      </c>
      <c r="C109" t="s">
        <v>4246</v>
      </c>
    </row>
    <row r="110" spans="1:3">
      <c r="A110" s="344">
        <v>108</v>
      </c>
      <c r="B110" t="s">
        <v>3032</v>
      </c>
      <c r="C110" t="s">
        <v>4247</v>
      </c>
    </row>
    <row r="111" spans="1:3">
      <c r="A111" s="344">
        <v>109</v>
      </c>
      <c r="B111" t="s">
        <v>3037</v>
      </c>
      <c r="C111" t="s">
        <v>4248</v>
      </c>
    </row>
    <row r="112" spans="1:3">
      <c r="A112" s="344">
        <v>110</v>
      </c>
      <c r="B112" t="s">
        <v>3037</v>
      </c>
      <c r="C112" t="s">
        <v>4249</v>
      </c>
    </row>
    <row r="113" spans="1:3">
      <c r="A113" s="344">
        <v>111</v>
      </c>
      <c r="B113" t="s">
        <v>3037</v>
      </c>
      <c r="C113" t="s">
        <v>4250</v>
      </c>
    </row>
    <row r="114" spans="1:3">
      <c r="A114" s="344">
        <v>112</v>
      </c>
      <c r="B114" t="s">
        <v>3037</v>
      </c>
      <c r="C114" t="s">
        <v>4251</v>
      </c>
    </row>
    <row r="115" spans="1:3">
      <c r="A115" s="344">
        <v>113</v>
      </c>
      <c r="B115" t="s">
        <v>3037</v>
      </c>
      <c r="C115" t="s">
        <v>4252</v>
      </c>
    </row>
    <row r="116" spans="1:3">
      <c r="A116" s="344">
        <v>114</v>
      </c>
      <c r="B116" t="s">
        <v>2657</v>
      </c>
      <c r="C116" t="s">
        <v>4253</v>
      </c>
    </row>
    <row r="117" spans="1:3">
      <c r="A117" s="344">
        <v>115</v>
      </c>
      <c r="B117" t="s">
        <v>2657</v>
      </c>
      <c r="C117" t="s">
        <v>4254</v>
      </c>
    </row>
    <row r="118" spans="1:3">
      <c r="A118" s="344">
        <v>116</v>
      </c>
      <c r="B118" t="s">
        <v>2657</v>
      </c>
      <c r="C118" t="s">
        <v>4255</v>
      </c>
    </row>
    <row r="119" spans="1:3">
      <c r="A119" s="344">
        <v>117</v>
      </c>
      <c r="B119" t="s">
        <v>2657</v>
      </c>
      <c r="C119" t="s">
        <v>4256</v>
      </c>
    </row>
    <row r="120" spans="1:3">
      <c r="A120" s="344">
        <v>118</v>
      </c>
      <c r="B120" t="s">
        <v>2657</v>
      </c>
      <c r="C120" t="s">
        <v>4257</v>
      </c>
    </row>
    <row r="121" spans="1:3">
      <c r="A121" s="344">
        <v>119</v>
      </c>
      <c r="B121" t="s">
        <v>2657</v>
      </c>
      <c r="C121" t="s">
        <v>4258</v>
      </c>
    </row>
    <row r="122" spans="1:3">
      <c r="A122" s="344">
        <v>120</v>
      </c>
      <c r="B122" t="s">
        <v>2657</v>
      </c>
      <c r="C122" t="s">
        <v>4259</v>
      </c>
    </row>
    <row r="123" spans="1:3">
      <c r="A123" s="344">
        <v>121</v>
      </c>
      <c r="B123" t="s">
        <v>2657</v>
      </c>
      <c r="C123" t="s">
        <v>4260</v>
      </c>
    </row>
    <row r="124" spans="1:3">
      <c r="A124" s="344">
        <v>122</v>
      </c>
      <c r="B124" t="s">
        <v>3048</v>
      </c>
      <c r="C124" t="s">
        <v>4261</v>
      </c>
    </row>
    <row r="125" spans="1:3">
      <c r="A125" s="344">
        <v>123</v>
      </c>
      <c r="B125" t="s">
        <v>3048</v>
      </c>
      <c r="C125" t="s">
        <v>4262</v>
      </c>
    </row>
    <row r="126" spans="1:3">
      <c r="A126" s="344">
        <v>124</v>
      </c>
      <c r="B126" t="s">
        <v>3048</v>
      </c>
      <c r="C126" t="s">
        <v>4263</v>
      </c>
    </row>
    <row r="127" spans="1:3">
      <c r="A127" s="344">
        <v>125</v>
      </c>
      <c r="B127" t="s">
        <v>3048</v>
      </c>
      <c r="C127" t="s">
        <v>4264</v>
      </c>
    </row>
    <row r="128" spans="1:3">
      <c r="A128" s="344">
        <v>126</v>
      </c>
      <c r="B128" t="s">
        <v>3048</v>
      </c>
      <c r="C128" t="s">
        <v>4265</v>
      </c>
    </row>
    <row r="129" spans="1:3">
      <c r="A129" s="344">
        <v>127</v>
      </c>
      <c r="B129" t="s">
        <v>3048</v>
      </c>
      <c r="C129" t="s">
        <v>4266</v>
      </c>
    </row>
    <row r="130" spans="1:3">
      <c r="A130" s="344">
        <v>128</v>
      </c>
      <c r="B130" t="s">
        <v>3054</v>
      </c>
      <c r="C130" t="s">
        <v>3055</v>
      </c>
    </row>
    <row r="131" spans="1:3">
      <c r="A131" s="344">
        <v>129</v>
      </c>
      <c r="B131" t="s">
        <v>3054</v>
      </c>
      <c r="C131" t="s">
        <v>4267</v>
      </c>
    </row>
    <row r="132" spans="1:3">
      <c r="A132" s="344">
        <v>130</v>
      </c>
      <c r="B132" t="s">
        <v>3054</v>
      </c>
      <c r="C132" t="s">
        <v>4268</v>
      </c>
    </row>
    <row r="133" spans="1:3">
      <c r="A133" s="344">
        <v>131</v>
      </c>
      <c r="B133" t="s">
        <v>3061</v>
      </c>
      <c r="C133" t="s">
        <v>4269</v>
      </c>
    </row>
    <row r="134" spans="1:3">
      <c r="A134" s="344">
        <v>132</v>
      </c>
      <c r="B134" t="s">
        <v>3061</v>
      </c>
      <c r="C134" t="s">
        <v>4270</v>
      </c>
    </row>
    <row r="135" spans="1:3">
      <c r="A135" s="344">
        <v>133</v>
      </c>
      <c r="B135" t="s">
        <v>3061</v>
      </c>
      <c r="C135" t="s">
        <v>4271</v>
      </c>
    </row>
    <row r="136" spans="1:3">
      <c r="A136" s="344">
        <v>134</v>
      </c>
      <c r="B136" t="s">
        <v>3061</v>
      </c>
      <c r="C136" t="s">
        <v>4272</v>
      </c>
    </row>
    <row r="137" spans="1:3">
      <c r="A137" s="344">
        <v>135</v>
      </c>
      <c r="B137" t="s">
        <v>3068</v>
      </c>
      <c r="C137" t="s">
        <v>3069</v>
      </c>
    </row>
    <row r="138" spans="1:3">
      <c r="A138" s="344">
        <v>136</v>
      </c>
      <c r="B138" t="s">
        <v>3068</v>
      </c>
      <c r="C138" t="s">
        <v>4273</v>
      </c>
    </row>
    <row r="139" spans="1:3">
      <c r="A139" s="344">
        <v>137</v>
      </c>
      <c r="B139" t="s">
        <v>3068</v>
      </c>
      <c r="C139" t="s">
        <v>4274</v>
      </c>
    </row>
    <row r="140" spans="1:3">
      <c r="A140" s="344">
        <v>138</v>
      </c>
      <c r="B140" t="s">
        <v>3068</v>
      </c>
      <c r="C140" t="s">
        <v>4275</v>
      </c>
    </row>
    <row r="141" spans="1:3">
      <c r="A141" s="344">
        <v>139</v>
      </c>
      <c r="B141" t="s">
        <v>3068</v>
      </c>
      <c r="C141" t="s">
        <v>4276</v>
      </c>
    </row>
    <row r="142" spans="1:3">
      <c r="A142" s="344">
        <v>140</v>
      </c>
      <c r="B142" t="s">
        <v>3068</v>
      </c>
      <c r="C142" t="s">
        <v>4277</v>
      </c>
    </row>
    <row r="143" spans="1:3">
      <c r="A143" s="344">
        <v>141</v>
      </c>
      <c r="B143" t="s">
        <v>3068</v>
      </c>
      <c r="C143" t="s">
        <v>4278</v>
      </c>
    </row>
    <row r="144" spans="1:3">
      <c r="A144" s="344">
        <v>142</v>
      </c>
      <c r="B144" t="s">
        <v>3068</v>
      </c>
      <c r="C144" t="s">
        <v>4279</v>
      </c>
    </row>
    <row r="145" spans="1:3">
      <c r="A145" s="344">
        <v>143</v>
      </c>
      <c r="B145" t="s">
        <v>3073</v>
      </c>
      <c r="C145" t="s">
        <v>3074</v>
      </c>
    </row>
    <row r="146" spans="1:3">
      <c r="A146" s="344">
        <v>144</v>
      </c>
      <c r="B146" t="s">
        <v>3073</v>
      </c>
      <c r="C146" t="s">
        <v>4280</v>
      </c>
    </row>
    <row r="147" spans="1:3">
      <c r="A147" s="344">
        <v>145</v>
      </c>
      <c r="B147" t="s">
        <v>3073</v>
      </c>
      <c r="C147" t="s">
        <v>4281</v>
      </c>
    </row>
    <row r="148" spans="1:3">
      <c r="A148" s="344">
        <v>146</v>
      </c>
      <c r="B148" t="s">
        <v>3078</v>
      </c>
      <c r="C148" t="s">
        <v>3079</v>
      </c>
    </row>
    <row r="149" spans="1:3">
      <c r="A149" s="344">
        <v>147</v>
      </c>
      <c r="B149" t="s">
        <v>3078</v>
      </c>
      <c r="C149" t="s">
        <v>3956</v>
      </c>
    </row>
    <row r="150" spans="1:3">
      <c r="A150" s="344">
        <v>148</v>
      </c>
      <c r="B150" t="s">
        <v>3078</v>
      </c>
      <c r="C150" t="s">
        <v>4282</v>
      </c>
    </row>
    <row r="151" spans="1:3">
      <c r="A151" s="344">
        <v>149</v>
      </c>
      <c r="B151" t="s">
        <v>3078</v>
      </c>
      <c r="C151" t="s">
        <v>4283</v>
      </c>
    </row>
    <row r="152" spans="1:3">
      <c r="A152" s="344">
        <v>150</v>
      </c>
      <c r="B152" t="s">
        <v>3078</v>
      </c>
      <c r="C152" t="s">
        <v>4284</v>
      </c>
    </row>
    <row r="153" spans="1:3">
      <c r="A153" s="344">
        <v>151</v>
      </c>
      <c r="B153" t="s">
        <v>3078</v>
      </c>
      <c r="C153" t="s">
        <v>4285</v>
      </c>
    </row>
    <row r="154" spans="1:3">
      <c r="A154" s="344">
        <v>152</v>
      </c>
      <c r="B154" t="s">
        <v>1867</v>
      </c>
      <c r="C154" t="s">
        <v>4286</v>
      </c>
    </row>
    <row r="155" spans="1:3">
      <c r="A155" s="344">
        <v>153</v>
      </c>
      <c r="B155" t="s">
        <v>1867</v>
      </c>
      <c r="C155" t="s">
        <v>4287</v>
      </c>
    </row>
    <row r="156" spans="1:3">
      <c r="A156" s="344">
        <v>154</v>
      </c>
      <c r="B156" t="s">
        <v>1867</v>
      </c>
      <c r="C156" t="s">
        <v>4288</v>
      </c>
    </row>
    <row r="157" spans="1:3">
      <c r="A157" s="344">
        <v>155</v>
      </c>
      <c r="B157" t="s">
        <v>1867</v>
      </c>
      <c r="C157" t="s">
        <v>4289</v>
      </c>
    </row>
    <row r="158" spans="1:3">
      <c r="A158" s="344">
        <v>156</v>
      </c>
      <c r="B158" t="s">
        <v>1867</v>
      </c>
      <c r="C158" t="s">
        <v>4290</v>
      </c>
    </row>
    <row r="159" spans="1:3">
      <c r="A159" s="344">
        <v>157</v>
      </c>
      <c r="B159" t="s">
        <v>1867</v>
      </c>
      <c r="C159" t="s">
        <v>4291</v>
      </c>
    </row>
    <row r="160" spans="1:3">
      <c r="A160" s="344">
        <v>158</v>
      </c>
      <c r="B160" t="s">
        <v>1867</v>
      </c>
      <c r="C160" t="s">
        <v>4292</v>
      </c>
    </row>
    <row r="161" spans="1:3">
      <c r="A161" s="344">
        <v>159</v>
      </c>
      <c r="B161" t="s">
        <v>1867</v>
      </c>
      <c r="C161" t="s">
        <v>4293</v>
      </c>
    </row>
    <row r="162" spans="1:3">
      <c r="A162" s="344">
        <v>160</v>
      </c>
      <c r="B162" t="s">
        <v>3088</v>
      </c>
      <c r="C162" t="s">
        <v>3089</v>
      </c>
    </row>
    <row r="163" spans="1:3">
      <c r="A163" s="344">
        <v>161</v>
      </c>
      <c r="B163" t="s">
        <v>3088</v>
      </c>
      <c r="C163" t="s">
        <v>4294</v>
      </c>
    </row>
    <row r="164" spans="1:3">
      <c r="A164" s="344">
        <v>162</v>
      </c>
      <c r="B164" t="s">
        <v>3088</v>
      </c>
      <c r="C164" t="s">
        <v>4295</v>
      </c>
    </row>
    <row r="165" spans="1:3">
      <c r="A165" s="344">
        <v>163</v>
      </c>
      <c r="B165" t="s">
        <v>3088</v>
      </c>
      <c r="C165" t="s">
        <v>4296</v>
      </c>
    </row>
    <row r="166" spans="1:3">
      <c r="A166" s="344">
        <v>164</v>
      </c>
      <c r="B166" t="s">
        <v>3088</v>
      </c>
      <c r="C166" t="s">
        <v>4297</v>
      </c>
    </row>
    <row r="167" spans="1:3">
      <c r="A167" s="344">
        <v>165</v>
      </c>
      <c r="B167" t="s">
        <v>3088</v>
      </c>
      <c r="C167" t="s">
        <v>4298</v>
      </c>
    </row>
    <row r="168" spans="1:3">
      <c r="A168" s="344">
        <v>166</v>
      </c>
      <c r="B168" t="s">
        <v>3088</v>
      </c>
      <c r="C168" t="s">
        <v>4299</v>
      </c>
    </row>
    <row r="169" spans="1:3">
      <c r="A169" s="344">
        <v>167</v>
      </c>
      <c r="B169" t="s">
        <v>3088</v>
      </c>
      <c r="C169" t="s">
        <v>4300</v>
      </c>
    </row>
    <row r="170" spans="1:3">
      <c r="A170" s="344">
        <v>168</v>
      </c>
      <c r="B170" t="s">
        <v>545</v>
      </c>
      <c r="C170" t="s">
        <v>4301</v>
      </c>
    </row>
    <row r="171" spans="1:3">
      <c r="A171" s="344">
        <v>169</v>
      </c>
      <c r="B171" t="s">
        <v>545</v>
      </c>
      <c r="C171" t="s">
        <v>4302</v>
      </c>
    </row>
    <row r="172" spans="1:3">
      <c r="A172" s="344">
        <v>170</v>
      </c>
      <c r="B172" t="s">
        <v>545</v>
      </c>
      <c r="C172" t="s">
        <v>4303</v>
      </c>
    </row>
    <row r="173" spans="1:3">
      <c r="A173" s="344">
        <v>171</v>
      </c>
      <c r="B173" t="s">
        <v>545</v>
      </c>
      <c r="C173" t="s">
        <v>4304</v>
      </c>
    </row>
    <row r="174" spans="1:3">
      <c r="A174" s="344">
        <v>172</v>
      </c>
      <c r="B174" t="s">
        <v>545</v>
      </c>
      <c r="C174" t="s">
        <v>4305</v>
      </c>
    </row>
    <row r="175" spans="1:3">
      <c r="A175" s="344">
        <v>173</v>
      </c>
      <c r="B175" t="s">
        <v>545</v>
      </c>
      <c r="C175" t="s">
        <v>4306</v>
      </c>
    </row>
    <row r="176" spans="1:3">
      <c r="A176" s="344">
        <v>174</v>
      </c>
      <c r="B176" t="s">
        <v>545</v>
      </c>
      <c r="C176" t="s">
        <v>4307</v>
      </c>
    </row>
    <row r="177" spans="1:3">
      <c r="A177" s="344">
        <v>175</v>
      </c>
      <c r="B177" t="s">
        <v>545</v>
      </c>
      <c r="C177" t="s">
        <v>4308</v>
      </c>
    </row>
    <row r="178" spans="1:3">
      <c r="A178" s="344">
        <v>176</v>
      </c>
      <c r="B178" t="s">
        <v>545</v>
      </c>
      <c r="C178" t="s">
        <v>4309</v>
      </c>
    </row>
    <row r="179" spans="1:3">
      <c r="A179" s="344">
        <v>177</v>
      </c>
      <c r="B179" t="s">
        <v>545</v>
      </c>
      <c r="C179" t="s">
        <v>4310</v>
      </c>
    </row>
    <row r="180" spans="1:3">
      <c r="A180" s="344">
        <v>178</v>
      </c>
      <c r="B180" t="s">
        <v>2628</v>
      </c>
      <c r="C180" t="s">
        <v>4311</v>
      </c>
    </row>
    <row r="181" spans="1:3">
      <c r="A181" s="344">
        <v>179</v>
      </c>
      <c r="B181" t="s">
        <v>2628</v>
      </c>
      <c r="C181" t="s">
        <v>4312</v>
      </c>
    </row>
    <row r="182" spans="1:3">
      <c r="A182" s="344">
        <v>180</v>
      </c>
      <c r="B182" t="s">
        <v>1005</v>
      </c>
      <c r="C182" t="s">
        <v>4313</v>
      </c>
    </row>
    <row r="183" spans="1:3">
      <c r="A183" s="344">
        <v>181</v>
      </c>
      <c r="B183" t="s">
        <v>1005</v>
      </c>
      <c r="C183" t="s">
        <v>4314</v>
      </c>
    </row>
    <row r="184" spans="1:3">
      <c r="A184" s="344">
        <v>182</v>
      </c>
      <c r="B184" t="s">
        <v>1005</v>
      </c>
      <c r="C184" t="s">
        <v>4315</v>
      </c>
    </row>
    <row r="185" spans="1:3">
      <c r="A185" s="344">
        <v>183</v>
      </c>
      <c r="B185" t="s">
        <v>1005</v>
      </c>
      <c r="C185" t="s">
        <v>4316</v>
      </c>
    </row>
    <row r="186" spans="1:3">
      <c r="A186" s="344">
        <v>184</v>
      </c>
      <c r="B186" t="s">
        <v>1005</v>
      </c>
      <c r="C186" t="s">
        <v>4317</v>
      </c>
    </row>
    <row r="187" spans="1:3">
      <c r="A187" s="344">
        <v>185</v>
      </c>
      <c r="B187" t="s">
        <v>1005</v>
      </c>
      <c r="C187" t="s">
        <v>4318</v>
      </c>
    </row>
    <row r="188" spans="1:3">
      <c r="A188" s="344">
        <v>186</v>
      </c>
      <c r="B188" t="s">
        <v>1005</v>
      </c>
      <c r="C188" t="s">
        <v>4319</v>
      </c>
    </row>
    <row r="189" spans="1:3">
      <c r="A189" s="344">
        <v>187</v>
      </c>
      <c r="B189" t="s">
        <v>45</v>
      </c>
      <c r="C189" t="s">
        <v>4320</v>
      </c>
    </row>
    <row r="190" spans="1:3">
      <c r="A190" s="344">
        <v>188</v>
      </c>
      <c r="B190" t="s">
        <v>45</v>
      </c>
      <c r="C190" t="s">
        <v>31</v>
      </c>
    </row>
    <row r="191" spans="1:3">
      <c r="A191" s="344">
        <v>189</v>
      </c>
      <c r="B191" t="s">
        <v>45</v>
      </c>
      <c r="C191" t="s">
        <v>4321</v>
      </c>
    </row>
    <row r="192" spans="1:3">
      <c r="A192" s="344">
        <v>190</v>
      </c>
      <c r="B192" t="s">
        <v>45</v>
      </c>
      <c r="C192" t="s">
        <v>4322</v>
      </c>
    </row>
    <row r="193" spans="1:3">
      <c r="A193" s="344">
        <v>191</v>
      </c>
      <c r="B193" t="s">
        <v>45</v>
      </c>
      <c r="C193" t="s">
        <v>4323</v>
      </c>
    </row>
    <row r="194" spans="1:3">
      <c r="A194" s="344">
        <v>192</v>
      </c>
      <c r="B194" t="s">
        <v>45</v>
      </c>
      <c r="C194" t="s">
        <v>4324</v>
      </c>
    </row>
    <row r="195" spans="1:3">
      <c r="A195" s="344">
        <v>193</v>
      </c>
      <c r="B195" t="s">
        <v>45</v>
      </c>
      <c r="C195" t="s">
        <v>4325</v>
      </c>
    </row>
    <row r="196" spans="1:3">
      <c r="A196" s="344">
        <v>194</v>
      </c>
      <c r="B196" t="s">
        <v>45</v>
      </c>
      <c r="C196" t="s">
        <v>4326</v>
      </c>
    </row>
    <row r="197" spans="1:3">
      <c r="A197" s="344">
        <v>195</v>
      </c>
      <c r="B197" t="s">
        <v>45</v>
      </c>
      <c r="C197" t="s">
        <v>4327</v>
      </c>
    </row>
    <row r="198" spans="1:3">
      <c r="A198" s="344">
        <v>196</v>
      </c>
      <c r="B198" t="s">
        <v>45</v>
      </c>
      <c r="C198" t="s">
        <v>4328</v>
      </c>
    </row>
    <row r="199" spans="1:3">
      <c r="A199" s="344">
        <v>197</v>
      </c>
      <c r="B199" t="s">
        <v>3117</v>
      </c>
      <c r="C199" t="s">
        <v>4329</v>
      </c>
    </row>
    <row r="200" spans="1:3">
      <c r="A200" s="344">
        <v>198</v>
      </c>
      <c r="B200" t="s">
        <v>3117</v>
      </c>
      <c r="C200" t="s">
        <v>3118</v>
      </c>
    </row>
    <row r="201" spans="1:3">
      <c r="A201" s="344">
        <v>199</v>
      </c>
      <c r="B201" t="s">
        <v>3117</v>
      </c>
      <c r="C201" t="s">
        <v>4330</v>
      </c>
    </row>
    <row r="202" spans="1:3">
      <c r="A202" s="344">
        <v>200</v>
      </c>
      <c r="B202" t="s">
        <v>3117</v>
      </c>
      <c r="C202" t="s">
        <v>4331</v>
      </c>
    </row>
    <row r="203" spans="1:3">
      <c r="A203" s="344">
        <v>201</v>
      </c>
      <c r="B203" t="s">
        <v>3117</v>
      </c>
      <c r="C203" t="s">
        <v>4332</v>
      </c>
    </row>
    <row r="204" spans="1:3">
      <c r="A204" s="344">
        <v>202</v>
      </c>
      <c r="B204" t="s">
        <v>3117</v>
      </c>
      <c r="C204" t="s">
        <v>4333</v>
      </c>
    </row>
    <row r="205" spans="1:3">
      <c r="A205" s="344">
        <v>203</v>
      </c>
      <c r="B205" t="s">
        <v>3117</v>
      </c>
      <c r="C205" t="s">
        <v>4334</v>
      </c>
    </row>
    <row r="206" spans="1:3">
      <c r="A206" s="344">
        <v>204</v>
      </c>
      <c r="B206" t="s">
        <v>3117</v>
      </c>
      <c r="C206" t="s">
        <v>4335</v>
      </c>
    </row>
    <row r="207" spans="1:3">
      <c r="A207" s="344">
        <v>205</v>
      </c>
      <c r="B207" t="s">
        <v>39</v>
      </c>
      <c r="C207" t="s">
        <v>49</v>
      </c>
    </row>
    <row r="208" spans="1:3">
      <c r="A208" s="344">
        <v>206</v>
      </c>
      <c r="B208" t="s">
        <v>39</v>
      </c>
      <c r="C208" t="s">
        <v>4336</v>
      </c>
    </row>
    <row r="209" spans="1:3">
      <c r="A209" s="344">
        <v>207</v>
      </c>
      <c r="B209" t="s">
        <v>39</v>
      </c>
      <c r="C209" t="s">
        <v>4337</v>
      </c>
    </row>
    <row r="210" spans="1:3">
      <c r="A210" s="344">
        <v>208</v>
      </c>
      <c r="B210" t="s">
        <v>39</v>
      </c>
      <c r="C210" t="s">
        <v>4338</v>
      </c>
    </row>
    <row r="211" spans="1:3">
      <c r="A211" s="344">
        <v>209</v>
      </c>
      <c r="B211" t="s">
        <v>39</v>
      </c>
      <c r="C211" t="s">
        <v>4339</v>
      </c>
    </row>
    <row r="212" spans="1:3">
      <c r="A212" s="344">
        <v>210</v>
      </c>
      <c r="B212" t="s">
        <v>39</v>
      </c>
      <c r="C212" t="s">
        <v>4340</v>
      </c>
    </row>
    <row r="213" spans="1:3">
      <c r="A213" s="344">
        <v>211</v>
      </c>
      <c r="B213" t="s">
        <v>3126</v>
      </c>
      <c r="C213" t="s">
        <v>3127</v>
      </c>
    </row>
    <row r="214" spans="1:3">
      <c r="A214" s="344">
        <v>212</v>
      </c>
      <c r="B214" t="s">
        <v>3126</v>
      </c>
      <c r="C214" t="s">
        <v>4341</v>
      </c>
    </row>
    <row r="215" spans="1:3">
      <c r="A215" s="344">
        <v>213</v>
      </c>
      <c r="B215" t="s">
        <v>3126</v>
      </c>
      <c r="C215" t="s">
        <v>4342</v>
      </c>
    </row>
    <row r="216" spans="1:3">
      <c r="A216" s="344">
        <v>214</v>
      </c>
      <c r="B216" t="s">
        <v>3126</v>
      </c>
      <c r="C216" t="s">
        <v>4343</v>
      </c>
    </row>
    <row r="217" spans="1:3">
      <c r="A217" s="344">
        <v>215</v>
      </c>
      <c r="B217" t="s">
        <v>3126</v>
      </c>
      <c r="C217" t="s">
        <v>4344</v>
      </c>
    </row>
    <row r="218" spans="1:3">
      <c r="A218" s="344">
        <v>216</v>
      </c>
      <c r="B218" t="s">
        <v>3126</v>
      </c>
      <c r="C218" t="s">
        <v>4345</v>
      </c>
    </row>
    <row r="219" spans="1:3">
      <c r="A219" s="344">
        <v>217</v>
      </c>
      <c r="B219" t="s">
        <v>3126</v>
      </c>
      <c r="C219" t="s">
        <v>4346</v>
      </c>
    </row>
    <row r="220" spans="1:3">
      <c r="A220" s="344">
        <v>218</v>
      </c>
      <c r="B220" t="s">
        <v>3126</v>
      </c>
      <c r="C220" t="s">
        <v>4347</v>
      </c>
    </row>
    <row r="221" spans="1:3">
      <c r="A221" s="344">
        <v>219</v>
      </c>
      <c r="B221" t="s">
        <v>3126</v>
      </c>
      <c r="C221" t="s">
        <v>4348</v>
      </c>
    </row>
    <row r="222" spans="1:3">
      <c r="A222" s="344">
        <v>220</v>
      </c>
      <c r="B222" t="s">
        <v>3130</v>
      </c>
      <c r="C222" t="s">
        <v>4349</v>
      </c>
    </row>
    <row r="223" spans="1:3">
      <c r="A223" s="344">
        <v>221</v>
      </c>
      <c r="B223" t="s">
        <v>3130</v>
      </c>
      <c r="C223" t="s">
        <v>4350</v>
      </c>
    </row>
    <row r="224" spans="1:3">
      <c r="A224" s="344">
        <v>222</v>
      </c>
      <c r="B224" t="s">
        <v>3130</v>
      </c>
      <c r="C224" t="s">
        <v>4351</v>
      </c>
    </row>
    <row r="225" spans="1:3">
      <c r="A225" s="344">
        <v>223</v>
      </c>
      <c r="B225" t="s">
        <v>3130</v>
      </c>
      <c r="C225" t="s">
        <v>4352</v>
      </c>
    </row>
    <row r="226" spans="1:3">
      <c r="A226" s="344">
        <v>224</v>
      </c>
      <c r="B226" t="s">
        <v>3130</v>
      </c>
      <c r="C226" t="s">
        <v>4353</v>
      </c>
    </row>
    <row r="227" spans="1:3">
      <c r="A227" s="344">
        <v>225</v>
      </c>
      <c r="B227" t="s">
        <v>3130</v>
      </c>
      <c r="C227" t="s">
        <v>4354</v>
      </c>
    </row>
    <row r="228" spans="1:3">
      <c r="A228" s="344">
        <v>226</v>
      </c>
      <c r="B228" t="s">
        <v>3130</v>
      </c>
      <c r="C228" t="s">
        <v>4355</v>
      </c>
    </row>
    <row r="229" spans="1:3">
      <c r="A229" s="344">
        <v>227</v>
      </c>
      <c r="B229" t="s">
        <v>3136</v>
      </c>
      <c r="C229" t="s">
        <v>4356</v>
      </c>
    </row>
    <row r="230" spans="1:3">
      <c r="A230" s="344">
        <v>228</v>
      </c>
      <c r="B230" t="s">
        <v>3136</v>
      </c>
      <c r="C230" t="s">
        <v>4357</v>
      </c>
    </row>
    <row r="231" spans="1:3">
      <c r="A231" s="344">
        <v>229</v>
      </c>
      <c r="B231" t="s">
        <v>3136</v>
      </c>
      <c r="C231" t="s">
        <v>4358</v>
      </c>
    </row>
    <row r="232" spans="1:3">
      <c r="A232" s="344">
        <v>230</v>
      </c>
      <c r="B232" t="s">
        <v>3136</v>
      </c>
      <c r="C232" t="s">
        <v>4359</v>
      </c>
    </row>
    <row r="233" spans="1:3">
      <c r="A233" s="344">
        <v>231</v>
      </c>
      <c r="B233" t="s">
        <v>3136</v>
      </c>
      <c r="C233" t="s">
        <v>4360</v>
      </c>
    </row>
    <row r="234" spans="1:3">
      <c r="A234" s="344">
        <v>232</v>
      </c>
      <c r="B234" t="s">
        <v>3136</v>
      </c>
      <c r="C234" t="s">
        <v>4361</v>
      </c>
    </row>
    <row r="235" spans="1:3">
      <c r="A235" s="344">
        <v>233</v>
      </c>
      <c r="B235" t="s">
        <v>3136</v>
      </c>
      <c r="C235" t="s">
        <v>4362</v>
      </c>
    </row>
    <row r="236" spans="1:3">
      <c r="A236" s="344">
        <v>234</v>
      </c>
      <c r="B236" t="s">
        <v>3141</v>
      </c>
      <c r="C236" t="s">
        <v>3142</v>
      </c>
    </row>
    <row r="237" spans="1:3">
      <c r="A237" s="344">
        <v>235</v>
      </c>
      <c r="B237" t="s">
        <v>3141</v>
      </c>
      <c r="C237" t="s">
        <v>4363</v>
      </c>
    </row>
    <row r="238" spans="1:3">
      <c r="A238" s="344">
        <v>236</v>
      </c>
      <c r="B238" t="s">
        <v>3141</v>
      </c>
      <c r="C238" t="s">
        <v>4364</v>
      </c>
    </row>
    <row r="239" spans="1:3">
      <c r="A239" s="344">
        <v>237</v>
      </c>
      <c r="B239" t="s">
        <v>3141</v>
      </c>
      <c r="C239" t="s">
        <v>4365</v>
      </c>
    </row>
    <row r="240" spans="1:3">
      <c r="A240" s="344">
        <v>238</v>
      </c>
      <c r="B240" t="s">
        <v>3141</v>
      </c>
      <c r="C240" t="s">
        <v>4366</v>
      </c>
    </row>
    <row r="241" spans="1:3">
      <c r="A241" s="344">
        <v>239</v>
      </c>
      <c r="B241" t="s">
        <v>3141</v>
      </c>
      <c r="C241" t="s">
        <v>4367</v>
      </c>
    </row>
    <row r="242" spans="1:3">
      <c r="A242" s="344">
        <v>240</v>
      </c>
      <c r="B242" t="s">
        <v>3141</v>
      </c>
      <c r="C242" t="s">
        <v>4368</v>
      </c>
    </row>
    <row r="243" spans="1:3">
      <c r="A243" s="344">
        <v>241</v>
      </c>
      <c r="B243" t="s">
        <v>3141</v>
      </c>
      <c r="C243" t="s">
        <v>4369</v>
      </c>
    </row>
    <row r="244" spans="1:3">
      <c r="A244" s="344">
        <v>242</v>
      </c>
      <c r="B244" t="s">
        <v>3145</v>
      </c>
      <c r="C244" t="s">
        <v>4370</v>
      </c>
    </row>
    <row r="245" spans="1:3">
      <c r="A245" s="344">
        <v>243</v>
      </c>
      <c r="B245" t="s">
        <v>3145</v>
      </c>
      <c r="C245" t="s">
        <v>4371</v>
      </c>
    </row>
    <row r="246" spans="1:3">
      <c r="A246" s="344">
        <v>244</v>
      </c>
      <c r="B246" t="s">
        <v>3151</v>
      </c>
      <c r="C246" t="s">
        <v>3152</v>
      </c>
    </row>
    <row r="247" spans="1:3">
      <c r="A247" s="344">
        <v>245</v>
      </c>
      <c r="B247" t="s">
        <v>3151</v>
      </c>
      <c r="C247" t="s">
        <v>4372</v>
      </c>
    </row>
    <row r="248" spans="1:3">
      <c r="A248" s="344">
        <v>246</v>
      </c>
      <c r="B248" t="s">
        <v>3151</v>
      </c>
      <c r="C248" t="s">
        <v>4373</v>
      </c>
    </row>
    <row r="249" spans="1:3">
      <c r="A249" s="344">
        <v>247</v>
      </c>
      <c r="B249" t="s">
        <v>3155</v>
      </c>
      <c r="C249" t="s">
        <v>3156</v>
      </c>
    </row>
    <row r="250" spans="1:3">
      <c r="A250" s="344">
        <v>248</v>
      </c>
      <c r="B250" t="s">
        <v>3155</v>
      </c>
      <c r="C250" t="s">
        <v>4374</v>
      </c>
    </row>
    <row r="251" spans="1:3">
      <c r="A251" s="344">
        <v>249</v>
      </c>
      <c r="B251" t="s">
        <v>3155</v>
      </c>
      <c r="C251" t="s">
        <v>4375</v>
      </c>
    </row>
    <row r="252" spans="1:3">
      <c r="A252" s="344">
        <v>250</v>
      </c>
      <c r="B252" t="s">
        <v>101</v>
      </c>
      <c r="C252" t="s">
        <v>4376</v>
      </c>
    </row>
    <row r="253" spans="1:3">
      <c r="A253" s="344">
        <v>251</v>
      </c>
      <c r="B253" t="s">
        <v>101</v>
      </c>
      <c r="C253" t="s">
        <v>3160</v>
      </c>
    </row>
    <row r="254" spans="1:3">
      <c r="A254" s="344">
        <v>252</v>
      </c>
      <c r="B254" t="s">
        <v>101</v>
      </c>
      <c r="C254" t="s">
        <v>4377</v>
      </c>
    </row>
    <row r="255" spans="1:3">
      <c r="A255" s="344">
        <v>253</v>
      </c>
      <c r="B255" t="s">
        <v>101</v>
      </c>
      <c r="C255" t="s">
        <v>4378</v>
      </c>
    </row>
    <row r="256" spans="1:3">
      <c r="A256" s="344">
        <v>254</v>
      </c>
      <c r="B256" t="s">
        <v>101</v>
      </c>
      <c r="C256" t="s">
        <v>4379</v>
      </c>
    </row>
    <row r="257" spans="1:3">
      <c r="A257" s="344">
        <v>255</v>
      </c>
      <c r="B257" t="s">
        <v>101</v>
      </c>
      <c r="C257" t="s">
        <v>4380</v>
      </c>
    </row>
    <row r="258" spans="1:3">
      <c r="A258" s="344">
        <v>256</v>
      </c>
      <c r="B258" t="s">
        <v>101</v>
      </c>
      <c r="C258" t="s">
        <v>4381</v>
      </c>
    </row>
    <row r="259" spans="1:3">
      <c r="A259" s="344">
        <v>257</v>
      </c>
      <c r="B259" t="s">
        <v>101</v>
      </c>
      <c r="C259" t="s">
        <v>4382</v>
      </c>
    </row>
    <row r="260" spans="1:3">
      <c r="A260" s="344">
        <v>258</v>
      </c>
      <c r="B260" t="s">
        <v>101</v>
      </c>
      <c r="C260" t="s">
        <v>4383</v>
      </c>
    </row>
    <row r="261" spans="1:3">
      <c r="A261" s="344">
        <v>259</v>
      </c>
      <c r="B261" t="s">
        <v>101</v>
      </c>
      <c r="C261" t="s">
        <v>4384</v>
      </c>
    </row>
    <row r="262" spans="1:3">
      <c r="A262" s="344">
        <v>260</v>
      </c>
      <c r="B262" t="s">
        <v>3165</v>
      </c>
      <c r="C262" t="s">
        <v>3166</v>
      </c>
    </row>
    <row r="263" spans="1:3">
      <c r="A263" s="344">
        <v>261</v>
      </c>
      <c r="B263" t="s">
        <v>3165</v>
      </c>
      <c r="C263" t="s">
        <v>4385</v>
      </c>
    </row>
    <row r="264" spans="1:3">
      <c r="A264" s="344">
        <v>262</v>
      </c>
      <c r="B264" t="s">
        <v>3165</v>
      </c>
      <c r="C264" t="s">
        <v>4386</v>
      </c>
    </row>
    <row r="265" spans="1:3">
      <c r="A265" s="344">
        <v>263</v>
      </c>
      <c r="B265" t="s">
        <v>3165</v>
      </c>
      <c r="C265" t="s">
        <v>4387</v>
      </c>
    </row>
    <row r="266" spans="1:3">
      <c r="A266" s="344">
        <v>264</v>
      </c>
      <c r="B266" t="s">
        <v>3165</v>
      </c>
      <c r="C266" t="s">
        <v>4388</v>
      </c>
    </row>
    <row r="267" spans="1:3">
      <c r="A267" s="344">
        <v>265</v>
      </c>
      <c r="B267" t="s">
        <v>3170</v>
      </c>
      <c r="C267" t="s">
        <v>3171</v>
      </c>
    </row>
    <row r="268" spans="1:3">
      <c r="A268" s="344">
        <v>266</v>
      </c>
      <c r="B268" t="s">
        <v>3170</v>
      </c>
      <c r="C268" t="s">
        <v>4389</v>
      </c>
    </row>
    <row r="269" spans="1:3">
      <c r="A269" s="344">
        <v>267</v>
      </c>
      <c r="B269" t="s">
        <v>3170</v>
      </c>
      <c r="C269" t="s">
        <v>4390</v>
      </c>
    </row>
    <row r="270" spans="1:3">
      <c r="A270" s="344">
        <v>268</v>
      </c>
      <c r="B270" t="s">
        <v>3174</v>
      </c>
      <c r="C270" t="s">
        <v>3175</v>
      </c>
    </row>
    <row r="271" spans="1:3">
      <c r="A271" s="344">
        <v>269</v>
      </c>
      <c r="B271" t="s">
        <v>3174</v>
      </c>
      <c r="C271" t="s">
        <v>4391</v>
      </c>
    </row>
    <row r="272" spans="1:3">
      <c r="A272" s="344">
        <v>270</v>
      </c>
      <c r="B272" t="s">
        <v>3174</v>
      </c>
      <c r="C272" t="s">
        <v>4392</v>
      </c>
    </row>
    <row r="273" spans="1:3">
      <c r="A273" s="344">
        <v>271</v>
      </c>
      <c r="B273" t="s">
        <v>1015</v>
      </c>
      <c r="C273" t="s">
        <v>4393</v>
      </c>
    </row>
    <row r="274" spans="1:3">
      <c r="A274" s="344">
        <v>272</v>
      </c>
      <c r="B274" t="s">
        <v>1015</v>
      </c>
      <c r="C274" t="s">
        <v>4394</v>
      </c>
    </row>
    <row r="275" spans="1:3">
      <c r="A275" s="344">
        <v>273</v>
      </c>
      <c r="B275" t="s">
        <v>1015</v>
      </c>
      <c r="C275" t="s">
        <v>4395</v>
      </c>
    </row>
    <row r="276" spans="1:3">
      <c r="A276" s="344">
        <v>274</v>
      </c>
      <c r="B276" t="s">
        <v>1015</v>
      </c>
      <c r="C276" t="s">
        <v>4396</v>
      </c>
    </row>
    <row r="277" spans="1:3">
      <c r="A277" s="344">
        <v>275</v>
      </c>
      <c r="B277" t="s">
        <v>1015</v>
      </c>
      <c r="C277" t="s">
        <v>4397</v>
      </c>
    </row>
    <row r="278" spans="1:3">
      <c r="A278" s="344">
        <v>276</v>
      </c>
      <c r="B278" t="s">
        <v>1015</v>
      </c>
      <c r="C278" t="s">
        <v>4398</v>
      </c>
    </row>
    <row r="279" spans="1:3">
      <c r="A279" s="344">
        <v>277</v>
      </c>
      <c r="B279" t="s">
        <v>1015</v>
      </c>
      <c r="C279" t="s">
        <v>4399</v>
      </c>
    </row>
    <row r="280" spans="1:3">
      <c r="A280" s="344">
        <v>278</v>
      </c>
      <c r="B280" t="s">
        <v>1015</v>
      </c>
      <c r="C280" t="s">
        <v>4400</v>
      </c>
    </row>
    <row r="281" spans="1:3">
      <c r="A281" s="344">
        <v>279</v>
      </c>
      <c r="B281" t="s">
        <v>1015</v>
      </c>
      <c r="C281" t="s">
        <v>1013</v>
      </c>
    </row>
    <row r="282" spans="1:3">
      <c r="A282" s="344">
        <v>280</v>
      </c>
      <c r="B282" t="s">
        <v>3182</v>
      </c>
      <c r="C282" t="s">
        <v>4401</v>
      </c>
    </row>
    <row r="283" spans="1:3">
      <c r="A283" s="344">
        <v>281</v>
      </c>
      <c r="B283" t="s">
        <v>3182</v>
      </c>
      <c r="C283" t="s">
        <v>3183</v>
      </c>
    </row>
    <row r="284" spans="1:3">
      <c r="A284" s="344">
        <v>282</v>
      </c>
      <c r="B284" t="s">
        <v>3182</v>
      </c>
      <c r="C284" t="s">
        <v>4402</v>
      </c>
    </row>
    <row r="285" spans="1:3">
      <c r="A285" s="344">
        <v>283</v>
      </c>
      <c r="B285" t="s">
        <v>3182</v>
      </c>
      <c r="C285" t="s">
        <v>4403</v>
      </c>
    </row>
    <row r="286" spans="1:3">
      <c r="A286" s="344">
        <v>284</v>
      </c>
      <c r="B286" t="s">
        <v>3182</v>
      </c>
      <c r="C286" t="s">
        <v>4404</v>
      </c>
    </row>
    <row r="287" spans="1:3">
      <c r="A287" s="344">
        <v>285</v>
      </c>
      <c r="B287" t="s">
        <v>3182</v>
      </c>
      <c r="C287" t="s">
        <v>4405</v>
      </c>
    </row>
    <row r="288" spans="1:3">
      <c r="A288" s="344">
        <v>286</v>
      </c>
      <c r="B288" t="s">
        <v>3190</v>
      </c>
      <c r="C288" t="s">
        <v>4406</v>
      </c>
    </row>
    <row r="289" spans="1:3">
      <c r="A289" s="344">
        <v>287</v>
      </c>
      <c r="B289" t="s">
        <v>3190</v>
      </c>
      <c r="C289" t="s">
        <v>4407</v>
      </c>
    </row>
    <row r="290" spans="1:3">
      <c r="A290" s="344">
        <v>288</v>
      </c>
      <c r="B290" t="s">
        <v>3190</v>
      </c>
      <c r="C290" t="s">
        <v>4408</v>
      </c>
    </row>
    <row r="291" spans="1:3">
      <c r="A291" s="344">
        <v>289</v>
      </c>
      <c r="B291" t="s">
        <v>3190</v>
      </c>
      <c r="C291" t="s">
        <v>4409</v>
      </c>
    </row>
    <row r="292" spans="1:3">
      <c r="A292" s="344">
        <v>290</v>
      </c>
      <c r="B292" t="s">
        <v>3190</v>
      </c>
      <c r="C292" t="s">
        <v>4410</v>
      </c>
    </row>
    <row r="293" spans="1:3">
      <c r="A293" s="344">
        <v>291</v>
      </c>
      <c r="B293" t="s">
        <v>3190</v>
      </c>
      <c r="C293" t="s">
        <v>4411</v>
      </c>
    </row>
    <row r="294" spans="1:3">
      <c r="A294" s="344">
        <v>292</v>
      </c>
      <c r="B294" t="s">
        <v>3190</v>
      </c>
      <c r="C294" t="s">
        <v>4412</v>
      </c>
    </row>
    <row r="295" spans="1:3">
      <c r="A295" s="344">
        <v>293</v>
      </c>
      <c r="B295" t="s">
        <v>3190</v>
      </c>
      <c r="C295" t="s">
        <v>4413</v>
      </c>
    </row>
    <row r="296" spans="1:3">
      <c r="A296" s="344">
        <v>294</v>
      </c>
      <c r="B296" t="s">
        <v>3190</v>
      </c>
      <c r="C296" t="s">
        <v>4414</v>
      </c>
    </row>
    <row r="297" spans="1:3">
      <c r="A297" s="344">
        <v>295</v>
      </c>
      <c r="B297" t="s">
        <v>3197</v>
      </c>
      <c r="C297" t="s">
        <v>4415</v>
      </c>
    </row>
    <row r="298" spans="1:3">
      <c r="A298" s="344">
        <v>296</v>
      </c>
      <c r="B298" t="s">
        <v>3197</v>
      </c>
      <c r="C298" t="s">
        <v>4416</v>
      </c>
    </row>
    <row r="299" spans="1:3">
      <c r="A299" s="344">
        <v>297</v>
      </c>
      <c r="B299" t="s">
        <v>3197</v>
      </c>
      <c r="C299" t="s">
        <v>4417</v>
      </c>
    </row>
    <row r="300" spans="1:3">
      <c r="A300" s="344">
        <v>298</v>
      </c>
      <c r="B300" t="s">
        <v>3197</v>
      </c>
      <c r="C300" t="s">
        <v>4418</v>
      </c>
    </row>
    <row r="301" spans="1:3">
      <c r="A301" s="344">
        <v>299</v>
      </c>
      <c r="B301" t="s">
        <v>3197</v>
      </c>
      <c r="C301" t="s">
        <v>4419</v>
      </c>
    </row>
    <row r="302" spans="1:3">
      <c r="A302" s="344">
        <v>300</v>
      </c>
      <c r="B302" t="s">
        <v>3203</v>
      </c>
      <c r="C302" t="s">
        <v>4420</v>
      </c>
    </row>
    <row r="303" spans="1:3">
      <c r="A303" s="344">
        <v>301</v>
      </c>
      <c r="B303" t="s">
        <v>3203</v>
      </c>
      <c r="C303" t="s">
        <v>4421</v>
      </c>
    </row>
    <row r="304" spans="1:3">
      <c r="A304" s="344">
        <v>302</v>
      </c>
      <c r="B304" t="s">
        <v>3203</v>
      </c>
      <c r="C304" t="s">
        <v>3204</v>
      </c>
    </row>
    <row r="305" spans="1:3">
      <c r="A305" s="344">
        <v>303</v>
      </c>
      <c r="B305" t="s">
        <v>3203</v>
      </c>
      <c r="C305" t="s">
        <v>4422</v>
      </c>
    </row>
    <row r="306" spans="1:3">
      <c r="A306" s="344">
        <v>304</v>
      </c>
      <c r="B306" t="s">
        <v>3203</v>
      </c>
      <c r="C306" t="s">
        <v>4423</v>
      </c>
    </row>
    <row r="307" spans="1:3">
      <c r="A307" s="344">
        <v>305</v>
      </c>
      <c r="B307" t="s">
        <v>3203</v>
      </c>
      <c r="C307" t="s">
        <v>4424</v>
      </c>
    </row>
    <row r="308" spans="1:3">
      <c r="A308" s="344">
        <v>306</v>
      </c>
      <c r="B308" t="s">
        <v>3203</v>
      </c>
      <c r="C308" t="s">
        <v>4425</v>
      </c>
    </row>
    <row r="309" spans="1:3">
      <c r="A309" s="344">
        <v>307</v>
      </c>
      <c r="B309" t="s">
        <v>3203</v>
      </c>
      <c r="C309" t="s">
        <v>4426</v>
      </c>
    </row>
    <row r="310" spans="1:3">
      <c r="A310" s="344">
        <v>308</v>
      </c>
      <c r="B310" t="s">
        <v>3210</v>
      </c>
      <c r="C310" t="s">
        <v>3211</v>
      </c>
    </row>
    <row r="311" spans="1:3">
      <c r="A311" s="344">
        <v>309</v>
      </c>
      <c r="B311" t="s">
        <v>3210</v>
      </c>
      <c r="C311" t="s">
        <v>4427</v>
      </c>
    </row>
    <row r="312" spans="1:3">
      <c r="A312" s="344">
        <v>310</v>
      </c>
      <c r="B312" t="s">
        <v>3210</v>
      </c>
      <c r="C312" t="s">
        <v>4428</v>
      </c>
    </row>
    <row r="313" spans="1:3">
      <c r="A313" s="344">
        <v>311</v>
      </c>
      <c r="B313" t="s">
        <v>3210</v>
      </c>
      <c r="C313" t="s">
        <v>4429</v>
      </c>
    </row>
    <row r="314" spans="1:3">
      <c r="A314" s="344">
        <v>312</v>
      </c>
      <c r="B314" t="s">
        <v>3210</v>
      </c>
      <c r="C314" t="s">
        <v>4430</v>
      </c>
    </row>
    <row r="315" spans="1:3">
      <c r="A315" s="344">
        <v>313</v>
      </c>
      <c r="B315" t="s">
        <v>3210</v>
      </c>
      <c r="C315" t="s">
        <v>4431</v>
      </c>
    </row>
    <row r="316" spans="1:3">
      <c r="A316" s="344">
        <v>314</v>
      </c>
      <c r="B316" t="s">
        <v>3210</v>
      </c>
      <c r="C316" t="s">
        <v>4432</v>
      </c>
    </row>
    <row r="317" spans="1:3">
      <c r="A317" s="344">
        <v>315</v>
      </c>
      <c r="B317" t="s">
        <v>3215</v>
      </c>
      <c r="C317" t="s">
        <v>4433</v>
      </c>
    </row>
    <row r="318" spans="1:3">
      <c r="A318" s="344">
        <v>316</v>
      </c>
      <c r="B318" t="s">
        <v>3215</v>
      </c>
      <c r="C318" t="s">
        <v>4434</v>
      </c>
    </row>
    <row r="319" spans="1:3">
      <c r="A319" s="344">
        <v>317</v>
      </c>
      <c r="B319" t="s">
        <v>3215</v>
      </c>
      <c r="C319" t="s">
        <v>4435</v>
      </c>
    </row>
    <row r="320" spans="1:3">
      <c r="A320" s="344">
        <v>318</v>
      </c>
      <c r="B320" t="s">
        <v>3215</v>
      </c>
      <c r="C320" t="s">
        <v>4436</v>
      </c>
    </row>
    <row r="321" spans="1:3">
      <c r="A321" s="344">
        <v>319</v>
      </c>
      <c r="B321" t="s">
        <v>3215</v>
      </c>
      <c r="C321" t="s">
        <v>4437</v>
      </c>
    </row>
    <row r="322" spans="1:3">
      <c r="A322" s="344">
        <v>320</v>
      </c>
      <c r="B322" t="s">
        <v>3215</v>
      </c>
      <c r="C322" t="s">
        <v>4438</v>
      </c>
    </row>
    <row r="323" spans="1:3">
      <c r="A323" s="344">
        <v>321</v>
      </c>
      <c r="B323" t="s">
        <v>3215</v>
      </c>
      <c r="C323" t="s">
        <v>4439</v>
      </c>
    </row>
    <row r="324" spans="1:3">
      <c r="A324" s="344">
        <v>322</v>
      </c>
      <c r="B324" t="s">
        <v>3215</v>
      </c>
      <c r="C324" t="s">
        <v>4440</v>
      </c>
    </row>
    <row r="325" spans="1:3">
      <c r="A325" s="344">
        <v>323</v>
      </c>
      <c r="B325" t="s">
        <v>3222</v>
      </c>
      <c r="C325" t="s">
        <v>4441</v>
      </c>
    </row>
    <row r="326" spans="1:3">
      <c r="A326" s="344">
        <v>324</v>
      </c>
      <c r="B326" t="s">
        <v>3222</v>
      </c>
      <c r="C326" t="s">
        <v>4442</v>
      </c>
    </row>
    <row r="327" spans="1:3">
      <c r="A327" s="344">
        <v>325</v>
      </c>
      <c r="B327" t="s">
        <v>3222</v>
      </c>
      <c r="C327" t="s">
        <v>4443</v>
      </c>
    </row>
    <row r="328" spans="1:3">
      <c r="A328" s="344">
        <v>326</v>
      </c>
      <c r="B328" t="s">
        <v>3222</v>
      </c>
      <c r="C328" t="s">
        <v>4444</v>
      </c>
    </row>
    <row r="329" spans="1:3">
      <c r="A329" s="344">
        <v>327</v>
      </c>
      <c r="B329" t="s">
        <v>3222</v>
      </c>
      <c r="C329" t="s">
        <v>4445</v>
      </c>
    </row>
    <row r="330" spans="1:3">
      <c r="A330" s="344">
        <v>328</v>
      </c>
      <c r="B330" t="s">
        <v>3222</v>
      </c>
      <c r="C330" t="s">
        <v>4446</v>
      </c>
    </row>
    <row r="331" spans="1:3">
      <c r="A331" s="344">
        <v>329</v>
      </c>
      <c r="B331" t="s">
        <v>3222</v>
      </c>
      <c r="C331" t="s">
        <v>4447</v>
      </c>
    </row>
    <row r="332" spans="1:3">
      <c r="A332" s="344">
        <v>330</v>
      </c>
      <c r="B332" t="s">
        <v>3222</v>
      </c>
      <c r="C332" t="s">
        <v>4448</v>
      </c>
    </row>
    <row r="333" spans="1:3">
      <c r="A333" s="344">
        <v>331</v>
      </c>
      <c r="B333" t="s">
        <v>3227</v>
      </c>
      <c r="C333" t="s">
        <v>4449</v>
      </c>
    </row>
    <row r="334" spans="1:3">
      <c r="A334" s="344">
        <v>332</v>
      </c>
      <c r="B334" t="s">
        <v>3227</v>
      </c>
      <c r="C334" t="s">
        <v>4450</v>
      </c>
    </row>
    <row r="335" spans="1:3">
      <c r="A335" s="344">
        <v>333</v>
      </c>
      <c r="B335" t="s">
        <v>3227</v>
      </c>
      <c r="C335" t="s">
        <v>4451</v>
      </c>
    </row>
    <row r="336" spans="1:3">
      <c r="A336" s="344">
        <v>334</v>
      </c>
      <c r="B336" t="s">
        <v>3227</v>
      </c>
      <c r="C336" t="s">
        <v>4452</v>
      </c>
    </row>
    <row r="337" spans="1:3">
      <c r="A337" s="344">
        <v>335</v>
      </c>
      <c r="B337" t="s">
        <v>3227</v>
      </c>
      <c r="C337" t="s">
        <v>4453</v>
      </c>
    </row>
    <row r="338" spans="1:3">
      <c r="A338" s="344">
        <v>336</v>
      </c>
      <c r="B338" t="s">
        <v>3227</v>
      </c>
      <c r="C338" t="s">
        <v>4454</v>
      </c>
    </row>
    <row r="339" spans="1:3">
      <c r="A339" s="344">
        <v>337</v>
      </c>
      <c r="B339" t="s">
        <v>3227</v>
      </c>
      <c r="C339" t="s">
        <v>4455</v>
      </c>
    </row>
    <row r="340" spans="1:3">
      <c r="A340" s="344">
        <v>338</v>
      </c>
      <c r="B340" t="s">
        <v>3227</v>
      </c>
      <c r="C340" t="s">
        <v>4456</v>
      </c>
    </row>
    <row r="341" spans="1:3">
      <c r="A341" s="344">
        <v>339</v>
      </c>
      <c r="B341" t="s">
        <v>3227</v>
      </c>
      <c r="C341" t="s">
        <v>4457</v>
      </c>
    </row>
    <row r="342" spans="1:3">
      <c r="A342" s="344">
        <v>340</v>
      </c>
      <c r="B342" t="s">
        <v>3227</v>
      </c>
      <c r="C342" t="s">
        <v>4458</v>
      </c>
    </row>
    <row r="343" spans="1:3">
      <c r="A343" s="344">
        <v>341</v>
      </c>
      <c r="B343" t="s">
        <v>3233</v>
      </c>
      <c r="C343" t="s">
        <v>4459</v>
      </c>
    </row>
    <row r="344" spans="1:3">
      <c r="A344" s="344">
        <v>342</v>
      </c>
      <c r="B344" t="s">
        <v>3233</v>
      </c>
      <c r="C344" t="s">
        <v>4460</v>
      </c>
    </row>
    <row r="345" spans="1:3">
      <c r="A345" s="344">
        <v>343</v>
      </c>
      <c r="B345" t="s">
        <v>3233</v>
      </c>
      <c r="C345" t="s">
        <v>4025</v>
      </c>
    </row>
    <row r="346" spans="1:3">
      <c r="A346" s="344">
        <v>344</v>
      </c>
      <c r="B346" t="s">
        <v>3233</v>
      </c>
      <c r="C346" t="s">
        <v>4461</v>
      </c>
    </row>
    <row r="347" spans="1:3">
      <c r="A347" s="344">
        <v>345</v>
      </c>
      <c r="B347" t="s">
        <v>3233</v>
      </c>
      <c r="C347" t="s">
        <v>4025</v>
      </c>
    </row>
    <row r="348" spans="1:3">
      <c r="A348" s="344">
        <v>346</v>
      </c>
      <c r="B348" t="s">
        <v>3233</v>
      </c>
      <c r="C348" t="s">
        <v>4462</v>
      </c>
    </row>
    <row r="349" spans="1:3">
      <c r="A349" s="344">
        <v>347</v>
      </c>
      <c r="B349" t="s">
        <v>3233</v>
      </c>
      <c r="C349" t="s">
        <v>4463</v>
      </c>
    </row>
    <row r="350" spans="1:3">
      <c r="A350" s="344">
        <v>348</v>
      </c>
      <c r="B350" t="s">
        <v>3233</v>
      </c>
      <c r="C350" t="s">
        <v>4464</v>
      </c>
    </row>
    <row r="351" spans="1:3">
      <c r="A351" s="344">
        <v>349</v>
      </c>
      <c r="B351" t="s">
        <v>3233</v>
      </c>
      <c r="C351" t="s">
        <v>4465</v>
      </c>
    </row>
    <row r="352" spans="1:3">
      <c r="A352" s="344">
        <v>350</v>
      </c>
      <c r="B352" t="s">
        <v>3233</v>
      </c>
      <c r="C352" t="s">
        <v>4466</v>
      </c>
    </row>
    <row r="353" spans="1:3">
      <c r="A353" s="344">
        <v>351</v>
      </c>
      <c r="B353" t="s">
        <v>3233</v>
      </c>
      <c r="C353" t="s">
        <v>4467</v>
      </c>
    </row>
    <row r="354" spans="1:3">
      <c r="A354" s="344">
        <v>352</v>
      </c>
      <c r="B354" t="s">
        <v>3233</v>
      </c>
      <c r="C354" t="s">
        <v>4468</v>
      </c>
    </row>
    <row r="355" spans="1:3">
      <c r="A355" s="344">
        <v>353</v>
      </c>
      <c r="B355" t="s">
        <v>3233</v>
      </c>
      <c r="C355" t="s">
        <v>4469</v>
      </c>
    </row>
    <row r="356" spans="1:3">
      <c r="A356" s="344">
        <v>354</v>
      </c>
      <c r="B356" t="s">
        <v>3233</v>
      </c>
      <c r="C356" t="s">
        <v>4470</v>
      </c>
    </row>
    <row r="357" spans="1:3">
      <c r="A357" s="344">
        <v>355</v>
      </c>
      <c r="B357" t="s">
        <v>3233</v>
      </c>
      <c r="C357" t="s">
        <v>4471</v>
      </c>
    </row>
    <row r="358" spans="1:3">
      <c r="A358" s="344">
        <v>356</v>
      </c>
      <c r="B358" t="s">
        <v>3233</v>
      </c>
      <c r="C358" t="s">
        <v>4472</v>
      </c>
    </row>
    <row r="359" spans="1:3">
      <c r="A359" s="344">
        <v>357</v>
      </c>
      <c r="B359" t="s">
        <v>3233</v>
      </c>
      <c r="C359" t="s">
        <v>4473</v>
      </c>
    </row>
    <row r="360" spans="1:3">
      <c r="A360" s="344">
        <v>358</v>
      </c>
      <c r="B360" t="s">
        <v>3233</v>
      </c>
      <c r="C360" t="s">
        <v>4474</v>
      </c>
    </row>
    <row r="361" spans="1:3">
      <c r="A361" s="344">
        <v>359</v>
      </c>
      <c r="B361" t="s">
        <v>1567</v>
      </c>
      <c r="C361" t="s">
        <v>4475</v>
      </c>
    </row>
    <row r="362" spans="1:3">
      <c r="A362" s="344">
        <v>360</v>
      </c>
      <c r="B362" t="s">
        <v>1567</v>
      </c>
      <c r="C362" t="s">
        <v>4476</v>
      </c>
    </row>
    <row r="363" spans="1:3">
      <c r="A363" s="344">
        <v>361</v>
      </c>
      <c r="B363" t="s">
        <v>1567</v>
      </c>
      <c r="C363" t="s">
        <v>4477</v>
      </c>
    </row>
    <row r="364" spans="1:3">
      <c r="A364" s="344">
        <v>362</v>
      </c>
      <c r="B364" t="s">
        <v>1567</v>
      </c>
      <c r="C364" t="s">
        <v>4478</v>
      </c>
    </row>
    <row r="365" spans="1:3">
      <c r="A365" s="344">
        <v>363</v>
      </c>
      <c r="B365" t="s">
        <v>1567</v>
      </c>
      <c r="C365" t="s">
        <v>4479</v>
      </c>
    </row>
    <row r="366" spans="1:3">
      <c r="A366" s="344">
        <v>364</v>
      </c>
      <c r="B366" t="s">
        <v>1567</v>
      </c>
      <c r="C366" t="s">
        <v>4480</v>
      </c>
    </row>
    <row r="367" spans="1:3">
      <c r="A367" s="344">
        <v>365</v>
      </c>
      <c r="B367" t="s">
        <v>1567</v>
      </c>
      <c r="C367" t="s">
        <v>4481</v>
      </c>
    </row>
    <row r="368" spans="1:3">
      <c r="A368" s="344">
        <v>366</v>
      </c>
      <c r="B368" t="s">
        <v>1567</v>
      </c>
      <c r="C368" t="s">
        <v>4482</v>
      </c>
    </row>
    <row r="369" spans="1:3">
      <c r="A369" s="344">
        <v>367</v>
      </c>
      <c r="B369" t="s">
        <v>3245</v>
      </c>
      <c r="C369" t="s">
        <v>3246</v>
      </c>
    </row>
    <row r="370" spans="1:3">
      <c r="A370" s="344">
        <v>368</v>
      </c>
      <c r="B370" t="s">
        <v>3245</v>
      </c>
      <c r="C370" t="s">
        <v>4483</v>
      </c>
    </row>
    <row r="371" spans="1:3">
      <c r="A371" s="344">
        <v>369</v>
      </c>
      <c r="B371" t="s">
        <v>3245</v>
      </c>
      <c r="C371" t="s">
        <v>4484</v>
      </c>
    </row>
    <row r="372" spans="1:3">
      <c r="A372" s="344">
        <v>370</v>
      </c>
      <c r="B372" t="s">
        <v>3245</v>
      </c>
      <c r="C372" t="s">
        <v>4485</v>
      </c>
    </row>
    <row r="373" spans="1:3">
      <c r="A373" s="344">
        <v>371</v>
      </c>
      <c r="B373" t="s">
        <v>3245</v>
      </c>
      <c r="C373" t="s">
        <v>4486</v>
      </c>
    </row>
    <row r="374" spans="1:3">
      <c r="A374" s="344">
        <v>372</v>
      </c>
      <c r="B374" t="s">
        <v>3245</v>
      </c>
      <c r="C374" t="s">
        <v>4487</v>
      </c>
    </row>
    <row r="375" spans="1:3">
      <c r="A375" s="344">
        <v>373</v>
      </c>
      <c r="B375" t="s">
        <v>3245</v>
      </c>
      <c r="C375" t="s">
        <v>4488</v>
      </c>
    </row>
    <row r="376" spans="1:3">
      <c r="A376" s="344">
        <v>374</v>
      </c>
      <c r="B376" t="s">
        <v>3245</v>
      </c>
      <c r="C376" t="s">
        <v>4489</v>
      </c>
    </row>
    <row r="377" spans="1:3">
      <c r="A377" s="344">
        <v>375</v>
      </c>
      <c r="B377" t="s">
        <v>2164</v>
      </c>
      <c r="C377" t="s">
        <v>4490</v>
      </c>
    </row>
    <row r="378" spans="1:3">
      <c r="A378" s="344">
        <v>376</v>
      </c>
      <c r="B378" t="s">
        <v>2164</v>
      </c>
      <c r="C378" t="s">
        <v>4491</v>
      </c>
    </row>
    <row r="379" spans="1:3">
      <c r="A379" s="344">
        <v>377</v>
      </c>
      <c r="B379" t="s">
        <v>2164</v>
      </c>
      <c r="C379" t="s">
        <v>4492</v>
      </c>
    </row>
    <row r="380" spans="1:3">
      <c r="A380" s="344">
        <v>378</v>
      </c>
      <c r="B380" t="s">
        <v>2164</v>
      </c>
      <c r="C380" t="s">
        <v>4493</v>
      </c>
    </row>
    <row r="381" spans="1:3">
      <c r="A381" s="344">
        <v>379</v>
      </c>
      <c r="B381" t="s">
        <v>2164</v>
      </c>
      <c r="C381" t="s">
        <v>4494</v>
      </c>
    </row>
    <row r="382" spans="1:3">
      <c r="A382" s="344">
        <v>380</v>
      </c>
      <c r="B382" t="s">
        <v>2164</v>
      </c>
      <c r="C382" t="s">
        <v>4495</v>
      </c>
    </row>
    <row r="383" spans="1:3">
      <c r="A383" s="344">
        <v>381</v>
      </c>
      <c r="B383" t="s">
        <v>2164</v>
      </c>
      <c r="C383" t="s">
        <v>4496</v>
      </c>
    </row>
    <row r="384" spans="1:3">
      <c r="A384" s="344">
        <v>382</v>
      </c>
      <c r="B384" t="s">
        <v>2164</v>
      </c>
      <c r="C384" t="s">
        <v>4497</v>
      </c>
    </row>
    <row r="385" spans="1:3">
      <c r="A385" s="344">
        <v>383</v>
      </c>
      <c r="B385" t="s">
        <v>2107</v>
      </c>
      <c r="C385" t="s">
        <v>4498</v>
      </c>
    </row>
    <row r="386" spans="1:3">
      <c r="A386" s="344">
        <v>384</v>
      </c>
      <c r="B386" t="s">
        <v>2107</v>
      </c>
      <c r="C386" t="s">
        <v>4499</v>
      </c>
    </row>
    <row r="387" spans="1:3">
      <c r="A387" s="344">
        <v>385</v>
      </c>
      <c r="B387" t="s">
        <v>2107</v>
      </c>
      <c r="C387" t="s">
        <v>4500</v>
      </c>
    </row>
    <row r="388" spans="1:3">
      <c r="A388" s="344">
        <v>386</v>
      </c>
      <c r="B388" t="s">
        <v>2107</v>
      </c>
      <c r="C388" t="s">
        <v>4501</v>
      </c>
    </row>
    <row r="389" spans="1:3">
      <c r="A389" s="344">
        <v>387</v>
      </c>
      <c r="B389" t="s">
        <v>2107</v>
      </c>
      <c r="C389" t="s">
        <v>4502</v>
      </c>
    </row>
    <row r="390" spans="1:3">
      <c r="A390" s="344">
        <v>388</v>
      </c>
      <c r="B390" t="s">
        <v>2107</v>
      </c>
      <c r="C390" t="s">
        <v>4503</v>
      </c>
    </row>
    <row r="391" spans="1:3">
      <c r="A391" s="344">
        <v>389</v>
      </c>
      <c r="B391" t="s">
        <v>2107</v>
      </c>
      <c r="C391" t="s">
        <v>4504</v>
      </c>
    </row>
    <row r="392" spans="1:3">
      <c r="A392" s="344">
        <v>390</v>
      </c>
      <c r="B392" t="s">
        <v>2107</v>
      </c>
      <c r="C392" t="s">
        <v>4505</v>
      </c>
    </row>
    <row r="393" spans="1:3">
      <c r="A393" s="344">
        <v>391</v>
      </c>
      <c r="B393" t="s">
        <v>2107</v>
      </c>
      <c r="C393" t="s">
        <v>4506</v>
      </c>
    </row>
    <row r="394" spans="1:3">
      <c r="A394" s="344">
        <v>392</v>
      </c>
      <c r="B394" t="s">
        <v>2107</v>
      </c>
      <c r="C394" t="s">
        <v>4507</v>
      </c>
    </row>
    <row r="395" spans="1:3">
      <c r="A395" s="344">
        <v>393</v>
      </c>
      <c r="B395" t="s">
        <v>2107</v>
      </c>
      <c r="C395" t="s">
        <v>4508</v>
      </c>
    </row>
    <row r="396" spans="1:3">
      <c r="A396" s="344">
        <v>394</v>
      </c>
      <c r="B396" t="s">
        <v>2107</v>
      </c>
      <c r="C396" t="s">
        <v>4509</v>
      </c>
    </row>
    <row r="397" spans="1:3">
      <c r="A397" s="344">
        <v>395</v>
      </c>
      <c r="B397" t="s">
        <v>1978</v>
      </c>
      <c r="C397" t="s">
        <v>4510</v>
      </c>
    </row>
    <row r="398" spans="1:3">
      <c r="A398" s="344">
        <v>396</v>
      </c>
      <c r="B398" t="s">
        <v>1978</v>
      </c>
      <c r="C398" t="s">
        <v>4511</v>
      </c>
    </row>
    <row r="399" spans="1:3">
      <c r="A399" s="344">
        <v>397</v>
      </c>
      <c r="B399" t="s">
        <v>1978</v>
      </c>
      <c r="C399" t="s">
        <v>4512</v>
      </c>
    </row>
    <row r="400" spans="1:3">
      <c r="A400" s="344">
        <v>398</v>
      </c>
      <c r="B400" t="s">
        <v>1978</v>
      </c>
      <c r="C400" t="s">
        <v>4513</v>
      </c>
    </row>
    <row r="401" spans="1:3">
      <c r="A401" s="344">
        <v>399</v>
      </c>
      <c r="B401" t="s">
        <v>1978</v>
      </c>
      <c r="C401" t="s">
        <v>4514</v>
      </c>
    </row>
    <row r="402" spans="1:3">
      <c r="A402" s="344">
        <v>400</v>
      </c>
      <c r="B402" t="s">
        <v>1978</v>
      </c>
      <c r="C402" t="s">
        <v>4515</v>
      </c>
    </row>
    <row r="403" spans="1:3">
      <c r="A403" s="344">
        <v>401</v>
      </c>
      <c r="B403" t="s">
        <v>1978</v>
      </c>
      <c r="C403" t="s">
        <v>4516</v>
      </c>
    </row>
    <row r="404" spans="1:3">
      <c r="A404" s="344">
        <v>402</v>
      </c>
      <c r="B404" t="s">
        <v>1978</v>
      </c>
      <c r="C404" t="s">
        <v>4517</v>
      </c>
    </row>
    <row r="405" spans="1:3">
      <c r="A405" s="344">
        <v>403</v>
      </c>
      <c r="B405" t="s">
        <v>3268</v>
      </c>
      <c r="C405" t="s">
        <v>4518</v>
      </c>
    </row>
    <row r="406" spans="1:3">
      <c r="A406" s="344">
        <v>404</v>
      </c>
      <c r="B406" t="s">
        <v>3268</v>
      </c>
      <c r="C406" t="s">
        <v>4519</v>
      </c>
    </row>
    <row r="407" spans="1:3">
      <c r="A407" s="344">
        <v>405</v>
      </c>
      <c r="B407" t="s">
        <v>3268</v>
      </c>
      <c r="C407" t="s">
        <v>4520</v>
      </c>
    </row>
    <row r="408" spans="1:3">
      <c r="A408" s="344">
        <v>406</v>
      </c>
      <c r="B408" t="s">
        <v>3268</v>
      </c>
      <c r="C408" t="s">
        <v>4521</v>
      </c>
    </row>
    <row r="409" spans="1:3">
      <c r="A409" s="344">
        <v>407</v>
      </c>
      <c r="B409" t="s">
        <v>3268</v>
      </c>
      <c r="C409" t="s">
        <v>4522</v>
      </c>
    </row>
    <row r="410" spans="1:3">
      <c r="A410" s="344">
        <v>408</v>
      </c>
      <c r="B410" t="s">
        <v>3268</v>
      </c>
      <c r="C410" t="s">
        <v>4523</v>
      </c>
    </row>
    <row r="411" spans="1:3">
      <c r="A411" s="344">
        <v>409</v>
      </c>
      <c r="B411" t="s">
        <v>3268</v>
      </c>
      <c r="C411" t="s">
        <v>4524</v>
      </c>
    </row>
    <row r="412" spans="1:3">
      <c r="A412" s="344">
        <v>410</v>
      </c>
      <c r="B412" t="s">
        <v>3268</v>
      </c>
      <c r="C412" t="s">
        <v>4525</v>
      </c>
    </row>
    <row r="413" spans="1:3">
      <c r="A413" s="344">
        <v>411</v>
      </c>
      <c r="B413" t="s">
        <v>3273</v>
      </c>
      <c r="C413" t="s">
        <v>4526</v>
      </c>
    </row>
    <row r="414" spans="1:3">
      <c r="A414" s="344">
        <v>412</v>
      </c>
      <c r="B414" t="s">
        <v>3273</v>
      </c>
      <c r="C414" t="s">
        <v>4527</v>
      </c>
    </row>
    <row r="415" spans="1:3">
      <c r="A415" s="344">
        <v>413</v>
      </c>
      <c r="B415" t="s">
        <v>3273</v>
      </c>
      <c r="C415" t="s">
        <v>4528</v>
      </c>
    </row>
    <row r="416" spans="1:3">
      <c r="A416" s="344">
        <v>414</v>
      </c>
      <c r="B416" t="s">
        <v>3273</v>
      </c>
      <c r="C416" t="s">
        <v>4529</v>
      </c>
    </row>
    <row r="417" spans="1:3">
      <c r="A417" s="344">
        <v>415</v>
      </c>
      <c r="B417" t="s">
        <v>3273</v>
      </c>
      <c r="C417" t="s">
        <v>4530</v>
      </c>
    </row>
    <row r="418" spans="1:3">
      <c r="A418" s="344">
        <v>416</v>
      </c>
      <c r="B418" t="s">
        <v>3273</v>
      </c>
      <c r="C418" t="s">
        <v>4531</v>
      </c>
    </row>
    <row r="419" spans="1:3">
      <c r="A419" s="344">
        <v>417</v>
      </c>
      <c r="B419" t="s">
        <v>3273</v>
      </c>
      <c r="C419" t="s">
        <v>4532</v>
      </c>
    </row>
    <row r="420" spans="1:3">
      <c r="A420" s="344">
        <v>418</v>
      </c>
      <c r="B420" t="s">
        <v>3273</v>
      </c>
      <c r="C420" t="s">
        <v>4533</v>
      </c>
    </row>
    <row r="421" spans="1:3">
      <c r="A421" s="344">
        <v>419</v>
      </c>
      <c r="B421" t="s">
        <v>3273</v>
      </c>
      <c r="C421" t="s">
        <v>4534</v>
      </c>
    </row>
    <row r="422" spans="1:3">
      <c r="A422" s="344">
        <v>420</v>
      </c>
      <c r="B422" t="s">
        <v>3273</v>
      </c>
      <c r="C422" t="s">
        <v>4535</v>
      </c>
    </row>
    <row r="423" spans="1:3">
      <c r="A423" s="344">
        <v>421</v>
      </c>
      <c r="B423" t="s">
        <v>3281</v>
      </c>
      <c r="C423" t="s">
        <v>4536</v>
      </c>
    </row>
    <row r="424" spans="1:3">
      <c r="A424" s="344">
        <v>422</v>
      </c>
      <c r="B424" t="s">
        <v>3281</v>
      </c>
      <c r="C424" t="s">
        <v>4537</v>
      </c>
    </row>
    <row r="425" spans="1:3">
      <c r="A425" s="344">
        <v>423</v>
      </c>
      <c r="B425" t="s">
        <v>3281</v>
      </c>
      <c r="C425" t="s">
        <v>4538</v>
      </c>
    </row>
    <row r="426" spans="1:3">
      <c r="A426" s="344">
        <v>424</v>
      </c>
      <c r="B426" t="s">
        <v>3281</v>
      </c>
      <c r="C426" t="s">
        <v>4539</v>
      </c>
    </row>
    <row r="427" spans="1:3">
      <c r="A427" s="344">
        <v>425</v>
      </c>
      <c r="B427" t="s">
        <v>3281</v>
      </c>
      <c r="C427" t="s">
        <v>4540</v>
      </c>
    </row>
    <row r="428" spans="1:3">
      <c r="A428" s="344">
        <v>426</v>
      </c>
      <c r="B428" t="s">
        <v>3281</v>
      </c>
      <c r="C428" t="s">
        <v>4541</v>
      </c>
    </row>
    <row r="429" spans="1:3">
      <c r="A429" s="344">
        <v>427</v>
      </c>
      <c r="B429" t="s">
        <v>3281</v>
      </c>
      <c r="C429" t="s">
        <v>4542</v>
      </c>
    </row>
    <row r="430" spans="1:3">
      <c r="A430" s="344">
        <v>428</v>
      </c>
      <c r="B430" t="s">
        <v>3285</v>
      </c>
      <c r="C430" t="s">
        <v>4543</v>
      </c>
    </row>
    <row r="431" spans="1:3">
      <c r="A431" s="344">
        <v>429</v>
      </c>
      <c r="B431" t="s">
        <v>3285</v>
      </c>
      <c r="C431" t="s">
        <v>4544</v>
      </c>
    </row>
    <row r="432" spans="1:3">
      <c r="A432" s="344">
        <v>430</v>
      </c>
      <c r="B432" t="s">
        <v>3285</v>
      </c>
      <c r="C432" t="s">
        <v>4545</v>
      </c>
    </row>
    <row r="433" spans="1:3">
      <c r="A433" s="344">
        <v>431</v>
      </c>
      <c r="B433" t="s">
        <v>3285</v>
      </c>
      <c r="C433" t="s">
        <v>4546</v>
      </c>
    </row>
    <row r="434" spans="1:3">
      <c r="A434" s="344">
        <v>432</v>
      </c>
      <c r="B434" t="s">
        <v>3285</v>
      </c>
      <c r="C434" t="s">
        <v>4547</v>
      </c>
    </row>
    <row r="435" spans="1:3">
      <c r="A435" s="344">
        <v>433</v>
      </c>
      <c r="B435" t="s">
        <v>3285</v>
      </c>
      <c r="C435" t="s">
        <v>4548</v>
      </c>
    </row>
    <row r="436" spans="1:3">
      <c r="A436" s="344">
        <v>434</v>
      </c>
      <c r="B436" t="s">
        <v>3285</v>
      </c>
      <c r="C436" t="s">
        <v>4549</v>
      </c>
    </row>
    <row r="437" spans="1:3">
      <c r="A437" s="344">
        <v>435</v>
      </c>
      <c r="B437" t="s">
        <v>3285</v>
      </c>
      <c r="C437" t="s">
        <v>4550</v>
      </c>
    </row>
    <row r="438" spans="1:3">
      <c r="A438" s="344">
        <v>436</v>
      </c>
      <c r="B438" t="s">
        <v>3289</v>
      </c>
      <c r="C438" t="s">
        <v>4551</v>
      </c>
    </row>
    <row r="439" spans="1:3">
      <c r="A439" s="344">
        <v>437</v>
      </c>
      <c r="B439" t="s">
        <v>3289</v>
      </c>
      <c r="C439" t="s">
        <v>4552</v>
      </c>
    </row>
    <row r="440" spans="1:3">
      <c r="A440" s="344">
        <v>438</v>
      </c>
      <c r="B440" t="s">
        <v>3289</v>
      </c>
      <c r="C440" t="s">
        <v>4553</v>
      </c>
    </row>
    <row r="441" spans="1:3">
      <c r="A441" s="344">
        <v>439</v>
      </c>
      <c r="B441" t="s">
        <v>3289</v>
      </c>
      <c r="C441" t="s">
        <v>4090</v>
      </c>
    </row>
    <row r="442" spans="1:3">
      <c r="A442" s="344">
        <v>440</v>
      </c>
      <c r="B442" t="s">
        <v>3289</v>
      </c>
      <c r="C442" t="s">
        <v>4108</v>
      </c>
    </row>
    <row r="443" spans="1:3">
      <c r="A443" s="344">
        <v>441</v>
      </c>
      <c r="B443" t="s">
        <v>3289</v>
      </c>
      <c r="C443" t="s">
        <v>4554</v>
      </c>
    </row>
    <row r="444" spans="1:3">
      <c r="A444" s="344">
        <v>442</v>
      </c>
      <c r="B444" t="s">
        <v>3289</v>
      </c>
      <c r="C444" t="s">
        <v>4112</v>
      </c>
    </row>
    <row r="445" spans="1:3">
      <c r="A445" s="344">
        <v>443</v>
      </c>
      <c r="B445" t="s">
        <v>3289</v>
      </c>
      <c r="C445" t="s">
        <v>4472</v>
      </c>
    </row>
    <row r="446" spans="1:3">
      <c r="A446" s="344">
        <v>444</v>
      </c>
      <c r="B446" t="s">
        <v>3289</v>
      </c>
      <c r="C446" t="s">
        <v>4473</v>
      </c>
    </row>
    <row r="447" spans="1:3">
      <c r="A447" s="344">
        <v>445</v>
      </c>
      <c r="B447" t="s">
        <v>3289</v>
      </c>
      <c r="C447" t="s">
        <v>4474</v>
      </c>
    </row>
    <row r="448" spans="1:3">
      <c r="A448" s="344">
        <v>446</v>
      </c>
      <c r="B448" t="s">
        <v>3294</v>
      </c>
      <c r="C448" t="s">
        <v>4555</v>
      </c>
    </row>
    <row r="449" spans="1:3">
      <c r="A449" s="344">
        <v>447</v>
      </c>
      <c r="B449" t="s">
        <v>3294</v>
      </c>
      <c r="C449" t="s">
        <v>4556</v>
      </c>
    </row>
    <row r="450" spans="1:3">
      <c r="A450" s="344">
        <v>448</v>
      </c>
      <c r="B450" t="s">
        <v>3294</v>
      </c>
      <c r="C450" t="s">
        <v>4557</v>
      </c>
    </row>
    <row r="451" spans="1:3">
      <c r="A451" s="344">
        <v>449</v>
      </c>
      <c r="B451" t="s">
        <v>3294</v>
      </c>
      <c r="C451" t="s">
        <v>4558</v>
      </c>
    </row>
    <row r="452" spans="1:3">
      <c r="A452" s="344">
        <v>450</v>
      </c>
      <c r="B452" t="s">
        <v>3294</v>
      </c>
      <c r="C452" t="s">
        <v>4559</v>
      </c>
    </row>
    <row r="453" spans="1:3">
      <c r="A453" s="344">
        <v>451</v>
      </c>
      <c r="B453" t="s">
        <v>3294</v>
      </c>
      <c r="C453" t="s">
        <v>4560</v>
      </c>
    </row>
    <row r="454" spans="1:3">
      <c r="A454" s="344">
        <v>452</v>
      </c>
      <c r="B454" t="s">
        <v>3294</v>
      </c>
      <c r="C454" t="s">
        <v>4561</v>
      </c>
    </row>
    <row r="455" spans="1:3">
      <c r="A455" s="344">
        <v>453</v>
      </c>
      <c r="B455" t="s">
        <v>3294</v>
      </c>
      <c r="C455" t="s">
        <v>4562</v>
      </c>
    </row>
    <row r="456" spans="1:3">
      <c r="A456" s="344">
        <v>454</v>
      </c>
      <c r="B456" t="s">
        <v>3294</v>
      </c>
      <c r="C456" t="s">
        <v>4563</v>
      </c>
    </row>
    <row r="457" spans="1:3">
      <c r="A457" s="344">
        <v>455</v>
      </c>
      <c r="B457" t="s">
        <v>2134</v>
      </c>
      <c r="C457" t="s">
        <v>4564</v>
      </c>
    </row>
    <row r="458" spans="1:3">
      <c r="A458" s="344">
        <v>456</v>
      </c>
      <c r="B458" t="s">
        <v>2134</v>
      </c>
      <c r="C458" t="s">
        <v>4565</v>
      </c>
    </row>
    <row r="459" spans="1:3">
      <c r="A459" s="344">
        <v>457</v>
      </c>
      <c r="B459" t="s">
        <v>2134</v>
      </c>
      <c r="C459" t="s">
        <v>4566</v>
      </c>
    </row>
    <row r="460" spans="1:3">
      <c r="A460" s="344">
        <v>458</v>
      </c>
      <c r="B460" t="s">
        <v>2134</v>
      </c>
      <c r="C460" t="s">
        <v>4567</v>
      </c>
    </row>
    <row r="461" spans="1:3">
      <c r="A461" s="344">
        <v>459</v>
      </c>
      <c r="B461" t="s">
        <v>2134</v>
      </c>
      <c r="C461" t="s">
        <v>4568</v>
      </c>
    </row>
    <row r="462" spans="1:3">
      <c r="A462" s="344">
        <v>460</v>
      </c>
      <c r="B462" t="s">
        <v>2134</v>
      </c>
      <c r="C462" t="s">
        <v>4569</v>
      </c>
    </row>
    <row r="463" spans="1:3">
      <c r="A463" s="344">
        <v>461</v>
      </c>
      <c r="B463" t="s">
        <v>2134</v>
      </c>
      <c r="C463" t="s">
        <v>4570</v>
      </c>
    </row>
    <row r="464" spans="1:3">
      <c r="A464" s="344">
        <v>462</v>
      </c>
      <c r="B464" t="s">
        <v>2134</v>
      </c>
      <c r="C464" t="s">
        <v>4571</v>
      </c>
    </row>
    <row r="465" spans="1:3">
      <c r="A465" s="344">
        <v>463</v>
      </c>
      <c r="B465" t="s">
        <v>2134</v>
      </c>
      <c r="C465" t="s">
        <v>4572</v>
      </c>
    </row>
    <row r="466" spans="1:3">
      <c r="A466" s="344">
        <v>464</v>
      </c>
      <c r="B466" t="s">
        <v>2134</v>
      </c>
      <c r="C466" t="s">
        <v>4573</v>
      </c>
    </row>
    <row r="467" spans="1:3">
      <c r="A467" s="344">
        <v>465</v>
      </c>
      <c r="B467" t="s">
        <v>2134</v>
      </c>
      <c r="C467" t="s">
        <v>4574</v>
      </c>
    </row>
    <row r="468" spans="1:3">
      <c r="A468" s="344">
        <v>466</v>
      </c>
      <c r="B468" t="s">
        <v>779</v>
      </c>
      <c r="C468" t="s">
        <v>3304</v>
      </c>
    </row>
    <row r="469" spans="1:3">
      <c r="A469" s="344">
        <v>467</v>
      </c>
      <c r="B469" t="s">
        <v>779</v>
      </c>
      <c r="C469" t="s">
        <v>4575</v>
      </c>
    </row>
    <row r="470" spans="1:3">
      <c r="A470" s="344">
        <v>468</v>
      </c>
      <c r="B470" t="s">
        <v>779</v>
      </c>
      <c r="C470" t="s">
        <v>4576</v>
      </c>
    </row>
    <row r="471" spans="1:3">
      <c r="A471" s="344">
        <v>469</v>
      </c>
      <c r="B471" t="s">
        <v>779</v>
      </c>
      <c r="C471" t="s">
        <v>4577</v>
      </c>
    </row>
    <row r="472" spans="1:3">
      <c r="A472" s="344">
        <v>470</v>
      </c>
      <c r="B472" t="s">
        <v>779</v>
      </c>
      <c r="C472" t="s">
        <v>4578</v>
      </c>
    </row>
    <row r="473" spans="1:3">
      <c r="A473" s="344">
        <v>471</v>
      </c>
      <c r="B473" t="s">
        <v>779</v>
      </c>
      <c r="C473" t="s">
        <v>4579</v>
      </c>
    </row>
    <row r="474" spans="1:3">
      <c r="A474" s="344">
        <v>472</v>
      </c>
      <c r="B474" t="s">
        <v>3307</v>
      </c>
      <c r="C474" t="s">
        <v>4580</v>
      </c>
    </row>
    <row r="475" spans="1:3">
      <c r="A475" s="344">
        <v>473</v>
      </c>
      <c r="B475" t="s">
        <v>3307</v>
      </c>
      <c r="C475" t="s">
        <v>4581</v>
      </c>
    </row>
    <row r="476" spans="1:3">
      <c r="A476" s="344">
        <v>474</v>
      </c>
      <c r="B476" t="s">
        <v>3307</v>
      </c>
      <c r="C476" t="s">
        <v>4582</v>
      </c>
    </row>
    <row r="477" spans="1:3">
      <c r="A477" s="344">
        <v>475</v>
      </c>
      <c r="B477" t="s">
        <v>1191</v>
      </c>
      <c r="C477" t="s">
        <v>4583</v>
      </c>
    </row>
    <row r="478" spans="1:3">
      <c r="A478" s="344">
        <v>476</v>
      </c>
      <c r="B478" t="s">
        <v>1191</v>
      </c>
      <c r="C478" t="s">
        <v>4584</v>
      </c>
    </row>
    <row r="479" spans="1:3">
      <c r="A479" s="344">
        <v>477</v>
      </c>
      <c r="B479" t="s">
        <v>1191</v>
      </c>
      <c r="C479" t="s">
        <v>4585</v>
      </c>
    </row>
    <row r="480" spans="1:3">
      <c r="A480" s="344">
        <v>478</v>
      </c>
      <c r="B480" t="s">
        <v>1191</v>
      </c>
      <c r="C480" t="s">
        <v>4586</v>
      </c>
    </row>
    <row r="481" spans="1:3">
      <c r="A481" s="344">
        <v>479</v>
      </c>
      <c r="B481" t="s">
        <v>1191</v>
      </c>
      <c r="C481" t="s">
        <v>4587</v>
      </c>
    </row>
    <row r="482" spans="1:3">
      <c r="A482" s="344">
        <v>480</v>
      </c>
      <c r="B482" t="s">
        <v>1191</v>
      </c>
      <c r="C482" t="s">
        <v>4588</v>
      </c>
    </row>
    <row r="483" spans="1:3">
      <c r="A483" s="344">
        <v>481</v>
      </c>
      <c r="B483" t="s">
        <v>1191</v>
      </c>
      <c r="C483" t="s">
        <v>4589</v>
      </c>
    </row>
    <row r="484" spans="1:3">
      <c r="A484" s="344">
        <v>482</v>
      </c>
      <c r="B484" t="s">
        <v>1191</v>
      </c>
      <c r="C484" t="s">
        <v>4590</v>
      </c>
    </row>
    <row r="485" spans="1:3">
      <c r="A485" s="344">
        <v>483</v>
      </c>
      <c r="B485" t="s">
        <v>1191</v>
      </c>
      <c r="C485" t="s">
        <v>4591</v>
      </c>
    </row>
    <row r="486" spans="1:3">
      <c r="A486" s="344">
        <v>484</v>
      </c>
      <c r="B486" t="s">
        <v>1191</v>
      </c>
      <c r="C486" t="s">
        <v>4592</v>
      </c>
    </row>
    <row r="487" spans="1:3">
      <c r="A487" s="344">
        <v>485</v>
      </c>
      <c r="B487" t="s">
        <v>2613</v>
      </c>
      <c r="C487" t="s">
        <v>3315</v>
      </c>
    </row>
    <row r="488" spans="1:3">
      <c r="A488" s="344">
        <v>486</v>
      </c>
      <c r="B488" t="s">
        <v>2613</v>
      </c>
      <c r="C488" t="s">
        <v>4593</v>
      </c>
    </row>
    <row r="489" spans="1:3">
      <c r="A489" s="344">
        <v>487</v>
      </c>
      <c r="B489" t="s">
        <v>2613</v>
      </c>
      <c r="C489" t="s">
        <v>4594</v>
      </c>
    </row>
    <row r="490" spans="1:3">
      <c r="A490" s="344">
        <v>488</v>
      </c>
      <c r="B490" t="s">
        <v>2613</v>
      </c>
      <c r="C490" t="s">
        <v>4595</v>
      </c>
    </row>
    <row r="491" spans="1:3">
      <c r="A491" s="344">
        <v>489</v>
      </c>
      <c r="B491" t="s">
        <v>2613</v>
      </c>
      <c r="C491" t="s">
        <v>4596</v>
      </c>
    </row>
    <row r="492" spans="1:3">
      <c r="A492" s="344">
        <v>490</v>
      </c>
      <c r="B492" t="s">
        <v>2613</v>
      </c>
      <c r="C492" t="s">
        <v>4597</v>
      </c>
    </row>
    <row r="493" spans="1:3">
      <c r="A493" s="344">
        <v>491</v>
      </c>
      <c r="B493" t="s">
        <v>2613</v>
      </c>
      <c r="C493" t="s">
        <v>4598</v>
      </c>
    </row>
    <row r="494" spans="1:3">
      <c r="A494" s="344">
        <v>492</v>
      </c>
      <c r="B494" t="s">
        <v>2613</v>
      </c>
      <c r="C494" t="s">
        <v>4599</v>
      </c>
    </row>
    <row r="495" spans="1:3">
      <c r="A495" s="344">
        <v>493</v>
      </c>
      <c r="B495" t="s">
        <v>2613</v>
      </c>
      <c r="C495" t="s">
        <v>4600</v>
      </c>
    </row>
    <row r="496" spans="1:3">
      <c r="A496" s="344">
        <v>494</v>
      </c>
      <c r="B496" t="s">
        <v>2613</v>
      </c>
      <c r="C496" t="s">
        <v>4601</v>
      </c>
    </row>
    <row r="497" spans="1:3">
      <c r="A497" s="344">
        <v>495</v>
      </c>
      <c r="B497" t="s">
        <v>3320</v>
      </c>
      <c r="C497" t="s">
        <v>3321</v>
      </c>
    </row>
    <row r="498" spans="1:3">
      <c r="A498" s="344">
        <v>496</v>
      </c>
      <c r="B498" t="s">
        <v>3320</v>
      </c>
      <c r="C498" t="s">
        <v>4602</v>
      </c>
    </row>
    <row r="499" spans="1:3">
      <c r="A499" s="344">
        <v>497</v>
      </c>
      <c r="B499" t="s">
        <v>3320</v>
      </c>
      <c r="C499" t="s">
        <v>4603</v>
      </c>
    </row>
    <row r="500" spans="1:3">
      <c r="A500" s="344">
        <v>498</v>
      </c>
      <c r="B500" t="s">
        <v>3320</v>
      </c>
      <c r="C500" t="s">
        <v>4604</v>
      </c>
    </row>
    <row r="501" spans="1:3">
      <c r="A501" s="344">
        <v>499</v>
      </c>
      <c r="B501" t="s">
        <v>3320</v>
      </c>
      <c r="C501" t="s">
        <v>4605</v>
      </c>
    </row>
    <row r="502" spans="1:3">
      <c r="A502" s="344">
        <v>500</v>
      </c>
      <c r="B502" t="s">
        <v>3320</v>
      </c>
      <c r="C502" t="s">
        <v>4606</v>
      </c>
    </row>
    <row r="503" spans="1:3">
      <c r="A503" s="344">
        <v>501</v>
      </c>
      <c r="B503" t="s">
        <v>3320</v>
      </c>
      <c r="C503" t="s">
        <v>4607</v>
      </c>
    </row>
    <row r="504" spans="1:3">
      <c r="A504" s="344">
        <v>502</v>
      </c>
      <c r="B504" t="s">
        <v>3320</v>
      </c>
      <c r="C504" t="s">
        <v>4608</v>
      </c>
    </row>
    <row r="505" spans="1:3">
      <c r="A505" s="344">
        <v>503</v>
      </c>
      <c r="B505" t="s">
        <v>3325</v>
      </c>
      <c r="C505" t="s">
        <v>3326</v>
      </c>
    </row>
    <row r="506" spans="1:3">
      <c r="A506" s="344">
        <v>504</v>
      </c>
      <c r="B506" t="s">
        <v>3325</v>
      </c>
      <c r="C506" t="s">
        <v>4609</v>
      </c>
    </row>
    <row r="507" spans="1:3">
      <c r="A507" s="344">
        <v>505</v>
      </c>
      <c r="B507" t="s">
        <v>3325</v>
      </c>
      <c r="C507" t="s">
        <v>4610</v>
      </c>
    </row>
    <row r="508" spans="1:3">
      <c r="A508" s="344">
        <v>506</v>
      </c>
      <c r="B508" t="s">
        <v>3325</v>
      </c>
      <c r="C508" t="s">
        <v>4611</v>
      </c>
    </row>
    <row r="509" spans="1:3">
      <c r="A509" s="344">
        <v>507</v>
      </c>
      <c r="B509" t="s">
        <v>3325</v>
      </c>
      <c r="C509" t="s">
        <v>4612</v>
      </c>
    </row>
    <row r="510" spans="1:3">
      <c r="A510" s="344">
        <v>508</v>
      </c>
      <c r="B510" t="s">
        <v>3325</v>
      </c>
      <c r="C510" t="s">
        <v>4613</v>
      </c>
    </row>
    <row r="511" spans="1:3">
      <c r="A511" s="344">
        <v>509</v>
      </c>
      <c r="B511" t="s">
        <v>3325</v>
      </c>
      <c r="C511" t="s">
        <v>4614</v>
      </c>
    </row>
    <row r="512" spans="1:3">
      <c r="A512" s="344">
        <v>510</v>
      </c>
      <c r="B512" t="s">
        <v>3325</v>
      </c>
      <c r="C512" t="s">
        <v>4615</v>
      </c>
    </row>
    <row r="513" spans="1:3">
      <c r="A513" s="344">
        <v>511</v>
      </c>
      <c r="B513" t="s">
        <v>3325</v>
      </c>
      <c r="C513" t="s">
        <v>4616</v>
      </c>
    </row>
    <row r="514" spans="1:3">
      <c r="A514" s="344">
        <v>512</v>
      </c>
      <c r="B514" t="s">
        <v>3325</v>
      </c>
      <c r="C514" t="s">
        <v>4617</v>
      </c>
    </row>
    <row r="515" spans="1:3">
      <c r="A515" s="344">
        <v>513</v>
      </c>
      <c r="B515" t="s">
        <v>1593</v>
      </c>
      <c r="C515" t="s">
        <v>3330</v>
      </c>
    </row>
    <row r="516" spans="1:3">
      <c r="A516" s="344">
        <v>514</v>
      </c>
      <c r="B516" t="s">
        <v>1593</v>
      </c>
      <c r="C516" t="s">
        <v>4618</v>
      </c>
    </row>
    <row r="517" spans="1:3">
      <c r="A517" s="344">
        <v>515</v>
      </c>
      <c r="B517" t="s">
        <v>1593</v>
      </c>
      <c r="C517" t="s">
        <v>4619</v>
      </c>
    </row>
    <row r="518" spans="1:3">
      <c r="A518" s="344">
        <v>516</v>
      </c>
      <c r="B518" t="s">
        <v>1593</v>
      </c>
      <c r="C518" t="s">
        <v>4620</v>
      </c>
    </row>
    <row r="519" spans="1:3">
      <c r="A519" s="344">
        <v>517</v>
      </c>
      <c r="B519" t="s">
        <v>1593</v>
      </c>
      <c r="C519" t="s">
        <v>4621</v>
      </c>
    </row>
    <row r="520" spans="1:3">
      <c r="A520" s="344">
        <v>518</v>
      </c>
      <c r="B520" t="s">
        <v>1593</v>
      </c>
      <c r="C520" t="s">
        <v>4622</v>
      </c>
    </row>
    <row r="521" spans="1:3">
      <c r="A521" s="344">
        <v>519</v>
      </c>
      <c r="B521" t="s">
        <v>1593</v>
      </c>
      <c r="C521" t="s">
        <v>4623</v>
      </c>
    </row>
    <row r="522" spans="1:3">
      <c r="A522" s="344">
        <v>520</v>
      </c>
      <c r="B522" t="s">
        <v>1593</v>
      </c>
      <c r="C522" t="s">
        <v>4624</v>
      </c>
    </row>
    <row r="523" spans="1:3">
      <c r="A523" s="344">
        <v>521</v>
      </c>
      <c r="B523" t="s">
        <v>1593</v>
      </c>
      <c r="C523" t="s">
        <v>4625</v>
      </c>
    </row>
    <row r="524" spans="1:3">
      <c r="A524" s="344">
        <v>522</v>
      </c>
      <c r="B524" t="s">
        <v>3334</v>
      </c>
      <c r="C524" t="s">
        <v>3335</v>
      </c>
    </row>
    <row r="525" spans="1:3">
      <c r="A525" s="344">
        <v>523</v>
      </c>
      <c r="B525" t="s">
        <v>3334</v>
      </c>
      <c r="C525" t="s">
        <v>4626</v>
      </c>
    </row>
    <row r="526" spans="1:3">
      <c r="A526" s="344">
        <v>524</v>
      </c>
      <c r="B526" t="s">
        <v>3334</v>
      </c>
      <c r="C526" t="s">
        <v>4627</v>
      </c>
    </row>
    <row r="527" spans="1:3">
      <c r="A527" s="344">
        <v>525</v>
      </c>
      <c r="B527" t="s">
        <v>3334</v>
      </c>
      <c r="C527" t="s">
        <v>4628</v>
      </c>
    </row>
    <row r="528" spans="1:3">
      <c r="A528" s="344">
        <v>526</v>
      </c>
      <c r="B528" t="s">
        <v>3334</v>
      </c>
      <c r="C528" t="s">
        <v>4629</v>
      </c>
    </row>
    <row r="529" spans="1:3">
      <c r="A529" s="344">
        <v>527</v>
      </c>
      <c r="B529" t="s">
        <v>3334</v>
      </c>
      <c r="C529" t="s">
        <v>4630</v>
      </c>
    </row>
    <row r="530" spans="1:3">
      <c r="A530" s="344">
        <v>528</v>
      </c>
      <c r="B530" t="s">
        <v>3334</v>
      </c>
      <c r="C530" t="s">
        <v>4631</v>
      </c>
    </row>
    <row r="531" spans="1:3">
      <c r="A531" s="344">
        <v>529</v>
      </c>
      <c r="B531" t="s">
        <v>3334</v>
      </c>
      <c r="C531" t="s">
        <v>4632</v>
      </c>
    </row>
    <row r="532" spans="1:3">
      <c r="A532" s="344">
        <v>530</v>
      </c>
      <c r="B532" t="s">
        <v>3334</v>
      </c>
      <c r="C532" t="s">
        <v>4633</v>
      </c>
    </row>
    <row r="533" spans="1:3">
      <c r="A533" s="344">
        <v>531</v>
      </c>
      <c r="B533" t="s">
        <v>3339</v>
      </c>
      <c r="C533" t="s">
        <v>4634</v>
      </c>
    </row>
    <row r="534" spans="1:3">
      <c r="A534" s="344">
        <v>532</v>
      </c>
      <c r="B534" t="s">
        <v>3339</v>
      </c>
      <c r="C534" t="s">
        <v>4635</v>
      </c>
    </row>
    <row r="535" spans="1:3">
      <c r="A535" s="344">
        <v>533</v>
      </c>
      <c r="B535" t="s">
        <v>3339</v>
      </c>
      <c r="C535" t="s">
        <v>3340</v>
      </c>
    </row>
    <row r="536" spans="1:3">
      <c r="A536" s="344">
        <v>534</v>
      </c>
      <c r="B536" t="s">
        <v>3347</v>
      </c>
      <c r="C536" t="s">
        <v>4636</v>
      </c>
    </row>
    <row r="537" spans="1:3">
      <c r="A537" s="344">
        <v>535</v>
      </c>
      <c r="B537" t="s">
        <v>3347</v>
      </c>
      <c r="C537" t="s">
        <v>4637</v>
      </c>
    </row>
    <row r="538" spans="1:3">
      <c r="A538" s="344">
        <v>536</v>
      </c>
      <c r="B538" t="s">
        <v>3347</v>
      </c>
      <c r="C538" t="s">
        <v>3348</v>
      </c>
    </row>
    <row r="539" spans="1:3">
      <c r="A539" s="344">
        <v>537</v>
      </c>
      <c r="B539" t="s">
        <v>3352</v>
      </c>
      <c r="C539" t="s">
        <v>4638</v>
      </c>
    </row>
    <row r="540" spans="1:3">
      <c r="A540" s="344">
        <v>538</v>
      </c>
      <c r="B540" t="s">
        <v>3352</v>
      </c>
      <c r="C540" t="s">
        <v>4639</v>
      </c>
    </row>
    <row r="541" spans="1:3">
      <c r="A541" s="344">
        <v>539</v>
      </c>
      <c r="B541" t="s">
        <v>3352</v>
      </c>
      <c r="C541" t="s">
        <v>4640</v>
      </c>
    </row>
    <row r="542" spans="1:3">
      <c r="A542" s="344">
        <v>540</v>
      </c>
      <c r="B542" t="s">
        <v>3352</v>
      </c>
      <c r="C542" t="s">
        <v>4641</v>
      </c>
    </row>
    <row r="543" spans="1:3">
      <c r="A543" s="344">
        <v>541</v>
      </c>
      <c r="B543" t="s">
        <v>3352</v>
      </c>
      <c r="C543" t="s">
        <v>4642</v>
      </c>
    </row>
    <row r="544" spans="1:3">
      <c r="A544" s="344">
        <v>542</v>
      </c>
      <c r="B544" t="s">
        <v>3352</v>
      </c>
      <c r="C544" t="s">
        <v>4643</v>
      </c>
    </row>
    <row r="545" spans="1:3">
      <c r="A545" s="344">
        <v>543</v>
      </c>
      <c r="B545" t="s">
        <v>1459</v>
      </c>
      <c r="C545" t="s">
        <v>4644</v>
      </c>
    </row>
    <row r="546" spans="1:3">
      <c r="A546" s="344">
        <v>544</v>
      </c>
      <c r="B546" t="s">
        <v>1459</v>
      </c>
      <c r="C546" t="s">
        <v>4645</v>
      </c>
    </row>
    <row r="547" spans="1:3">
      <c r="A547" s="344">
        <v>545</v>
      </c>
      <c r="B547" t="s">
        <v>1459</v>
      </c>
      <c r="C547" t="s">
        <v>4646</v>
      </c>
    </row>
    <row r="548" spans="1:3">
      <c r="A548" s="344">
        <v>546</v>
      </c>
      <c r="B548" t="s">
        <v>1459</v>
      </c>
      <c r="C548" t="s">
        <v>4647</v>
      </c>
    </row>
    <row r="549" spans="1:3">
      <c r="A549" s="344">
        <v>547</v>
      </c>
      <c r="B549" t="s">
        <v>1459</v>
      </c>
      <c r="C549" t="s">
        <v>4648</v>
      </c>
    </row>
    <row r="550" spans="1:3">
      <c r="A550" s="344">
        <v>548</v>
      </c>
      <c r="B550" t="s">
        <v>1459</v>
      </c>
      <c r="C550" t="s">
        <v>3358</v>
      </c>
    </row>
    <row r="551" spans="1:3">
      <c r="A551" s="344">
        <v>549</v>
      </c>
      <c r="B551" t="s">
        <v>3362</v>
      </c>
      <c r="C551" t="s">
        <v>3363</v>
      </c>
    </row>
    <row r="552" spans="1:3">
      <c r="A552" s="344">
        <v>550</v>
      </c>
      <c r="B552" t="s">
        <v>3362</v>
      </c>
      <c r="C552" t="s">
        <v>4649</v>
      </c>
    </row>
    <row r="553" spans="1:3">
      <c r="A553" s="344">
        <v>551</v>
      </c>
      <c r="B553" t="s">
        <v>3367</v>
      </c>
      <c r="C553" t="s">
        <v>4650</v>
      </c>
    </row>
    <row r="554" spans="1:3">
      <c r="A554" s="344">
        <v>552</v>
      </c>
      <c r="B554" t="s">
        <v>3367</v>
      </c>
      <c r="C554" t="s">
        <v>3368</v>
      </c>
    </row>
    <row r="555" spans="1:3">
      <c r="A555" s="344">
        <v>553</v>
      </c>
      <c r="B555" t="s">
        <v>3367</v>
      </c>
      <c r="C555" t="s">
        <v>4651</v>
      </c>
    </row>
    <row r="556" spans="1:3">
      <c r="A556" s="344">
        <v>554</v>
      </c>
      <c r="B556" t="s">
        <v>3367</v>
      </c>
      <c r="C556" t="s">
        <v>4652</v>
      </c>
    </row>
    <row r="557" spans="1:3">
      <c r="A557" s="344">
        <v>555</v>
      </c>
      <c r="B557" t="s">
        <v>3367</v>
      </c>
      <c r="C557" t="s">
        <v>4653</v>
      </c>
    </row>
    <row r="558" spans="1:3">
      <c r="A558" s="344">
        <v>556</v>
      </c>
      <c r="B558" t="s">
        <v>3367</v>
      </c>
      <c r="C558" t="s">
        <v>4654</v>
      </c>
    </row>
    <row r="559" spans="1:3">
      <c r="A559" s="344">
        <v>557</v>
      </c>
      <c r="B559" t="s">
        <v>3367</v>
      </c>
      <c r="C559" t="s">
        <v>4655</v>
      </c>
    </row>
    <row r="560" spans="1:3">
      <c r="A560" s="344">
        <v>558</v>
      </c>
      <c r="B560" t="s">
        <v>3367</v>
      </c>
      <c r="C560" t="s">
        <v>4656</v>
      </c>
    </row>
    <row r="561" spans="1:3">
      <c r="A561" s="344">
        <v>559</v>
      </c>
      <c r="B561" t="s">
        <v>3371</v>
      </c>
      <c r="C561" t="s">
        <v>3372</v>
      </c>
    </row>
    <row r="562" spans="1:3">
      <c r="A562" s="344">
        <v>560</v>
      </c>
      <c r="B562" t="s">
        <v>3371</v>
      </c>
      <c r="C562" t="s">
        <v>4657</v>
      </c>
    </row>
    <row r="563" spans="1:3">
      <c r="A563" s="344">
        <v>561</v>
      </c>
      <c r="B563" t="s">
        <v>3371</v>
      </c>
      <c r="C563" t="s">
        <v>4658</v>
      </c>
    </row>
    <row r="564" spans="1:3">
      <c r="A564" s="344">
        <v>562</v>
      </c>
      <c r="B564" t="s">
        <v>3378</v>
      </c>
      <c r="C564" t="s">
        <v>3379</v>
      </c>
    </row>
    <row r="565" spans="1:3">
      <c r="A565" s="344">
        <v>563</v>
      </c>
      <c r="B565" t="s">
        <v>3378</v>
      </c>
      <c r="C565" t="s">
        <v>4659</v>
      </c>
    </row>
    <row r="566" spans="1:3">
      <c r="A566" s="344">
        <v>564</v>
      </c>
      <c r="B566" t="s">
        <v>1380</v>
      </c>
      <c r="C566" t="s">
        <v>4660</v>
      </c>
    </row>
    <row r="567" spans="1:3">
      <c r="A567" s="344">
        <v>565</v>
      </c>
      <c r="B567" t="s">
        <v>1380</v>
      </c>
      <c r="C567" t="s">
        <v>4661</v>
      </c>
    </row>
    <row r="568" spans="1:3">
      <c r="A568" s="344">
        <v>566</v>
      </c>
      <c r="B568" t="s">
        <v>1380</v>
      </c>
      <c r="C568" t="s">
        <v>4662</v>
      </c>
    </row>
    <row r="569" spans="1:3">
      <c r="A569" s="344">
        <v>567</v>
      </c>
      <c r="B569" t="s">
        <v>1380</v>
      </c>
      <c r="C569" t="s">
        <v>3383</v>
      </c>
    </row>
    <row r="570" spans="1:3">
      <c r="A570" s="344">
        <v>568</v>
      </c>
      <c r="B570" t="s">
        <v>1380</v>
      </c>
      <c r="C570" t="s">
        <v>4663</v>
      </c>
    </row>
    <row r="571" spans="1:3">
      <c r="A571" s="344">
        <v>569</v>
      </c>
      <c r="B571" t="s">
        <v>1380</v>
      </c>
      <c r="C571" t="s">
        <v>4664</v>
      </c>
    </row>
    <row r="572" spans="1:3">
      <c r="A572" s="344">
        <v>570</v>
      </c>
      <c r="B572" t="s">
        <v>1380</v>
      </c>
      <c r="C572" t="s">
        <v>4665</v>
      </c>
    </row>
    <row r="573" spans="1:3">
      <c r="A573" s="344">
        <v>571</v>
      </c>
      <c r="B573" t="s">
        <v>1380</v>
      </c>
      <c r="C573" t="s">
        <v>4666</v>
      </c>
    </row>
    <row r="574" spans="1:3">
      <c r="A574" s="344">
        <v>572</v>
      </c>
      <c r="B574" t="s">
        <v>3387</v>
      </c>
      <c r="C574" t="s">
        <v>4667</v>
      </c>
    </row>
    <row r="575" spans="1:3">
      <c r="A575" s="344">
        <v>573</v>
      </c>
      <c r="B575" t="s">
        <v>3387</v>
      </c>
      <c r="C575" t="s">
        <v>4668</v>
      </c>
    </row>
    <row r="576" spans="1:3">
      <c r="A576" s="344">
        <v>574</v>
      </c>
      <c r="B576" t="s">
        <v>3392</v>
      </c>
      <c r="C576" t="s">
        <v>4669</v>
      </c>
    </row>
    <row r="577" spans="1:3">
      <c r="A577" s="344">
        <v>575</v>
      </c>
      <c r="B577" t="s">
        <v>3392</v>
      </c>
      <c r="C577" t="s">
        <v>4670</v>
      </c>
    </row>
    <row r="578" spans="1:3">
      <c r="A578" s="344">
        <v>576</v>
      </c>
      <c r="B578" t="s">
        <v>3392</v>
      </c>
      <c r="C578" t="s">
        <v>4671</v>
      </c>
    </row>
    <row r="579" spans="1:3">
      <c r="A579" s="344">
        <v>577</v>
      </c>
      <c r="B579" t="s">
        <v>3392</v>
      </c>
      <c r="C579" t="s">
        <v>4672</v>
      </c>
    </row>
    <row r="580" spans="1:3">
      <c r="A580" s="344">
        <v>578</v>
      </c>
      <c r="B580" t="s">
        <v>3392</v>
      </c>
      <c r="C580" t="s">
        <v>4673</v>
      </c>
    </row>
    <row r="581" spans="1:3">
      <c r="A581" s="344">
        <v>579</v>
      </c>
      <c r="B581" t="s">
        <v>3392</v>
      </c>
      <c r="C581" t="s">
        <v>4674</v>
      </c>
    </row>
    <row r="582" spans="1:3">
      <c r="A582" s="344">
        <v>580</v>
      </c>
      <c r="B582" t="s">
        <v>3392</v>
      </c>
      <c r="C582" t="s">
        <v>4675</v>
      </c>
    </row>
    <row r="583" spans="1:3">
      <c r="A583" s="344">
        <v>581</v>
      </c>
      <c r="B583" t="s">
        <v>1598</v>
      </c>
      <c r="C583" t="s">
        <v>4676</v>
      </c>
    </row>
    <row r="584" spans="1:3">
      <c r="A584" s="344">
        <v>582</v>
      </c>
      <c r="B584" t="s">
        <v>1598</v>
      </c>
      <c r="C584" t="s">
        <v>4677</v>
      </c>
    </row>
    <row r="585" spans="1:3">
      <c r="A585" s="344">
        <v>583</v>
      </c>
      <c r="B585" t="s">
        <v>1598</v>
      </c>
      <c r="C585" t="s">
        <v>4678</v>
      </c>
    </row>
    <row r="586" spans="1:3">
      <c r="A586" s="344">
        <v>584</v>
      </c>
      <c r="B586" t="s">
        <v>1598</v>
      </c>
      <c r="C586" t="s">
        <v>4679</v>
      </c>
    </row>
    <row r="587" spans="1:3">
      <c r="A587" s="344">
        <v>585</v>
      </c>
      <c r="B587" t="s">
        <v>1598</v>
      </c>
      <c r="C587" t="s">
        <v>4680</v>
      </c>
    </row>
    <row r="588" spans="1:3">
      <c r="A588" s="344">
        <v>586</v>
      </c>
      <c r="B588" t="s">
        <v>1598</v>
      </c>
      <c r="C588" t="s">
        <v>4681</v>
      </c>
    </row>
    <row r="589" spans="1:3">
      <c r="A589" s="344">
        <v>587</v>
      </c>
      <c r="B589" t="s">
        <v>1598</v>
      </c>
      <c r="C589" t="s">
        <v>4682</v>
      </c>
    </row>
    <row r="590" spans="1:3">
      <c r="A590" s="344">
        <v>588</v>
      </c>
      <c r="B590" t="s">
        <v>1598</v>
      </c>
      <c r="C590" t="s">
        <v>4683</v>
      </c>
    </row>
    <row r="591" spans="1:3">
      <c r="A591" s="344">
        <v>589</v>
      </c>
      <c r="B591" t="s">
        <v>1598</v>
      </c>
      <c r="C591" t="s">
        <v>4684</v>
      </c>
    </row>
    <row r="592" spans="1:3">
      <c r="A592" s="344">
        <v>590</v>
      </c>
      <c r="B592" t="s">
        <v>1598</v>
      </c>
      <c r="C592" t="s">
        <v>4685</v>
      </c>
    </row>
    <row r="593" spans="1:3">
      <c r="A593" s="344">
        <v>591</v>
      </c>
      <c r="B593" t="s">
        <v>1598</v>
      </c>
      <c r="C593" t="s">
        <v>4686</v>
      </c>
    </row>
    <row r="594" spans="1:3">
      <c r="A594" s="344">
        <v>592</v>
      </c>
      <c r="B594" t="s">
        <v>1598</v>
      </c>
      <c r="C594" t="s">
        <v>4687</v>
      </c>
    </row>
    <row r="595" spans="1:3">
      <c r="A595" s="344">
        <v>593</v>
      </c>
      <c r="B595" t="s">
        <v>1524</v>
      </c>
      <c r="C595" t="s">
        <v>4688</v>
      </c>
    </row>
    <row r="596" spans="1:3">
      <c r="A596" s="344">
        <v>594</v>
      </c>
      <c r="B596" t="s">
        <v>1524</v>
      </c>
      <c r="C596" t="s">
        <v>3401</v>
      </c>
    </row>
    <row r="597" spans="1:3">
      <c r="A597" s="344">
        <v>595</v>
      </c>
      <c r="B597" t="s">
        <v>1524</v>
      </c>
      <c r="C597" t="s">
        <v>4689</v>
      </c>
    </row>
    <row r="598" spans="1:3">
      <c r="A598" s="344">
        <v>596</v>
      </c>
      <c r="B598" t="s">
        <v>1524</v>
      </c>
      <c r="C598" t="s">
        <v>4690</v>
      </c>
    </row>
    <row r="599" spans="1:3">
      <c r="A599" s="344">
        <v>597</v>
      </c>
      <c r="B599" t="s">
        <v>1524</v>
      </c>
      <c r="C599" t="s">
        <v>4691</v>
      </c>
    </row>
    <row r="600" spans="1:3">
      <c r="A600" s="344">
        <v>598</v>
      </c>
      <c r="B600" t="s">
        <v>1524</v>
      </c>
      <c r="C600" t="s">
        <v>4692</v>
      </c>
    </row>
    <row r="601" spans="1:3">
      <c r="A601" s="344">
        <v>599</v>
      </c>
      <c r="B601" t="s">
        <v>1524</v>
      </c>
      <c r="C601" t="s">
        <v>4693</v>
      </c>
    </row>
    <row r="602" spans="1:3">
      <c r="A602" s="344">
        <v>600</v>
      </c>
      <c r="B602" t="s">
        <v>1524</v>
      </c>
      <c r="C602" t="s">
        <v>4694</v>
      </c>
    </row>
    <row r="603" spans="1:3">
      <c r="A603" s="344">
        <v>601</v>
      </c>
      <c r="B603" t="s">
        <v>1524</v>
      </c>
      <c r="C603" t="s">
        <v>4695</v>
      </c>
    </row>
    <row r="604" spans="1:3">
      <c r="A604" s="344">
        <v>602</v>
      </c>
      <c r="B604" t="s">
        <v>1524</v>
      </c>
      <c r="C604" t="s">
        <v>4696</v>
      </c>
    </row>
    <row r="605" spans="1:3">
      <c r="A605" s="344">
        <v>603</v>
      </c>
      <c r="B605" t="s">
        <v>3405</v>
      </c>
      <c r="C605" t="s">
        <v>3959</v>
      </c>
    </row>
    <row r="606" spans="1:3">
      <c r="A606" s="344">
        <v>604</v>
      </c>
      <c r="B606" t="s">
        <v>3405</v>
      </c>
      <c r="C606" t="s">
        <v>4697</v>
      </c>
    </row>
    <row r="607" spans="1:3">
      <c r="A607" s="344">
        <v>605</v>
      </c>
      <c r="B607" t="s">
        <v>3405</v>
      </c>
      <c r="C607" t="s">
        <v>4698</v>
      </c>
    </row>
    <row r="608" spans="1:3">
      <c r="A608" s="344">
        <v>606</v>
      </c>
      <c r="B608" t="s">
        <v>3405</v>
      </c>
      <c r="C608" t="s">
        <v>4699</v>
      </c>
    </row>
    <row r="609" spans="1:3">
      <c r="A609" s="344">
        <v>607</v>
      </c>
      <c r="B609" t="s">
        <v>3405</v>
      </c>
      <c r="C609" t="s">
        <v>4700</v>
      </c>
    </row>
    <row r="610" spans="1:3">
      <c r="A610" s="344">
        <v>608</v>
      </c>
      <c r="B610" t="s">
        <v>3405</v>
      </c>
      <c r="C610" t="s">
        <v>4701</v>
      </c>
    </row>
    <row r="611" spans="1:3">
      <c r="A611" s="344">
        <v>609</v>
      </c>
      <c r="B611" t="s">
        <v>3405</v>
      </c>
      <c r="C611" t="s">
        <v>4702</v>
      </c>
    </row>
    <row r="612" spans="1:3">
      <c r="A612" s="344">
        <v>610</v>
      </c>
      <c r="B612" t="s">
        <v>3405</v>
      </c>
      <c r="C612" t="s">
        <v>4703</v>
      </c>
    </row>
    <row r="613" spans="1:3">
      <c r="A613" s="344">
        <v>611</v>
      </c>
      <c r="B613" t="s">
        <v>3405</v>
      </c>
      <c r="C613" t="s">
        <v>4704</v>
      </c>
    </row>
    <row r="614" spans="1:3">
      <c r="A614" s="344">
        <v>612</v>
      </c>
      <c r="B614" t="s">
        <v>3410</v>
      </c>
      <c r="C614" t="s">
        <v>4705</v>
      </c>
    </row>
    <row r="615" spans="1:3">
      <c r="A615" s="344">
        <v>613</v>
      </c>
      <c r="B615" t="s">
        <v>3410</v>
      </c>
      <c r="C615" t="s">
        <v>4706</v>
      </c>
    </row>
    <row r="616" spans="1:3">
      <c r="A616" s="344">
        <v>614</v>
      </c>
      <c r="B616" t="s">
        <v>3410</v>
      </c>
      <c r="C616" t="s">
        <v>4707</v>
      </c>
    </row>
    <row r="617" spans="1:3">
      <c r="A617" s="344">
        <v>615</v>
      </c>
      <c r="B617" t="s">
        <v>3410</v>
      </c>
      <c r="C617" t="s">
        <v>4708</v>
      </c>
    </row>
    <row r="618" spans="1:3">
      <c r="A618" s="344">
        <v>616</v>
      </c>
      <c r="B618" t="s">
        <v>3410</v>
      </c>
      <c r="C618" t="s">
        <v>4709</v>
      </c>
    </row>
    <row r="619" spans="1:3">
      <c r="A619" s="344">
        <v>617</v>
      </c>
      <c r="B619" t="s">
        <v>3410</v>
      </c>
      <c r="C619" t="s">
        <v>4710</v>
      </c>
    </row>
    <row r="620" spans="1:3">
      <c r="A620" s="344">
        <v>618</v>
      </c>
      <c r="B620" t="s">
        <v>3410</v>
      </c>
      <c r="C620" t="s">
        <v>4711</v>
      </c>
    </row>
    <row r="621" spans="1:3">
      <c r="A621" s="344">
        <v>619</v>
      </c>
      <c r="B621" t="s">
        <v>3410</v>
      </c>
      <c r="C621" t="s">
        <v>4712</v>
      </c>
    </row>
    <row r="622" spans="1:3">
      <c r="A622" s="344">
        <v>620</v>
      </c>
      <c r="B622" t="s">
        <v>3410</v>
      </c>
      <c r="C622" t="s">
        <v>4713</v>
      </c>
    </row>
    <row r="623" spans="1:3">
      <c r="A623" s="344">
        <v>621</v>
      </c>
      <c r="B623" t="s">
        <v>3410</v>
      </c>
      <c r="C623" t="s">
        <v>4714</v>
      </c>
    </row>
    <row r="624" spans="1:3">
      <c r="A624" s="344">
        <v>622</v>
      </c>
      <c r="B624" t="s">
        <v>3410</v>
      </c>
      <c r="C624" t="s">
        <v>4715</v>
      </c>
    </row>
    <row r="625" spans="1:3">
      <c r="A625" s="344">
        <v>623</v>
      </c>
      <c r="B625" t="s">
        <v>3410</v>
      </c>
      <c r="C625" t="s">
        <v>4716</v>
      </c>
    </row>
    <row r="626" spans="1:3">
      <c r="A626" s="344">
        <v>624</v>
      </c>
      <c r="B626" t="s">
        <v>2623</v>
      </c>
      <c r="C626" t="s">
        <v>4717</v>
      </c>
    </row>
    <row r="627" spans="1:3">
      <c r="A627" s="344">
        <v>625</v>
      </c>
      <c r="B627" t="s">
        <v>2623</v>
      </c>
      <c r="C627" t="s">
        <v>4718</v>
      </c>
    </row>
    <row r="628" spans="1:3">
      <c r="A628" s="344">
        <v>626</v>
      </c>
      <c r="B628" t="s">
        <v>2623</v>
      </c>
      <c r="C628" t="s">
        <v>4719</v>
      </c>
    </row>
    <row r="629" spans="1:3">
      <c r="A629" s="344">
        <v>627</v>
      </c>
      <c r="B629" t="s">
        <v>2623</v>
      </c>
      <c r="C629" t="s">
        <v>4720</v>
      </c>
    </row>
    <row r="630" spans="1:3">
      <c r="A630" s="344">
        <v>628</v>
      </c>
      <c r="B630" t="s">
        <v>2623</v>
      </c>
      <c r="C630" t="s">
        <v>4721</v>
      </c>
    </row>
    <row r="631" spans="1:3">
      <c r="A631" s="344">
        <v>629</v>
      </c>
      <c r="B631" t="s">
        <v>2623</v>
      </c>
      <c r="C631" t="s">
        <v>4722</v>
      </c>
    </row>
    <row r="632" spans="1:3">
      <c r="A632" s="344">
        <v>630</v>
      </c>
      <c r="B632" t="s">
        <v>2623</v>
      </c>
      <c r="C632" t="s">
        <v>4723</v>
      </c>
    </row>
    <row r="633" spans="1:3">
      <c r="A633" s="344">
        <v>631</v>
      </c>
      <c r="B633" t="s">
        <v>2623</v>
      </c>
      <c r="C633" t="s">
        <v>4724</v>
      </c>
    </row>
    <row r="634" spans="1:3">
      <c r="A634" s="344">
        <v>632</v>
      </c>
      <c r="B634" t="s">
        <v>2623</v>
      </c>
      <c r="C634" t="s">
        <v>4725</v>
      </c>
    </row>
    <row r="635" spans="1:3">
      <c r="A635" s="344">
        <v>633</v>
      </c>
      <c r="B635" t="s">
        <v>2623</v>
      </c>
      <c r="C635" t="s">
        <v>4726</v>
      </c>
    </row>
    <row r="636" spans="1:3">
      <c r="A636" s="344">
        <v>634</v>
      </c>
      <c r="B636" t="s">
        <v>2623</v>
      </c>
      <c r="C636" t="s">
        <v>4727</v>
      </c>
    </row>
    <row r="637" spans="1:3">
      <c r="A637" s="344">
        <v>635</v>
      </c>
      <c r="B637" t="s">
        <v>1101</v>
      </c>
      <c r="C637" t="s">
        <v>3420</v>
      </c>
    </row>
    <row r="638" spans="1:3">
      <c r="A638" s="344">
        <v>636</v>
      </c>
      <c r="B638" t="s">
        <v>1101</v>
      </c>
      <c r="C638" t="s">
        <v>4728</v>
      </c>
    </row>
    <row r="639" spans="1:3">
      <c r="A639" s="344">
        <v>637</v>
      </c>
      <c r="B639" t="s">
        <v>1101</v>
      </c>
      <c r="C639" t="s">
        <v>4729</v>
      </c>
    </row>
    <row r="640" spans="1:3">
      <c r="A640" s="344">
        <v>638</v>
      </c>
      <c r="B640" t="s">
        <v>1101</v>
      </c>
      <c r="C640" t="s">
        <v>4730</v>
      </c>
    </row>
    <row r="641" spans="1:3">
      <c r="A641" s="344">
        <v>639</v>
      </c>
      <c r="B641" t="s">
        <v>1101</v>
      </c>
      <c r="C641" t="s">
        <v>4731</v>
      </c>
    </row>
    <row r="642" spans="1:3">
      <c r="A642" s="344">
        <v>640</v>
      </c>
      <c r="B642" t="s">
        <v>1101</v>
      </c>
      <c r="C642" t="s">
        <v>4732</v>
      </c>
    </row>
    <row r="643" spans="1:3">
      <c r="A643" s="344">
        <v>641</v>
      </c>
      <c r="B643" t="s">
        <v>1101</v>
      </c>
      <c r="C643" t="s">
        <v>4733</v>
      </c>
    </row>
    <row r="644" spans="1:3">
      <c r="A644" s="344">
        <v>642</v>
      </c>
      <c r="B644" t="s">
        <v>1101</v>
      </c>
      <c r="C644" t="s">
        <v>4734</v>
      </c>
    </row>
    <row r="645" spans="1:3">
      <c r="A645" s="344">
        <v>643</v>
      </c>
      <c r="B645" t="s">
        <v>1101</v>
      </c>
      <c r="C645" t="s">
        <v>4735</v>
      </c>
    </row>
    <row r="646" spans="1:3">
      <c r="A646" s="344">
        <v>644</v>
      </c>
      <c r="B646" t="s">
        <v>1101</v>
      </c>
      <c r="C646" t="s">
        <v>4736</v>
      </c>
    </row>
    <row r="647" spans="1:3">
      <c r="A647" s="344">
        <v>645</v>
      </c>
      <c r="B647" t="s">
        <v>1101</v>
      </c>
      <c r="C647" t="s">
        <v>4737</v>
      </c>
    </row>
    <row r="648" spans="1:3">
      <c r="A648" s="344">
        <v>646</v>
      </c>
      <c r="B648" t="s">
        <v>1101</v>
      </c>
      <c r="C648" t="s">
        <v>4738</v>
      </c>
    </row>
    <row r="649" spans="1:3">
      <c r="A649" s="344">
        <v>647</v>
      </c>
      <c r="B649" t="s">
        <v>3424</v>
      </c>
      <c r="C649" t="s">
        <v>4739</v>
      </c>
    </row>
    <row r="650" spans="1:3">
      <c r="A650" s="344">
        <v>648</v>
      </c>
      <c r="B650" t="s">
        <v>3424</v>
      </c>
      <c r="C650" t="s">
        <v>4740</v>
      </c>
    </row>
    <row r="651" spans="1:3">
      <c r="A651" s="344">
        <v>649</v>
      </c>
      <c r="B651" t="s">
        <v>3424</v>
      </c>
      <c r="C651" t="s">
        <v>4741</v>
      </c>
    </row>
    <row r="652" spans="1:3">
      <c r="A652" s="344">
        <v>650</v>
      </c>
      <c r="B652" t="s">
        <v>3424</v>
      </c>
      <c r="C652" t="s">
        <v>4742</v>
      </c>
    </row>
    <row r="653" spans="1:3">
      <c r="A653" s="344">
        <v>651</v>
      </c>
      <c r="B653" t="s">
        <v>3424</v>
      </c>
      <c r="C653" t="s">
        <v>4743</v>
      </c>
    </row>
    <row r="654" spans="1:3">
      <c r="A654" s="344">
        <v>652</v>
      </c>
      <c r="B654" t="s">
        <v>3424</v>
      </c>
      <c r="C654" t="s">
        <v>4744</v>
      </c>
    </row>
    <row r="655" spans="1:3">
      <c r="A655" s="344">
        <v>653</v>
      </c>
      <c r="B655" t="s">
        <v>3424</v>
      </c>
      <c r="C655" t="s">
        <v>4745</v>
      </c>
    </row>
    <row r="656" spans="1:3">
      <c r="A656" s="344">
        <v>654</v>
      </c>
      <c r="B656" t="s">
        <v>749</v>
      </c>
      <c r="C656" t="s">
        <v>4746</v>
      </c>
    </row>
    <row r="657" spans="1:3">
      <c r="A657" s="344">
        <v>655</v>
      </c>
      <c r="B657" t="s">
        <v>749</v>
      </c>
      <c r="C657" t="s">
        <v>4747</v>
      </c>
    </row>
    <row r="658" spans="1:3">
      <c r="A658" s="344">
        <v>656</v>
      </c>
      <c r="B658" t="s">
        <v>749</v>
      </c>
      <c r="C658" t="s">
        <v>3429</v>
      </c>
    </row>
    <row r="659" spans="1:3">
      <c r="A659" s="344">
        <v>657</v>
      </c>
      <c r="B659" t="s">
        <v>749</v>
      </c>
      <c r="C659" t="s">
        <v>4748</v>
      </c>
    </row>
    <row r="660" spans="1:3">
      <c r="A660" s="344">
        <v>658</v>
      </c>
      <c r="B660" t="s">
        <v>749</v>
      </c>
      <c r="C660" t="s">
        <v>4749</v>
      </c>
    </row>
    <row r="661" spans="1:3">
      <c r="A661" s="344">
        <v>659</v>
      </c>
      <c r="B661" t="s">
        <v>749</v>
      </c>
      <c r="C661" t="s">
        <v>4750</v>
      </c>
    </row>
    <row r="662" spans="1:3">
      <c r="A662" s="344">
        <v>660</v>
      </c>
      <c r="B662" t="s">
        <v>749</v>
      </c>
      <c r="C662" t="s">
        <v>4751</v>
      </c>
    </row>
    <row r="663" spans="1:3">
      <c r="A663" s="344">
        <v>661</v>
      </c>
      <c r="B663" t="s">
        <v>749</v>
      </c>
      <c r="C663" t="s">
        <v>4752</v>
      </c>
    </row>
    <row r="664" spans="1:3">
      <c r="A664" s="344">
        <v>662</v>
      </c>
      <c r="B664" t="s">
        <v>749</v>
      </c>
      <c r="C664" t="s">
        <v>4753</v>
      </c>
    </row>
    <row r="665" spans="1:3">
      <c r="A665" s="344">
        <v>663</v>
      </c>
      <c r="B665" t="s">
        <v>749</v>
      </c>
      <c r="C665" t="s">
        <v>4754</v>
      </c>
    </row>
    <row r="666" spans="1:3">
      <c r="A666" s="344">
        <v>664</v>
      </c>
      <c r="B666" t="s">
        <v>3433</v>
      </c>
      <c r="C666" t="s">
        <v>4755</v>
      </c>
    </row>
    <row r="667" spans="1:3">
      <c r="A667" s="344">
        <v>665</v>
      </c>
      <c r="B667" t="s">
        <v>3433</v>
      </c>
      <c r="C667" t="s">
        <v>4756</v>
      </c>
    </row>
    <row r="668" spans="1:3">
      <c r="A668" s="344">
        <v>666</v>
      </c>
      <c r="B668" t="s">
        <v>3433</v>
      </c>
      <c r="C668" t="s">
        <v>4757</v>
      </c>
    </row>
    <row r="669" spans="1:3">
      <c r="A669" s="344">
        <v>667</v>
      </c>
      <c r="B669" t="s">
        <v>3433</v>
      </c>
      <c r="C669" t="s">
        <v>4758</v>
      </c>
    </row>
    <row r="670" spans="1:3">
      <c r="A670" s="344">
        <v>668</v>
      </c>
      <c r="B670" t="s">
        <v>3433</v>
      </c>
      <c r="C670" t="s">
        <v>4759</v>
      </c>
    </row>
    <row r="671" spans="1:3">
      <c r="A671" s="344">
        <v>669</v>
      </c>
      <c r="B671" t="s">
        <v>3433</v>
      </c>
      <c r="C671" t="s">
        <v>4760</v>
      </c>
    </row>
    <row r="672" spans="1:3">
      <c r="A672" s="344">
        <v>670</v>
      </c>
      <c r="B672" t="s">
        <v>3433</v>
      </c>
      <c r="C672" t="s">
        <v>4761</v>
      </c>
    </row>
    <row r="673" spans="1:3">
      <c r="A673" s="344">
        <v>671</v>
      </c>
      <c r="B673" t="s">
        <v>3433</v>
      </c>
      <c r="C673" t="s">
        <v>4762</v>
      </c>
    </row>
    <row r="674" spans="1:3">
      <c r="A674" s="344">
        <v>672</v>
      </c>
      <c r="B674" t="s">
        <v>3433</v>
      </c>
      <c r="C674" t="s">
        <v>4763</v>
      </c>
    </row>
    <row r="675" spans="1:3">
      <c r="A675" s="344">
        <v>673</v>
      </c>
      <c r="B675" t="s">
        <v>3433</v>
      </c>
      <c r="C675" t="s">
        <v>4764</v>
      </c>
    </row>
    <row r="676" spans="1:3">
      <c r="A676" s="344">
        <v>674</v>
      </c>
      <c r="B676" t="s">
        <v>551</v>
      </c>
      <c r="C676" t="s">
        <v>4765</v>
      </c>
    </row>
    <row r="677" spans="1:3">
      <c r="A677" s="344">
        <v>675</v>
      </c>
      <c r="B677" t="s">
        <v>551</v>
      </c>
      <c r="C677" t="s">
        <v>4766</v>
      </c>
    </row>
    <row r="678" spans="1:3">
      <c r="A678" s="344">
        <v>676</v>
      </c>
      <c r="B678" t="s">
        <v>551</v>
      </c>
      <c r="C678" t="s">
        <v>4767</v>
      </c>
    </row>
    <row r="679" spans="1:3">
      <c r="A679" s="344">
        <v>677</v>
      </c>
      <c r="B679" t="s">
        <v>551</v>
      </c>
      <c r="C679" t="s">
        <v>3438</v>
      </c>
    </row>
    <row r="680" spans="1:3">
      <c r="A680" s="344">
        <v>678</v>
      </c>
      <c r="B680" t="s">
        <v>551</v>
      </c>
      <c r="C680" t="s">
        <v>4768</v>
      </c>
    </row>
    <row r="681" spans="1:3">
      <c r="A681" s="344">
        <v>679</v>
      </c>
      <c r="B681" t="s">
        <v>551</v>
      </c>
      <c r="C681" t="s">
        <v>4769</v>
      </c>
    </row>
    <row r="682" spans="1:3">
      <c r="A682" s="344">
        <v>680</v>
      </c>
      <c r="B682" t="s">
        <v>551</v>
      </c>
      <c r="C682" t="s">
        <v>4770</v>
      </c>
    </row>
    <row r="683" spans="1:3">
      <c r="A683" s="344">
        <v>681</v>
      </c>
      <c r="B683" t="s">
        <v>551</v>
      </c>
      <c r="C683" t="s">
        <v>4771</v>
      </c>
    </row>
    <row r="684" spans="1:3">
      <c r="A684" s="344">
        <v>682</v>
      </c>
      <c r="B684" t="s">
        <v>551</v>
      </c>
      <c r="C684" t="s">
        <v>4772</v>
      </c>
    </row>
    <row r="685" spans="1:3">
      <c r="A685" s="344">
        <v>683</v>
      </c>
      <c r="B685" t="s">
        <v>79</v>
      </c>
      <c r="C685" t="s">
        <v>3960</v>
      </c>
    </row>
    <row r="686" spans="1:3">
      <c r="A686" s="344">
        <v>684</v>
      </c>
      <c r="B686" t="s">
        <v>79</v>
      </c>
      <c r="C686" t="s">
        <v>4773</v>
      </c>
    </row>
    <row r="687" spans="1:3">
      <c r="A687" s="344">
        <v>685</v>
      </c>
      <c r="B687" t="s">
        <v>79</v>
      </c>
      <c r="C687" t="s">
        <v>4774</v>
      </c>
    </row>
    <row r="688" spans="1:3">
      <c r="A688" s="344">
        <v>686</v>
      </c>
      <c r="B688" t="s">
        <v>79</v>
      </c>
      <c r="C688" t="s">
        <v>4775</v>
      </c>
    </row>
    <row r="689" spans="1:3">
      <c r="A689" s="344">
        <v>687</v>
      </c>
      <c r="B689" t="s">
        <v>79</v>
      </c>
      <c r="C689" t="s">
        <v>4776</v>
      </c>
    </row>
    <row r="690" spans="1:3">
      <c r="A690" s="344">
        <v>688</v>
      </c>
      <c r="B690" t="s">
        <v>79</v>
      </c>
      <c r="C690" t="s">
        <v>4777</v>
      </c>
    </row>
    <row r="691" spans="1:3">
      <c r="A691" s="344">
        <v>689</v>
      </c>
      <c r="B691" t="s">
        <v>79</v>
      </c>
      <c r="C691" t="s">
        <v>4778</v>
      </c>
    </row>
    <row r="692" spans="1:3">
      <c r="A692" s="344">
        <v>690</v>
      </c>
      <c r="B692" t="s">
        <v>3446</v>
      </c>
      <c r="C692" t="s">
        <v>3447</v>
      </c>
    </row>
    <row r="693" spans="1:3">
      <c r="A693" s="344">
        <v>691</v>
      </c>
      <c r="B693" t="s">
        <v>3446</v>
      </c>
      <c r="C693" t="s">
        <v>4779</v>
      </c>
    </row>
    <row r="694" spans="1:3">
      <c r="A694" s="344">
        <v>692</v>
      </c>
      <c r="B694" t="s">
        <v>3446</v>
      </c>
      <c r="C694" t="s">
        <v>4780</v>
      </c>
    </row>
    <row r="695" spans="1:3">
      <c r="A695" s="344">
        <v>693</v>
      </c>
      <c r="B695" t="s">
        <v>3446</v>
      </c>
      <c r="C695" t="s">
        <v>4781</v>
      </c>
    </row>
    <row r="696" spans="1:3">
      <c r="A696" s="344">
        <v>694</v>
      </c>
      <c r="B696" t="s">
        <v>3446</v>
      </c>
      <c r="C696" t="s">
        <v>4782</v>
      </c>
    </row>
    <row r="697" spans="1:3">
      <c r="A697" s="344">
        <v>695</v>
      </c>
      <c r="B697" t="s">
        <v>3446</v>
      </c>
      <c r="C697" t="s">
        <v>4783</v>
      </c>
    </row>
    <row r="698" spans="1:3">
      <c r="A698" s="344">
        <v>696</v>
      </c>
      <c r="B698" t="s">
        <v>3446</v>
      </c>
      <c r="C698" t="s">
        <v>4784</v>
      </c>
    </row>
    <row r="699" spans="1:3">
      <c r="A699" s="344">
        <v>697</v>
      </c>
      <c r="B699" t="s">
        <v>3446</v>
      </c>
      <c r="C699" t="s">
        <v>4785</v>
      </c>
    </row>
    <row r="700" spans="1:3">
      <c r="A700" s="344">
        <v>698</v>
      </c>
      <c r="B700" t="s">
        <v>1201</v>
      </c>
      <c r="C700" t="s">
        <v>4786</v>
      </c>
    </row>
    <row r="701" spans="1:3">
      <c r="A701" s="344">
        <v>699</v>
      </c>
      <c r="B701" t="s">
        <v>1201</v>
      </c>
      <c r="C701" t="s">
        <v>4787</v>
      </c>
    </row>
    <row r="702" spans="1:3">
      <c r="A702" s="344">
        <v>700</v>
      </c>
      <c r="B702" t="s">
        <v>1201</v>
      </c>
      <c r="C702" t="s">
        <v>4788</v>
      </c>
    </row>
    <row r="703" spans="1:3">
      <c r="A703" s="344">
        <v>701</v>
      </c>
      <c r="B703" t="s">
        <v>1201</v>
      </c>
      <c r="C703" t="s">
        <v>4789</v>
      </c>
    </row>
    <row r="704" spans="1:3">
      <c r="A704" s="344">
        <v>702</v>
      </c>
      <c r="B704" t="s">
        <v>1201</v>
      </c>
      <c r="C704" t="s">
        <v>4790</v>
      </c>
    </row>
    <row r="705" spans="1:3">
      <c r="A705" s="344">
        <v>703</v>
      </c>
      <c r="B705" t="s">
        <v>1201</v>
      </c>
      <c r="C705" t="s">
        <v>4791</v>
      </c>
    </row>
    <row r="706" spans="1:3">
      <c r="A706" s="344">
        <v>704</v>
      </c>
      <c r="B706" t="s">
        <v>1201</v>
      </c>
      <c r="C706" t="s">
        <v>4792</v>
      </c>
    </row>
    <row r="707" spans="1:3">
      <c r="A707" s="344">
        <v>705</v>
      </c>
      <c r="B707" t="s">
        <v>1201</v>
      </c>
      <c r="C707" t="s">
        <v>4793</v>
      </c>
    </row>
    <row r="708" spans="1:3">
      <c r="A708" s="344">
        <v>706</v>
      </c>
      <c r="B708" t="s">
        <v>1201</v>
      </c>
      <c r="C708" t="s">
        <v>4794</v>
      </c>
    </row>
    <row r="709" spans="1:3">
      <c r="A709" s="344">
        <v>707</v>
      </c>
      <c r="B709" t="s">
        <v>1201</v>
      </c>
      <c r="C709" t="s">
        <v>4795</v>
      </c>
    </row>
    <row r="710" spans="1:3">
      <c r="A710" s="344">
        <v>708</v>
      </c>
      <c r="B710" t="s">
        <v>566</v>
      </c>
      <c r="C710" t="s">
        <v>4796</v>
      </c>
    </row>
    <row r="711" spans="1:3">
      <c r="A711" s="344">
        <v>709</v>
      </c>
      <c r="B711" t="s">
        <v>566</v>
      </c>
      <c r="C711" t="s">
        <v>4797</v>
      </c>
    </row>
    <row r="712" spans="1:3">
      <c r="A712" s="344">
        <v>710</v>
      </c>
      <c r="B712" t="s">
        <v>566</v>
      </c>
      <c r="C712" t="s">
        <v>4798</v>
      </c>
    </row>
    <row r="713" spans="1:3">
      <c r="A713" s="344">
        <v>711</v>
      </c>
      <c r="B713" t="s">
        <v>566</v>
      </c>
      <c r="C713" t="s">
        <v>4799</v>
      </c>
    </row>
    <row r="714" spans="1:3">
      <c r="A714" s="344">
        <v>712</v>
      </c>
      <c r="B714" t="s">
        <v>566</v>
      </c>
      <c r="C714" t="s">
        <v>4800</v>
      </c>
    </row>
    <row r="715" spans="1:3">
      <c r="A715" s="344">
        <v>713</v>
      </c>
      <c r="B715" t="s">
        <v>566</v>
      </c>
      <c r="C715" t="s">
        <v>4801</v>
      </c>
    </row>
    <row r="716" spans="1:3">
      <c r="A716" s="344">
        <v>714</v>
      </c>
      <c r="B716" t="s">
        <v>566</v>
      </c>
      <c r="C716" t="s">
        <v>4802</v>
      </c>
    </row>
    <row r="717" spans="1:3">
      <c r="A717" s="344">
        <v>715</v>
      </c>
      <c r="B717" t="s">
        <v>566</v>
      </c>
      <c r="C717" t="s">
        <v>4803</v>
      </c>
    </row>
    <row r="718" spans="1:3">
      <c r="A718" s="344">
        <v>716</v>
      </c>
      <c r="B718" t="s">
        <v>566</v>
      </c>
      <c r="C718" t="s">
        <v>4804</v>
      </c>
    </row>
    <row r="719" spans="1:3">
      <c r="A719" s="344">
        <v>717</v>
      </c>
      <c r="B719" t="s">
        <v>3458</v>
      </c>
      <c r="C719" t="s">
        <v>4805</v>
      </c>
    </row>
    <row r="720" spans="1:3">
      <c r="A720" s="344">
        <v>718</v>
      </c>
      <c r="B720" t="s">
        <v>3458</v>
      </c>
      <c r="C720" t="s">
        <v>4806</v>
      </c>
    </row>
    <row r="721" spans="1:3">
      <c r="A721" s="344">
        <v>719</v>
      </c>
      <c r="B721" t="s">
        <v>3458</v>
      </c>
      <c r="C721" t="s">
        <v>4807</v>
      </c>
    </row>
    <row r="722" spans="1:3">
      <c r="A722" s="344">
        <v>720</v>
      </c>
      <c r="B722" t="s">
        <v>3458</v>
      </c>
      <c r="C722" t="s">
        <v>3459</v>
      </c>
    </row>
    <row r="723" spans="1:3">
      <c r="A723" s="344">
        <v>721</v>
      </c>
      <c r="B723" t="s">
        <v>3458</v>
      </c>
      <c r="C723" t="s">
        <v>4808</v>
      </c>
    </row>
    <row r="724" spans="1:3">
      <c r="A724" s="344">
        <v>722</v>
      </c>
      <c r="B724" t="s">
        <v>3458</v>
      </c>
      <c r="C724" t="s">
        <v>4809</v>
      </c>
    </row>
    <row r="725" spans="1:3">
      <c r="A725" s="344">
        <v>723</v>
      </c>
      <c r="B725" t="s">
        <v>3458</v>
      </c>
      <c r="C725" t="s">
        <v>4810</v>
      </c>
    </row>
    <row r="726" spans="1:3">
      <c r="A726" s="344">
        <v>724</v>
      </c>
      <c r="B726" t="s">
        <v>3458</v>
      </c>
      <c r="C726" t="s">
        <v>4811</v>
      </c>
    </row>
    <row r="727" spans="1:3">
      <c r="A727" s="344">
        <v>725</v>
      </c>
      <c r="B727" t="s">
        <v>3458</v>
      </c>
      <c r="C727" t="s">
        <v>4812</v>
      </c>
    </row>
    <row r="728" spans="1:3">
      <c r="A728" s="344">
        <v>726</v>
      </c>
      <c r="B728" t="s">
        <v>3458</v>
      </c>
      <c r="C728" t="s">
        <v>4813</v>
      </c>
    </row>
    <row r="729" spans="1:3">
      <c r="A729" s="344">
        <v>727</v>
      </c>
      <c r="B729" t="s">
        <v>3464</v>
      </c>
      <c r="C729" t="s">
        <v>3465</v>
      </c>
    </row>
    <row r="730" spans="1:3">
      <c r="A730" s="344">
        <v>728</v>
      </c>
      <c r="B730" t="s">
        <v>3464</v>
      </c>
      <c r="C730" t="s">
        <v>4814</v>
      </c>
    </row>
    <row r="731" spans="1:3">
      <c r="A731" s="344">
        <v>729</v>
      </c>
      <c r="B731" t="s">
        <v>3464</v>
      </c>
      <c r="C731" t="s">
        <v>4815</v>
      </c>
    </row>
    <row r="732" spans="1:3">
      <c r="A732" s="344">
        <v>730</v>
      </c>
      <c r="B732" t="s">
        <v>3464</v>
      </c>
      <c r="C732" t="s">
        <v>4816</v>
      </c>
    </row>
    <row r="733" spans="1:3">
      <c r="A733" s="344">
        <v>731</v>
      </c>
      <c r="B733" t="s">
        <v>3464</v>
      </c>
      <c r="C733" t="s">
        <v>4817</v>
      </c>
    </row>
    <row r="734" spans="1:3">
      <c r="A734" s="344">
        <v>732</v>
      </c>
      <c r="B734" t="s">
        <v>3464</v>
      </c>
      <c r="C734" t="s">
        <v>4818</v>
      </c>
    </row>
    <row r="735" spans="1:3">
      <c r="A735" s="344">
        <v>733</v>
      </c>
      <c r="B735" t="s">
        <v>3464</v>
      </c>
      <c r="C735" t="s">
        <v>4819</v>
      </c>
    </row>
    <row r="736" spans="1:3">
      <c r="A736" s="344">
        <v>734</v>
      </c>
      <c r="B736" t="s">
        <v>3464</v>
      </c>
      <c r="C736" t="s">
        <v>4461</v>
      </c>
    </row>
    <row r="737" spans="1:3">
      <c r="A737" s="344">
        <v>735</v>
      </c>
      <c r="B737" t="s">
        <v>3464</v>
      </c>
      <c r="C737" t="s">
        <v>4025</v>
      </c>
    </row>
    <row r="738" spans="1:3">
      <c r="A738" s="344">
        <v>736</v>
      </c>
      <c r="B738" t="s">
        <v>3464</v>
      </c>
      <c r="C738" t="s">
        <v>4463</v>
      </c>
    </row>
    <row r="739" spans="1:3">
      <c r="A739" s="344">
        <v>737</v>
      </c>
      <c r="B739" t="s">
        <v>3464</v>
      </c>
      <c r="C739" t="s">
        <v>4820</v>
      </c>
    </row>
    <row r="740" spans="1:3">
      <c r="A740" s="344">
        <v>738</v>
      </c>
      <c r="B740" t="s">
        <v>3464</v>
      </c>
      <c r="C740" t="s">
        <v>4466</v>
      </c>
    </row>
    <row r="741" spans="1:3">
      <c r="A741" s="344">
        <v>739</v>
      </c>
      <c r="B741" t="s">
        <v>3464</v>
      </c>
      <c r="C741" t="s">
        <v>4467</v>
      </c>
    </row>
    <row r="742" spans="1:3">
      <c r="A742" s="344">
        <v>740</v>
      </c>
      <c r="B742" t="s">
        <v>3464</v>
      </c>
      <c r="C742" t="s">
        <v>4468</v>
      </c>
    </row>
    <row r="743" spans="1:3">
      <c r="A743" s="344">
        <v>741</v>
      </c>
      <c r="B743" t="s">
        <v>3464</v>
      </c>
      <c r="C743" t="s">
        <v>4469</v>
      </c>
    </row>
    <row r="744" spans="1:3">
      <c r="A744" s="344">
        <v>742</v>
      </c>
      <c r="B744" t="s">
        <v>3464</v>
      </c>
      <c r="C744" t="s">
        <v>4470</v>
      </c>
    </row>
    <row r="745" spans="1:3">
      <c r="A745" s="344">
        <v>743</v>
      </c>
      <c r="B745" t="s">
        <v>3464</v>
      </c>
      <c r="C745" t="s">
        <v>4471</v>
      </c>
    </row>
    <row r="746" spans="1:3">
      <c r="A746" s="344">
        <v>744</v>
      </c>
      <c r="B746" t="s">
        <v>3469</v>
      </c>
      <c r="C746" t="s">
        <v>3470</v>
      </c>
    </row>
    <row r="747" spans="1:3">
      <c r="A747" s="344">
        <v>745</v>
      </c>
      <c r="B747" t="s">
        <v>3469</v>
      </c>
      <c r="C747" t="s">
        <v>4821</v>
      </c>
    </row>
    <row r="748" spans="1:3">
      <c r="A748" s="344">
        <v>746</v>
      </c>
      <c r="B748" t="s">
        <v>3469</v>
      </c>
      <c r="C748" t="s">
        <v>4822</v>
      </c>
    </row>
    <row r="749" spans="1:3">
      <c r="A749" s="344">
        <v>747</v>
      </c>
      <c r="B749" t="s">
        <v>3469</v>
      </c>
      <c r="C749" t="s">
        <v>4823</v>
      </c>
    </row>
    <row r="750" spans="1:3">
      <c r="A750" s="344">
        <v>748</v>
      </c>
      <c r="B750" t="s">
        <v>3469</v>
      </c>
      <c r="C750" t="s">
        <v>4824</v>
      </c>
    </row>
    <row r="751" spans="1:3">
      <c r="A751" s="344">
        <v>749</v>
      </c>
      <c r="B751" t="s">
        <v>3469</v>
      </c>
      <c r="C751" t="s">
        <v>4825</v>
      </c>
    </row>
    <row r="752" spans="1:3">
      <c r="A752" s="344">
        <v>750</v>
      </c>
      <c r="B752" t="s">
        <v>3469</v>
      </c>
      <c r="C752" t="s">
        <v>4826</v>
      </c>
    </row>
    <row r="753" spans="1:3">
      <c r="A753" s="344">
        <v>751</v>
      </c>
      <c r="B753" t="s">
        <v>3469</v>
      </c>
      <c r="C753" t="s">
        <v>4827</v>
      </c>
    </row>
    <row r="754" spans="1:3">
      <c r="A754" s="344">
        <v>752</v>
      </c>
      <c r="B754" t="s">
        <v>3469</v>
      </c>
      <c r="C754" t="s">
        <v>4828</v>
      </c>
    </row>
    <row r="755" spans="1:3">
      <c r="A755" s="344">
        <v>753</v>
      </c>
      <c r="B755" t="s">
        <v>3474</v>
      </c>
      <c r="C755" t="s">
        <v>4829</v>
      </c>
    </row>
    <row r="756" spans="1:3">
      <c r="A756" s="344">
        <v>754</v>
      </c>
      <c r="B756" t="s">
        <v>3474</v>
      </c>
      <c r="C756" t="s">
        <v>4830</v>
      </c>
    </row>
    <row r="757" spans="1:3">
      <c r="A757" s="344">
        <v>755</v>
      </c>
      <c r="B757" t="s">
        <v>3474</v>
      </c>
      <c r="C757" t="s">
        <v>4831</v>
      </c>
    </row>
    <row r="758" spans="1:3">
      <c r="A758" s="344">
        <v>756</v>
      </c>
      <c r="B758" t="s">
        <v>3474</v>
      </c>
      <c r="C758" t="s">
        <v>4832</v>
      </c>
    </row>
    <row r="759" spans="1:3">
      <c r="A759" s="344">
        <v>757</v>
      </c>
      <c r="B759" t="s">
        <v>3474</v>
      </c>
      <c r="C759" t="s">
        <v>4833</v>
      </c>
    </row>
    <row r="760" spans="1:3">
      <c r="A760" s="344">
        <v>758</v>
      </c>
      <c r="B760" t="s">
        <v>3474</v>
      </c>
      <c r="C760" t="s">
        <v>4834</v>
      </c>
    </row>
    <row r="761" spans="1:3">
      <c r="A761" s="344">
        <v>759</v>
      </c>
      <c r="B761" t="s">
        <v>3474</v>
      </c>
      <c r="C761" t="s">
        <v>4835</v>
      </c>
    </row>
    <row r="762" spans="1:3">
      <c r="A762" s="344">
        <v>760</v>
      </c>
      <c r="B762" t="s">
        <v>869</v>
      </c>
      <c r="C762" t="s">
        <v>3480</v>
      </c>
    </row>
    <row r="763" spans="1:3">
      <c r="A763" s="344">
        <v>761</v>
      </c>
      <c r="B763" t="s">
        <v>869</v>
      </c>
      <c r="C763" t="s">
        <v>4836</v>
      </c>
    </row>
    <row r="764" spans="1:3">
      <c r="A764" s="344">
        <v>762</v>
      </c>
      <c r="B764" t="s">
        <v>869</v>
      </c>
      <c r="C764" t="s">
        <v>4837</v>
      </c>
    </row>
    <row r="765" spans="1:3">
      <c r="A765" s="344">
        <v>763</v>
      </c>
      <c r="B765" t="s">
        <v>869</v>
      </c>
      <c r="C765" t="s">
        <v>4838</v>
      </c>
    </row>
    <row r="766" spans="1:3">
      <c r="A766" s="344">
        <v>764</v>
      </c>
      <c r="B766" t="s">
        <v>869</v>
      </c>
      <c r="C766" t="s">
        <v>4839</v>
      </c>
    </row>
    <row r="767" spans="1:3">
      <c r="A767" s="344">
        <v>765</v>
      </c>
      <c r="B767" t="s">
        <v>869</v>
      </c>
      <c r="C767" t="s">
        <v>4840</v>
      </c>
    </row>
    <row r="768" spans="1:3">
      <c r="A768" s="344">
        <v>766</v>
      </c>
      <c r="B768" t="s">
        <v>869</v>
      </c>
      <c r="C768" t="s">
        <v>4841</v>
      </c>
    </row>
    <row r="769" spans="1:3">
      <c r="A769" s="344">
        <v>767</v>
      </c>
      <c r="B769" t="s">
        <v>869</v>
      </c>
      <c r="C769" t="s">
        <v>4842</v>
      </c>
    </row>
    <row r="770" spans="1:3">
      <c r="A770" s="344">
        <v>768</v>
      </c>
      <c r="B770" t="s">
        <v>1326</v>
      </c>
      <c r="C770" t="s">
        <v>4843</v>
      </c>
    </row>
    <row r="771" spans="1:3">
      <c r="A771" s="344">
        <v>769</v>
      </c>
      <c r="B771" t="s">
        <v>1326</v>
      </c>
      <c r="C771" t="s">
        <v>4844</v>
      </c>
    </row>
    <row r="772" spans="1:3">
      <c r="A772" s="344">
        <v>770</v>
      </c>
      <c r="B772" t="s">
        <v>1326</v>
      </c>
      <c r="C772" t="s">
        <v>4845</v>
      </c>
    </row>
    <row r="773" spans="1:3">
      <c r="A773" s="344">
        <v>771</v>
      </c>
      <c r="B773" t="s">
        <v>1326</v>
      </c>
      <c r="C773" t="s">
        <v>4846</v>
      </c>
    </row>
    <row r="774" spans="1:3">
      <c r="A774" s="344">
        <v>772</v>
      </c>
      <c r="B774" t="s">
        <v>1326</v>
      </c>
      <c r="C774" t="s">
        <v>4847</v>
      </c>
    </row>
    <row r="775" spans="1:3">
      <c r="A775" s="344">
        <v>773</v>
      </c>
      <c r="B775" t="s">
        <v>1326</v>
      </c>
      <c r="C775" t="s">
        <v>4848</v>
      </c>
    </row>
    <row r="776" spans="1:3">
      <c r="A776" s="344">
        <v>774</v>
      </c>
      <c r="B776" t="s">
        <v>1326</v>
      </c>
      <c r="C776" t="s">
        <v>4849</v>
      </c>
    </row>
    <row r="777" spans="1:3">
      <c r="A777" s="344">
        <v>775</v>
      </c>
      <c r="B777" t="s">
        <v>1326</v>
      </c>
      <c r="C777" t="s">
        <v>4850</v>
      </c>
    </row>
    <row r="778" spans="1:3">
      <c r="A778" s="344">
        <v>776</v>
      </c>
      <c r="B778" t="s">
        <v>1326</v>
      </c>
      <c r="C778" t="s">
        <v>4851</v>
      </c>
    </row>
    <row r="779" spans="1:3">
      <c r="A779" s="344">
        <v>777</v>
      </c>
      <c r="B779" t="s">
        <v>1326</v>
      </c>
      <c r="C779" t="s">
        <v>4852</v>
      </c>
    </row>
    <row r="780" spans="1:3">
      <c r="A780" s="344">
        <v>778</v>
      </c>
      <c r="B780" t="s">
        <v>3489</v>
      </c>
      <c r="C780" t="s">
        <v>4853</v>
      </c>
    </row>
    <row r="781" spans="1:3">
      <c r="A781" s="344">
        <v>779</v>
      </c>
      <c r="B781" t="s">
        <v>3489</v>
      </c>
      <c r="C781" t="s">
        <v>4854</v>
      </c>
    </row>
    <row r="782" spans="1:3">
      <c r="A782" s="344">
        <v>780</v>
      </c>
      <c r="B782" t="s">
        <v>3489</v>
      </c>
      <c r="C782" t="s">
        <v>4855</v>
      </c>
    </row>
    <row r="783" spans="1:3">
      <c r="A783" s="344">
        <v>781</v>
      </c>
      <c r="B783" t="s">
        <v>3489</v>
      </c>
      <c r="C783" t="s">
        <v>4856</v>
      </c>
    </row>
    <row r="784" spans="1:3">
      <c r="A784" s="344">
        <v>782</v>
      </c>
      <c r="B784" t="s">
        <v>3489</v>
      </c>
      <c r="C784" t="s">
        <v>4857</v>
      </c>
    </row>
    <row r="785" spans="1:3">
      <c r="A785" s="344">
        <v>783</v>
      </c>
      <c r="B785" t="s">
        <v>3489</v>
      </c>
      <c r="C785" t="s">
        <v>4858</v>
      </c>
    </row>
    <row r="786" spans="1:3">
      <c r="A786" s="344">
        <v>784</v>
      </c>
      <c r="B786" t="s">
        <v>3489</v>
      </c>
      <c r="C786" t="s">
        <v>4859</v>
      </c>
    </row>
    <row r="787" spans="1:3">
      <c r="A787" s="344">
        <v>785</v>
      </c>
      <c r="B787" t="s">
        <v>3489</v>
      </c>
      <c r="C787" t="s">
        <v>4860</v>
      </c>
    </row>
    <row r="788" spans="1:3">
      <c r="A788" s="344">
        <v>786</v>
      </c>
      <c r="B788" t="s">
        <v>3489</v>
      </c>
      <c r="C788" t="s">
        <v>4861</v>
      </c>
    </row>
    <row r="789" spans="1:3">
      <c r="A789" s="344">
        <v>787</v>
      </c>
      <c r="B789" t="s">
        <v>3489</v>
      </c>
      <c r="C789" t="s">
        <v>4862</v>
      </c>
    </row>
    <row r="790" spans="1:3">
      <c r="A790" s="344">
        <v>788</v>
      </c>
      <c r="B790" t="s">
        <v>3496</v>
      </c>
      <c r="C790" t="s">
        <v>4863</v>
      </c>
    </row>
    <row r="791" spans="1:3">
      <c r="A791" s="344">
        <v>789</v>
      </c>
      <c r="B791" t="s">
        <v>3496</v>
      </c>
      <c r="C791" t="s">
        <v>4864</v>
      </c>
    </row>
    <row r="792" spans="1:3">
      <c r="A792" s="344">
        <v>790</v>
      </c>
      <c r="B792" t="s">
        <v>3496</v>
      </c>
      <c r="C792" t="s">
        <v>4865</v>
      </c>
    </row>
    <row r="793" spans="1:3">
      <c r="A793" s="344">
        <v>791</v>
      </c>
      <c r="B793" t="s">
        <v>3496</v>
      </c>
      <c r="C793" t="s">
        <v>4866</v>
      </c>
    </row>
    <row r="794" spans="1:3">
      <c r="A794" s="344">
        <v>792</v>
      </c>
      <c r="B794" t="s">
        <v>3496</v>
      </c>
      <c r="C794" t="s">
        <v>4867</v>
      </c>
    </row>
    <row r="795" spans="1:3">
      <c r="A795" s="344">
        <v>793</v>
      </c>
      <c r="B795" t="s">
        <v>3496</v>
      </c>
      <c r="C795" t="s">
        <v>4868</v>
      </c>
    </row>
    <row r="796" spans="1:3">
      <c r="A796" s="344">
        <v>794</v>
      </c>
      <c r="B796" t="s">
        <v>3496</v>
      </c>
      <c r="C796" t="s">
        <v>4869</v>
      </c>
    </row>
    <row r="797" spans="1:3">
      <c r="A797" s="344">
        <v>795</v>
      </c>
      <c r="B797" t="s">
        <v>3496</v>
      </c>
      <c r="C797" t="s">
        <v>4870</v>
      </c>
    </row>
    <row r="798" spans="1:3">
      <c r="A798" s="344">
        <v>796</v>
      </c>
      <c r="B798" t="s">
        <v>3496</v>
      </c>
      <c r="C798" t="s">
        <v>4871</v>
      </c>
    </row>
    <row r="799" spans="1:3">
      <c r="A799" s="344">
        <v>797</v>
      </c>
      <c r="B799" t="s">
        <v>3496</v>
      </c>
      <c r="C799" t="s">
        <v>4872</v>
      </c>
    </row>
    <row r="800" spans="1:3">
      <c r="A800" s="344">
        <v>798</v>
      </c>
      <c r="B800" t="s">
        <v>3496</v>
      </c>
      <c r="C800" t="s">
        <v>4873</v>
      </c>
    </row>
    <row r="801" spans="1:3">
      <c r="A801" s="344">
        <v>799</v>
      </c>
      <c r="B801" t="s">
        <v>3496</v>
      </c>
      <c r="C801" t="s">
        <v>4874</v>
      </c>
    </row>
    <row r="802" spans="1:3">
      <c r="A802" s="344">
        <v>800</v>
      </c>
      <c r="B802" t="s">
        <v>1435</v>
      </c>
      <c r="C802" t="s">
        <v>4875</v>
      </c>
    </row>
    <row r="803" spans="1:3">
      <c r="A803" s="344">
        <v>801</v>
      </c>
      <c r="B803" t="s">
        <v>1435</v>
      </c>
      <c r="C803" t="s">
        <v>4876</v>
      </c>
    </row>
    <row r="804" spans="1:3">
      <c r="A804" s="344">
        <v>802</v>
      </c>
      <c r="B804" t="s">
        <v>1435</v>
      </c>
      <c r="C804" t="s">
        <v>4877</v>
      </c>
    </row>
    <row r="805" spans="1:3">
      <c r="A805" s="344">
        <v>803</v>
      </c>
      <c r="B805" t="s">
        <v>1435</v>
      </c>
      <c r="C805" t="s">
        <v>4878</v>
      </c>
    </row>
    <row r="806" spans="1:3">
      <c r="A806" s="344">
        <v>804</v>
      </c>
      <c r="B806" t="s">
        <v>1435</v>
      </c>
      <c r="C806" t="s">
        <v>4879</v>
      </c>
    </row>
    <row r="807" spans="1:3">
      <c r="A807" s="344">
        <v>805</v>
      </c>
      <c r="B807" t="s">
        <v>1435</v>
      </c>
      <c r="C807" t="s">
        <v>4880</v>
      </c>
    </row>
    <row r="808" spans="1:3">
      <c r="A808" s="344">
        <v>806</v>
      </c>
      <c r="B808" t="s">
        <v>1435</v>
      </c>
      <c r="C808" t="s">
        <v>4881</v>
      </c>
    </row>
    <row r="809" spans="1:3">
      <c r="A809" s="344">
        <v>807</v>
      </c>
      <c r="B809" t="s">
        <v>1435</v>
      </c>
      <c r="C809" t="s">
        <v>4882</v>
      </c>
    </row>
    <row r="810" spans="1:3">
      <c r="A810" s="344">
        <v>808</v>
      </c>
      <c r="B810" t="s">
        <v>1435</v>
      </c>
      <c r="C810" t="s">
        <v>4883</v>
      </c>
    </row>
    <row r="811" spans="1:3">
      <c r="A811" s="344">
        <v>809</v>
      </c>
      <c r="B811" t="s">
        <v>1435</v>
      </c>
      <c r="C811" t="s">
        <v>4884</v>
      </c>
    </row>
    <row r="812" spans="1:3">
      <c r="A812" s="344">
        <v>810</v>
      </c>
      <c r="B812" t="s">
        <v>1025</v>
      </c>
      <c r="C812" t="s">
        <v>4885</v>
      </c>
    </row>
    <row r="813" spans="1:3">
      <c r="A813" s="344">
        <v>811</v>
      </c>
      <c r="B813" t="s">
        <v>1025</v>
      </c>
      <c r="C813" t="s">
        <v>4886</v>
      </c>
    </row>
    <row r="814" spans="1:3">
      <c r="A814" s="344">
        <v>812</v>
      </c>
      <c r="B814" t="s">
        <v>1025</v>
      </c>
      <c r="C814" t="s">
        <v>4887</v>
      </c>
    </row>
    <row r="815" spans="1:3">
      <c r="A815" s="344">
        <v>813</v>
      </c>
      <c r="B815" t="s">
        <v>1025</v>
      </c>
      <c r="C815" t="s">
        <v>4888</v>
      </c>
    </row>
    <row r="816" spans="1:3">
      <c r="A816" s="344">
        <v>814</v>
      </c>
      <c r="B816" t="s">
        <v>1025</v>
      </c>
      <c r="C816" t="s">
        <v>4889</v>
      </c>
    </row>
    <row r="817" spans="1:3">
      <c r="A817" s="344">
        <v>815</v>
      </c>
      <c r="B817" t="s">
        <v>1025</v>
      </c>
      <c r="C817" t="s">
        <v>4890</v>
      </c>
    </row>
    <row r="818" spans="1:3">
      <c r="A818" s="344">
        <v>816</v>
      </c>
      <c r="B818" t="s">
        <v>1025</v>
      </c>
      <c r="C818" t="s">
        <v>4888</v>
      </c>
    </row>
    <row r="819" spans="1:3">
      <c r="A819" s="344">
        <v>817</v>
      </c>
      <c r="B819" t="s">
        <v>1025</v>
      </c>
      <c r="C819" t="s">
        <v>4891</v>
      </c>
    </row>
    <row r="820" spans="1:3">
      <c r="A820" s="344">
        <v>818</v>
      </c>
      <c r="B820" t="s">
        <v>1025</v>
      </c>
      <c r="C820" t="s">
        <v>4892</v>
      </c>
    </row>
    <row r="821" spans="1:3">
      <c r="A821" s="344">
        <v>819</v>
      </c>
      <c r="B821" t="s">
        <v>3514</v>
      </c>
      <c r="C821" t="s">
        <v>4893</v>
      </c>
    </row>
    <row r="822" spans="1:3">
      <c r="A822" s="344">
        <v>820</v>
      </c>
      <c r="B822" t="s">
        <v>3514</v>
      </c>
      <c r="C822" t="s">
        <v>4894</v>
      </c>
    </row>
    <row r="823" spans="1:3">
      <c r="A823" s="344">
        <v>821</v>
      </c>
      <c r="B823" t="s">
        <v>3514</v>
      </c>
      <c r="C823" t="s">
        <v>4895</v>
      </c>
    </row>
    <row r="824" spans="1:3">
      <c r="A824" s="344">
        <v>822</v>
      </c>
      <c r="B824" t="s">
        <v>3514</v>
      </c>
      <c r="C824" t="s">
        <v>4896</v>
      </c>
    </row>
    <row r="825" spans="1:3">
      <c r="A825" s="344">
        <v>823</v>
      </c>
      <c r="B825" t="s">
        <v>3514</v>
      </c>
      <c r="C825" t="s">
        <v>4897</v>
      </c>
    </row>
    <row r="826" spans="1:3">
      <c r="A826" s="344">
        <v>824</v>
      </c>
      <c r="B826" t="s">
        <v>3514</v>
      </c>
      <c r="C826" t="s">
        <v>4898</v>
      </c>
    </row>
    <row r="827" spans="1:3">
      <c r="A827" s="344">
        <v>825</v>
      </c>
      <c r="B827" t="s">
        <v>3521</v>
      </c>
      <c r="C827" t="s">
        <v>4899</v>
      </c>
    </row>
    <row r="828" spans="1:3">
      <c r="A828" s="344">
        <v>826</v>
      </c>
      <c r="B828" t="s">
        <v>3521</v>
      </c>
      <c r="C828" t="s">
        <v>4900</v>
      </c>
    </row>
    <row r="829" spans="1:3">
      <c r="A829" s="344">
        <v>827</v>
      </c>
      <c r="B829" t="s">
        <v>3521</v>
      </c>
      <c r="C829" t="s">
        <v>4901</v>
      </c>
    </row>
    <row r="830" spans="1:3">
      <c r="A830" s="344">
        <v>828</v>
      </c>
      <c r="B830" t="s">
        <v>3521</v>
      </c>
      <c r="C830" t="s">
        <v>4902</v>
      </c>
    </row>
    <row r="831" spans="1:3">
      <c r="A831" s="344">
        <v>829</v>
      </c>
      <c r="B831" t="s">
        <v>3521</v>
      </c>
      <c r="C831" t="s">
        <v>4903</v>
      </c>
    </row>
    <row r="832" spans="1:3">
      <c r="A832" s="344">
        <v>830</v>
      </c>
      <c r="B832" t="s">
        <v>3521</v>
      </c>
      <c r="C832" t="s">
        <v>4904</v>
      </c>
    </row>
    <row r="833" spans="1:3">
      <c r="A833" s="344">
        <v>831</v>
      </c>
      <c r="B833" t="s">
        <v>3521</v>
      </c>
      <c r="C833" t="s">
        <v>4905</v>
      </c>
    </row>
    <row r="834" spans="1:3">
      <c r="A834" s="344">
        <v>832</v>
      </c>
      <c r="B834" t="s">
        <v>3521</v>
      </c>
      <c r="C834" t="s">
        <v>4906</v>
      </c>
    </row>
    <row r="835" spans="1:3">
      <c r="A835" s="344">
        <v>833</v>
      </c>
      <c r="B835" t="s">
        <v>3521</v>
      </c>
      <c r="C835" t="s">
        <v>4907</v>
      </c>
    </row>
    <row r="836" spans="1:3">
      <c r="A836" s="344">
        <v>834</v>
      </c>
      <c r="B836" t="s">
        <v>3527</v>
      </c>
      <c r="C836" t="s">
        <v>4908</v>
      </c>
    </row>
    <row r="837" spans="1:3">
      <c r="A837" s="344">
        <v>835</v>
      </c>
      <c r="B837" t="s">
        <v>3527</v>
      </c>
      <c r="C837" t="s">
        <v>4909</v>
      </c>
    </row>
    <row r="838" spans="1:3">
      <c r="A838" s="344">
        <v>836</v>
      </c>
      <c r="B838" t="s">
        <v>3527</v>
      </c>
      <c r="C838" t="s">
        <v>4910</v>
      </c>
    </row>
    <row r="839" spans="1:3">
      <c r="A839" s="344">
        <v>837</v>
      </c>
      <c r="B839" t="s">
        <v>3527</v>
      </c>
      <c r="C839" t="s">
        <v>4911</v>
      </c>
    </row>
    <row r="840" spans="1:3">
      <c r="A840" s="344">
        <v>838</v>
      </c>
      <c r="B840" t="s">
        <v>3527</v>
      </c>
      <c r="C840" t="s">
        <v>4912</v>
      </c>
    </row>
    <row r="841" spans="1:3">
      <c r="A841" s="344">
        <v>839</v>
      </c>
      <c r="B841" t="s">
        <v>3527</v>
      </c>
      <c r="C841" t="s">
        <v>4913</v>
      </c>
    </row>
    <row r="842" spans="1:3">
      <c r="A842" s="344">
        <v>840</v>
      </c>
      <c r="B842" t="s">
        <v>3527</v>
      </c>
      <c r="C842" t="s">
        <v>4914</v>
      </c>
    </row>
    <row r="843" spans="1:3">
      <c r="A843" s="344">
        <v>841</v>
      </c>
      <c r="B843" t="s">
        <v>3527</v>
      </c>
      <c r="C843" t="s">
        <v>4915</v>
      </c>
    </row>
    <row r="844" spans="1:3">
      <c r="A844" s="344">
        <v>842</v>
      </c>
      <c r="B844" t="s">
        <v>3527</v>
      </c>
      <c r="C844" t="s">
        <v>4916</v>
      </c>
    </row>
    <row r="845" spans="1:3">
      <c r="A845" s="344">
        <v>843</v>
      </c>
      <c r="B845" t="s">
        <v>3533</v>
      </c>
      <c r="C845" t="s">
        <v>4917</v>
      </c>
    </row>
    <row r="846" spans="1:3">
      <c r="A846" s="344">
        <v>844</v>
      </c>
      <c r="B846" t="s">
        <v>3533</v>
      </c>
      <c r="C846" t="s">
        <v>4918</v>
      </c>
    </row>
    <row r="847" spans="1:3">
      <c r="A847" s="344">
        <v>845</v>
      </c>
      <c r="B847" t="s">
        <v>3533</v>
      </c>
      <c r="C847" t="s">
        <v>4919</v>
      </c>
    </row>
    <row r="848" spans="1:3">
      <c r="A848" s="344">
        <v>846</v>
      </c>
      <c r="B848" t="s">
        <v>3533</v>
      </c>
      <c r="C848" t="s">
        <v>4920</v>
      </c>
    </row>
    <row r="849" spans="1:3">
      <c r="A849" s="344">
        <v>847</v>
      </c>
      <c r="B849" t="s">
        <v>3533</v>
      </c>
      <c r="C849" t="s">
        <v>4921</v>
      </c>
    </row>
    <row r="850" spans="1:3">
      <c r="A850" s="344">
        <v>848</v>
      </c>
      <c r="B850" t="s">
        <v>3533</v>
      </c>
      <c r="C850" t="s">
        <v>4922</v>
      </c>
    </row>
    <row r="851" spans="1:3">
      <c r="A851" s="344">
        <v>849</v>
      </c>
      <c r="B851" t="s">
        <v>3533</v>
      </c>
      <c r="C851" t="s">
        <v>4923</v>
      </c>
    </row>
    <row r="852" spans="1:3">
      <c r="A852" s="344">
        <v>850</v>
      </c>
      <c r="B852" t="s">
        <v>3533</v>
      </c>
      <c r="C852" t="s">
        <v>4924</v>
      </c>
    </row>
    <row r="853" spans="1:3">
      <c r="A853" s="344">
        <v>851</v>
      </c>
      <c r="B853" t="s">
        <v>3533</v>
      </c>
      <c r="C853" t="s">
        <v>4925</v>
      </c>
    </row>
    <row r="854" spans="1:3">
      <c r="A854" s="344">
        <v>852</v>
      </c>
      <c r="B854" t="s">
        <v>3533</v>
      </c>
      <c r="C854" t="s">
        <v>4926</v>
      </c>
    </row>
    <row r="855" spans="1:3">
      <c r="A855" s="344">
        <v>853</v>
      </c>
      <c r="B855" t="s">
        <v>1405</v>
      </c>
      <c r="C855" t="s">
        <v>4927</v>
      </c>
    </row>
    <row r="856" spans="1:3">
      <c r="A856" s="344">
        <v>854</v>
      </c>
      <c r="B856" t="s">
        <v>1405</v>
      </c>
      <c r="C856" t="s">
        <v>4928</v>
      </c>
    </row>
    <row r="857" spans="1:3">
      <c r="A857" s="344">
        <v>855</v>
      </c>
      <c r="B857" t="s">
        <v>1405</v>
      </c>
      <c r="C857" t="s">
        <v>4929</v>
      </c>
    </row>
    <row r="858" spans="1:3">
      <c r="A858" s="344">
        <v>856</v>
      </c>
      <c r="B858" t="s">
        <v>1405</v>
      </c>
      <c r="C858" t="s">
        <v>4930</v>
      </c>
    </row>
    <row r="859" spans="1:3">
      <c r="A859" s="344">
        <v>857</v>
      </c>
      <c r="B859" t="s">
        <v>1405</v>
      </c>
      <c r="C859" t="s">
        <v>4931</v>
      </c>
    </row>
    <row r="860" spans="1:3">
      <c r="A860" s="344">
        <v>858</v>
      </c>
      <c r="B860" t="s">
        <v>1405</v>
      </c>
      <c r="C860" t="s">
        <v>4932</v>
      </c>
    </row>
    <row r="861" spans="1:3">
      <c r="A861" s="344">
        <v>859</v>
      </c>
      <c r="B861" t="s">
        <v>1405</v>
      </c>
      <c r="C861" t="s">
        <v>4933</v>
      </c>
    </row>
    <row r="862" spans="1:3">
      <c r="A862" s="344">
        <v>860</v>
      </c>
      <c r="B862" t="s">
        <v>1405</v>
      </c>
      <c r="C862" t="s">
        <v>4934</v>
      </c>
    </row>
    <row r="863" spans="1:3">
      <c r="A863" s="344">
        <v>861</v>
      </c>
      <c r="B863" t="s">
        <v>1405</v>
      </c>
      <c r="C863" t="s">
        <v>1408</v>
      </c>
    </row>
    <row r="864" spans="1:3">
      <c r="A864" s="344">
        <v>862</v>
      </c>
      <c r="B864" t="s">
        <v>336</v>
      </c>
      <c r="C864" t="s">
        <v>4935</v>
      </c>
    </row>
    <row r="865" spans="1:3">
      <c r="A865" s="344">
        <v>863</v>
      </c>
      <c r="B865" t="s">
        <v>336</v>
      </c>
      <c r="C865" t="s">
        <v>4936</v>
      </c>
    </row>
    <row r="866" spans="1:3">
      <c r="A866" s="344">
        <v>864</v>
      </c>
      <c r="B866" t="s">
        <v>336</v>
      </c>
      <c r="C866" t="s">
        <v>4937</v>
      </c>
    </row>
    <row r="867" spans="1:3">
      <c r="A867" s="344">
        <v>865</v>
      </c>
      <c r="B867" t="s">
        <v>336</v>
      </c>
      <c r="C867" t="s">
        <v>4938</v>
      </c>
    </row>
    <row r="868" spans="1:3">
      <c r="A868" s="344">
        <v>866</v>
      </c>
      <c r="B868" t="s">
        <v>336</v>
      </c>
      <c r="C868" t="s">
        <v>4939</v>
      </c>
    </row>
    <row r="869" spans="1:3">
      <c r="A869" s="344">
        <v>867</v>
      </c>
      <c r="B869" t="s">
        <v>336</v>
      </c>
      <c r="C869" t="s">
        <v>4940</v>
      </c>
    </row>
    <row r="870" spans="1:3">
      <c r="A870" s="344">
        <v>868</v>
      </c>
      <c r="B870" t="s">
        <v>336</v>
      </c>
      <c r="C870" t="s">
        <v>4941</v>
      </c>
    </row>
    <row r="871" spans="1:3">
      <c r="A871" s="344">
        <v>869</v>
      </c>
      <c r="B871" t="s">
        <v>336</v>
      </c>
      <c r="C871" t="s">
        <v>4942</v>
      </c>
    </row>
    <row r="872" spans="1:3">
      <c r="A872" s="344">
        <v>870</v>
      </c>
      <c r="B872" t="s">
        <v>336</v>
      </c>
      <c r="C872" t="s">
        <v>4943</v>
      </c>
    </row>
    <row r="873" spans="1:3">
      <c r="A873" s="344">
        <v>871</v>
      </c>
      <c r="B873" t="s">
        <v>1395</v>
      </c>
      <c r="C873" t="s">
        <v>4944</v>
      </c>
    </row>
    <row r="874" spans="1:3">
      <c r="A874" s="344">
        <v>872</v>
      </c>
      <c r="B874" t="s">
        <v>1395</v>
      </c>
      <c r="C874" t="s">
        <v>4945</v>
      </c>
    </row>
    <row r="875" spans="1:3">
      <c r="A875" s="344">
        <v>873</v>
      </c>
      <c r="B875" t="s">
        <v>1395</v>
      </c>
      <c r="C875" t="s">
        <v>4946</v>
      </c>
    </row>
    <row r="876" spans="1:3">
      <c r="A876" s="344">
        <v>874</v>
      </c>
      <c r="B876" t="s">
        <v>1395</v>
      </c>
      <c r="C876" t="s">
        <v>4947</v>
      </c>
    </row>
    <row r="877" spans="1:3">
      <c r="A877" s="344">
        <v>875</v>
      </c>
      <c r="B877" t="s">
        <v>1395</v>
      </c>
      <c r="C877" t="s">
        <v>4948</v>
      </c>
    </row>
    <row r="878" spans="1:3">
      <c r="A878" s="344">
        <v>876</v>
      </c>
      <c r="B878" t="s">
        <v>1395</v>
      </c>
      <c r="C878" t="s">
        <v>4949</v>
      </c>
    </row>
    <row r="879" spans="1:3">
      <c r="A879" s="344">
        <v>877</v>
      </c>
      <c r="B879" t="s">
        <v>1395</v>
      </c>
      <c r="C879" t="s">
        <v>4950</v>
      </c>
    </row>
    <row r="880" spans="1:3">
      <c r="A880" s="344">
        <v>878</v>
      </c>
      <c r="B880" t="s">
        <v>1395</v>
      </c>
      <c r="C880" t="s">
        <v>4951</v>
      </c>
    </row>
    <row r="881" spans="1:3">
      <c r="A881" s="344">
        <v>879</v>
      </c>
      <c r="B881" t="s">
        <v>1395</v>
      </c>
      <c r="C881" t="s">
        <v>4952</v>
      </c>
    </row>
    <row r="882" spans="1:3">
      <c r="A882" s="344">
        <v>880</v>
      </c>
      <c r="B882" t="s">
        <v>1395</v>
      </c>
      <c r="C882" t="s">
        <v>4953</v>
      </c>
    </row>
    <row r="883" spans="1:3">
      <c r="A883" s="344">
        <v>881</v>
      </c>
      <c r="B883" t="s">
        <v>1395</v>
      </c>
      <c r="C883" t="s">
        <v>4954</v>
      </c>
    </row>
    <row r="884" spans="1:3">
      <c r="A884" s="344">
        <v>882</v>
      </c>
      <c r="B884" t="s">
        <v>3558</v>
      </c>
      <c r="C884" t="s">
        <v>4955</v>
      </c>
    </row>
    <row r="885" spans="1:3">
      <c r="A885" s="344">
        <v>883</v>
      </c>
      <c r="B885" t="s">
        <v>3558</v>
      </c>
      <c r="C885" t="s">
        <v>4956</v>
      </c>
    </row>
    <row r="886" spans="1:3">
      <c r="A886" s="344">
        <v>884</v>
      </c>
      <c r="B886" t="s">
        <v>3558</v>
      </c>
      <c r="C886" t="s">
        <v>4957</v>
      </c>
    </row>
    <row r="887" spans="1:3">
      <c r="A887" s="344">
        <v>885</v>
      </c>
      <c r="B887" t="s">
        <v>3558</v>
      </c>
      <c r="C887" t="s">
        <v>4958</v>
      </c>
    </row>
    <row r="888" spans="1:3">
      <c r="A888" s="344">
        <v>886</v>
      </c>
      <c r="B888" t="s">
        <v>3558</v>
      </c>
      <c r="C888" t="s">
        <v>4959</v>
      </c>
    </row>
    <row r="889" spans="1:3">
      <c r="A889" s="344">
        <v>887</v>
      </c>
      <c r="B889" t="s">
        <v>3558</v>
      </c>
      <c r="C889" t="s">
        <v>4960</v>
      </c>
    </row>
    <row r="890" spans="1:3">
      <c r="A890" s="344">
        <v>888</v>
      </c>
      <c r="B890" t="s">
        <v>3558</v>
      </c>
      <c r="C890" t="s">
        <v>4961</v>
      </c>
    </row>
    <row r="891" spans="1:3">
      <c r="A891" s="344">
        <v>889</v>
      </c>
      <c r="B891" t="s">
        <v>3558</v>
      </c>
      <c r="C891" t="s">
        <v>4962</v>
      </c>
    </row>
    <row r="892" spans="1:3">
      <c r="A892" s="344">
        <v>890</v>
      </c>
      <c r="B892" t="s">
        <v>3558</v>
      </c>
      <c r="C892" t="s">
        <v>4963</v>
      </c>
    </row>
    <row r="893" spans="1:3">
      <c r="A893" s="344">
        <v>891</v>
      </c>
      <c r="B893" t="s">
        <v>3558</v>
      </c>
      <c r="C893" t="s">
        <v>4964</v>
      </c>
    </row>
    <row r="894" spans="1:3">
      <c r="A894" s="344">
        <v>892</v>
      </c>
      <c r="B894" t="s">
        <v>3563</v>
      </c>
      <c r="C894" t="s">
        <v>3961</v>
      </c>
    </row>
    <row r="895" spans="1:3">
      <c r="A895" s="344">
        <v>893</v>
      </c>
      <c r="B895" t="s">
        <v>3563</v>
      </c>
      <c r="C895" t="s">
        <v>4965</v>
      </c>
    </row>
    <row r="896" spans="1:3">
      <c r="A896" s="344">
        <v>894</v>
      </c>
      <c r="B896" t="s">
        <v>3563</v>
      </c>
      <c r="C896" t="s">
        <v>4966</v>
      </c>
    </row>
    <row r="897" spans="1:3">
      <c r="A897" s="344">
        <v>895</v>
      </c>
      <c r="B897" t="s">
        <v>3563</v>
      </c>
      <c r="C897" t="s">
        <v>4967</v>
      </c>
    </row>
    <row r="898" spans="1:3">
      <c r="A898" s="344">
        <v>896</v>
      </c>
      <c r="B898" t="s">
        <v>3563</v>
      </c>
      <c r="C898" t="s">
        <v>4968</v>
      </c>
    </row>
    <row r="899" spans="1:3">
      <c r="A899" s="344">
        <v>897</v>
      </c>
      <c r="B899" t="s">
        <v>3563</v>
      </c>
      <c r="C899" t="s">
        <v>4969</v>
      </c>
    </row>
    <row r="900" spans="1:3">
      <c r="A900" s="344">
        <v>898</v>
      </c>
      <c r="B900" t="s">
        <v>3563</v>
      </c>
      <c r="C900" t="s">
        <v>4970</v>
      </c>
    </row>
    <row r="901" spans="1:3">
      <c r="A901" s="344">
        <v>899</v>
      </c>
      <c r="B901" t="s">
        <v>3563</v>
      </c>
      <c r="C901" t="s">
        <v>4971</v>
      </c>
    </row>
    <row r="902" spans="1:3">
      <c r="A902" s="344">
        <v>900</v>
      </c>
      <c r="B902" t="s">
        <v>3571</v>
      </c>
      <c r="C902" t="s">
        <v>4972</v>
      </c>
    </row>
    <row r="903" spans="1:3">
      <c r="A903" s="344">
        <v>901</v>
      </c>
      <c r="B903" t="s">
        <v>3571</v>
      </c>
      <c r="C903" t="s">
        <v>4973</v>
      </c>
    </row>
    <row r="904" spans="1:3">
      <c r="A904" s="344">
        <v>902</v>
      </c>
      <c r="B904" t="s">
        <v>3571</v>
      </c>
      <c r="C904" t="s">
        <v>4974</v>
      </c>
    </row>
    <row r="905" spans="1:3">
      <c r="A905" s="344">
        <v>903</v>
      </c>
      <c r="B905" t="s">
        <v>3571</v>
      </c>
      <c r="C905" t="s">
        <v>4975</v>
      </c>
    </row>
    <row r="906" spans="1:3">
      <c r="A906" s="344">
        <v>904</v>
      </c>
      <c r="B906" t="s">
        <v>3571</v>
      </c>
      <c r="C906" t="s">
        <v>4976</v>
      </c>
    </row>
    <row r="907" spans="1:3">
      <c r="A907" s="344">
        <v>905</v>
      </c>
      <c r="B907" t="s">
        <v>3571</v>
      </c>
      <c r="C907" t="s">
        <v>4977</v>
      </c>
    </row>
    <row r="908" spans="1:3">
      <c r="A908" s="344">
        <v>906</v>
      </c>
      <c r="B908" t="s">
        <v>3571</v>
      </c>
      <c r="C908" t="s">
        <v>4978</v>
      </c>
    </row>
    <row r="909" spans="1:3">
      <c r="A909" s="344">
        <v>907</v>
      </c>
      <c r="B909" t="s">
        <v>3577</v>
      </c>
      <c r="C909" t="s">
        <v>4979</v>
      </c>
    </row>
    <row r="910" spans="1:3">
      <c r="A910" s="344">
        <v>908</v>
      </c>
      <c r="B910" t="s">
        <v>3577</v>
      </c>
      <c r="C910" t="s">
        <v>4980</v>
      </c>
    </row>
    <row r="911" spans="1:3">
      <c r="A911" s="344">
        <v>909</v>
      </c>
      <c r="B911" t="s">
        <v>3577</v>
      </c>
      <c r="C911" t="s">
        <v>4981</v>
      </c>
    </row>
    <row r="912" spans="1:3">
      <c r="A912" s="344">
        <v>910</v>
      </c>
      <c r="B912" t="s">
        <v>3577</v>
      </c>
      <c r="C912" t="s">
        <v>4982</v>
      </c>
    </row>
    <row r="913" spans="1:3">
      <c r="A913" s="344">
        <v>911</v>
      </c>
      <c r="B913" t="s">
        <v>3577</v>
      </c>
      <c r="C913" t="s">
        <v>4983</v>
      </c>
    </row>
    <row r="914" spans="1:3">
      <c r="A914" s="344">
        <v>912</v>
      </c>
      <c r="B914" t="s">
        <v>3577</v>
      </c>
      <c r="C914" t="s">
        <v>4984</v>
      </c>
    </row>
    <row r="915" spans="1:3">
      <c r="A915" s="344">
        <v>913</v>
      </c>
      <c r="B915" t="s">
        <v>3577</v>
      </c>
      <c r="C915" t="s">
        <v>4985</v>
      </c>
    </row>
    <row r="916" spans="1:3">
      <c r="A916" s="344">
        <v>914</v>
      </c>
      <c r="B916" t="s">
        <v>3577</v>
      </c>
      <c r="C916" t="s">
        <v>4986</v>
      </c>
    </row>
    <row r="917" spans="1:3">
      <c r="A917" s="344">
        <v>915</v>
      </c>
      <c r="B917" t="s">
        <v>3577</v>
      </c>
      <c r="C917" t="s">
        <v>4987</v>
      </c>
    </row>
    <row r="918" spans="1:3">
      <c r="A918" s="344">
        <v>916</v>
      </c>
      <c r="B918" t="s">
        <v>3577</v>
      </c>
      <c r="C918" t="s">
        <v>4988</v>
      </c>
    </row>
    <row r="919" spans="1:3">
      <c r="A919" s="344">
        <v>917</v>
      </c>
      <c r="B919" t="s">
        <v>3577</v>
      </c>
      <c r="C919" t="s">
        <v>4989</v>
      </c>
    </row>
    <row r="920" spans="1:3">
      <c r="A920" s="344">
        <v>918</v>
      </c>
      <c r="B920" t="s">
        <v>983</v>
      </c>
      <c r="C920" t="s">
        <v>4990</v>
      </c>
    </row>
    <row r="921" spans="1:3">
      <c r="A921" s="344">
        <v>919</v>
      </c>
      <c r="B921" t="s">
        <v>983</v>
      </c>
      <c r="C921" t="s">
        <v>4991</v>
      </c>
    </row>
    <row r="922" spans="1:3">
      <c r="A922" s="344">
        <v>920</v>
      </c>
      <c r="B922" t="s">
        <v>983</v>
      </c>
      <c r="C922" t="s">
        <v>4992</v>
      </c>
    </row>
    <row r="923" spans="1:3">
      <c r="A923" s="344">
        <v>921</v>
      </c>
      <c r="B923" t="s">
        <v>983</v>
      </c>
      <c r="C923" t="s">
        <v>4993</v>
      </c>
    </row>
    <row r="924" spans="1:3">
      <c r="A924" s="344">
        <v>922</v>
      </c>
      <c r="B924" t="s">
        <v>983</v>
      </c>
      <c r="C924" t="s">
        <v>4994</v>
      </c>
    </row>
    <row r="925" spans="1:3">
      <c r="A925" s="344">
        <v>923</v>
      </c>
      <c r="B925" t="s">
        <v>983</v>
      </c>
      <c r="C925" t="s">
        <v>4995</v>
      </c>
    </row>
    <row r="926" spans="1:3">
      <c r="A926" s="344">
        <v>924</v>
      </c>
      <c r="B926" t="s">
        <v>983</v>
      </c>
      <c r="C926" t="s">
        <v>4996</v>
      </c>
    </row>
    <row r="927" spans="1:3">
      <c r="A927" s="344">
        <v>925</v>
      </c>
      <c r="B927" t="s">
        <v>983</v>
      </c>
      <c r="C927" t="s">
        <v>4997</v>
      </c>
    </row>
    <row r="928" spans="1:3">
      <c r="A928" s="344">
        <v>926</v>
      </c>
      <c r="B928" t="s">
        <v>983</v>
      </c>
      <c r="C928" t="s">
        <v>4998</v>
      </c>
    </row>
    <row r="929" spans="1:3">
      <c r="A929" s="344">
        <v>927</v>
      </c>
      <c r="B929" t="s">
        <v>983</v>
      </c>
      <c r="C929" t="s">
        <v>4999</v>
      </c>
    </row>
    <row r="930" spans="1:3">
      <c r="A930" s="344">
        <v>928</v>
      </c>
      <c r="B930" t="s">
        <v>983</v>
      </c>
      <c r="C930" t="s">
        <v>5000</v>
      </c>
    </row>
    <row r="931" spans="1:3">
      <c r="A931" s="344">
        <v>929</v>
      </c>
      <c r="B931" t="s">
        <v>983</v>
      </c>
      <c r="C931" t="s">
        <v>5001</v>
      </c>
    </row>
    <row r="932" spans="1:3">
      <c r="A932" s="344">
        <v>930</v>
      </c>
      <c r="B932" t="s">
        <v>3588</v>
      </c>
      <c r="C932" t="s">
        <v>5002</v>
      </c>
    </row>
    <row r="933" spans="1:3">
      <c r="A933" s="344">
        <v>931</v>
      </c>
      <c r="B933" t="s">
        <v>3588</v>
      </c>
      <c r="C933" t="s">
        <v>5003</v>
      </c>
    </row>
    <row r="934" spans="1:3">
      <c r="A934" s="344">
        <v>932</v>
      </c>
      <c r="B934" t="s">
        <v>3588</v>
      </c>
      <c r="C934" t="s">
        <v>5004</v>
      </c>
    </row>
    <row r="935" spans="1:3">
      <c r="A935" s="344">
        <v>933</v>
      </c>
      <c r="B935" t="s">
        <v>3588</v>
      </c>
      <c r="C935" t="s">
        <v>5005</v>
      </c>
    </row>
    <row r="936" spans="1:3">
      <c r="A936" s="344">
        <v>934</v>
      </c>
      <c r="B936" t="s">
        <v>3588</v>
      </c>
      <c r="C936" t="s">
        <v>5006</v>
      </c>
    </row>
    <row r="937" spans="1:3">
      <c r="A937" s="344">
        <v>935</v>
      </c>
      <c r="B937" t="s">
        <v>3588</v>
      </c>
      <c r="C937" t="s">
        <v>5007</v>
      </c>
    </row>
    <row r="938" spans="1:3">
      <c r="A938" s="344">
        <v>936</v>
      </c>
      <c r="B938" t="s">
        <v>3588</v>
      </c>
      <c r="C938" t="s">
        <v>5008</v>
      </c>
    </row>
    <row r="939" spans="1:3">
      <c r="A939" s="344">
        <v>937</v>
      </c>
      <c r="B939" t="s">
        <v>3588</v>
      </c>
      <c r="C939" t="s">
        <v>5009</v>
      </c>
    </row>
    <row r="940" spans="1:3">
      <c r="A940" s="344">
        <v>938</v>
      </c>
      <c r="B940" t="s">
        <v>3594</v>
      </c>
      <c r="C940" t="s">
        <v>5010</v>
      </c>
    </row>
    <row r="941" spans="1:3">
      <c r="A941" s="344">
        <v>939</v>
      </c>
      <c r="B941" t="s">
        <v>3594</v>
      </c>
      <c r="C941" t="s">
        <v>5011</v>
      </c>
    </row>
    <row r="942" spans="1:3">
      <c r="A942" s="344">
        <v>940</v>
      </c>
      <c r="B942" t="s">
        <v>3594</v>
      </c>
      <c r="C942" t="s">
        <v>5012</v>
      </c>
    </row>
    <row r="943" spans="1:3">
      <c r="A943" s="344">
        <v>941</v>
      </c>
      <c r="B943" t="s">
        <v>3594</v>
      </c>
      <c r="C943" t="s">
        <v>5013</v>
      </c>
    </row>
    <row r="944" spans="1:3">
      <c r="A944" s="344">
        <v>942</v>
      </c>
      <c r="B944" t="s">
        <v>3594</v>
      </c>
      <c r="C944" t="s">
        <v>5014</v>
      </c>
    </row>
    <row r="945" spans="1:3">
      <c r="A945" s="344">
        <v>943</v>
      </c>
      <c r="B945" t="s">
        <v>3594</v>
      </c>
      <c r="C945" t="s">
        <v>5015</v>
      </c>
    </row>
    <row r="946" spans="1:3">
      <c r="A946" s="344">
        <v>944</v>
      </c>
      <c r="B946" t="s">
        <v>3594</v>
      </c>
      <c r="C946" t="s">
        <v>5016</v>
      </c>
    </row>
    <row r="947" spans="1:3">
      <c r="A947" s="344">
        <v>945</v>
      </c>
      <c r="B947" t="s">
        <v>3594</v>
      </c>
      <c r="C947" t="s">
        <v>5017</v>
      </c>
    </row>
    <row r="948" spans="1:3">
      <c r="A948" s="344">
        <v>946</v>
      </c>
      <c r="B948" t="s">
        <v>3594</v>
      </c>
      <c r="C948" t="s">
        <v>5018</v>
      </c>
    </row>
    <row r="949" spans="1:3">
      <c r="A949" s="344">
        <v>947</v>
      </c>
      <c r="B949" t="s">
        <v>3602</v>
      </c>
      <c r="C949" t="s">
        <v>5019</v>
      </c>
    </row>
    <row r="950" spans="1:3">
      <c r="A950" s="344">
        <v>948</v>
      </c>
      <c r="B950" t="s">
        <v>3602</v>
      </c>
      <c r="C950" t="s">
        <v>5020</v>
      </c>
    </row>
    <row r="951" spans="1:3">
      <c r="A951" s="344">
        <v>949</v>
      </c>
      <c r="B951" t="s">
        <v>3602</v>
      </c>
      <c r="C951" t="s">
        <v>5021</v>
      </c>
    </row>
    <row r="952" spans="1:3">
      <c r="A952" s="344">
        <v>950</v>
      </c>
      <c r="B952" t="s">
        <v>3602</v>
      </c>
      <c r="C952" t="s">
        <v>5022</v>
      </c>
    </row>
    <row r="953" spans="1:3">
      <c r="A953" s="344">
        <v>951</v>
      </c>
      <c r="B953" t="s">
        <v>3602</v>
      </c>
      <c r="C953" t="s">
        <v>5023</v>
      </c>
    </row>
    <row r="954" spans="1:3">
      <c r="A954" s="344">
        <v>952</v>
      </c>
      <c r="B954" t="s">
        <v>3602</v>
      </c>
      <c r="C954" t="s">
        <v>5024</v>
      </c>
    </row>
    <row r="955" spans="1:3">
      <c r="A955" s="344">
        <v>953</v>
      </c>
      <c r="B955" t="s">
        <v>3602</v>
      </c>
      <c r="C955" t="s">
        <v>5025</v>
      </c>
    </row>
    <row r="956" spans="1:3">
      <c r="A956" s="344">
        <v>954</v>
      </c>
      <c r="B956" t="s">
        <v>3602</v>
      </c>
      <c r="C956" t="s">
        <v>5026</v>
      </c>
    </row>
    <row r="957" spans="1:3">
      <c r="A957" s="344">
        <v>955</v>
      </c>
      <c r="B957" t="s">
        <v>3602</v>
      </c>
      <c r="C957" t="s">
        <v>5027</v>
      </c>
    </row>
    <row r="958" spans="1:3">
      <c r="A958" s="344">
        <v>956</v>
      </c>
      <c r="B958" t="s">
        <v>3602</v>
      </c>
      <c r="C958" t="s">
        <v>5028</v>
      </c>
    </row>
    <row r="959" spans="1:3">
      <c r="A959" s="344">
        <v>957</v>
      </c>
      <c r="B959" t="s">
        <v>3607</v>
      </c>
      <c r="C959" t="s">
        <v>3608</v>
      </c>
    </row>
    <row r="960" spans="1:3">
      <c r="A960" s="344">
        <v>958</v>
      </c>
      <c r="B960" t="s">
        <v>3611</v>
      </c>
      <c r="C960" t="s">
        <v>5029</v>
      </c>
    </row>
    <row r="961" spans="1:3">
      <c r="A961" s="344">
        <v>959</v>
      </c>
      <c r="B961" t="s">
        <v>3611</v>
      </c>
      <c r="C961" t="s">
        <v>5030</v>
      </c>
    </row>
    <row r="962" spans="1:3">
      <c r="A962" s="344">
        <v>960</v>
      </c>
      <c r="B962" t="s">
        <v>3611</v>
      </c>
      <c r="C962" t="s">
        <v>5031</v>
      </c>
    </row>
    <row r="963" spans="1:3">
      <c r="A963" s="344">
        <v>961</v>
      </c>
      <c r="B963" t="s">
        <v>3611</v>
      </c>
      <c r="C963" t="s">
        <v>5032</v>
      </c>
    </row>
    <row r="964" spans="1:3">
      <c r="A964" s="344">
        <v>962</v>
      </c>
      <c r="B964" t="s">
        <v>3611</v>
      </c>
      <c r="C964" t="s">
        <v>5033</v>
      </c>
    </row>
    <row r="965" spans="1:3">
      <c r="A965" s="344">
        <v>963</v>
      </c>
      <c r="B965" t="s">
        <v>3611</v>
      </c>
      <c r="C965" t="s">
        <v>5034</v>
      </c>
    </row>
    <row r="966" spans="1:3">
      <c r="A966" s="344">
        <v>964</v>
      </c>
      <c r="B966" t="s">
        <v>3616</v>
      </c>
      <c r="C966" t="s">
        <v>5035</v>
      </c>
    </row>
    <row r="967" spans="1:3">
      <c r="A967" s="344">
        <v>965</v>
      </c>
      <c r="B967" t="s">
        <v>3616</v>
      </c>
      <c r="C967" t="s">
        <v>5036</v>
      </c>
    </row>
    <row r="968" spans="1:3">
      <c r="A968" s="344">
        <v>966</v>
      </c>
      <c r="B968" t="s">
        <v>3616</v>
      </c>
      <c r="C968" t="s">
        <v>5037</v>
      </c>
    </row>
    <row r="969" spans="1:3">
      <c r="A969" s="344">
        <v>967</v>
      </c>
      <c r="B969" t="s">
        <v>3616</v>
      </c>
      <c r="C969" t="s">
        <v>5038</v>
      </c>
    </row>
    <row r="970" spans="1:3">
      <c r="A970" s="344">
        <v>968</v>
      </c>
      <c r="B970" t="s">
        <v>3616</v>
      </c>
      <c r="C970" t="s">
        <v>5039</v>
      </c>
    </row>
    <row r="971" spans="1:3">
      <c r="A971" s="344">
        <v>969</v>
      </c>
      <c r="B971" t="s">
        <v>3616</v>
      </c>
      <c r="C971" t="s">
        <v>5040</v>
      </c>
    </row>
    <row r="972" spans="1:3">
      <c r="A972" s="344">
        <v>970</v>
      </c>
      <c r="B972" t="s">
        <v>3616</v>
      </c>
      <c r="C972" t="s">
        <v>5041</v>
      </c>
    </row>
    <row r="973" spans="1:3">
      <c r="A973" s="344">
        <v>971</v>
      </c>
      <c r="B973" t="s">
        <v>3616</v>
      </c>
      <c r="C973" t="s">
        <v>5042</v>
      </c>
    </row>
    <row r="974" spans="1:3">
      <c r="A974" s="344">
        <v>972</v>
      </c>
      <c r="B974" t="s">
        <v>3616</v>
      </c>
      <c r="C974" t="s">
        <v>5043</v>
      </c>
    </row>
    <row r="975" spans="1:3">
      <c r="A975" s="344">
        <v>973</v>
      </c>
      <c r="B975" t="s">
        <v>738</v>
      </c>
      <c r="C975" t="s">
        <v>3622</v>
      </c>
    </row>
    <row r="976" spans="1:3">
      <c r="A976" s="344">
        <v>974</v>
      </c>
      <c r="B976" t="s">
        <v>738</v>
      </c>
      <c r="C976" t="s">
        <v>5044</v>
      </c>
    </row>
    <row r="977" spans="1:3">
      <c r="A977" s="344">
        <v>975</v>
      </c>
      <c r="B977" t="s">
        <v>1655</v>
      </c>
      <c r="C977" t="s">
        <v>3626</v>
      </c>
    </row>
    <row r="978" spans="1:3">
      <c r="A978" s="344">
        <v>976</v>
      </c>
      <c r="B978" t="s">
        <v>1655</v>
      </c>
      <c r="C978" t="s">
        <v>5045</v>
      </c>
    </row>
    <row r="979" spans="1:3">
      <c r="A979" s="344">
        <v>977</v>
      </c>
      <c r="B979" t="s">
        <v>1655</v>
      </c>
      <c r="C979" t="s">
        <v>5046</v>
      </c>
    </row>
    <row r="980" spans="1:3">
      <c r="A980" s="344">
        <v>978</v>
      </c>
      <c r="B980" t="s">
        <v>1655</v>
      </c>
      <c r="C980" t="s">
        <v>5047</v>
      </c>
    </row>
    <row r="981" spans="1:3">
      <c r="A981" s="344">
        <v>979</v>
      </c>
      <c r="B981" t="s">
        <v>1655</v>
      </c>
      <c r="C981" t="s">
        <v>5048</v>
      </c>
    </row>
    <row r="982" spans="1:3">
      <c r="A982" s="344">
        <v>980</v>
      </c>
      <c r="B982" t="s">
        <v>1655</v>
      </c>
      <c r="C982" t="s">
        <v>5049</v>
      </c>
    </row>
    <row r="983" spans="1:3">
      <c r="A983" s="344">
        <v>981</v>
      </c>
      <c r="B983" t="s">
        <v>1655</v>
      </c>
      <c r="C983" t="s">
        <v>5050</v>
      </c>
    </row>
    <row r="984" spans="1:3">
      <c r="A984" s="344">
        <v>982</v>
      </c>
      <c r="B984" t="s">
        <v>1655</v>
      </c>
      <c r="C984" t="s">
        <v>5051</v>
      </c>
    </row>
    <row r="985" spans="1:3">
      <c r="A985" s="344">
        <v>983</v>
      </c>
      <c r="B985" t="s">
        <v>1655</v>
      </c>
      <c r="C985" t="s">
        <v>5052</v>
      </c>
    </row>
    <row r="986" spans="1:3">
      <c r="A986" s="344">
        <v>984</v>
      </c>
      <c r="B986" t="s">
        <v>1655</v>
      </c>
      <c r="C986" t="s">
        <v>5053</v>
      </c>
    </row>
    <row r="987" spans="1:3">
      <c r="A987" s="344">
        <v>985</v>
      </c>
      <c r="B987" t="s">
        <v>3630</v>
      </c>
      <c r="C987" t="s">
        <v>3631</v>
      </c>
    </row>
    <row r="988" spans="1:3">
      <c r="A988" s="344">
        <v>986</v>
      </c>
      <c r="B988" t="s">
        <v>3630</v>
      </c>
      <c r="C988" t="s">
        <v>5054</v>
      </c>
    </row>
    <row r="989" spans="1:3">
      <c r="A989" s="344">
        <v>987</v>
      </c>
      <c r="B989" t="s">
        <v>3630</v>
      </c>
      <c r="C989" t="s">
        <v>5055</v>
      </c>
    </row>
    <row r="990" spans="1:3">
      <c r="A990" s="344">
        <v>988</v>
      </c>
      <c r="B990" t="s">
        <v>3630</v>
      </c>
      <c r="C990" t="s">
        <v>5056</v>
      </c>
    </row>
    <row r="991" spans="1:3">
      <c r="A991" s="344">
        <v>989</v>
      </c>
      <c r="B991" t="s">
        <v>3630</v>
      </c>
      <c r="C991" t="s">
        <v>5057</v>
      </c>
    </row>
    <row r="992" spans="1:3">
      <c r="A992" s="344">
        <v>990</v>
      </c>
      <c r="B992" t="s">
        <v>3630</v>
      </c>
      <c r="C992" t="s">
        <v>5058</v>
      </c>
    </row>
    <row r="993" spans="1:3">
      <c r="A993" s="344">
        <v>991</v>
      </c>
      <c r="B993" t="s">
        <v>3630</v>
      </c>
      <c r="C993" t="s">
        <v>5059</v>
      </c>
    </row>
    <row r="994" spans="1:3">
      <c r="A994" s="344">
        <v>992</v>
      </c>
      <c r="B994" t="s">
        <v>3630</v>
      </c>
      <c r="C994" t="s">
        <v>5060</v>
      </c>
    </row>
    <row r="995" spans="1:3">
      <c r="A995" s="344">
        <v>993</v>
      </c>
      <c r="B995" t="s">
        <v>3630</v>
      </c>
      <c r="C995" t="s">
        <v>5061</v>
      </c>
    </row>
    <row r="996" spans="1:3">
      <c r="A996" s="344">
        <v>994</v>
      </c>
      <c r="B996" t="s">
        <v>3630</v>
      </c>
      <c r="C996" t="s">
        <v>5062</v>
      </c>
    </row>
    <row r="997" spans="1:3">
      <c r="A997" s="344">
        <v>995</v>
      </c>
      <c r="B997" t="s">
        <v>2458</v>
      </c>
      <c r="C997" t="s">
        <v>5063</v>
      </c>
    </row>
    <row r="998" spans="1:3">
      <c r="A998" s="344">
        <v>996</v>
      </c>
      <c r="B998" t="s">
        <v>2458</v>
      </c>
      <c r="C998" t="s">
        <v>5064</v>
      </c>
    </row>
    <row r="999" spans="1:3">
      <c r="A999" s="344">
        <v>997</v>
      </c>
      <c r="B999" t="s">
        <v>2458</v>
      </c>
      <c r="C999" t="s">
        <v>5065</v>
      </c>
    </row>
    <row r="1000" spans="1:3">
      <c r="A1000" s="344">
        <v>998</v>
      </c>
      <c r="B1000" t="s">
        <v>2458</v>
      </c>
      <c r="C1000" t="s">
        <v>3636</v>
      </c>
    </row>
    <row r="1001" spans="1:3">
      <c r="A1001" s="344">
        <v>999</v>
      </c>
      <c r="B1001" t="s">
        <v>2458</v>
      </c>
      <c r="C1001" t="s">
        <v>5066</v>
      </c>
    </row>
    <row r="1002" spans="1:3">
      <c r="A1002" s="344">
        <v>1000</v>
      </c>
      <c r="B1002" t="s">
        <v>2458</v>
      </c>
      <c r="C1002" t="s">
        <v>5067</v>
      </c>
    </row>
    <row r="1003" spans="1:3">
      <c r="A1003" s="344">
        <v>1001</v>
      </c>
      <c r="B1003" t="s">
        <v>2458</v>
      </c>
      <c r="C1003" t="s">
        <v>5068</v>
      </c>
    </row>
    <row r="1004" spans="1:3">
      <c r="A1004" s="344">
        <v>1002</v>
      </c>
      <c r="B1004" t="s">
        <v>2458</v>
      </c>
      <c r="C1004" t="s">
        <v>5069</v>
      </c>
    </row>
    <row r="1005" spans="1:3">
      <c r="A1005" s="344">
        <v>1003</v>
      </c>
      <c r="B1005" t="s">
        <v>2458</v>
      </c>
      <c r="C1005" t="s">
        <v>5070</v>
      </c>
    </row>
    <row r="1006" spans="1:3">
      <c r="A1006" s="344">
        <v>1004</v>
      </c>
      <c r="B1006" t="s">
        <v>3639</v>
      </c>
      <c r="C1006" t="s">
        <v>5071</v>
      </c>
    </row>
    <row r="1007" spans="1:3">
      <c r="A1007" s="344">
        <v>1005</v>
      </c>
      <c r="B1007" t="s">
        <v>3639</v>
      </c>
      <c r="C1007" t="s">
        <v>3640</v>
      </c>
    </row>
    <row r="1008" spans="1:3">
      <c r="A1008" s="344">
        <v>1006</v>
      </c>
      <c r="B1008" t="s">
        <v>3639</v>
      </c>
      <c r="C1008" t="s">
        <v>5072</v>
      </c>
    </row>
    <row r="1009" spans="1:3">
      <c r="A1009" s="344">
        <v>1007</v>
      </c>
      <c r="B1009" t="s">
        <v>3639</v>
      </c>
      <c r="C1009" t="s">
        <v>5073</v>
      </c>
    </row>
    <row r="1010" spans="1:3">
      <c r="A1010" s="344">
        <v>1008</v>
      </c>
      <c r="B1010" t="s">
        <v>3639</v>
      </c>
      <c r="C1010" t="s">
        <v>5074</v>
      </c>
    </row>
    <row r="1011" spans="1:3">
      <c r="A1011" s="344">
        <v>1009</v>
      </c>
      <c r="B1011" t="s">
        <v>3639</v>
      </c>
      <c r="C1011" t="s">
        <v>5075</v>
      </c>
    </row>
    <row r="1012" spans="1:3">
      <c r="A1012" s="344">
        <v>1010</v>
      </c>
      <c r="B1012" t="s">
        <v>3639</v>
      </c>
      <c r="C1012" t="s">
        <v>5076</v>
      </c>
    </row>
    <row r="1013" spans="1:3">
      <c r="A1013" s="344">
        <v>1011</v>
      </c>
      <c r="B1013" t="s">
        <v>3639</v>
      </c>
      <c r="C1013" t="s">
        <v>5077</v>
      </c>
    </row>
    <row r="1014" spans="1:3">
      <c r="A1014" s="344">
        <v>1012</v>
      </c>
      <c r="B1014" t="s">
        <v>3639</v>
      </c>
      <c r="C1014" t="s">
        <v>5078</v>
      </c>
    </row>
    <row r="1015" spans="1:3">
      <c r="A1015" s="344">
        <v>1013</v>
      </c>
      <c r="B1015" t="s">
        <v>3639</v>
      </c>
      <c r="C1015" t="s">
        <v>5079</v>
      </c>
    </row>
    <row r="1016" spans="1:3">
      <c r="A1016" s="344">
        <v>1014</v>
      </c>
      <c r="B1016" t="s">
        <v>3645</v>
      </c>
      <c r="C1016" t="s">
        <v>5080</v>
      </c>
    </row>
    <row r="1017" spans="1:3">
      <c r="A1017" s="344">
        <v>1015</v>
      </c>
      <c r="B1017" t="s">
        <v>3645</v>
      </c>
      <c r="C1017" t="s">
        <v>5081</v>
      </c>
    </row>
    <row r="1018" spans="1:3">
      <c r="A1018" s="344">
        <v>1016</v>
      </c>
      <c r="B1018" t="s">
        <v>3645</v>
      </c>
      <c r="C1018" t="s">
        <v>5082</v>
      </c>
    </row>
    <row r="1019" spans="1:3">
      <c r="A1019" s="344">
        <v>1017</v>
      </c>
      <c r="B1019" t="s">
        <v>3645</v>
      </c>
      <c r="C1019" t="s">
        <v>5083</v>
      </c>
    </row>
    <row r="1020" spans="1:3">
      <c r="A1020" s="344">
        <v>1018</v>
      </c>
      <c r="B1020" t="s">
        <v>3645</v>
      </c>
      <c r="C1020" t="s">
        <v>5084</v>
      </c>
    </row>
    <row r="1021" spans="1:3">
      <c r="A1021" s="344">
        <v>1019</v>
      </c>
      <c r="B1021" t="s">
        <v>3645</v>
      </c>
      <c r="C1021" t="s">
        <v>5085</v>
      </c>
    </row>
    <row r="1022" spans="1:3">
      <c r="A1022" s="344">
        <v>1020</v>
      </c>
      <c r="B1022" t="s">
        <v>3645</v>
      </c>
      <c r="C1022" t="s">
        <v>5086</v>
      </c>
    </row>
    <row r="1023" spans="1:3">
      <c r="A1023" s="344">
        <v>1021</v>
      </c>
      <c r="B1023" t="s">
        <v>3645</v>
      </c>
      <c r="C1023" t="s">
        <v>5087</v>
      </c>
    </row>
    <row r="1024" spans="1:3">
      <c r="A1024" s="344">
        <v>1022</v>
      </c>
      <c r="B1024" t="s">
        <v>3645</v>
      </c>
      <c r="C1024" t="s">
        <v>5088</v>
      </c>
    </row>
    <row r="1025" spans="1:3">
      <c r="A1025" s="344">
        <v>1023</v>
      </c>
      <c r="B1025" t="s">
        <v>1080</v>
      </c>
      <c r="C1025" t="s">
        <v>5089</v>
      </c>
    </row>
    <row r="1026" spans="1:3">
      <c r="A1026" s="344">
        <v>1024</v>
      </c>
      <c r="B1026" t="s">
        <v>1080</v>
      </c>
      <c r="C1026" t="s">
        <v>3652</v>
      </c>
    </row>
    <row r="1027" spans="1:3">
      <c r="A1027" s="344">
        <v>1025</v>
      </c>
      <c r="B1027" t="s">
        <v>1080</v>
      </c>
      <c r="C1027" t="s">
        <v>5090</v>
      </c>
    </row>
    <row r="1028" spans="1:3">
      <c r="A1028" s="344">
        <v>1026</v>
      </c>
      <c r="B1028" t="s">
        <v>1080</v>
      </c>
      <c r="C1028" t="s">
        <v>5091</v>
      </c>
    </row>
    <row r="1029" spans="1:3">
      <c r="A1029" s="344">
        <v>1027</v>
      </c>
      <c r="B1029" t="s">
        <v>1080</v>
      </c>
      <c r="C1029" t="s">
        <v>5092</v>
      </c>
    </row>
    <row r="1030" spans="1:3">
      <c r="A1030" s="344">
        <v>1028</v>
      </c>
      <c r="B1030" t="s">
        <v>1080</v>
      </c>
      <c r="C1030" t="s">
        <v>5093</v>
      </c>
    </row>
    <row r="1031" spans="1:3">
      <c r="A1031" s="344">
        <v>1029</v>
      </c>
      <c r="B1031" t="s">
        <v>1080</v>
      </c>
      <c r="C1031" t="s">
        <v>5094</v>
      </c>
    </row>
    <row r="1032" spans="1:3">
      <c r="A1032" s="344">
        <v>1030</v>
      </c>
      <c r="B1032" t="s">
        <v>1080</v>
      </c>
      <c r="C1032" t="s">
        <v>5095</v>
      </c>
    </row>
    <row r="1033" spans="1:3">
      <c r="A1033" s="344">
        <v>1031</v>
      </c>
      <c r="B1033" t="s">
        <v>1080</v>
      </c>
      <c r="C1033" t="s">
        <v>5096</v>
      </c>
    </row>
    <row r="1034" spans="1:3">
      <c r="A1034" s="344">
        <v>1032</v>
      </c>
      <c r="B1034" t="s">
        <v>1080</v>
      </c>
      <c r="C1034" t="s">
        <v>5097</v>
      </c>
    </row>
    <row r="1035" spans="1:3">
      <c r="A1035" s="344">
        <v>1033</v>
      </c>
      <c r="B1035" t="s">
        <v>3656</v>
      </c>
      <c r="C1035" t="s">
        <v>5098</v>
      </c>
    </row>
    <row r="1036" spans="1:3">
      <c r="A1036" s="344">
        <v>1034</v>
      </c>
      <c r="B1036" t="s">
        <v>3656</v>
      </c>
      <c r="C1036" t="s">
        <v>5099</v>
      </c>
    </row>
    <row r="1037" spans="1:3">
      <c r="A1037" s="344">
        <v>1035</v>
      </c>
      <c r="B1037" t="s">
        <v>3656</v>
      </c>
      <c r="C1037" t="s">
        <v>3657</v>
      </c>
    </row>
    <row r="1038" spans="1:3">
      <c r="A1038" s="344">
        <v>1036</v>
      </c>
      <c r="B1038" t="s">
        <v>3656</v>
      </c>
      <c r="C1038" t="s">
        <v>5100</v>
      </c>
    </row>
    <row r="1039" spans="1:3">
      <c r="A1039" s="344">
        <v>1037</v>
      </c>
      <c r="B1039" t="s">
        <v>3656</v>
      </c>
      <c r="C1039" t="s">
        <v>5101</v>
      </c>
    </row>
    <row r="1040" spans="1:3">
      <c r="A1040" s="344">
        <v>1038</v>
      </c>
      <c r="B1040" t="s">
        <v>3656</v>
      </c>
      <c r="C1040" t="s">
        <v>5102</v>
      </c>
    </row>
    <row r="1041" spans="1:3">
      <c r="A1041" s="344">
        <v>1039</v>
      </c>
      <c r="B1041" t="s">
        <v>3656</v>
      </c>
      <c r="C1041" t="s">
        <v>5103</v>
      </c>
    </row>
    <row r="1042" spans="1:3">
      <c r="A1042" s="344">
        <v>1040</v>
      </c>
      <c r="B1042" t="s">
        <v>3656</v>
      </c>
      <c r="C1042" t="s">
        <v>5104</v>
      </c>
    </row>
    <row r="1043" spans="1:3">
      <c r="A1043" s="344">
        <v>1041</v>
      </c>
      <c r="B1043" t="s">
        <v>3656</v>
      </c>
      <c r="C1043" t="s">
        <v>5105</v>
      </c>
    </row>
    <row r="1044" spans="1:3">
      <c r="A1044" s="344">
        <v>1042</v>
      </c>
      <c r="B1044" t="s">
        <v>3661</v>
      </c>
      <c r="C1044" t="s">
        <v>3662</v>
      </c>
    </row>
    <row r="1045" spans="1:3">
      <c r="A1045" s="344">
        <v>1043</v>
      </c>
      <c r="B1045" t="s">
        <v>3661</v>
      </c>
      <c r="C1045" t="s">
        <v>5106</v>
      </c>
    </row>
    <row r="1046" spans="1:3">
      <c r="A1046" s="344">
        <v>1044</v>
      </c>
      <c r="B1046" t="s">
        <v>3661</v>
      </c>
      <c r="C1046" t="s">
        <v>5107</v>
      </c>
    </row>
    <row r="1047" spans="1:3">
      <c r="A1047" s="344">
        <v>1045</v>
      </c>
      <c r="B1047" t="s">
        <v>3661</v>
      </c>
      <c r="C1047" t="s">
        <v>5108</v>
      </c>
    </row>
    <row r="1048" spans="1:3">
      <c r="A1048" s="344">
        <v>1046</v>
      </c>
      <c r="B1048" t="s">
        <v>3661</v>
      </c>
      <c r="C1048" t="s">
        <v>5109</v>
      </c>
    </row>
    <row r="1049" spans="1:3">
      <c r="A1049" s="344">
        <v>1047</v>
      </c>
      <c r="B1049" t="s">
        <v>3661</v>
      </c>
      <c r="C1049" t="s">
        <v>5110</v>
      </c>
    </row>
    <row r="1050" spans="1:3">
      <c r="A1050" s="344">
        <v>1048</v>
      </c>
      <c r="B1050" t="s">
        <v>3661</v>
      </c>
      <c r="C1050" t="s">
        <v>5111</v>
      </c>
    </row>
    <row r="1051" spans="1:3">
      <c r="A1051" s="344">
        <v>1049</v>
      </c>
      <c r="B1051" t="s">
        <v>3661</v>
      </c>
      <c r="C1051" t="s">
        <v>5112</v>
      </c>
    </row>
    <row r="1052" spans="1:3">
      <c r="A1052" s="344">
        <v>1050</v>
      </c>
      <c r="B1052" t="s">
        <v>3661</v>
      </c>
      <c r="C1052" t="s">
        <v>5113</v>
      </c>
    </row>
    <row r="1053" spans="1:3">
      <c r="A1053" s="344">
        <v>1051</v>
      </c>
      <c r="B1053" t="s">
        <v>2081</v>
      </c>
      <c r="C1053" t="s">
        <v>3666</v>
      </c>
    </row>
    <row r="1054" spans="1:3">
      <c r="A1054" s="344">
        <v>1052</v>
      </c>
      <c r="B1054" t="s">
        <v>2081</v>
      </c>
      <c r="C1054" t="s">
        <v>5114</v>
      </c>
    </row>
    <row r="1055" spans="1:3">
      <c r="A1055" s="344">
        <v>1053</v>
      </c>
      <c r="B1055" t="s">
        <v>2081</v>
      </c>
      <c r="C1055" t="s">
        <v>5115</v>
      </c>
    </row>
    <row r="1056" spans="1:3">
      <c r="A1056" s="344">
        <v>1054</v>
      </c>
      <c r="B1056" t="s">
        <v>2081</v>
      </c>
      <c r="C1056" t="s">
        <v>5116</v>
      </c>
    </row>
    <row r="1057" spans="1:3">
      <c r="A1057" s="344">
        <v>1055</v>
      </c>
      <c r="B1057" t="s">
        <v>2081</v>
      </c>
      <c r="C1057" t="s">
        <v>5117</v>
      </c>
    </row>
    <row r="1058" spans="1:3">
      <c r="A1058" s="344">
        <v>1056</v>
      </c>
      <c r="B1058" t="s">
        <v>2081</v>
      </c>
      <c r="C1058" t="s">
        <v>5118</v>
      </c>
    </row>
    <row r="1059" spans="1:3">
      <c r="A1059" s="344">
        <v>1057</v>
      </c>
      <c r="B1059" t="s">
        <v>2081</v>
      </c>
      <c r="C1059" t="s">
        <v>5119</v>
      </c>
    </row>
    <row r="1060" spans="1:3">
      <c r="A1060" s="344">
        <v>1058</v>
      </c>
      <c r="B1060" t="s">
        <v>2081</v>
      </c>
      <c r="C1060" t="s">
        <v>5120</v>
      </c>
    </row>
    <row r="1061" spans="1:3">
      <c r="A1061" s="344">
        <v>1059</v>
      </c>
      <c r="B1061" t="s">
        <v>2081</v>
      </c>
      <c r="C1061" t="s">
        <v>5121</v>
      </c>
    </row>
    <row r="1062" spans="1:3">
      <c r="A1062" s="344">
        <v>1060</v>
      </c>
      <c r="B1062" t="s">
        <v>2081</v>
      </c>
      <c r="C1062" t="s">
        <v>5122</v>
      </c>
    </row>
    <row r="1063" spans="1:3">
      <c r="A1063" s="344">
        <v>1061</v>
      </c>
      <c r="B1063" t="s">
        <v>2081</v>
      </c>
      <c r="C1063" t="s">
        <v>5123</v>
      </c>
    </row>
    <row r="1064" spans="1:3">
      <c r="A1064" s="344">
        <v>1062</v>
      </c>
      <c r="B1064" t="s">
        <v>3670</v>
      </c>
      <c r="C1064" t="s">
        <v>3673</v>
      </c>
    </row>
    <row r="1065" spans="1:3">
      <c r="A1065" s="344">
        <v>1063</v>
      </c>
      <c r="B1065" t="s">
        <v>3675</v>
      </c>
      <c r="C1065" t="s">
        <v>3676</v>
      </c>
    </row>
    <row r="1066" spans="1:3">
      <c r="A1066" s="344">
        <v>1064</v>
      </c>
      <c r="B1066" t="s">
        <v>585</v>
      </c>
      <c r="C1066" t="s">
        <v>5124</v>
      </c>
    </row>
    <row r="1067" spans="1:3">
      <c r="A1067" s="344">
        <v>1065</v>
      </c>
      <c r="B1067" t="s">
        <v>585</v>
      </c>
      <c r="C1067" t="s">
        <v>5125</v>
      </c>
    </row>
    <row r="1068" spans="1:3">
      <c r="A1068" s="344">
        <v>1066</v>
      </c>
      <c r="B1068" t="s">
        <v>585</v>
      </c>
      <c r="C1068" t="s">
        <v>5126</v>
      </c>
    </row>
    <row r="1069" spans="1:3">
      <c r="A1069" s="344">
        <v>1067</v>
      </c>
      <c r="B1069" t="s">
        <v>585</v>
      </c>
      <c r="C1069" t="s">
        <v>5127</v>
      </c>
    </row>
    <row r="1070" spans="1:3">
      <c r="A1070" s="344">
        <v>1068</v>
      </c>
      <c r="B1070" t="s">
        <v>585</v>
      </c>
      <c r="C1070" t="s">
        <v>5128</v>
      </c>
    </row>
    <row r="1071" spans="1:3">
      <c r="A1071" s="344">
        <v>1069</v>
      </c>
      <c r="B1071" t="s">
        <v>585</v>
      </c>
      <c r="C1071" t="s">
        <v>5129</v>
      </c>
    </row>
    <row r="1072" spans="1:3">
      <c r="A1072" s="344">
        <v>1070</v>
      </c>
      <c r="B1072" t="s">
        <v>585</v>
      </c>
      <c r="C1072" t="s">
        <v>5130</v>
      </c>
    </row>
    <row r="1073" spans="1:3">
      <c r="A1073" s="344">
        <v>1071</v>
      </c>
      <c r="B1073" t="s">
        <v>585</v>
      </c>
      <c r="C1073" t="s">
        <v>5131</v>
      </c>
    </row>
    <row r="1074" spans="1:3">
      <c r="A1074" s="344">
        <v>1072</v>
      </c>
      <c r="B1074" t="s">
        <v>585</v>
      </c>
      <c r="C1074" t="s">
        <v>5132</v>
      </c>
    </row>
    <row r="1075" spans="1:3">
      <c r="A1075" s="344">
        <v>1073</v>
      </c>
      <c r="B1075" t="s">
        <v>3686</v>
      </c>
      <c r="C1075" t="s">
        <v>5133</v>
      </c>
    </row>
    <row r="1076" spans="1:3">
      <c r="A1076" s="344">
        <v>1074</v>
      </c>
      <c r="B1076" t="s">
        <v>3686</v>
      </c>
      <c r="C1076" t="s">
        <v>5134</v>
      </c>
    </row>
    <row r="1077" spans="1:3">
      <c r="A1077" s="344">
        <v>1075</v>
      </c>
      <c r="B1077" t="s">
        <v>3686</v>
      </c>
      <c r="C1077" t="s">
        <v>5135</v>
      </c>
    </row>
    <row r="1078" spans="1:3">
      <c r="A1078" s="344">
        <v>1076</v>
      </c>
      <c r="B1078" t="s">
        <v>3686</v>
      </c>
      <c r="C1078" t="s">
        <v>5136</v>
      </c>
    </row>
    <row r="1079" spans="1:3">
      <c r="A1079" s="344">
        <v>1077</v>
      </c>
      <c r="B1079" t="s">
        <v>3686</v>
      </c>
      <c r="C1079" t="s">
        <v>5137</v>
      </c>
    </row>
    <row r="1080" spans="1:3">
      <c r="A1080" s="344">
        <v>1078</v>
      </c>
      <c r="B1080" t="s">
        <v>3686</v>
      </c>
      <c r="C1080" t="s">
        <v>5138</v>
      </c>
    </row>
    <row r="1081" spans="1:3">
      <c r="A1081" s="344">
        <v>1079</v>
      </c>
      <c r="B1081" t="s">
        <v>3686</v>
      </c>
      <c r="C1081" t="s">
        <v>5139</v>
      </c>
    </row>
    <row r="1082" spans="1:3">
      <c r="A1082" s="344">
        <v>1080</v>
      </c>
      <c r="B1082" t="s">
        <v>3686</v>
      </c>
      <c r="C1082" t="s">
        <v>5140</v>
      </c>
    </row>
    <row r="1083" spans="1:3">
      <c r="A1083" s="344">
        <v>1081</v>
      </c>
      <c r="B1083" t="s">
        <v>3686</v>
      </c>
      <c r="C1083" t="s">
        <v>5141</v>
      </c>
    </row>
    <row r="1084" spans="1:3">
      <c r="A1084" s="344">
        <v>1082</v>
      </c>
      <c r="B1084" t="s">
        <v>3686</v>
      </c>
      <c r="C1084" t="s">
        <v>5142</v>
      </c>
    </row>
    <row r="1085" spans="1:3">
      <c r="A1085" s="344">
        <v>1083</v>
      </c>
      <c r="B1085" t="s">
        <v>3686</v>
      </c>
      <c r="C1085" t="s">
        <v>5143</v>
      </c>
    </row>
    <row r="1086" spans="1:3">
      <c r="A1086" s="344">
        <v>1084</v>
      </c>
      <c r="B1086" t="s">
        <v>3690</v>
      </c>
      <c r="C1086" t="s">
        <v>5144</v>
      </c>
    </row>
    <row r="1087" spans="1:3">
      <c r="A1087" s="344">
        <v>1085</v>
      </c>
      <c r="B1087" t="s">
        <v>3690</v>
      </c>
      <c r="C1087" t="s">
        <v>5145</v>
      </c>
    </row>
    <row r="1088" spans="1:3">
      <c r="A1088" s="344">
        <v>1086</v>
      </c>
      <c r="B1088" t="s">
        <v>3690</v>
      </c>
      <c r="C1088" t="s">
        <v>5146</v>
      </c>
    </row>
    <row r="1089" spans="1:3">
      <c r="A1089" s="344">
        <v>1087</v>
      </c>
      <c r="B1089" t="s">
        <v>3690</v>
      </c>
      <c r="C1089" t="s">
        <v>5147</v>
      </c>
    </row>
    <row r="1090" spans="1:3">
      <c r="A1090" s="344">
        <v>1088</v>
      </c>
      <c r="B1090" t="s">
        <v>3690</v>
      </c>
      <c r="C1090" t="s">
        <v>5148</v>
      </c>
    </row>
    <row r="1091" spans="1:3">
      <c r="A1091" s="344">
        <v>1089</v>
      </c>
      <c r="B1091" t="s">
        <v>3690</v>
      </c>
      <c r="C1091" t="s">
        <v>5149</v>
      </c>
    </row>
    <row r="1092" spans="1:3">
      <c r="A1092" s="344">
        <v>1090</v>
      </c>
      <c r="B1092" t="s">
        <v>3690</v>
      </c>
      <c r="C1092" t="s">
        <v>5150</v>
      </c>
    </row>
    <row r="1093" spans="1:3">
      <c r="A1093" s="344">
        <v>1091</v>
      </c>
      <c r="B1093" t="s">
        <v>3690</v>
      </c>
      <c r="C1093" t="s">
        <v>5151</v>
      </c>
    </row>
    <row r="1094" spans="1:3">
      <c r="A1094" s="344">
        <v>1092</v>
      </c>
      <c r="B1094" t="s">
        <v>3690</v>
      </c>
      <c r="C1094" t="s">
        <v>5152</v>
      </c>
    </row>
    <row r="1095" spans="1:3">
      <c r="A1095" s="344">
        <v>1093</v>
      </c>
      <c r="B1095" t="s">
        <v>3690</v>
      </c>
      <c r="C1095" t="s">
        <v>5153</v>
      </c>
    </row>
    <row r="1096" spans="1:3">
      <c r="A1096" s="344">
        <v>1094</v>
      </c>
      <c r="B1096" t="s">
        <v>3695</v>
      </c>
      <c r="C1096" t="s">
        <v>3696</v>
      </c>
    </row>
    <row r="1097" spans="1:3">
      <c r="A1097" s="344">
        <v>1095</v>
      </c>
      <c r="B1097" t="s">
        <v>3695</v>
      </c>
      <c r="C1097" t="s">
        <v>5154</v>
      </c>
    </row>
    <row r="1098" spans="1:3">
      <c r="A1098" s="344">
        <v>1096</v>
      </c>
      <c r="B1098" t="s">
        <v>3695</v>
      </c>
      <c r="C1098" t="s">
        <v>5155</v>
      </c>
    </row>
    <row r="1099" spans="1:3">
      <c r="A1099" s="344">
        <v>1097</v>
      </c>
      <c r="B1099" t="s">
        <v>3695</v>
      </c>
      <c r="C1099" t="s">
        <v>5156</v>
      </c>
    </row>
    <row r="1100" spans="1:3">
      <c r="A1100" s="344">
        <v>1098</v>
      </c>
      <c r="B1100" t="s">
        <v>3695</v>
      </c>
      <c r="C1100" t="s">
        <v>5157</v>
      </c>
    </row>
    <row r="1101" spans="1:3">
      <c r="A1101" s="344">
        <v>1099</v>
      </c>
      <c r="B1101" t="s">
        <v>3695</v>
      </c>
      <c r="C1101" t="s">
        <v>5158</v>
      </c>
    </row>
    <row r="1102" spans="1:3">
      <c r="A1102" s="344">
        <v>1100</v>
      </c>
      <c r="B1102" t="s">
        <v>3695</v>
      </c>
      <c r="C1102" t="s">
        <v>5159</v>
      </c>
    </row>
    <row r="1103" spans="1:3">
      <c r="A1103" s="344">
        <v>1101</v>
      </c>
      <c r="B1103" t="s">
        <v>3695</v>
      </c>
      <c r="C1103" t="s">
        <v>5160</v>
      </c>
    </row>
    <row r="1104" spans="1:3">
      <c r="A1104" s="344">
        <v>1102</v>
      </c>
      <c r="B1104" t="s">
        <v>2340</v>
      </c>
      <c r="C1104" t="s">
        <v>5161</v>
      </c>
    </row>
    <row r="1105" spans="1:3">
      <c r="A1105" s="344">
        <v>1103</v>
      </c>
      <c r="B1105" t="s">
        <v>2340</v>
      </c>
      <c r="C1105" t="s">
        <v>5162</v>
      </c>
    </row>
    <row r="1106" spans="1:3">
      <c r="A1106" s="344">
        <v>1104</v>
      </c>
      <c r="B1106" t="s">
        <v>2340</v>
      </c>
      <c r="C1106" t="s">
        <v>5163</v>
      </c>
    </row>
    <row r="1107" spans="1:3">
      <c r="A1107" s="344">
        <v>1105</v>
      </c>
      <c r="B1107" t="s">
        <v>2340</v>
      </c>
      <c r="C1107" t="s">
        <v>5164</v>
      </c>
    </row>
    <row r="1108" spans="1:3">
      <c r="A1108" s="344">
        <v>1106</v>
      </c>
      <c r="B1108" t="s">
        <v>2340</v>
      </c>
      <c r="C1108" t="s">
        <v>5165</v>
      </c>
    </row>
    <row r="1109" spans="1:3">
      <c r="A1109" s="344">
        <v>1107</v>
      </c>
      <c r="B1109" t="s">
        <v>2340</v>
      </c>
      <c r="C1109" t="s">
        <v>5166</v>
      </c>
    </row>
    <row r="1110" spans="1:3">
      <c r="A1110" s="344">
        <v>1108</v>
      </c>
      <c r="B1110" t="s">
        <v>2340</v>
      </c>
      <c r="C1110" t="s">
        <v>5167</v>
      </c>
    </row>
    <row r="1111" spans="1:3">
      <c r="A1111" s="344">
        <v>1109</v>
      </c>
      <c r="B1111" t="s">
        <v>2340</v>
      </c>
      <c r="C1111" t="s">
        <v>5168</v>
      </c>
    </row>
    <row r="1112" spans="1:3">
      <c r="A1112" s="344">
        <v>1110</v>
      </c>
      <c r="B1112" t="s">
        <v>2340</v>
      </c>
      <c r="C1112" t="s">
        <v>5169</v>
      </c>
    </row>
    <row r="1113" spans="1:3">
      <c r="A1113" s="344">
        <v>1111</v>
      </c>
      <c r="B1113" t="s">
        <v>3705</v>
      </c>
      <c r="C1113" t="s">
        <v>5170</v>
      </c>
    </row>
    <row r="1114" spans="1:3">
      <c r="A1114" s="344">
        <v>1112</v>
      </c>
      <c r="B1114" t="s">
        <v>3705</v>
      </c>
      <c r="C1114" t="s">
        <v>5171</v>
      </c>
    </row>
    <row r="1115" spans="1:3">
      <c r="A1115" s="344">
        <v>1113</v>
      </c>
      <c r="B1115" t="s">
        <v>3705</v>
      </c>
      <c r="C1115" t="s">
        <v>5172</v>
      </c>
    </row>
    <row r="1116" spans="1:3">
      <c r="A1116" s="344">
        <v>1114</v>
      </c>
      <c r="B1116" t="s">
        <v>3705</v>
      </c>
      <c r="C1116" t="s">
        <v>5173</v>
      </c>
    </row>
    <row r="1117" spans="1:3">
      <c r="A1117" s="344">
        <v>1115</v>
      </c>
      <c r="B1117" t="s">
        <v>3705</v>
      </c>
      <c r="C1117" t="s">
        <v>5174</v>
      </c>
    </row>
    <row r="1118" spans="1:3">
      <c r="A1118" s="344">
        <v>1116</v>
      </c>
      <c r="B1118" t="s">
        <v>3705</v>
      </c>
      <c r="C1118" t="s">
        <v>5175</v>
      </c>
    </row>
    <row r="1119" spans="1:3">
      <c r="A1119" s="344">
        <v>1117</v>
      </c>
      <c r="B1119" t="s">
        <v>3705</v>
      </c>
      <c r="C1119" t="s">
        <v>5176</v>
      </c>
    </row>
    <row r="1120" spans="1:3">
      <c r="A1120" s="344">
        <v>1118</v>
      </c>
      <c r="B1120" t="s">
        <v>3705</v>
      </c>
      <c r="C1120" t="s">
        <v>5177</v>
      </c>
    </row>
    <row r="1121" spans="1:3">
      <c r="A1121" s="344">
        <v>1119</v>
      </c>
      <c r="B1121" t="s">
        <v>3705</v>
      </c>
      <c r="C1121" t="s">
        <v>5178</v>
      </c>
    </row>
    <row r="1122" spans="1:3">
      <c r="A1122" s="344">
        <v>1120</v>
      </c>
      <c r="B1122" t="s">
        <v>3705</v>
      </c>
      <c r="C1122" t="s">
        <v>5179</v>
      </c>
    </row>
    <row r="1123" spans="1:3">
      <c r="A1123" s="344">
        <v>1121</v>
      </c>
      <c r="B1123" t="s">
        <v>3711</v>
      </c>
      <c r="C1123" t="s">
        <v>5180</v>
      </c>
    </row>
    <row r="1124" spans="1:3">
      <c r="A1124" s="344">
        <v>1122</v>
      </c>
      <c r="B1124" t="s">
        <v>3711</v>
      </c>
      <c r="C1124" t="s">
        <v>5181</v>
      </c>
    </row>
    <row r="1125" spans="1:3">
      <c r="A1125" s="344">
        <v>1123</v>
      </c>
      <c r="B1125" t="s">
        <v>3711</v>
      </c>
      <c r="C1125" t="s">
        <v>5182</v>
      </c>
    </row>
    <row r="1126" spans="1:3">
      <c r="A1126" s="344">
        <v>1124</v>
      </c>
      <c r="B1126" t="s">
        <v>3711</v>
      </c>
      <c r="C1126" t="s">
        <v>5183</v>
      </c>
    </row>
    <row r="1127" spans="1:3">
      <c r="A1127" s="344">
        <v>1125</v>
      </c>
      <c r="B1127" t="s">
        <v>3711</v>
      </c>
      <c r="C1127" t="s">
        <v>5184</v>
      </c>
    </row>
    <row r="1128" spans="1:3">
      <c r="A1128" s="344">
        <v>1126</v>
      </c>
      <c r="B1128" t="s">
        <v>3711</v>
      </c>
      <c r="C1128" t="s">
        <v>5185</v>
      </c>
    </row>
    <row r="1129" spans="1:3">
      <c r="A1129" s="344">
        <v>1127</v>
      </c>
      <c r="B1129" t="s">
        <v>3711</v>
      </c>
      <c r="C1129" t="s">
        <v>5186</v>
      </c>
    </row>
    <row r="1130" spans="1:3">
      <c r="A1130" s="344">
        <v>1128</v>
      </c>
      <c r="B1130" t="s">
        <v>3711</v>
      </c>
      <c r="C1130" t="s">
        <v>5187</v>
      </c>
    </row>
    <row r="1131" spans="1:3">
      <c r="A1131" s="344">
        <v>1129</v>
      </c>
      <c r="B1131" t="s">
        <v>3711</v>
      </c>
      <c r="C1131" t="s">
        <v>5188</v>
      </c>
    </row>
    <row r="1132" spans="1:3">
      <c r="A1132" s="344">
        <v>1130</v>
      </c>
      <c r="B1132" t="s">
        <v>3716</v>
      </c>
      <c r="C1132" t="s">
        <v>3717</v>
      </c>
    </row>
    <row r="1133" spans="1:3">
      <c r="A1133" s="344">
        <v>1131</v>
      </c>
      <c r="B1133" t="s">
        <v>3716</v>
      </c>
      <c r="C1133" t="s">
        <v>5189</v>
      </c>
    </row>
    <row r="1134" spans="1:3">
      <c r="A1134" s="344">
        <v>1132</v>
      </c>
      <c r="B1134" t="s">
        <v>3720</v>
      </c>
      <c r="C1134" t="s">
        <v>5190</v>
      </c>
    </row>
    <row r="1135" spans="1:3">
      <c r="A1135" s="344">
        <v>1133</v>
      </c>
      <c r="B1135" t="s">
        <v>3720</v>
      </c>
      <c r="C1135" t="s">
        <v>5191</v>
      </c>
    </row>
    <row r="1136" spans="1:3">
      <c r="A1136" s="344">
        <v>1134</v>
      </c>
      <c r="B1136" t="s">
        <v>3720</v>
      </c>
      <c r="C1136" t="s">
        <v>5192</v>
      </c>
    </row>
    <row r="1137" spans="1:3">
      <c r="A1137" s="344">
        <v>1135</v>
      </c>
      <c r="B1137" t="s">
        <v>3720</v>
      </c>
      <c r="C1137" t="s">
        <v>5193</v>
      </c>
    </row>
    <row r="1138" spans="1:3">
      <c r="A1138" s="344">
        <v>1136</v>
      </c>
      <c r="B1138" t="s">
        <v>3720</v>
      </c>
      <c r="C1138" t="s">
        <v>5194</v>
      </c>
    </row>
    <row r="1139" spans="1:3">
      <c r="A1139" s="344">
        <v>1137</v>
      </c>
      <c r="B1139" t="s">
        <v>3720</v>
      </c>
      <c r="C1139" t="s">
        <v>5195</v>
      </c>
    </row>
    <row r="1140" spans="1:3">
      <c r="A1140" s="344">
        <v>1138</v>
      </c>
      <c r="B1140" t="s">
        <v>3720</v>
      </c>
      <c r="C1140" t="s">
        <v>5196</v>
      </c>
    </row>
    <row r="1141" spans="1:3">
      <c r="A1141" s="344">
        <v>1139</v>
      </c>
      <c r="B1141" t="s">
        <v>3720</v>
      </c>
      <c r="C1141" t="s">
        <v>5197</v>
      </c>
    </row>
    <row r="1142" spans="1:3">
      <c r="A1142" s="344">
        <v>1140</v>
      </c>
      <c r="B1142" t="s">
        <v>3724</v>
      </c>
      <c r="C1142" t="s">
        <v>3725</v>
      </c>
    </row>
    <row r="1143" spans="1:3">
      <c r="A1143" s="344">
        <v>1141</v>
      </c>
      <c r="B1143" t="s">
        <v>3724</v>
      </c>
      <c r="C1143" t="s">
        <v>5198</v>
      </c>
    </row>
    <row r="1144" spans="1:3">
      <c r="A1144" s="344">
        <v>1142</v>
      </c>
      <c r="B1144" t="s">
        <v>3724</v>
      </c>
      <c r="C1144" t="s">
        <v>5199</v>
      </c>
    </row>
    <row r="1145" spans="1:3">
      <c r="A1145" s="344">
        <v>1143</v>
      </c>
      <c r="B1145" t="s">
        <v>3724</v>
      </c>
      <c r="C1145" t="s">
        <v>5200</v>
      </c>
    </row>
    <row r="1146" spans="1:3">
      <c r="A1146" s="344">
        <v>1144</v>
      </c>
      <c r="B1146" t="s">
        <v>3724</v>
      </c>
      <c r="C1146" t="s">
        <v>5201</v>
      </c>
    </row>
    <row r="1147" spans="1:3">
      <c r="A1147" s="344">
        <v>1145</v>
      </c>
      <c r="B1147" t="s">
        <v>3724</v>
      </c>
      <c r="C1147" t="s">
        <v>5202</v>
      </c>
    </row>
    <row r="1148" spans="1:3">
      <c r="A1148" s="344">
        <v>1146</v>
      </c>
      <c r="B1148" t="s">
        <v>3724</v>
      </c>
      <c r="C1148" t="s">
        <v>5203</v>
      </c>
    </row>
    <row r="1149" spans="1:3">
      <c r="A1149" s="344">
        <v>1147</v>
      </c>
      <c r="B1149" t="s">
        <v>3728</v>
      </c>
      <c r="C1149" t="s">
        <v>5204</v>
      </c>
    </row>
    <row r="1150" spans="1:3">
      <c r="A1150" s="344">
        <v>1148</v>
      </c>
      <c r="B1150" t="s">
        <v>3728</v>
      </c>
      <c r="C1150" t="s">
        <v>5205</v>
      </c>
    </row>
    <row r="1151" spans="1:3">
      <c r="A1151" s="344">
        <v>1149</v>
      </c>
      <c r="B1151" t="s">
        <v>3728</v>
      </c>
      <c r="C1151" t="s">
        <v>5206</v>
      </c>
    </row>
    <row r="1152" spans="1:3">
      <c r="A1152" s="344">
        <v>1150</v>
      </c>
      <c r="B1152" t="s">
        <v>3728</v>
      </c>
      <c r="C1152" t="s">
        <v>5207</v>
      </c>
    </row>
    <row r="1153" spans="1:3">
      <c r="A1153" s="344">
        <v>1151</v>
      </c>
      <c r="B1153" t="s">
        <v>3728</v>
      </c>
      <c r="C1153" t="s">
        <v>5208</v>
      </c>
    </row>
    <row r="1154" spans="1:3">
      <c r="A1154" s="344">
        <v>1152</v>
      </c>
      <c r="B1154" t="s">
        <v>3728</v>
      </c>
      <c r="C1154" t="s">
        <v>5209</v>
      </c>
    </row>
    <row r="1155" spans="1:3">
      <c r="A1155" s="344">
        <v>1153</v>
      </c>
      <c r="B1155" t="s">
        <v>3728</v>
      </c>
      <c r="C1155" t="s">
        <v>5210</v>
      </c>
    </row>
    <row r="1156" spans="1:3">
      <c r="A1156" s="344">
        <v>1154</v>
      </c>
      <c r="B1156" t="s">
        <v>3728</v>
      </c>
      <c r="C1156" t="s">
        <v>5211</v>
      </c>
    </row>
    <row r="1157" spans="1:3">
      <c r="A1157" s="344">
        <v>1155</v>
      </c>
      <c r="B1157" t="s">
        <v>3728</v>
      </c>
      <c r="C1157" t="s">
        <v>5212</v>
      </c>
    </row>
    <row r="1158" spans="1:3">
      <c r="A1158" s="344">
        <v>1156</v>
      </c>
      <c r="B1158" t="s">
        <v>3733</v>
      </c>
      <c r="C1158" t="s">
        <v>5213</v>
      </c>
    </row>
    <row r="1159" spans="1:3">
      <c r="A1159" s="344">
        <v>1157</v>
      </c>
      <c r="B1159" t="s">
        <v>3733</v>
      </c>
      <c r="C1159" t="s">
        <v>5214</v>
      </c>
    </row>
    <row r="1160" spans="1:3">
      <c r="A1160" s="344">
        <v>1158</v>
      </c>
      <c r="B1160" t="s">
        <v>3733</v>
      </c>
      <c r="C1160" t="s">
        <v>5215</v>
      </c>
    </row>
    <row r="1161" spans="1:3">
      <c r="A1161" s="344">
        <v>1159</v>
      </c>
      <c r="B1161" t="s">
        <v>3733</v>
      </c>
      <c r="C1161" t="s">
        <v>5216</v>
      </c>
    </row>
    <row r="1162" spans="1:3">
      <c r="A1162" s="344">
        <v>1160</v>
      </c>
      <c r="B1162" t="s">
        <v>3733</v>
      </c>
      <c r="C1162" t="s">
        <v>5217</v>
      </c>
    </row>
    <row r="1163" spans="1:3">
      <c r="A1163" s="344">
        <v>1161</v>
      </c>
      <c r="B1163" t="s">
        <v>3733</v>
      </c>
      <c r="C1163" t="s">
        <v>5218</v>
      </c>
    </row>
    <row r="1164" spans="1:3">
      <c r="A1164" s="344">
        <v>1162</v>
      </c>
      <c r="B1164" t="s">
        <v>3733</v>
      </c>
      <c r="C1164" t="s">
        <v>5219</v>
      </c>
    </row>
    <row r="1165" spans="1:3">
      <c r="A1165" s="344">
        <v>1163</v>
      </c>
      <c r="B1165" t="s">
        <v>3733</v>
      </c>
      <c r="C1165" t="s">
        <v>5220</v>
      </c>
    </row>
    <row r="1166" spans="1:3">
      <c r="A1166" s="344">
        <v>1164</v>
      </c>
      <c r="B1166" t="s">
        <v>1163</v>
      </c>
      <c r="C1166" t="s">
        <v>5221</v>
      </c>
    </row>
    <row r="1167" spans="1:3">
      <c r="A1167" s="344">
        <v>1165</v>
      </c>
      <c r="B1167" t="s">
        <v>1163</v>
      </c>
      <c r="C1167" t="s">
        <v>5222</v>
      </c>
    </row>
    <row r="1168" spans="1:3">
      <c r="A1168" s="344">
        <v>1166</v>
      </c>
      <c r="B1168" t="s">
        <v>1163</v>
      </c>
      <c r="C1168" t="s">
        <v>5223</v>
      </c>
    </row>
    <row r="1169" spans="1:3">
      <c r="A1169" s="344">
        <v>1167</v>
      </c>
      <c r="B1169" t="s">
        <v>1163</v>
      </c>
      <c r="C1169" t="s">
        <v>5224</v>
      </c>
    </row>
    <row r="1170" spans="1:3">
      <c r="A1170" s="344">
        <v>1168</v>
      </c>
      <c r="B1170" t="s">
        <v>1163</v>
      </c>
      <c r="C1170" t="s">
        <v>5225</v>
      </c>
    </row>
    <row r="1171" spans="1:3">
      <c r="A1171" s="344">
        <v>1169</v>
      </c>
      <c r="B1171" t="s">
        <v>1163</v>
      </c>
      <c r="C1171" t="s">
        <v>5226</v>
      </c>
    </row>
    <row r="1172" spans="1:3">
      <c r="A1172" s="344">
        <v>1170</v>
      </c>
      <c r="B1172" t="s">
        <v>1163</v>
      </c>
      <c r="C1172" t="s">
        <v>5227</v>
      </c>
    </row>
    <row r="1173" spans="1:3">
      <c r="A1173" s="344">
        <v>1171</v>
      </c>
      <c r="B1173" t="s">
        <v>1163</v>
      </c>
      <c r="C1173" t="s">
        <v>5228</v>
      </c>
    </row>
    <row r="1174" spans="1:3">
      <c r="A1174" s="344">
        <v>1172</v>
      </c>
      <c r="B1174" t="s">
        <v>1163</v>
      </c>
      <c r="C1174" t="s">
        <v>5229</v>
      </c>
    </row>
    <row r="1175" spans="1:3">
      <c r="A1175" s="344">
        <v>1173</v>
      </c>
      <c r="B1175" t="s">
        <v>1163</v>
      </c>
      <c r="C1175" t="s">
        <v>5230</v>
      </c>
    </row>
    <row r="1176" spans="1:3">
      <c r="A1176" s="344">
        <v>1174</v>
      </c>
      <c r="B1176" t="s">
        <v>3743</v>
      </c>
      <c r="C1176" t="s">
        <v>3744</v>
      </c>
    </row>
    <row r="1177" spans="1:3">
      <c r="A1177" s="344">
        <v>1175</v>
      </c>
      <c r="B1177" t="s">
        <v>3743</v>
      </c>
      <c r="C1177" t="s">
        <v>5231</v>
      </c>
    </row>
    <row r="1178" spans="1:3">
      <c r="A1178" s="344">
        <v>1176</v>
      </c>
      <c r="B1178" t="s">
        <v>3743</v>
      </c>
      <c r="C1178" t="s">
        <v>5232</v>
      </c>
    </row>
    <row r="1179" spans="1:3">
      <c r="A1179" s="344">
        <v>1177</v>
      </c>
      <c r="B1179" t="s">
        <v>3743</v>
      </c>
      <c r="C1179" t="s">
        <v>5233</v>
      </c>
    </row>
    <row r="1180" spans="1:3">
      <c r="A1180" s="344">
        <v>1178</v>
      </c>
      <c r="B1180" t="s">
        <v>3743</v>
      </c>
      <c r="C1180" t="s">
        <v>5234</v>
      </c>
    </row>
    <row r="1181" spans="1:3">
      <c r="A1181" s="344">
        <v>1179</v>
      </c>
      <c r="B1181" t="s">
        <v>3743</v>
      </c>
      <c r="C1181" t="s">
        <v>5235</v>
      </c>
    </row>
    <row r="1182" spans="1:3">
      <c r="A1182" s="344">
        <v>1180</v>
      </c>
      <c r="B1182" t="s">
        <v>3743</v>
      </c>
      <c r="C1182" t="s">
        <v>5236</v>
      </c>
    </row>
    <row r="1183" spans="1:3">
      <c r="A1183" s="344">
        <v>1181</v>
      </c>
      <c r="B1183" t="s">
        <v>3743</v>
      </c>
      <c r="C1183" t="s">
        <v>5237</v>
      </c>
    </row>
    <row r="1184" spans="1:3">
      <c r="A1184" s="344">
        <v>1182</v>
      </c>
      <c r="B1184" t="s">
        <v>2212</v>
      </c>
      <c r="C1184" t="s">
        <v>5238</v>
      </c>
    </row>
    <row r="1185" spans="1:3">
      <c r="A1185" s="344">
        <v>1183</v>
      </c>
      <c r="B1185" t="s">
        <v>2212</v>
      </c>
      <c r="C1185" t="s">
        <v>5239</v>
      </c>
    </row>
    <row r="1186" spans="1:3">
      <c r="A1186" s="344">
        <v>1184</v>
      </c>
      <c r="B1186" t="s">
        <v>2212</v>
      </c>
      <c r="C1186" t="s">
        <v>5240</v>
      </c>
    </row>
    <row r="1187" spans="1:3">
      <c r="A1187" s="344">
        <v>1185</v>
      </c>
      <c r="B1187" t="s">
        <v>2212</v>
      </c>
      <c r="C1187" t="s">
        <v>5241</v>
      </c>
    </row>
    <row r="1188" spans="1:3">
      <c r="A1188" s="344">
        <v>1186</v>
      </c>
      <c r="B1188" t="s">
        <v>3752</v>
      </c>
      <c r="C1188" t="s">
        <v>5242</v>
      </c>
    </row>
    <row r="1189" spans="1:3">
      <c r="A1189" s="344">
        <v>1187</v>
      </c>
      <c r="B1189" t="s">
        <v>3752</v>
      </c>
      <c r="C1189" t="s">
        <v>5243</v>
      </c>
    </row>
    <row r="1190" spans="1:3">
      <c r="A1190" s="344">
        <v>1188</v>
      </c>
      <c r="B1190" t="s">
        <v>3752</v>
      </c>
      <c r="C1190" t="s">
        <v>5244</v>
      </c>
    </row>
    <row r="1191" spans="1:3">
      <c r="A1191" s="344">
        <v>1189</v>
      </c>
      <c r="B1191" t="s">
        <v>3752</v>
      </c>
      <c r="C1191" t="s">
        <v>5245</v>
      </c>
    </row>
    <row r="1192" spans="1:3">
      <c r="A1192" s="344">
        <v>1190</v>
      </c>
      <c r="B1192" t="s">
        <v>3752</v>
      </c>
      <c r="C1192" t="s">
        <v>5246</v>
      </c>
    </row>
    <row r="1193" spans="1:3">
      <c r="A1193" s="344">
        <v>1191</v>
      </c>
      <c r="B1193" t="s">
        <v>3752</v>
      </c>
      <c r="C1193" t="s">
        <v>5247</v>
      </c>
    </row>
    <row r="1194" spans="1:3">
      <c r="A1194" s="344">
        <v>1192</v>
      </c>
      <c r="B1194" t="s">
        <v>3752</v>
      </c>
      <c r="C1194" t="s">
        <v>5248</v>
      </c>
    </row>
    <row r="1195" spans="1:3">
      <c r="A1195" s="344">
        <v>1193</v>
      </c>
      <c r="B1195" t="s">
        <v>3752</v>
      </c>
      <c r="C1195" t="s">
        <v>5249</v>
      </c>
    </row>
    <row r="1196" spans="1:3">
      <c r="A1196" s="344">
        <v>1194</v>
      </c>
      <c r="B1196" t="s">
        <v>3752</v>
      </c>
      <c r="C1196" t="s">
        <v>5250</v>
      </c>
    </row>
    <row r="1197" spans="1:3">
      <c r="A1197" s="344">
        <v>1195</v>
      </c>
      <c r="B1197" t="s">
        <v>1554</v>
      </c>
      <c r="C1197" t="s">
        <v>5251</v>
      </c>
    </row>
    <row r="1198" spans="1:3">
      <c r="A1198" s="344">
        <v>1196</v>
      </c>
      <c r="B1198" t="s">
        <v>1554</v>
      </c>
      <c r="C1198" t="s">
        <v>5252</v>
      </c>
    </row>
    <row r="1199" spans="1:3">
      <c r="A1199" s="344">
        <v>1197</v>
      </c>
      <c r="B1199" t="s">
        <v>1554</v>
      </c>
      <c r="C1199" t="s">
        <v>5253</v>
      </c>
    </row>
    <row r="1200" spans="1:3">
      <c r="A1200" s="344">
        <v>1198</v>
      </c>
      <c r="B1200" t="s">
        <v>1554</v>
      </c>
      <c r="C1200" t="s">
        <v>5254</v>
      </c>
    </row>
    <row r="1201" spans="1:3">
      <c r="A1201" s="344">
        <v>1199</v>
      </c>
      <c r="B1201" t="s">
        <v>1554</v>
      </c>
      <c r="C1201" t="s">
        <v>5255</v>
      </c>
    </row>
    <row r="1202" spans="1:3">
      <c r="A1202" s="344">
        <v>1200</v>
      </c>
      <c r="B1202" t="s">
        <v>1554</v>
      </c>
      <c r="C1202" t="s">
        <v>5256</v>
      </c>
    </row>
    <row r="1203" spans="1:3">
      <c r="A1203" s="344">
        <v>1201</v>
      </c>
      <c r="B1203" t="s">
        <v>1554</v>
      </c>
      <c r="C1203" t="s">
        <v>5257</v>
      </c>
    </row>
    <row r="1204" spans="1:3">
      <c r="A1204" s="344">
        <v>1202</v>
      </c>
      <c r="B1204" t="s">
        <v>1554</v>
      </c>
      <c r="C1204" t="s">
        <v>5258</v>
      </c>
    </row>
    <row r="1205" spans="1:3">
      <c r="A1205" s="344">
        <v>1203</v>
      </c>
      <c r="B1205" t="s">
        <v>93</v>
      </c>
      <c r="C1205" t="s">
        <v>3763</v>
      </c>
    </row>
    <row r="1206" spans="1:3">
      <c r="A1206" s="344">
        <v>1204</v>
      </c>
      <c r="B1206" t="s">
        <v>93</v>
      </c>
      <c r="C1206" t="s">
        <v>5259</v>
      </c>
    </row>
    <row r="1207" spans="1:3">
      <c r="A1207" s="344">
        <v>1205</v>
      </c>
      <c r="B1207" t="s">
        <v>93</v>
      </c>
      <c r="C1207" t="s">
        <v>5260</v>
      </c>
    </row>
    <row r="1208" spans="1:3">
      <c r="A1208" s="344">
        <v>1206</v>
      </c>
      <c r="B1208" t="s">
        <v>93</v>
      </c>
      <c r="C1208" t="s">
        <v>5261</v>
      </c>
    </row>
    <row r="1209" spans="1:3">
      <c r="A1209" s="344">
        <v>1207</v>
      </c>
      <c r="B1209" t="s">
        <v>93</v>
      </c>
      <c r="C1209" t="s">
        <v>5262</v>
      </c>
    </row>
    <row r="1210" spans="1:3">
      <c r="A1210" s="344">
        <v>1208</v>
      </c>
      <c r="B1210" t="s">
        <v>93</v>
      </c>
      <c r="C1210" t="s">
        <v>5263</v>
      </c>
    </row>
    <row r="1211" spans="1:3">
      <c r="A1211" s="344">
        <v>1209</v>
      </c>
      <c r="B1211" t="s">
        <v>93</v>
      </c>
      <c r="C1211" t="s">
        <v>5264</v>
      </c>
    </row>
    <row r="1212" spans="1:3">
      <c r="A1212" s="344">
        <v>1210</v>
      </c>
      <c r="B1212" t="s">
        <v>93</v>
      </c>
      <c r="C1212" t="s">
        <v>5265</v>
      </c>
    </row>
    <row r="1213" spans="1:3">
      <c r="A1213" s="344">
        <v>1211</v>
      </c>
      <c r="B1213" t="s">
        <v>93</v>
      </c>
      <c r="C1213" t="s">
        <v>5266</v>
      </c>
    </row>
    <row r="1214" spans="1:3">
      <c r="A1214" s="344">
        <v>1212</v>
      </c>
      <c r="B1214" t="s">
        <v>93</v>
      </c>
      <c r="C1214" t="s">
        <v>5267</v>
      </c>
    </row>
    <row r="1215" spans="1:3">
      <c r="A1215" s="344">
        <v>1213</v>
      </c>
      <c r="B1215" t="s">
        <v>3767</v>
      </c>
      <c r="C1215" t="s">
        <v>5268</v>
      </c>
    </row>
    <row r="1216" spans="1:3">
      <c r="A1216" s="344">
        <v>1214</v>
      </c>
      <c r="B1216" t="s">
        <v>3767</v>
      </c>
      <c r="C1216" t="s">
        <v>5269</v>
      </c>
    </row>
    <row r="1217" spans="1:3">
      <c r="A1217" s="344">
        <v>1215</v>
      </c>
      <c r="B1217" t="s">
        <v>3767</v>
      </c>
      <c r="C1217" t="s">
        <v>5270</v>
      </c>
    </row>
    <row r="1218" spans="1:3">
      <c r="A1218" s="344">
        <v>1216</v>
      </c>
      <c r="B1218" t="s">
        <v>3767</v>
      </c>
      <c r="C1218" t="s">
        <v>5271</v>
      </c>
    </row>
    <row r="1219" spans="1:3">
      <c r="A1219" s="344">
        <v>1217</v>
      </c>
      <c r="B1219" t="s">
        <v>3767</v>
      </c>
      <c r="C1219" t="s">
        <v>5272</v>
      </c>
    </row>
    <row r="1220" spans="1:3">
      <c r="A1220" s="344">
        <v>1218</v>
      </c>
      <c r="B1220" t="s">
        <v>3767</v>
      </c>
      <c r="C1220" t="s">
        <v>5273</v>
      </c>
    </row>
    <row r="1221" spans="1:3">
      <c r="A1221" s="344">
        <v>1219</v>
      </c>
      <c r="B1221" t="s">
        <v>3767</v>
      </c>
      <c r="C1221" t="s">
        <v>5274</v>
      </c>
    </row>
    <row r="1222" spans="1:3">
      <c r="A1222" s="344">
        <v>1220</v>
      </c>
      <c r="B1222" t="s">
        <v>3767</v>
      </c>
      <c r="C1222" t="s">
        <v>5275</v>
      </c>
    </row>
    <row r="1223" spans="1:3">
      <c r="A1223" s="344">
        <v>1221</v>
      </c>
      <c r="B1223" t="s">
        <v>3767</v>
      </c>
      <c r="C1223" t="s">
        <v>5276</v>
      </c>
    </row>
    <row r="1224" spans="1:3">
      <c r="A1224" s="344">
        <v>1222</v>
      </c>
      <c r="B1224" t="s">
        <v>3767</v>
      </c>
      <c r="C1224" t="s">
        <v>5277</v>
      </c>
    </row>
    <row r="1225" spans="1:3">
      <c r="A1225" s="344">
        <v>1223</v>
      </c>
      <c r="B1225" t="s">
        <v>3772</v>
      </c>
      <c r="C1225" t="s">
        <v>5278</v>
      </c>
    </row>
    <row r="1226" spans="1:3">
      <c r="A1226" s="344">
        <v>1224</v>
      </c>
      <c r="B1226" t="s">
        <v>3772</v>
      </c>
      <c r="C1226" t="s">
        <v>5279</v>
      </c>
    </row>
    <row r="1227" spans="1:3">
      <c r="A1227" s="344">
        <v>1225</v>
      </c>
      <c r="B1227" t="s">
        <v>3772</v>
      </c>
      <c r="C1227" t="s">
        <v>5280</v>
      </c>
    </row>
    <row r="1228" spans="1:3">
      <c r="A1228" s="344">
        <v>1226</v>
      </c>
      <c r="B1228" t="s">
        <v>3772</v>
      </c>
      <c r="C1228" t="s">
        <v>5281</v>
      </c>
    </row>
    <row r="1229" spans="1:3">
      <c r="A1229" s="344">
        <v>1227</v>
      </c>
      <c r="B1229" t="s">
        <v>3772</v>
      </c>
      <c r="C1229" t="s">
        <v>5282</v>
      </c>
    </row>
    <row r="1230" spans="1:3">
      <c r="A1230" s="344">
        <v>1228</v>
      </c>
      <c r="B1230" t="s">
        <v>3772</v>
      </c>
      <c r="C1230" t="s">
        <v>5283</v>
      </c>
    </row>
    <row r="1231" spans="1:3">
      <c r="A1231" s="344">
        <v>1229</v>
      </c>
      <c r="B1231" t="s">
        <v>3772</v>
      </c>
      <c r="C1231" t="s">
        <v>5284</v>
      </c>
    </row>
    <row r="1232" spans="1:3">
      <c r="A1232" s="344">
        <v>1230</v>
      </c>
      <c r="B1232" t="s">
        <v>3772</v>
      </c>
      <c r="C1232" t="s">
        <v>5285</v>
      </c>
    </row>
    <row r="1233" spans="1:3">
      <c r="A1233" s="344">
        <v>1231</v>
      </c>
      <c r="B1233" t="s">
        <v>3772</v>
      </c>
      <c r="C1233" t="s">
        <v>5286</v>
      </c>
    </row>
    <row r="1234" spans="1:3">
      <c r="A1234" s="344">
        <v>1232</v>
      </c>
      <c r="B1234" t="s">
        <v>3772</v>
      </c>
      <c r="C1234" t="s">
        <v>5287</v>
      </c>
    </row>
    <row r="1235" spans="1:3">
      <c r="A1235" s="344">
        <v>1233</v>
      </c>
      <c r="B1235" t="s">
        <v>1680</v>
      </c>
      <c r="C1235" t="s">
        <v>3778</v>
      </c>
    </row>
    <row r="1236" spans="1:3">
      <c r="A1236" s="344">
        <v>1234</v>
      </c>
      <c r="B1236" t="s">
        <v>1680</v>
      </c>
      <c r="C1236" t="s">
        <v>5288</v>
      </c>
    </row>
    <row r="1237" spans="1:3">
      <c r="A1237" s="344">
        <v>1235</v>
      </c>
      <c r="B1237" t="s">
        <v>1680</v>
      </c>
      <c r="C1237" t="s">
        <v>5289</v>
      </c>
    </row>
    <row r="1238" spans="1:3">
      <c r="A1238" s="344">
        <v>1236</v>
      </c>
      <c r="B1238" t="s">
        <v>1680</v>
      </c>
      <c r="C1238" t="s">
        <v>5290</v>
      </c>
    </row>
    <row r="1239" spans="1:3">
      <c r="A1239" s="344">
        <v>1237</v>
      </c>
      <c r="B1239" t="s">
        <v>1680</v>
      </c>
      <c r="C1239" t="s">
        <v>5291</v>
      </c>
    </row>
    <row r="1240" spans="1:3">
      <c r="A1240" s="344">
        <v>1238</v>
      </c>
      <c r="B1240" t="s">
        <v>1680</v>
      </c>
      <c r="C1240" t="s">
        <v>5292</v>
      </c>
    </row>
    <row r="1241" spans="1:3">
      <c r="A1241" s="344">
        <v>1239</v>
      </c>
      <c r="B1241" t="s">
        <v>1680</v>
      </c>
      <c r="C1241" t="s">
        <v>5293</v>
      </c>
    </row>
    <row r="1242" spans="1:3">
      <c r="A1242" s="344">
        <v>1240</v>
      </c>
      <c r="B1242" t="s">
        <v>1680</v>
      </c>
      <c r="C1242" t="s">
        <v>5294</v>
      </c>
    </row>
    <row r="1243" spans="1:3">
      <c r="A1243" s="344">
        <v>1241</v>
      </c>
      <c r="B1243" t="s">
        <v>1680</v>
      </c>
      <c r="C1243" t="s">
        <v>5295</v>
      </c>
    </row>
    <row r="1244" spans="1:3">
      <c r="A1244" s="344">
        <v>1242</v>
      </c>
      <c r="B1244" t="s">
        <v>1680</v>
      </c>
      <c r="C1244" t="s">
        <v>5296</v>
      </c>
    </row>
    <row r="1245" spans="1:3">
      <c r="A1245" s="344">
        <v>1243</v>
      </c>
      <c r="B1245" t="s">
        <v>1680</v>
      </c>
      <c r="C1245" t="s">
        <v>5297</v>
      </c>
    </row>
    <row r="1246" spans="1:3">
      <c r="A1246" s="344">
        <v>1244</v>
      </c>
      <c r="B1246" t="s">
        <v>1680</v>
      </c>
      <c r="C1246" t="s">
        <v>5298</v>
      </c>
    </row>
    <row r="1247" spans="1:3">
      <c r="A1247" s="344">
        <v>1245</v>
      </c>
      <c r="B1247" t="s">
        <v>3783</v>
      </c>
      <c r="C1247" t="s">
        <v>3963</v>
      </c>
    </row>
    <row r="1248" spans="1:3">
      <c r="A1248" s="344">
        <v>1246</v>
      </c>
      <c r="B1248" t="s">
        <v>3783</v>
      </c>
      <c r="C1248" t="s">
        <v>5299</v>
      </c>
    </row>
    <row r="1249" spans="1:3">
      <c r="A1249" s="344">
        <v>1247</v>
      </c>
      <c r="B1249" t="s">
        <v>3783</v>
      </c>
      <c r="C1249" t="s">
        <v>5300</v>
      </c>
    </row>
    <row r="1250" spans="1:3">
      <c r="A1250" s="344">
        <v>1248</v>
      </c>
      <c r="B1250" t="s">
        <v>3783</v>
      </c>
      <c r="C1250" t="s">
        <v>5301</v>
      </c>
    </row>
    <row r="1251" spans="1:3">
      <c r="A1251" s="344">
        <v>1249</v>
      </c>
      <c r="B1251" t="s">
        <v>3783</v>
      </c>
      <c r="C1251" t="s">
        <v>5302</v>
      </c>
    </row>
    <row r="1252" spans="1:3">
      <c r="A1252" s="344">
        <v>1250</v>
      </c>
      <c r="B1252" t="s">
        <v>3783</v>
      </c>
      <c r="C1252" t="s">
        <v>5303</v>
      </c>
    </row>
    <row r="1253" spans="1:3">
      <c r="A1253" s="344">
        <v>1251</v>
      </c>
      <c r="B1253" t="s">
        <v>3783</v>
      </c>
      <c r="C1253" t="s">
        <v>5304</v>
      </c>
    </row>
    <row r="1254" spans="1:3">
      <c r="A1254" s="344">
        <v>1252</v>
      </c>
      <c r="B1254" t="s">
        <v>3783</v>
      </c>
      <c r="C1254" t="s">
        <v>5305</v>
      </c>
    </row>
    <row r="1255" spans="1:3">
      <c r="A1255" s="344">
        <v>1253</v>
      </c>
      <c r="B1255" t="s">
        <v>3783</v>
      </c>
      <c r="C1255" t="s">
        <v>5306</v>
      </c>
    </row>
    <row r="1256" spans="1:3">
      <c r="A1256" s="344">
        <v>1254</v>
      </c>
      <c r="B1256" t="s">
        <v>999</v>
      </c>
      <c r="C1256" t="s">
        <v>5307</v>
      </c>
    </row>
    <row r="1257" spans="1:3">
      <c r="A1257" s="344">
        <v>1255</v>
      </c>
      <c r="B1257" t="s">
        <v>999</v>
      </c>
      <c r="C1257" t="s">
        <v>5308</v>
      </c>
    </row>
    <row r="1258" spans="1:3">
      <c r="A1258" s="344">
        <v>1256</v>
      </c>
      <c r="B1258" t="s">
        <v>999</v>
      </c>
      <c r="C1258" t="s">
        <v>5309</v>
      </c>
    </row>
    <row r="1259" spans="1:3">
      <c r="A1259" s="344">
        <v>1257</v>
      </c>
      <c r="B1259" t="s">
        <v>999</v>
      </c>
      <c r="C1259" t="s">
        <v>5310</v>
      </c>
    </row>
    <row r="1260" spans="1:3">
      <c r="A1260" s="344">
        <v>1258</v>
      </c>
      <c r="B1260" t="s">
        <v>999</v>
      </c>
      <c r="C1260" t="s">
        <v>5311</v>
      </c>
    </row>
    <row r="1261" spans="1:3">
      <c r="A1261" s="344">
        <v>1259</v>
      </c>
      <c r="B1261" t="s">
        <v>999</v>
      </c>
      <c r="C1261" t="s">
        <v>5312</v>
      </c>
    </row>
    <row r="1262" spans="1:3">
      <c r="A1262" s="344">
        <v>1260</v>
      </c>
      <c r="B1262" t="s">
        <v>999</v>
      </c>
      <c r="C1262" t="s">
        <v>5313</v>
      </c>
    </row>
    <row r="1263" spans="1:3">
      <c r="A1263" s="344">
        <v>1261</v>
      </c>
      <c r="B1263" t="s">
        <v>2649</v>
      </c>
      <c r="C1263" t="s">
        <v>5314</v>
      </c>
    </row>
    <row r="1264" spans="1:3">
      <c r="A1264" s="344">
        <v>1262</v>
      </c>
      <c r="B1264" t="s">
        <v>2649</v>
      </c>
      <c r="C1264" t="s">
        <v>5315</v>
      </c>
    </row>
    <row r="1265" spans="1:3">
      <c r="A1265" s="344">
        <v>1263</v>
      </c>
      <c r="B1265" t="s">
        <v>2649</v>
      </c>
      <c r="C1265" t="s">
        <v>5316</v>
      </c>
    </row>
    <row r="1266" spans="1:3">
      <c r="A1266" s="344">
        <v>1264</v>
      </c>
      <c r="B1266" t="s">
        <v>2649</v>
      </c>
      <c r="C1266" t="s">
        <v>5317</v>
      </c>
    </row>
    <row r="1267" spans="1:3">
      <c r="A1267" s="344">
        <v>1265</v>
      </c>
      <c r="B1267" t="s">
        <v>2649</v>
      </c>
      <c r="C1267" t="s">
        <v>5318</v>
      </c>
    </row>
    <row r="1268" spans="1:3">
      <c r="A1268" s="344">
        <v>1266</v>
      </c>
      <c r="B1268" t="s">
        <v>2649</v>
      </c>
      <c r="C1268" t="s">
        <v>5319</v>
      </c>
    </row>
    <row r="1269" spans="1:3">
      <c r="A1269" s="344">
        <v>1267</v>
      </c>
      <c r="B1269" t="s">
        <v>2649</v>
      </c>
      <c r="C1269" t="s">
        <v>5320</v>
      </c>
    </row>
    <row r="1270" spans="1:3">
      <c r="A1270" s="344">
        <v>1268</v>
      </c>
      <c r="B1270" t="s">
        <v>2649</v>
      </c>
      <c r="C1270" t="s">
        <v>5321</v>
      </c>
    </row>
    <row r="1271" spans="1:3">
      <c r="A1271" s="344">
        <v>1269</v>
      </c>
      <c r="B1271" t="s">
        <v>3794</v>
      </c>
      <c r="C1271" t="s">
        <v>5322</v>
      </c>
    </row>
    <row r="1272" spans="1:3">
      <c r="A1272" s="344">
        <v>1270</v>
      </c>
      <c r="B1272" t="s">
        <v>3794</v>
      </c>
      <c r="C1272" t="s">
        <v>5323</v>
      </c>
    </row>
    <row r="1273" spans="1:3">
      <c r="A1273" s="344">
        <v>1271</v>
      </c>
      <c r="B1273" t="s">
        <v>3794</v>
      </c>
      <c r="C1273" t="s">
        <v>5324</v>
      </c>
    </row>
    <row r="1274" spans="1:3">
      <c r="A1274" s="344">
        <v>1272</v>
      </c>
      <c r="B1274" t="s">
        <v>3794</v>
      </c>
      <c r="C1274" t="s">
        <v>5325</v>
      </c>
    </row>
    <row r="1275" spans="1:3">
      <c r="A1275" s="344">
        <v>1273</v>
      </c>
      <c r="B1275" t="s">
        <v>3794</v>
      </c>
      <c r="C1275" t="s">
        <v>5326</v>
      </c>
    </row>
    <row r="1276" spans="1:3">
      <c r="A1276" s="344">
        <v>1274</v>
      </c>
      <c r="B1276" t="s">
        <v>3794</v>
      </c>
      <c r="C1276" t="s">
        <v>5327</v>
      </c>
    </row>
    <row r="1277" spans="1:3">
      <c r="A1277" s="344">
        <v>1275</v>
      </c>
      <c r="B1277" t="s">
        <v>3794</v>
      </c>
      <c r="C1277" t="s">
        <v>5328</v>
      </c>
    </row>
    <row r="1278" spans="1:3">
      <c r="A1278" s="344">
        <v>1276</v>
      </c>
      <c r="B1278" t="s">
        <v>3794</v>
      </c>
      <c r="C1278" t="s">
        <v>5329</v>
      </c>
    </row>
    <row r="1279" spans="1:3">
      <c r="A1279" s="344">
        <v>1277</v>
      </c>
      <c r="B1279" t="s">
        <v>3794</v>
      </c>
      <c r="C1279" t="s">
        <v>5330</v>
      </c>
    </row>
    <row r="1280" spans="1:3">
      <c r="A1280" s="344">
        <v>1278</v>
      </c>
      <c r="B1280" t="s">
        <v>3798</v>
      </c>
      <c r="C1280" t="s">
        <v>5331</v>
      </c>
    </row>
    <row r="1281" spans="1:3">
      <c r="A1281" s="344">
        <v>1279</v>
      </c>
      <c r="B1281" t="s">
        <v>3798</v>
      </c>
      <c r="C1281" t="s">
        <v>5332</v>
      </c>
    </row>
    <row r="1282" spans="1:3">
      <c r="A1282" s="344">
        <v>1280</v>
      </c>
      <c r="B1282" t="s">
        <v>3798</v>
      </c>
      <c r="C1282" t="s">
        <v>5333</v>
      </c>
    </row>
    <row r="1283" spans="1:3">
      <c r="A1283" s="344">
        <v>1281</v>
      </c>
      <c r="B1283" t="s">
        <v>3798</v>
      </c>
      <c r="C1283" t="s">
        <v>5334</v>
      </c>
    </row>
    <row r="1284" spans="1:3">
      <c r="A1284" s="344">
        <v>1282</v>
      </c>
      <c r="B1284" t="s">
        <v>3798</v>
      </c>
      <c r="C1284" t="s">
        <v>5335</v>
      </c>
    </row>
    <row r="1285" spans="1:3">
      <c r="A1285" s="344">
        <v>1283</v>
      </c>
      <c r="B1285" t="s">
        <v>3798</v>
      </c>
      <c r="C1285" t="s">
        <v>5336</v>
      </c>
    </row>
    <row r="1286" spans="1:3">
      <c r="A1286" s="344">
        <v>1284</v>
      </c>
      <c r="B1286" t="s">
        <v>3798</v>
      </c>
      <c r="C1286" t="s">
        <v>5337</v>
      </c>
    </row>
    <row r="1287" spans="1:3">
      <c r="A1287" s="344">
        <v>1285</v>
      </c>
      <c r="B1287" t="s">
        <v>3798</v>
      </c>
      <c r="C1287" t="s">
        <v>5338</v>
      </c>
    </row>
    <row r="1288" spans="1:3">
      <c r="A1288" s="344">
        <v>1286</v>
      </c>
      <c r="B1288" t="s">
        <v>3798</v>
      </c>
      <c r="C1288" t="s">
        <v>5339</v>
      </c>
    </row>
    <row r="1289" spans="1:3">
      <c r="A1289" s="344">
        <v>1287</v>
      </c>
      <c r="B1289" t="s">
        <v>2569</v>
      </c>
      <c r="C1289" t="s">
        <v>5340</v>
      </c>
    </row>
    <row r="1290" spans="1:3">
      <c r="A1290" s="344">
        <v>1288</v>
      </c>
      <c r="B1290" t="s">
        <v>2569</v>
      </c>
      <c r="C1290" t="s">
        <v>5341</v>
      </c>
    </row>
    <row r="1291" spans="1:3">
      <c r="A1291" s="344">
        <v>1289</v>
      </c>
      <c r="B1291" t="s">
        <v>2569</v>
      </c>
      <c r="C1291" t="s">
        <v>5342</v>
      </c>
    </row>
    <row r="1292" spans="1:3">
      <c r="A1292" s="344">
        <v>1290</v>
      </c>
      <c r="B1292" t="s">
        <v>2569</v>
      </c>
      <c r="C1292" t="s">
        <v>5343</v>
      </c>
    </row>
    <row r="1293" spans="1:3">
      <c r="A1293" s="344">
        <v>1291</v>
      </c>
      <c r="B1293" t="s">
        <v>2569</v>
      </c>
      <c r="C1293" t="s">
        <v>5344</v>
      </c>
    </row>
    <row r="1294" spans="1:3">
      <c r="A1294" s="344">
        <v>1292</v>
      </c>
      <c r="B1294" t="s">
        <v>2569</v>
      </c>
      <c r="C1294" t="s">
        <v>5345</v>
      </c>
    </row>
    <row r="1295" spans="1:3">
      <c r="A1295" s="344">
        <v>1293</v>
      </c>
      <c r="B1295" t="s">
        <v>2569</v>
      </c>
      <c r="C1295" t="s">
        <v>5346</v>
      </c>
    </row>
    <row r="1296" spans="1:3">
      <c r="A1296" s="344">
        <v>1294</v>
      </c>
      <c r="B1296" t="s">
        <v>2569</v>
      </c>
      <c r="C1296" t="s">
        <v>5347</v>
      </c>
    </row>
    <row r="1297" spans="1:3">
      <c r="A1297" s="344">
        <v>1295</v>
      </c>
      <c r="B1297" t="s">
        <v>2569</v>
      </c>
      <c r="C1297" t="s">
        <v>5348</v>
      </c>
    </row>
    <row r="1298" spans="1:3">
      <c r="A1298" s="344">
        <v>1296</v>
      </c>
      <c r="B1298" t="s">
        <v>2569</v>
      </c>
      <c r="C1298" t="s">
        <v>5349</v>
      </c>
    </row>
    <row r="1299" spans="1:3">
      <c r="A1299" s="344">
        <v>1297</v>
      </c>
      <c r="B1299" t="s">
        <v>2569</v>
      </c>
      <c r="C1299" t="s">
        <v>5350</v>
      </c>
    </row>
    <row r="1300" spans="1:3">
      <c r="A1300" s="344">
        <v>1298</v>
      </c>
      <c r="B1300" t="s">
        <v>3805</v>
      </c>
      <c r="C1300" t="s">
        <v>5351</v>
      </c>
    </row>
    <row r="1301" spans="1:3">
      <c r="A1301" s="344">
        <v>1299</v>
      </c>
      <c r="B1301" t="s">
        <v>3805</v>
      </c>
      <c r="C1301" t="s">
        <v>5352</v>
      </c>
    </row>
    <row r="1302" spans="1:3">
      <c r="A1302" s="344">
        <v>1300</v>
      </c>
      <c r="B1302" t="s">
        <v>3805</v>
      </c>
      <c r="C1302" t="s">
        <v>5353</v>
      </c>
    </row>
    <row r="1303" spans="1:3">
      <c r="A1303" s="344">
        <v>1301</v>
      </c>
      <c r="B1303" t="s">
        <v>3805</v>
      </c>
      <c r="C1303" t="s">
        <v>5354</v>
      </c>
    </row>
    <row r="1304" spans="1:3">
      <c r="A1304" s="344">
        <v>1302</v>
      </c>
      <c r="B1304" t="s">
        <v>3805</v>
      </c>
      <c r="C1304" t="s">
        <v>5355</v>
      </c>
    </row>
    <row r="1305" spans="1:3">
      <c r="A1305" s="344">
        <v>1303</v>
      </c>
      <c r="B1305" t="s">
        <v>3805</v>
      </c>
      <c r="C1305" t="s">
        <v>5356</v>
      </c>
    </row>
    <row r="1306" spans="1:3">
      <c r="A1306" s="344">
        <v>1304</v>
      </c>
      <c r="B1306" t="s">
        <v>3805</v>
      </c>
      <c r="C1306" t="s">
        <v>5357</v>
      </c>
    </row>
    <row r="1307" spans="1:3">
      <c r="A1307" s="344">
        <v>1305</v>
      </c>
      <c r="B1307" t="s">
        <v>3805</v>
      </c>
      <c r="C1307" t="s">
        <v>5358</v>
      </c>
    </row>
    <row r="1308" spans="1:3">
      <c r="A1308" s="344">
        <v>1306</v>
      </c>
      <c r="B1308" t="s">
        <v>3805</v>
      </c>
      <c r="C1308" t="s">
        <v>5359</v>
      </c>
    </row>
    <row r="1309" spans="1:3">
      <c r="A1309" s="344">
        <v>1307</v>
      </c>
      <c r="B1309" t="s">
        <v>3809</v>
      </c>
      <c r="C1309" t="s">
        <v>5360</v>
      </c>
    </row>
    <row r="1310" spans="1:3">
      <c r="A1310" s="344">
        <v>1308</v>
      </c>
      <c r="B1310" t="s">
        <v>3809</v>
      </c>
      <c r="C1310" t="s">
        <v>5361</v>
      </c>
    </row>
    <row r="1311" spans="1:3">
      <c r="A1311" s="344">
        <v>1309</v>
      </c>
      <c r="B1311" t="s">
        <v>3809</v>
      </c>
      <c r="C1311" t="s">
        <v>5362</v>
      </c>
    </row>
    <row r="1312" spans="1:3">
      <c r="A1312" s="344">
        <v>1310</v>
      </c>
      <c r="B1312" t="s">
        <v>3809</v>
      </c>
      <c r="C1312" t="s">
        <v>5363</v>
      </c>
    </row>
    <row r="1313" spans="1:3">
      <c r="A1313" s="344">
        <v>1311</v>
      </c>
      <c r="B1313" t="s">
        <v>3809</v>
      </c>
      <c r="C1313" t="s">
        <v>5364</v>
      </c>
    </row>
    <row r="1314" spans="1:3">
      <c r="A1314" s="344">
        <v>1312</v>
      </c>
      <c r="B1314" t="s">
        <v>3809</v>
      </c>
      <c r="C1314" t="s">
        <v>5365</v>
      </c>
    </row>
    <row r="1315" spans="1:3">
      <c r="A1315" s="344">
        <v>1313</v>
      </c>
      <c r="B1315" t="s">
        <v>3809</v>
      </c>
      <c r="C1315" t="s">
        <v>5366</v>
      </c>
    </row>
    <row r="1316" spans="1:3">
      <c r="A1316" s="344">
        <v>1314</v>
      </c>
      <c r="B1316" t="s">
        <v>3809</v>
      </c>
      <c r="C1316" t="s">
        <v>5367</v>
      </c>
    </row>
    <row r="1317" spans="1:3">
      <c r="A1317" s="344">
        <v>1315</v>
      </c>
      <c r="B1317" t="s">
        <v>3809</v>
      </c>
      <c r="C1317" t="s">
        <v>5368</v>
      </c>
    </row>
    <row r="1318" spans="1:3">
      <c r="A1318" s="344">
        <v>1316</v>
      </c>
      <c r="B1318" t="s">
        <v>3809</v>
      </c>
      <c r="C1318" t="s">
        <v>5369</v>
      </c>
    </row>
    <row r="1319" spans="1:3">
      <c r="A1319" s="344">
        <v>1317</v>
      </c>
      <c r="B1319" t="s">
        <v>785</v>
      </c>
      <c r="C1319" t="s">
        <v>5370</v>
      </c>
    </row>
    <row r="1320" spans="1:3">
      <c r="A1320" s="344">
        <v>1318</v>
      </c>
      <c r="B1320" t="s">
        <v>785</v>
      </c>
      <c r="C1320" t="s">
        <v>5371</v>
      </c>
    </row>
    <row r="1321" spans="1:3">
      <c r="A1321" s="344">
        <v>1319</v>
      </c>
      <c r="B1321" t="s">
        <v>785</v>
      </c>
      <c r="C1321" t="s">
        <v>5372</v>
      </c>
    </row>
    <row r="1322" spans="1:3">
      <c r="A1322" s="344">
        <v>1320</v>
      </c>
      <c r="B1322" t="s">
        <v>785</v>
      </c>
      <c r="C1322" t="s">
        <v>5373</v>
      </c>
    </row>
    <row r="1323" spans="1:3">
      <c r="A1323" s="344">
        <v>1321</v>
      </c>
      <c r="B1323" t="s">
        <v>785</v>
      </c>
      <c r="C1323" t="s">
        <v>5374</v>
      </c>
    </row>
    <row r="1324" spans="1:3">
      <c r="A1324" s="344">
        <v>1322</v>
      </c>
      <c r="B1324" t="s">
        <v>785</v>
      </c>
      <c r="C1324" t="s">
        <v>5375</v>
      </c>
    </row>
    <row r="1325" spans="1:3">
      <c r="A1325" s="344">
        <v>1323</v>
      </c>
      <c r="B1325" t="s">
        <v>785</v>
      </c>
      <c r="C1325" t="s">
        <v>5376</v>
      </c>
    </row>
    <row r="1326" spans="1:3">
      <c r="A1326" s="344">
        <v>1324</v>
      </c>
      <c r="B1326" t="s">
        <v>785</v>
      </c>
      <c r="C1326" t="s">
        <v>5377</v>
      </c>
    </row>
    <row r="1327" spans="1:3">
      <c r="A1327" s="344">
        <v>1325</v>
      </c>
      <c r="B1327" t="s">
        <v>785</v>
      </c>
      <c r="C1327" t="s">
        <v>5378</v>
      </c>
    </row>
    <row r="1328" spans="1:3">
      <c r="A1328" s="344">
        <v>1326</v>
      </c>
      <c r="B1328" t="s">
        <v>785</v>
      </c>
      <c r="C1328" t="s">
        <v>5379</v>
      </c>
    </row>
    <row r="1329" spans="1:3">
      <c r="A1329" s="344">
        <v>1327</v>
      </c>
      <c r="B1329" t="s">
        <v>3816</v>
      </c>
      <c r="C1329" t="s">
        <v>5380</v>
      </c>
    </row>
    <row r="1330" spans="1:3">
      <c r="A1330" s="344">
        <v>1328</v>
      </c>
      <c r="B1330" t="s">
        <v>3816</v>
      </c>
      <c r="C1330" t="s">
        <v>5381</v>
      </c>
    </row>
    <row r="1331" spans="1:3">
      <c r="A1331" s="344">
        <v>1329</v>
      </c>
      <c r="B1331" t="s">
        <v>3816</v>
      </c>
      <c r="C1331" t="s">
        <v>5382</v>
      </c>
    </row>
    <row r="1332" spans="1:3">
      <c r="A1332" s="344">
        <v>1330</v>
      </c>
      <c r="B1332" t="s">
        <v>3816</v>
      </c>
      <c r="C1332" t="s">
        <v>5383</v>
      </c>
    </row>
    <row r="1333" spans="1:3">
      <c r="A1333" s="344">
        <v>1331</v>
      </c>
      <c r="B1333" t="s">
        <v>3816</v>
      </c>
      <c r="C1333" t="s">
        <v>5384</v>
      </c>
    </row>
    <row r="1334" spans="1:3">
      <c r="A1334" s="344">
        <v>1332</v>
      </c>
      <c r="B1334" t="s">
        <v>3816</v>
      </c>
      <c r="C1334" t="s">
        <v>5385</v>
      </c>
    </row>
    <row r="1335" spans="1:3">
      <c r="A1335" s="344">
        <v>1333</v>
      </c>
      <c r="B1335" t="s">
        <v>3816</v>
      </c>
      <c r="C1335" t="s">
        <v>5386</v>
      </c>
    </row>
    <row r="1336" spans="1:3">
      <c r="A1336" s="344">
        <v>1334</v>
      </c>
      <c r="B1336" t="s">
        <v>3816</v>
      </c>
      <c r="C1336" t="s">
        <v>5387</v>
      </c>
    </row>
    <row r="1337" spans="1:3">
      <c r="A1337" s="344">
        <v>1335</v>
      </c>
      <c r="B1337" t="s">
        <v>3816</v>
      </c>
      <c r="C1337" t="s">
        <v>5388</v>
      </c>
    </row>
    <row r="1338" spans="1:3">
      <c r="A1338" s="344">
        <v>1336</v>
      </c>
      <c r="B1338" t="s">
        <v>3816</v>
      </c>
      <c r="C1338" t="s">
        <v>5389</v>
      </c>
    </row>
    <row r="1339" spans="1:3">
      <c r="A1339" s="344">
        <v>1337</v>
      </c>
      <c r="B1339" t="s">
        <v>3816</v>
      </c>
      <c r="C1339" t="s">
        <v>5390</v>
      </c>
    </row>
    <row r="1340" spans="1:3">
      <c r="A1340" s="344">
        <v>1338</v>
      </c>
      <c r="B1340" t="s">
        <v>372</v>
      </c>
      <c r="C1340" t="s">
        <v>5391</v>
      </c>
    </row>
    <row r="1341" spans="1:3">
      <c r="A1341" s="344">
        <v>1339</v>
      </c>
      <c r="B1341" t="s">
        <v>372</v>
      </c>
      <c r="C1341" t="s">
        <v>5392</v>
      </c>
    </row>
    <row r="1342" spans="1:3">
      <c r="A1342" s="344">
        <v>1340</v>
      </c>
      <c r="B1342" t="s">
        <v>372</v>
      </c>
      <c r="C1342" t="s">
        <v>5393</v>
      </c>
    </row>
    <row r="1343" spans="1:3">
      <c r="A1343" s="344">
        <v>1341</v>
      </c>
      <c r="B1343" t="s">
        <v>372</v>
      </c>
      <c r="C1343" t="s">
        <v>5394</v>
      </c>
    </row>
    <row r="1344" spans="1:3">
      <c r="A1344" s="344">
        <v>1342</v>
      </c>
      <c r="B1344" t="s">
        <v>372</v>
      </c>
      <c r="C1344" t="s">
        <v>5395</v>
      </c>
    </row>
    <row r="1345" spans="1:3">
      <c r="A1345" s="344">
        <v>1343</v>
      </c>
      <c r="B1345" t="s">
        <v>372</v>
      </c>
      <c r="C1345" t="s">
        <v>5396</v>
      </c>
    </row>
    <row r="1346" spans="1:3">
      <c r="A1346" s="344">
        <v>1344</v>
      </c>
      <c r="B1346" t="s">
        <v>372</v>
      </c>
      <c r="C1346" t="s">
        <v>5397</v>
      </c>
    </row>
    <row r="1347" spans="1:3">
      <c r="A1347" s="344">
        <v>1345</v>
      </c>
      <c r="B1347" t="s">
        <v>372</v>
      </c>
      <c r="C1347" t="s">
        <v>5398</v>
      </c>
    </row>
    <row r="1348" spans="1:3">
      <c r="A1348" s="344">
        <v>1346</v>
      </c>
      <c r="B1348" t="s">
        <v>372</v>
      </c>
      <c r="C1348" t="s">
        <v>5399</v>
      </c>
    </row>
    <row r="1349" spans="1:3">
      <c r="A1349" s="344">
        <v>1347</v>
      </c>
      <c r="B1349" t="s">
        <v>372</v>
      </c>
      <c r="C1349" t="s">
        <v>5400</v>
      </c>
    </row>
    <row r="1350" spans="1:3">
      <c r="A1350" s="344">
        <v>1348</v>
      </c>
      <c r="B1350" t="s">
        <v>3825</v>
      </c>
      <c r="C1350" t="s">
        <v>5401</v>
      </c>
    </row>
    <row r="1351" spans="1:3">
      <c r="A1351" s="344">
        <v>1349</v>
      </c>
      <c r="B1351" t="s">
        <v>3825</v>
      </c>
      <c r="C1351" t="s">
        <v>5402</v>
      </c>
    </row>
    <row r="1352" spans="1:3">
      <c r="A1352" s="344">
        <v>1350</v>
      </c>
      <c r="B1352" t="s">
        <v>3825</v>
      </c>
      <c r="C1352" t="s">
        <v>5403</v>
      </c>
    </row>
    <row r="1353" spans="1:3">
      <c r="A1353" s="344">
        <v>1351</v>
      </c>
      <c r="B1353" t="s">
        <v>3825</v>
      </c>
      <c r="C1353" t="s">
        <v>5404</v>
      </c>
    </row>
    <row r="1354" spans="1:3">
      <c r="A1354" s="344">
        <v>1352</v>
      </c>
      <c r="B1354" t="s">
        <v>3825</v>
      </c>
      <c r="C1354" t="s">
        <v>5405</v>
      </c>
    </row>
    <row r="1355" spans="1:3">
      <c r="A1355" s="344">
        <v>1353</v>
      </c>
      <c r="B1355" t="s">
        <v>3825</v>
      </c>
      <c r="C1355" t="s">
        <v>5406</v>
      </c>
    </row>
    <row r="1356" spans="1:3">
      <c r="A1356" s="344">
        <v>1354</v>
      </c>
      <c r="B1356" t="s">
        <v>3825</v>
      </c>
      <c r="C1356" t="s">
        <v>5407</v>
      </c>
    </row>
    <row r="1357" spans="1:3">
      <c r="A1357" s="344">
        <v>1355</v>
      </c>
      <c r="B1357" t="s">
        <v>3825</v>
      </c>
      <c r="C1357" t="s">
        <v>5408</v>
      </c>
    </row>
    <row r="1358" spans="1:3">
      <c r="A1358" s="344">
        <v>1356</v>
      </c>
      <c r="B1358" t="s">
        <v>3825</v>
      </c>
      <c r="C1358" t="s">
        <v>5409</v>
      </c>
    </row>
    <row r="1359" spans="1:3">
      <c r="A1359" s="344">
        <v>1357</v>
      </c>
      <c r="B1359" t="s">
        <v>3825</v>
      </c>
      <c r="C1359" t="s">
        <v>5410</v>
      </c>
    </row>
    <row r="1360" spans="1:3">
      <c r="A1360" s="344">
        <v>1358</v>
      </c>
      <c r="B1360" t="s">
        <v>3825</v>
      </c>
      <c r="C1360" t="s">
        <v>5411</v>
      </c>
    </row>
    <row r="1361" spans="1:3">
      <c r="A1361" s="344">
        <v>1359</v>
      </c>
      <c r="B1361" t="s">
        <v>1620</v>
      </c>
      <c r="C1361" t="s">
        <v>5412</v>
      </c>
    </row>
    <row r="1362" spans="1:3">
      <c r="A1362" s="344">
        <v>1360</v>
      </c>
      <c r="B1362" t="s">
        <v>1620</v>
      </c>
      <c r="C1362" t="s">
        <v>5413</v>
      </c>
    </row>
    <row r="1363" spans="1:3">
      <c r="A1363" s="344">
        <v>1361</v>
      </c>
      <c r="B1363" t="s">
        <v>1620</v>
      </c>
      <c r="C1363" t="s">
        <v>3966</v>
      </c>
    </row>
    <row r="1364" spans="1:3">
      <c r="A1364" s="344">
        <v>1362</v>
      </c>
      <c r="B1364" t="s">
        <v>1620</v>
      </c>
      <c r="C1364" t="s">
        <v>5414</v>
      </c>
    </row>
    <row r="1365" spans="1:3">
      <c r="A1365" s="344">
        <v>1363</v>
      </c>
      <c r="B1365" t="s">
        <v>1620</v>
      </c>
      <c r="C1365" t="s">
        <v>5415</v>
      </c>
    </row>
    <row r="1366" spans="1:3">
      <c r="A1366" s="344">
        <v>1364</v>
      </c>
      <c r="B1366" t="s">
        <v>1620</v>
      </c>
      <c r="C1366" t="s">
        <v>5416</v>
      </c>
    </row>
    <row r="1367" spans="1:3">
      <c r="A1367" s="344">
        <v>1365</v>
      </c>
      <c r="B1367" t="s">
        <v>1620</v>
      </c>
      <c r="C1367" t="s">
        <v>5417</v>
      </c>
    </row>
    <row r="1368" spans="1:3">
      <c r="A1368" s="344">
        <v>1366</v>
      </c>
      <c r="B1368" t="s">
        <v>1620</v>
      </c>
      <c r="C1368" t="s">
        <v>5418</v>
      </c>
    </row>
    <row r="1369" spans="1:3">
      <c r="A1369" s="344">
        <v>1367</v>
      </c>
      <c r="B1369" t="s">
        <v>1620</v>
      </c>
      <c r="C1369" t="s">
        <v>5419</v>
      </c>
    </row>
    <row r="1370" spans="1:3">
      <c r="A1370" s="344">
        <v>1368</v>
      </c>
      <c r="B1370" t="s">
        <v>1620</v>
      </c>
      <c r="C1370" t="s">
        <v>5420</v>
      </c>
    </row>
    <row r="1371" spans="1:3">
      <c r="A1371" s="344">
        <v>1369</v>
      </c>
      <c r="B1371" t="s">
        <v>1620</v>
      </c>
      <c r="C1371" t="s">
        <v>5421</v>
      </c>
    </row>
    <row r="1372" spans="1:3">
      <c r="A1372" s="344">
        <v>1370</v>
      </c>
      <c r="B1372" t="s">
        <v>3836</v>
      </c>
      <c r="C1372" t="s">
        <v>3967</v>
      </c>
    </row>
    <row r="1373" spans="1:3">
      <c r="A1373" s="344">
        <v>1371</v>
      </c>
      <c r="B1373" t="s">
        <v>3836</v>
      </c>
      <c r="C1373" t="s">
        <v>5422</v>
      </c>
    </row>
    <row r="1374" spans="1:3">
      <c r="A1374" s="344">
        <v>1372</v>
      </c>
      <c r="B1374" t="s">
        <v>3836</v>
      </c>
      <c r="C1374" t="s">
        <v>5423</v>
      </c>
    </row>
    <row r="1375" spans="1:3">
      <c r="A1375" s="344">
        <v>1373</v>
      </c>
      <c r="B1375" t="s">
        <v>3836</v>
      </c>
      <c r="C1375" t="s">
        <v>5424</v>
      </c>
    </row>
    <row r="1376" spans="1:3">
      <c r="A1376" s="344">
        <v>1374</v>
      </c>
      <c r="B1376" t="s">
        <v>3836</v>
      </c>
      <c r="C1376" t="s">
        <v>5425</v>
      </c>
    </row>
    <row r="1377" spans="1:3">
      <c r="A1377" s="344">
        <v>1375</v>
      </c>
      <c r="B1377" t="s">
        <v>3836</v>
      </c>
      <c r="C1377" t="s">
        <v>5426</v>
      </c>
    </row>
    <row r="1378" spans="1:3">
      <c r="A1378" s="344">
        <v>1376</v>
      </c>
      <c r="B1378" t="s">
        <v>3836</v>
      </c>
      <c r="C1378" t="s">
        <v>5427</v>
      </c>
    </row>
    <row r="1379" spans="1:3">
      <c r="A1379" s="344">
        <v>1377</v>
      </c>
      <c r="B1379" t="s">
        <v>3836</v>
      </c>
      <c r="C1379" t="s">
        <v>5428</v>
      </c>
    </row>
    <row r="1380" spans="1:3">
      <c r="A1380" s="344">
        <v>1378</v>
      </c>
      <c r="B1380" t="s">
        <v>3836</v>
      </c>
      <c r="C1380" t="s">
        <v>5429</v>
      </c>
    </row>
    <row r="1381" spans="1:3">
      <c r="A1381" s="344">
        <v>1379</v>
      </c>
      <c r="B1381" t="s">
        <v>994</v>
      </c>
      <c r="C1381" t="s">
        <v>5430</v>
      </c>
    </row>
    <row r="1382" spans="1:3">
      <c r="A1382" s="344">
        <v>1380</v>
      </c>
      <c r="B1382" t="s">
        <v>994</v>
      </c>
      <c r="C1382" t="s">
        <v>5431</v>
      </c>
    </row>
    <row r="1383" spans="1:3">
      <c r="A1383" s="344">
        <v>1381</v>
      </c>
      <c r="B1383" t="s">
        <v>994</v>
      </c>
      <c r="C1383" t="s">
        <v>5432</v>
      </c>
    </row>
    <row r="1384" spans="1:3">
      <c r="A1384" s="344">
        <v>1382</v>
      </c>
      <c r="B1384" t="s">
        <v>994</v>
      </c>
      <c r="C1384" t="s">
        <v>5433</v>
      </c>
    </row>
    <row r="1385" spans="1:3">
      <c r="A1385" s="344">
        <v>1383</v>
      </c>
      <c r="B1385" t="s">
        <v>994</v>
      </c>
      <c r="C1385" t="s">
        <v>5434</v>
      </c>
    </row>
    <row r="1386" spans="1:3">
      <c r="A1386" s="344">
        <v>1384</v>
      </c>
      <c r="B1386" t="s">
        <v>994</v>
      </c>
      <c r="C1386" t="s">
        <v>5435</v>
      </c>
    </row>
    <row r="1387" spans="1:3">
      <c r="A1387" s="344">
        <v>1385</v>
      </c>
      <c r="B1387" t="s">
        <v>994</v>
      </c>
      <c r="C1387" t="s">
        <v>5436</v>
      </c>
    </row>
    <row r="1388" spans="1:3">
      <c r="A1388" s="344">
        <v>1386</v>
      </c>
      <c r="B1388" t="s">
        <v>994</v>
      </c>
      <c r="C1388" t="s">
        <v>5437</v>
      </c>
    </row>
    <row r="1389" spans="1:3">
      <c r="A1389" s="344">
        <v>1387</v>
      </c>
      <c r="B1389" t="s">
        <v>994</v>
      </c>
      <c r="C1389" t="s">
        <v>5438</v>
      </c>
    </row>
    <row r="1390" spans="1:3">
      <c r="A1390" s="344">
        <v>1388</v>
      </c>
      <c r="B1390" t="s">
        <v>994</v>
      </c>
      <c r="C1390" t="s">
        <v>5439</v>
      </c>
    </row>
    <row r="1391" spans="1:3">
      <c r="A1391" s="344">
        <v>1389</v>
      </c>
      <c r="B1391" t="s">
        <v>994</v>
      </c>
      <c r="C1391" t="s">
        <v>5440</v>
      </c>
    </row>
    <row r="1392" spans="1:3">
      <c r="A1392" s="344">
        <v>1390</v>
      </c>
      <c r="B1392" t="s">
        <v>994</v>
      </c>
      <c r="C1392" t="s">
        <v>5441</v>
      </c>
    </row>
    <row r="1393" spans="1:3">
      <c r="A1393" s="344">
        <v>1391</v>
      </c>
      <c r="B1393" t="s">
        <v>1649</v>
      </c>
      <c r="C1393" t="s">
        <v>5442</v>
      </c>
    </row>
    <row r="1394" spans="1:3">
      <c r="A1394" s="344">
        <v>1392</v>
      </c>
      <c r="B1394" t="s">
        <v>1649</v>
      </c>
      <c r="C1394" t="s">
        <v>5443</v>
      </c>
    </row>
    <row r="1395" spans="1:3">
      <c r="A1395" s="344">
        <v>1393</v>
      </c>
      <c r="B1395" t="s">
        <v>1649</v>
      </c>
      <c r="C1395" t="s">
        <v>5444</v>
      </c>
    </row>
    <row r="1396" spans="1:3">
      <c r="A1396" s="344">
        <v>1394</v>
      </c>
      <c r="B1396" t="s">
        <v>1649</v>
      </c>
      <c r="C1396" t="s">
        <v>5445</v>
      </c>
    </row>
    <row r="1397" spans="1:3">
      <c r="A1397" s="344">
        <v>1395</v>
      </c>
      <c r="B1397" t="s">
        <v>1649</v>
      </c>
      <c r="C1397" t="s">
        <v>5446</v>
      </c>
    </row>
    <row r="1398" spans="1:3">
      <c r="A1398" s="344">
        <v>1396</v>
      </c>
      <c r="B1398" t="s">
        <v>1649</v>
      </c>
      <c r="C1398" t="s">
        <v>5447</v>
      </c>
    </row>
    <row r="1399" spans="1:3">
      <c r="A1399" s="344">
        <v>1397</v>
      </c>
      <c r="B1399" t="s">
        <v>1649</v>
      </c>
      <c r="C1399" t="s">
        <v>5448</v>
      </c>
    </row>
    <row r="1400" spans="1:3">
      <c r="A1400" s="344">
        <v>1398</v>
      </c>
      <c r="B1400" t="s">
        <v>1649</v>
      </c>
      <c r="C1400" t="s">
        <v>5449</v>
      </c>
    </row>
    <row r="1401" spans="1:3">
      <c r="A1401" s="344">
        <v>1399</v>
      </c>
      <c r="B1401" t="s">
        <v>1649</v>
      </c>
      <c r="C1401" t="s">
        <v>5450</v>
      </c>
    </row>
    <row r="1402" spans="1:3">
      <c r="A1402" s="344">
        <v>1400</v>
      </c>
      <c r="B1402" t="s">
        <v>3852</v>
      </c>
      <c r="C1402" t="s">
        <v>5451</v>
      </c>
    </row>
    <row r="1403" spans="1:3">
      <c r="A1403" s="344">
        <v>1401</v>
      </c>
      <c r="B1403" t="s">
        <v>3852</v>
      </c>
      <c r="C1403" t="s">
        <v>5452</v>
      </c>
    </row>
    <row r="1404" spans="1:3">
      <c r="A1404" s="344">
        <v>1402</v>
      </c>
      <c r="B1404" t="s">
        <v>3852</v>
      </c>
      <c r="C1404" t="s">
        <v>5453</v>
      </c>
    </row>
    <row r="1405" spans="1:3">
      <c r="A1405" s="344">
        <v>1403</v>
      </c>
      <c r="B1405" t="s">
        <v>3852</v>
      </c>
      <c r="C1405" t="s">
        <v>5454</v>
      </c>
    </row>
    <row r="1406" spans="1:3">
      <c r="A1406" s="344">
        <v>1404</v>
      </c>
      <c r="B1406" t="s">
        <v>3852</v>
      </c>
      <c r="C1406" t="s">
        <v>5455</v>
      </c>
    </row>
    <row r="1407" spans="1:3">
      <c r="A1407" s="344">
        <v>1405</v>
      </c>
      <c r="B1407" t="s">
        <v>3852</v>
      </c>
      <c r="C1407" t="s">
        <v>5456</v>
      </c>
    </row>
    <row r="1408" spans="1:3">
      <c r="A1408" s="344">
        <v>1406</v>
      </c>
      <c r="B1408" t="s">
        <v>3852</v>
      </c>
      <c r="C1408" t="s">
        <v>5457</v>
      </c>
    </row>
    <row r="1409" spans="1:3">
      <c r="A1409" s="344">
        <v>1407</v>
      </c>
      <c r="B1409" t="s">
        <v>3852</v>
      </c>
      <c r="C1409" t="s">
        <v>5458</v>
      </c>
    </row>
    <row r="1410" spans="1:3">
      <c r="A1410" s="344">
        <v>1408</v>
      </c>
      <c r="B1410" t="s">
        <v>1582</v>
      </c>
      <c r="C1410" t="s">
        <v>5459</v>
      </c>
    </row>
    <row r="1411" spans="1:3">
      <c r="A1411" s="344">
        <v>1409</v>
      </c>
      <c r="B1411" t="s">
        <v>1582</v>
      </c>
      <c r="C1411" t="s">
        <v>5460</v>
      </c>
    </row>
    <row r="1412" spans="1:3">
      <c r="A1412" s="344">
        <v>1410</v>
      </c>
      <c r="B1412" t="s">
        <v>1582</v>
      </c>
      <c r="C1412" t="s">
        <v>5461</v>
      </c>
    </row>
    <row r="1413" spans="1:3">
      <c r="A1413" s="344">
        <v>1411</v>
      </c>
      <c r="B1413" t="s">
        <v>1582</v>
      </c>
      <c r="C1413" t="s">
        <v>5462</v>
      </c>
    </row>
    <row r="1414" spans="1:3">
      <c r="A1414" s="344">
        <v>1412</v>
      </c>
      <c r="B1414" t="s">
        <v>1582</v>
      </c>
      <c r="C1414" t="s">
        <v>5463</v>
      </c>
    </row>
    <row r="1415" spans="1:3">
      <c r="A1415" s="344">
        <v>1413</v>
      </c>
      <c r="B1415" t="s">
        <v>1582</v>
      </c>
      <c r="C1415" t="s">
        <v>5464</v>
      </c>
    </row>
    <row r="1416" spans="1:3">
      <c r="A1416" s="344">
        <v>1414</v>
      </c>
      <c r="B1416" t="s">
        <v>1582</v>
      </c>
      <c r="C1416" t="s">
        <v>5465</v>
      </c>
    </row>
    <row r="1417" spans="1:3">
      <c r="A1417" s="344">
        <v>1415</v>
      </c>
      <c r="B1417" t="s">
        <v>1582</v>
      </c>
      <c r="C1417" t="s">
        <v>5466</v>
      </c>
    </row>
    <row r="1418" spans="1:3">
      <c r="A1418" s="344">
        <v>1416</v>
      </c>
      <c r="B1418" t="s">
        <v>1582</v>
      </c>
      <c r="C1418" t="s">
        <v>5467</v>
      </c>
    </row>
    <row r="1419" spans="1:3">
      <c r="A1419" s="344">
        <v>1417</v>
      </c>
      <c r="B1419" t="s">
        <v>1582</v>
      </c>
      <c r="C1419" t="s">
        <v>5468</v>
      </c>
    </row>
    <row r="1420" spans="1:3">
      <c r="A1420" s="344">
        <v>1418</v>
      </c>
      <c r="B1420" t="s">
        <v>3861</v>
      </c>
      <c r="C1420" t="s">
        <v>5469</v>
      </c>
    </row>
    <row r="1421" spans="1:3">
      <c r="A1421" s="344">
        <v>1419</v>
      </c>
      <c r="B1421" t="s">
        <v>3861</v>
      </c>
      <c r="C1421" t="s">
        <v>5470</v>
      </c>
    </row>
    <row r="1422" spans="1:3">
      <c r="A1422" s="344">
        <v>1420</v>
      </c>
      <c r="B1422" t="s">
        <v>3861</v>
      </c>
      <c r="C1422" t="s">
        <v>5471</v>
      </c>
    </row>
    <row r="1423" spans="1:3">
      <c r="A1423" s="344">
        <v>1421</v>
      </c>
      <c r="B1423" t="s">
        <v>3861</v>
      </c>
      <c r="C1423" t="s">
        <v>5472</v>
      </c>
    </row>
    <row r="1424" spans="1:3">
      <c r="A1424" s="344">
        <v>1422</v>
      </c>
      <c r="B1424" t="s">
        <v>3861</v>
      </c>
      <c r="C1424" t="s">
        <v>5473</v>
      </c>
    </row>
    <row r="1425" spans="1:3">
      <c r="A1425" s="344">
        <v>1423</v>
      </c>
      <c r="B1425" t="s">
        <v>3861</v>
      </c>
      <c r="C1425" t="s">
        <v>5474</v>
      </c>
    </row>
    <row r="1426" spans="1:3">
      <c r="A1426" s="344">
        <v>1424</v>
      </c>
      <c r="B1426" t="s">
        <v>3861</v>
      </c>
      <c r="C1426" t="s">
        <v>5475</v>
      </c>
    </row>
    <row r="1427" spans="1:3">
      <c r="A1427" s="344">
        <v>1425</v>
      </c>
      <c r="B1427" t="s">
        <v>3861</v>
      </c>
      <c r="C1427" t="s">
        <v>5476</v>
      </c>
    </row>
    <row r="1428" spans="1:3">
      <c r="A1428" s="344">
        <v>1426</v>
      </c>
      <c r="B1428" t="s">
        <v>3861</v>
      </c>
      <c r="C1428" t="s">
        <v>5477</v>
      </c>
    </row>
    <row r="1429" spans="1:3">
      <c r="A1429" s="344">
        <v>1427</v>
      </c>
      <c r="B1429" t="s">
        <v>3865</v>
      </c>
      <c r="C1429" t="s">
        <v>5478</v>
      </c>
    </row>
    <row r="1430" spans="1:3">
      <c r="A1430" s="344">
        <v>1428</v>
      </c>
      <c r="B1430" t="s">
        <v>3865</v>
      </c>
      <c r="C1430" t="s">
        <v>5479</v>
      </c>
    </row>
    <row r="1431" spans="1:3">
      <c r="A1431" s="344">
        <v>1429</v>
      </c>
      <c r="B1431" t="s">
        <v>3865</v>
      </c>
      <c r="C1431" t="s">
        <v>5480</v>
      </c>
    </row>
    <row r="1432" spans="1:3">
      <c r="A1432" s="344">
        <v>1430</v>
      </c>
      <c r="B1432" t="s">
        <v>3865</v>
      </c>
      <c r="C1432" t="s">
        <v>5481</v>
      </c>
    </row>
    <row r="1433" spans="1:3">
      <c r="A1433" s="344">
        <v>1431</v>
      </c>
      <c r="B1433" t="s">
        <v>3865</v>
      </c>
      <c r="C1433" t="s">
        <v>5482</v>
      </c>
    </row>
    <row r="1434" spans="1:3">
      <c r="A1434" s="344">
        <v>1432</v>
      </c>
      <c r="B1434" t="s">
        <v>3865</v>
      </c>
      <c r="C1434" t="s">
        <v>5483</v>
      </c>
    </row>
    <row r="1435" spans="1:3">
      <c r="A1435" s="344">
        <v>1433</v>
      </c>
      <c r="B1435" t="s">
        <v>3865</v>
      </c>
      <c r="C1435" t="s">
        <v>5484</v>
      </c>
    </row>
    <row r="1436" spans="1:3">
      <c r="A1436" s="344">
        <v>1434</v>
      </c>
      <c r="B1436" t="s">
        <v>3865</v>
      </c>
      <c r="C1436" t="s">
        <v>5485</v>
      </c>
    </row>
    <row r="1437" spans="1:3">
      <c r="A1437" s="344">
        <v>1435</v>
      </c>
      <c r="B1437" t="s">
        <v>3870</v>
      </c>
      <c r="C1437" t="s">
        <v>5486</v>
      </c>
    </row>
    <row r="1438" spans="1:3">
      <c r="A1438" s="344">
        <v>1436</v>
      </c>
      <c r="B1438" t="s">
        <v>3870</v>
      </c>
      <c r="C1438" t="s">
        <v>5487</v>
      </c>
    </row>
    <row r="1439" spans="1:3">
      <c r="A1439" s="344">
        <v>1437</v>
      </c>
      <c r="B1439" t="s">
        <v>3870</v>
      </c>
      <c r="C1439" t="s">
        <v>5488</v>
      </c>
    </row>
    <row r="1440" spans="1:3">
      <c r="A1440" s="344">
        <v>1438</v>
      </c>
      <c r="B1440" t="s">
        <v>3870</v>
      </c>
      <c r="C1440" t="s">
        <v>5489</v>
      </c>
    </row>
    <row r="1441" spans="1:3">
      <c r="A1441" s="344">
        <v>1439</v>
      </c>
      <c r="B1441" t="s">
        <v>3870</v>
      </c>
      <c r="C1441" t="s">
        <v>5490</v>
      </c>
    </row>
    <row r="1442" spans="1:3">
      <c r="A1442" s="344">
        <v>1440</v>
      </c>
      <c r="B1442" t="s">
        <v>3870</v>
      </c>
      <c r="C1442" t="s">
        <v>5491</v>
      </c>
    </row>
    <row r="1443" spans="1:3">
      <c r="A1443" s="344">
        <v>1441</v>
      </c>
      <c r="B1443" t="s">
        <v>3870</v>
      </c>
      <c r="C1443" t="s">
        <v>5492</v>
      </c>
    </row>
    <row r="1444" spans="1:3">
      <c r="A1444" s="344">
        <v>1442</v>
      </c>
      <c r="B1444" t="s">
        <v>3870</v>
      </c>
      <c r="C1444" t="s">
        <v>5493</v>
      </c>
    </row>
    <row r="1445" spans="1:3">
      <c r="A1445" s="344">
        <v>1443</v>
      </c>
      <c r="B1445" t="s">
        <v>3870</v>
      </c>
      <c r="C1445" t="s">
        <v>5494</v>
      </c>
    </row>
    <row r="1446" spans="1:3">
      <c r="A1446" s="344">
        <v>1444</v>
      </c>
      <c r="B1446" t="s">
        <v>3874</v>
      </c>
      <c r="C1446" t="s">
        <v>3875</v>
      </c>
    </row>
    <row r="1447" spans="1:3">
      <c r="A1447" s="344">
        <v>1445</v>
      </c>
      <c r="B1447" t="s">
        <v>3874</v>
      </c>
      <c r="C1447" t="s">
        <v>5495</v>
      </c>
    </row>
    <row r="1448" spans="1:3">
      <c r="A1448" s="344">
        <v>1446</v>
      </c>
      <c r="B1448" t="s">
        <v>3874</v>
      </c>
      <c r="C1448" t="s">
        <v>5496</v>
      </c>
    </row>
    <row r="1449" spans="1:3">
      <c r="A1449" s="344">
        <v>1447</v>
      </c>
      <c r="B1449" t="s">
        <v>3874</v>
      </c>
      <c r="C1449" t="s">
        <v>5497</v>
      </c>
    </row>
    <row r="1450" spans="1:3">
      <c r="A1450" s="344">
        <v>1448</v>
      </c>
      <c r="B1450" t="s">
        <v>3874</v>
      </c>
      <c r="C1450" t="s">
        <v>5498</v>
      </c>
    </row>
    <row r="1451" spans="1:3">
      <c r="A1451" s="344">
        <v>1449</v>
      </c>
      <c r="B1451" t="s">
        <v>3874</v>
      </c>
      <c r="C1451" t="s">
        <v>5499</v>
      </c>
    </row>
    <row r="1452" spans="1:3">
      <c r="A1452" s="344">
        <v>1450</v>
      </c>
      <c r="B1452" t="s">
        <v>3874</v>
      </c>
      <c r="C1452" t="s">
        <v>5500</v>
      </c>
    </row>
    <row r="1453" spans="1:3">
      <c r="A1453" s="344">
        <v>1451</v>
      </c>
      <c r="B1453" t="s">
        <v>3874</v>
      </c>
      <c r="C1453" t="s">
        <v>5501</v>
      </c>
    </row>
    <row r="1454" spans="1:3">
      <c r="A1454" s="344">
        <v>1452</v>
      </c>
      <c r="B1454" t="s">
        <v>3874</v>
      </c>
      <c r="C1454" t="s">
        <v>5502</v>
      </c>
    </row>
    <row r="1455" spans="1:3">
      <c r="A1455" s="344">
        <v>1453</v>
      </c>
      <c r="B1455" t="s">
        <v>3878</v>
      </c>
      <c r="C1455" t="s">
        <v>5503</v>
      </c>
    </row>
    <row r="1456" spans="1:3">
      <c r="A1456" s="344">
        <v>1454</v>
      </c>
      <c r="B1456" t="s">
        <v>3878</v>
      </c>
      <c r="C1456" t="s">
        <v>5504</v>
      </c>
    </row>
    <row r="1457" spans="1:3">
      <c r="A1457" s="344">
        <v>1455</v>
      </c>
      <c r="B1457" t="s">
        <v>3878</v>
      </c>
      <c r="C1457" t="s">
        <v>5505</v>
      </c>
    </row>
    <row r="1458" spans="1:3">
      <c r="A1458" s="344">
        <v>1456</v>
      </c>
      <c r="B1458" t="s">
        <v>3878</v>
      </c>
      <c r="C1458" t="s">
        <v>5506</v>
      </c>
    </row>
    <row r="1459" spans="1:3">
      <c r="A1459" s="344">
        <v>1457</v>
      </c>
      <c r="B1459" t="s">
        <v>3878</v>
      </c>
      <c r="C1459" t="s">
        <v>5507</v>
      </c>
    </row>
    <row r="1460" spans="1:3">
      <c r="A1460" s="344">
        <v>1458</v>
      </c>
      <c r="B1460" t="s">
        <v>3878</v>
      </c>
      <c r="C1460" t="s">
        <v>5508</v>
      </c>
    </row>
    <row r="1461" spans="1:3">
      <c r="A1461" s="344">
        <v>1459</v>
      </c>
      <c r="B1461" t="s">
        <v>3878</v>
      </c>
      <c r="C1461" t="s">
        <v>5509</v>
      </c>
    </row>
    <row r="1462" spans="1:3">
      <c r="A1462" s="344">
        <v>1460</v>
      </c>
      <c r="B1462" t="s">
        <v>3878</v>
      </c>
      <c r="C1462" t="s">
        <v>5510</v>
      </c>
    </row>
    <row r="1463" spans="1:3">
      <c r="A1463" s="344">
        <v>1461</v>
      </c>
      <c r="B1463" t="s">
        <v>3878</v>
      </c>
      <c r="C1463" t="s">
        <v>5511</v>
      </c>
    </row>
    <row r="1464" spans="1:3">
      <c r="A1464" s="344">
        <v>1462</v>
      </c>
      <c r="B1464" t="s">
        <v>3878</v>
      </c>
      <c r="C1464" t="s">
        <v>5512</v>
      </c>
    </row>
    <row r="1465" spans="1:3">
      <c r="A1465" s="344">
        <v>1463</v>
      </c>
      <c r="B1465" t="s">
        <v>3878</v>
      </c>
      <c r="C1465" t="s">
        <v>5513</v>
      </c>
    </row>
    <row r="1466" spans="1:3">
      <c r="A1466" s="344">
        <v>1464</v>
      </c>
      <c r="B1466" t="s">
        <v>3878</v>
      </c>
      <c r="C1466" t="s">
        <v>5514</v>
      </c>
    </row>
    <row r="1467" spans="1:3">
      <c r="A1467" s="344">
        <v>1465</v>
      </c>
      <c r="B1467" t="s">
        <v>3883</v>
      </c>
      <c r="C1467" t="s">
        <v>3884</v>
      </c>
    </row>
    <row r="1468" spans="1:3">
      <c r="A1468" s="344">
        <v>1466</v>
      </c>
      <c r="B1468" t="s">
        <v>3883</v>
      </c>
      <c r="C1468" t="s">
        <v>5515</v>
      </c>
    </row>
    <row r="1469" spans="1:3">
      <c r="A1469" s="344">
        <v>1467</v>
      </c>
      <c r="B1469" t="s">
        <v>3883</v>
      </c>
      <c r="C1469" t="s">
        <v>5516</v>
      </c>
    </row>
    <row r="1470" spans="1:3">
      <c r="A1470" s="344">
        <v>1468</v>
      </c>
      <c r="B1470" t="s">
        <v>3883</v>
      </c>
      <c r="C1470" t="s">
        <v>5517</v>
      </c>
    </row>
    <row r="1471" spans="1:3">
      <c r="A1471" s="344">
        <v>1469</v>
      </c>
      <c r="B1471" t="s">
        <v>3883</v>
      </c>
      <c r="C1471" t="s">
        <v>5518</v>
      </c>
    </row>
    <row r="1472" spans="1:3">
      <c r="A1472" s="344">
        <v>1470</v>
      </c>
      <c r="B1472" t="s">
        <v>3883</v>
      </c>
      <c r="C1472" t="s">
        <v>5519</v>
      </c>
    </row>
    <row r="1473" spans="1:3">
      <c r="A1473" s="344">
        <v>1471</v>
      </c>
      <c r="B1473" t="s">
        <v>3883</v>
      </c>
      <c r="C1473" t="s">
        <v>5520</v>
      </c>
    </row>
    <row r="1474" spans="1:3">
      <c r="A1474" s="344">
        <v>1472</v>
      </c>
      <c r="B1474" t="s">
        <v>3883</v>
      </c>
      <c r="C1474" t="s">
        <v>5521</v>
      </c>
    </row>
    <row r="1475" spans="1:3">
      <c r="A1475" s="344">
        <v>1473</v>
      </c>
      <c r="B1475" t="s">
        <v>3883</v>
      </c>
      <c r="C1475" t="s">
        <v>5522</v>
      </c>
    </row>
    <row r="1476" spans="1:3">
      <c r="A1476" s="344">
        <v>1474</v>
      </c>
      <c r="B1476" t="s">
        <v>3887</v>
      </c>
      <c r="C1476" t="s">
        <v>3888</v>
      </c>
    </row>
    <row r="1477" spans="1:3">
      <c r="A1477" s="344">
        <v>1475</v>
      </c>
      <c r="B1477" t="s">
        <v>3887</v>
      </c>
      <c r="C1477" t="s">
        <v>5523</v>
      </c>
    </row>
    <row r="1478" spans="1:3">
      <c r="A1478" s="344">
        <v>1476</v>
      </c>
      <c r="B1478" t="s">
        <v>3887</v>
      </c>
      <c r="C1478" t="s">
        <v>5524</v>
      </c>
    </row>
    <row r="1479" spans="1:3">
      <c r="A1479" s="344">
        <v>1477</v>
      </c>
      <c r="B1479" t="s">
        <v>3887</v>
      </c>
      <c r="C1479" t="s">
        <v>5525</v>
      </c>
    </row>
    <row r="1480" spans="1:3">
      <c r="A1480" s="344">
        <v>1478</v>
      </c>
      <c r="B1480" t="s">
        <v>3887</v>
      </c>
      <c r="C1480" t="s">
        <v>5526</v>
      </c>
    </row>
    <row r="1481" spans="1:3">
      <c r="A1481" s="344">
        <v>1479</v>
      </c>
      <c r="B1481" t="s">
        <v>3887</v>
      </c>
      <c r="C1481" t="s">
        <v>5527</v>
      </c>
    </row>
    <row r="1482" spans="1:3">
      <c r="A1482" s="344">
        <v>1480</v>
      </c>
      <c r="B1482" t="s">
        <v>3887</v>
      </c>
      <c r="C1482" t="s">
        <v>5528</v>
      </c>
    </row>
    <row r="1483" spans="1:3">
      <c r="A1483" s="344">
        <v>1481</v>
      </c>
      <c r="B1483" t="s">
        <v>3887</v>
      </c>
      <c r="C1483" t="s">
        <v>5529</v>
      </c>
    </row>
    <row r="1484" spans="1:3">
      <c r="A1484" s="344">
        <v>1482</v>
      </c>
      <c r="B1484" t="s">
        <v>3887</v>
      </c>
      <c r="C1484" t="s">
        <v>5530</v>
      </c>
    </row>
    <row r="1485" spans="1:3">
      <c r="A1485" s="344">
        <v>1483</v>
      </c>
      <c r="B1485" t="s">
        <v>3887</v>
      </c>
      <c r="C1485" t="s">
        <v>5531</v>
      </c>
    </row>
    <row r="1486" spans="1:3">
      <c r="A1486" s="344">
        <v>1484</v>
      </c>
      <c r="B1486" t="s">
        <v>3891</v>
      </c>
      <c r="C1486" t="s">
        <v>5532</v>
      </c>
    </row>
    <row r="1487" spans="1:3">
      <c r="A1487" s="344">
        <v>1485</v>
      </c>
      <c r="B1487" t="s">
        <v>3891</v>
      </c>
      <c r="C1487" t="s">
        <v>5533</v>
      </c>
    </row>
    <row r="1488" spans="1:3">
      <c r="A1488" s="344">
        <v>1486</v>
      </c>
      <c r="B1488" t="s">
        <v>3891</v>
      </c>
      <c r="C1488" t="s">
        <v>5534</v>
      </c>
    </row>
    <row r="1489" spans="1:3">
      <c r="A1489" s="344">
        <v>1487</v>
      </c>
      <c r="B1489" t="s">
        <v>3891</v>
      </c>
      <c r="C1489" t="s">
        <v>5535</v>
      </c>
    </row>
    <row r="1490" spans="1:3">
      <c r="A1490" s="344">
        <v>1488</v>
      </c>
      <c r="B1490" t="s">
        <v>3891</v>
      </c>
      <c r="C1490" t="s">
        <v>5536</v>
      </c>
    </row>
    <row r="1491" spans="1:3">
      <c r="A1491" s="344">
        <v>1489</v>
      </c>
      <c r="B1491" t="s">
        <v>3891</v>
      </c>
      <c r="C1491" t="s">
        <v>5537</v>
      </c>
    </row>
    <row r="1492" spans="1:3">
      <c r="A1492" s="344">
        <v>1490</v>
      </c>
      <c r="B1492" t="s">
        <v>3891</v>
      </c>
      <c r="C1492" t="s">
        <v>5538</v>
      </c>
    </row>
    <row r="1493" spans="1:3">
      <c r="A1493" s="344">
        <v>1491</v>
      </c>
      <c r="B1493" t="s">
        <v>3891</v>
      </c>
      <c r="C1493" t="s">
        <v>5539</v>
      </c>
    </row>
    <row r="1494" spans="1:3">
      <c r="A1494" s="344">
        <v>1492</v>
      </c>
      <c r="B1494" t="s">
        <v>3891</v>
      </c>
      <c r="C1494" t="s">
        <v>5540</v>
      </c>
    </row>
    <row r="1495" spans="1:3">
      <c r="A1495" s="344">
        <v>1493</v>
      </c>
      <c r="B1495" t="s">
        <v>3891</v>
      </c>
      <c r="C1495" t="s">
        <v>5541</v>
      </c>
    </row>
    <row r="1496" spans="1:3">
      <c r="A1496" s="344">
        <v>1494</v>
      </c>
      <c r="B1496" t="s">
        <v>3891</v>
      </c>
      <c r="C1496" t="s">
        <v>5542</v>
      </c>
    </row>
    <row r="1497" spans="1:3">
      <c r="A1497" s="344">
        <v>1495</v>
      </c>
      <c r="B1497" t="s">
        <v>3897</v>
      </c>
      <c r="C1497" t="s">
        <v>3898</v>
      </c>
    </row>
    <row r="1498" spans="1:3">
      <c r="A1498" s="344">
        <v>1496</v>
      </c>
      <c r="B1498" t="s">
        <v>3897</v>
      </c>
      <c r="C1498" t="s">
        <v>5543</v>
      </c>
    </row>
    <row r="1499" spans="1:3">
      <c r="A1499" s="344">
        <v>1497</v>
      </c>
      <c r="B1499" t="s">
        <v>3897</v>
      </c>
      <c r="C1499" t="s">
        <v>5544</v>
      </c>
    </row>
    <row r="1500" spans="1:3">
      <c r="A1500" s="344">
        <v>1498</v>
      </c>
      <c r="B1500" t="s">
        <v>3897</v>
      </c>
      <c r="C1500" t="s">
        <v>5545</v>
      </c>
    </row>
    <row r="1501" spans="1:3">
      <c r="A1501" s="344">
        <v>1499</v>
      </c>
      <c r="B1501" t="s">
        <v>3897</v>
      </c>
      <c r="C1501" t="s">
        <v>5546</v>
      </c>
    </row>
    <row r="1502" spans="1:3">
      <c r="A1502" s="344">
        <v>1500</v>
      </c>
      <c r="B1502" t="s">
        <v>3897</v>
      </c>
      <c r="C1502" t="s">
        <v>5547</v>
      </c>
    </row>
    <row r="1503" spans="1:3">
      <c r="A1503" s="344">
        <v>1501</v>
      </c>
      <c r="B1503" t="s">
        <v>3897</v>
      </c>
      <c r="C1503" t="s">
        <v>5548</v>
      </c>
    </row>
    <row r="1504" spans="1:3">
      <c r="A1504" s="344">
        <v>1502</v>
      </c>
      <c r="B1504" t="s">
        <v>3897</v>
      </c>
      <c r="C1504" t="s">
        <v>5549</v>
      </c>
    </row>
    <row r="1505" spans="1:3">
      <c r="A1505" s="344">
        <v>1503</v>
      </c>
      <c r="B1505" t="s">
        <v>3897</v>
      </c>
      <c r="C1505" t="s">
        <v>5550</v>
      </c>
    </row>
    <row r="1506" spans="1:3">
      <c r="A1506" s="344">
        <v>1504</v>
      </c>
      <c r="B1506" t="s">
        <v>3901</v>
      </c>
      <c r="C1506" t="s">
        <v>5551</v>
      </c>
    </row>
    <row r="1507" spans="1:3">
      <c r="A1507" s="344">
        <v>1505</v>
      </c>
      <c r="B1507" t="s">
        <v>3901</v>
      </c>
      <c r="C1507" t="s">
        <v>5552</v>
      </c>
    </row>
    <row r="1508" spans="1:3">
      <c r="A1508" s="344">
        <v>1506</v>
      </c>
      <c r="B1508" t="s">
        <v>3901</v>
      </c>
      <c r="C1508" t="s">
        <v>5553</v>
      </c>
    </row>
    <row r="1509" spans="1:3">
      <c r="A1509" s="344">
        <v>1507</v>
      </c>
      <c r="B1509" t="s">
        <v>3901</v>
      </c>
      <c r="C1509" t="s">
        <v>5554</v>
      </c>
    </row>
    <row r="1510" spans="1:3">
      <c r="A1510" s="344">
        <v>1508</v>
      </c>
      <c r="B1510" t="s">
        <v>3901</v>
      </c>
      <c r="C1510" t="s">
        <v>5555</v>
      </c>
    </row>
    <row r="1511" spans="1:3">
      <c r="A1511" s="344">
        <v>1509</v>
      </c>
      <c r="B1511" t="s">
        <v>3901</v>
      </c>
      <c r="C1511" t="s">
        <v>5556</v>
      </c>
    </row>
    <row r="1512" spans="1:3">
      <c r="A1512" s="344">
        <v>1510</v>
      </c>
      <c r="B1512" t="s">
        <v>3905</v>
      </c>
      <c r="C1512" t="s">
        <v>5557</v>
      </c>
    </row>
    <row r="1513" spans="1:3">
      <c r="A1513" s="344">
        <v>1511</v>
      </c>
      <c r="B1513" t="s">
        <v>3905</v>
      </c>
      <c r="C1513" t="s">
        <v>5558</v>
      </c>
    </row>
    <row r="1514" spans="1:3">
      <c r="A1514" s="344">
        <v>1512</v>
      </c>
      <c r="B1514" t="s">
        <v>3905</v>
      </c>
      <c r="C1514" t="s">
        <v>5559</v>
      </c>
    </row>
    <row r="1515" spans="1:3">
      <c r="A1515" s="344">
        <v>1513</v>
      </c>
      <c r="B1515" t="s">
        <v>3905</v>
      </c>
      <c r="C1515" t="s">
        <v>5560</v>
      </c>
    </row>
    <row r="1516" spans="1:3">
      <c r="A1516" s="344">
        <v>1514</v>
      </c>
      <c r="B1516" t="s">
        <v>3905</v>
      </c>
      <c r="C1516" t="s">
        <v>5561</v>
      </c>
    </row>
    <row r="1517" spans="1:3">
      <c r="A1517" s="344">
        <v>1515</v>
      </c>
      <c r="B1517" t="s">
        <v>3905</v>
      </c>
      <c r="C1517" t="s">
        <v>5562</v>
      </c>
    </row>
    <row r="1518" spans="1:3">
      <c r="A1518" s="344">
        <v>1516</v>
      </c>
      <c r="B1518" t="s">
        <v>3905</v>
      </c>
      <c r="C1518" t="s">
        <v>5563</v>
      </c>
    </row>
    <row r="1519" spans="1:3">
      <c r="A1519" s="344">
        <v>1517</v>
      </c>
      <c r="B1519" t="s">
        <v>3905</v>
      </c>
      <c r="C1519" t="s">
        <v>5564</v>
      </c>
    </row>
    <row r="1520" spans="1:3">
      <c r="A1520" s="344">
        <v>1518</v>
      </c>
      <c r="B1520" t="s">
        <v>3905</v>
      </c>
      <c r="C1520" t="s">
        <v>5565</v>
      </c>
    </row>
    <row r="1521" spans="1:3">
      <c r="A1521" s="344">
        <v>1519</v>
      </c>
      <c r="B1521" t="s">
        <v>3905</v>
      </c>
      <c r="C1521" t="s">
        <v>5566</v>
      </c>
    </row>
    <row r="1522" spans="1:3">
      <c r="A1522" s="344">
        <v>1520</v>
      </c>
      <c r="B1522" t="s">
        <v>3905</v>
      </c>
      <c r="C1522" t="s">
        <v>5567</v>
      </c>
    </row>
    <row r="1523" spans="1:3">
      <c r="A1523" s="344">
        <v>1521</v>
      </c>
      <c r="B1523" t="s">
        <v>3905</v>
      </c>
      <c r="C1523" t="s">
        <v>5568</v>
      </c>
    </row>
    <row r="1524" spans="1:3">
      <c r="A1524" s="344">
        <v>1522</v>
      </c>
      <c r="B1524" t="s">
        <v>3905</v>
      </c>
      <c r="C1524" t="s">
        <v>5569</v>
      </c>
    </row>
    <row r="1525" spans="1:3">
      <c r="A1525" s="344">
        <v>1523</v>
      </c>
      <c r="B1525" t="s">
        <v>1035</v>
      </c>
      <c r="C1525" t="s">
        <v>3968</v>
      </c>
    </row>
    <row r="1526" spans="1:3">
      <c r="A1526" s="344">
        <v>1524</v>
      </c>
      <c r="B1526" t="s">
        <v>1035</v>
      </c>
      <c r="C1526" t="s">
        <v>5570</v>
      </c>
    </row>
    <row r="1527" spans="1:3">
      <c r="A1527" s="344">
        <v>1525</v>
      </c>
      <c r="B1527" t="s">
        <v>1035</v>
      </c>
      <c r="C1527" t="s">
        <v>5571</v>
      </c>
    </row>
    <row r="1528" spans="1:3">
      <c r="A1528" s="344">
        <v>1526</v>
      </c>
      <c r="B1528" t="s">
        <v>1035</v>
      </c>
      <c r="C1528" t="s">
        <v>5572</v>
      </c>
    </row>
    <row r="1529" spans="1:3">
      <c r="A1529" s="344">
        <v>1527</v>
      </c>
      <c r="B1529" t="s">
        <v>1035</v>
      </c>
      <c r="C1529" t="s">
        <v>5573</v>
      </c>
    </row>
    <row r="1530" spans="1:3">
      <c r="A1530" s="344">
        <v>1528</v>
      </c>
      <c r="B1530" t="s">
        <v>1035</v>
      </c>
      <c r="C1530" t="s">
        <v>5574</v>
      </c>
    </row>
    <row r="1531" spans="1:3">
      <c r="A1531" s="344">
        <v>1529</v>
      </c>
      <c r="B1531" t="s">
        <v>1035</v>
      </c>
      <c r="C1531" t="s">
        <v>5575</v>
      </c>
    </row>
    <row r="1532" spans="1:3">
      <c r="A1532" s="344">
        <v>1530</v>
      </c>
      <c r="B1532" t="s">
        <v>1035</v>
      </c>
      <c r="C1532" t="s">
        <v>5576</v>
      </c>
    </row>
    <row r="1533" spans="1:3">
      <c r="A1533" s="344">
        <v>1531</v>
      </c>
      <c r="B1533" t="s">
        <v>3912</v>
      </c>
      <c r="C1533" t="s">
        <v>5577</v>
      </c>
    </row>
    <row r="1534" spans="1:3">
      <c r="A1534" s="344">
        <v>1532</v>
      </c>
      <c r="B1534" t="s">
        <v>3912</v>
      </c>
      <c r="C1534" t="s">
        <v>5578</v>
      </c>
    </row>
    <row r="1535" spans="1:3">
      <c r="A1535" s="344">
        <v>1533</v>
      </c>
      <c r="B1535" t="s">
        <v>3912</v>
      </c>
      <c r="C1535" t="s">
        <v>3913</v>
      </c>
    </row>
    <row r="1536" spans="1:3">
      <c r="A1536" s="344">
        <v>1534</v>
      </c>
      <c r="B1536" t="s">
        <v>3912</v>
      </c>
      <c r="C1536" t="s">
        <v>5579</v>
      </c>
    </row>
    <row r="1537" spans="1:3">
      <c r="A1537" s="344">
        <v>1535</v>
      </c>
      <c r="B1537" t="s">
        <v>3912</v>
      </c>
      <c r="C1537" t="s">
        <v>5580</v>
      </c>
    </row>
    <row r="1538" spans="1:3">
      <c r="A1538" s="344">
        <v>1536</v>
      </c>
      <c r="B1538" t="s">
        <v>3912</v>
      </c>
      <c r="C1538" t="s">
        <v>5581</v>
      </c>
    </row>
    <row r="1539" spans="1:3">
      <c r="A1539" s="344">
        <v>1537</v>
      </c>
      <c r="B1539" t="s">
        <v>3912</v>
      </c>
      <c r="C1539" t="s">
        <v>5582</v>
      </c>
    </row>
    <row r="1540" spans="1:3">
      <c r="A1540" s="344">
        <v>1538</v>
      </c>
      <c r="B1540" t="s">
        <v>3912</v>
      </c>
      <c r="C1540" t="s">
        <v>5583</v>
      </c>
    </row>
    <row r="1541" spans="1:3">
      <c r="A1541" s="344">
        <v>1539</v>
      </c>
      <c r="B1541" t="s">
        <v>3912</v>
      </c>
      <c r="C1541" t="s">
        <v>5584</v>
      </c>
    </row>
    <row r="1542" spans="1:3">
      <c r="A1542" s="344">
        <v>1540</v>
      </c>
      <c r="B1542" t="s">
        <v>3912</v>
      </c>
      <c r="C1542" t="s">
        <v>5585</v>
      </c>
    </row>
    <row r="1543" spans="1:3">
      <c r="A1543" s="344">
        <v>1541</v>
      </c>
      <c r="B1543" t="s">
        <v>3916</v>
      </c>
      <c r="C1543" t="s">
        <v>3917</v>
      </c>
    </row>
    <row r="1544" spans="1:3">
      <c r="A1544" s="344">
        <v>1542</v>
      </c>
      <c r="B1544" t="s">
        <v>3916</v>
      </c>
      <c r="C1544" t="s">
        <v>5586</v>
      </c>
    </row>
    <row r="1545" spans="1:3">
      <c r="A1545" s="344">
        <v>1543</v>
      </c>
      <c r="B1545" t="s">
        <v>3916</v>
      </c>
      <c r="C1545" t="s">
        <v>5587</v>
      </c>
    </row>
    <row r="1546" spans="1:3">
      <c r="A1546" s="344">
        <v>1544</v>
      </c>
      <c r="B1546" t="s">
        <v>3916</v>
      </c>
      <c r="C1546" t="s">
        <v>5588</v>
      </c>
    </row>
    <row r="1547" spans="1:3">
      <c r="A1547" s="344">
        <v>1545</v>
      </c>
      <c r="B1547" t="s">
        <v>3916</v>
      </c>
      <c r="C1547" t="s">
        <v>5589</v>
      </c>
    </row>
    <row r="1548" spans="1:3">
      <c r="A1548" s="344">
        <v>1546</v>
      </c>
      <c r="B1548" t="s">
        <v>3916</v>
      </c>
      <c r="C1548" t="s">
        <v>5590</v>
      </c>
    </row>
    <row r="1549" spans="1:3">
      <c r="A1549" s="344">
        <v>1547</v>
      </c>
      <c r="B1549" t="s">
        <v>3916</v>
      </c>
      <c r="C1549" t="s">
        <v>5591</v>
      </c>
    </row>
    <row r="1550" spans="1:3">
      <c r="A1550" s="344">
        <v>1548</v>
      </c>
      <c r="B1550" t="s">
        <v>3916</v>
      </c>
      <c r="C1550" t="s">
        <v>5592</v>
      </c>
    </row>
    <row r="1551" spans="1:3">
      <c r="A1551" s="344">
        <v>1549</v>
      </c>
      <c r="B1551" t="s">
        <v>3916</v>
      </c>
      <c r="C1551" t="s">
        <v>5593</v>
      </c>
    </row>
    <row r="1552" spans="1:3">
      <c r="A1552" s="344">
        <v>1550</v>
      </c>
      <c r="B1552" t="s">
        <v>3920</v>
      </c>
      <c r="C1552" t="s">
        <v>5594</v>
      </c>
    </row>
    <row r="1553" spans="1:3">
      <c r="A1553" s="344">
        <v>1551</v>
      </c>
      <c r="B1553" t="s">
        <v>3920</v>
      </c>
      <c r="C1553" t="s">
        <v>5595</v>
      </c>
    </row>
    <row r="1554" spans="1:3">
      <c r="A1554" s="344">
        <v>1552</v>
      </c>
      <c r="B1554" t="s">
        <v>3920</v>
      </c>
      <c r="C1554" t="s">
        <v>5561</v>
      </c>
    </row>
    <row r="1555" spans="1:3">
      <c r="A1555" s="344">
        <v>1553</v>
      </c>
      <c r="B1555" t="s">
        <v>3920</v>
      </c>
      <c r="C1555" t="s">
        <v>5596</v>
      </c>
    </row>
    <row r="1556" spans="1:3">
      <c r="A1556" s="344">
        <v>1554</v>
      </c>
      <c r="B1556" t="s">
        <v>3920</v>
      </c>
      <c r="C1556" t="s">
        <v>5597</v>
      </c>
    </row>
    <row r="1557" spans="1:3">
      <c r="A1557" s="344">
        <v>1555</v>
      </c>
      <c r="B1557" t="s">
        <v>3920</v>
      </c>
      <c r="C1557" t="s">
        <v>5598</v>
      </c>
    </row>
    <row r="1558" spans="1:3">
      <c r="A1558" s="344">
        <v>1556</v>
      </c>
      <c r="B1558" t="s">
        <v>3920</v>
      </c>
      <c r="C1558" t="s">
        <v>5599</v>
      </c>
    </row>
    <row r="1559" spans="1:3">
      <c r="A1559" s="344">
        <v>1557</v>
      </c>
      <c r="B1559" t="s">
        <v>3920</v>
      </c>
      <c r="C1559" t="s">
        <v>5600</v>
      </c>
    </row>
    <row r="1560" spans="1:3">
      <c r="A1560" s="344">
        <v>1558</v>
      </c>
      <c r="B1560" t="s">
        <v>3920</v>
      </c>
      <c r="C1560" t="s">
        <v>5601</v>
      </c>
    </row>
    <row r="1561" spans="1:3">
      <c r="A1561" s="344">
        <v>1559</v>
      </c>
      <c r="B1561" t="s">
        <v>3920</v>
      </c>
      <c r="C1561" t="s">
        <v>5602</v>
      </c>
    </row>
    <row r="1562" spans="1:3">
      <c r="A1562" s="344">
        <v>1560</v>
      </c>
      <c r="B1562" t="s">
        <v>3925</v>
      </c>
      <c r="C1562" t="s">
        <v>5603</v>
      </c>
    </row>
    <row r="1563" spans="1:3">
      <c r="A1563" s="344">
        <v>1561</v>
      </c>
      <c r="B1563" t="s">
        <v>3925</v>
      </c>
      <c r="C1563" t="s">
        <v>5604</v>
      </c>
    </row>
    <row r="1564" spans="1:3">
      <c r="A1564" s="344">
        <v>1562</v>
      </c>
      <c r="B1564" t="s">
        <v>3925</v>
      </c>
      <c r="C1564" t="s">
        <v>5605</v>
      </c>
    </row>
    <row r="1565" spans="1:3">
      <c r="A1565" s="344">
        <v>1563</v>
      </c>
      <c r="B1565" t="s">
        <v>3925</v>
      </c>
      <c r="C1565" t="s">
        <v>5606</v>
      </c>
    </row>
    <row r="1566" spans="1:3">
      <c r="A1566" s="344">
        <v>1564</v>
      </c>
      <c r="B1566" t="s">
        <v>3925</v>
      </c>
      <c r="C1566" t="s">
        <v>5607</v>
      </c>
    </row>
    <row r="1567" spans="1:3">
      <c r="A1567" s="344">
        <v>1565</v>
      </c>
      <c r="B1567" t="s">
        <v>3925</v>
      </c>
      <c r="C1567" t="s">
        <v>5608</v>
      </c>
    </row>
    <row r="1568" spans="1:3">
      <c r="A1568" s="344">
        <v>1566</v>
      </c>
      <c r="B1568" t="s">
        <v>3925</v>
      </c>
      <c r="C1568" t="s">
        <v>5609</v>
      </c>
    </row>
    <row r="1569" spans="1:3">
      <c r="A1569" s="344">
        <v>1567</v>
      </c>
      <c r="B1569" t="s">
        <v>3925</v>
      </c>
      <c r="C1569" t="s">
        <v>5610</v>
      </c>
    </row>
    <row r="1570" spans="1:3">
      <c r="A1570" s="344">
        <v>1568</v>
      </c>
      <c r="B1570" t="s">
        <v>3925</v>
      </c>
      <c r="C1570" t="s">
        <v>5611</v>
      </c>
    </row>
    <row r="1571" spans="1:3">
      <c r="A1571" s="344">
        <v>1569</v>
      </c>
      <c r="B1571" t="s">
        <v>3932</v>
      </c>
      <c r="C1571" t="s">
        <v>3969</v>
      </c>
    </row>
    <row r="1572" spans="1:3">
      <c r="A1572" s="344">
        <v>1570</v>
      </c>
      <c r="B1572" t="s">
        <v>3932</v>
      </c>
      <c r="C1572" t="s">
        <v>5612</v>
      </c>
    </row>
    <row r="1573" spans="1:3">
      <c r="A1573" s="344">
        <v>1571</v>
      </c>
      <c r="B1573" t="s">
        <v>3932</v>
      </c>
      <c r="C1573" t="s">
        <v>5613</v>
      </c>
    </row>
    <row r="1574" spans="1:3">
      <c r="A1574" s="344">
        <v>1572</v>
      </c>
      <c r="B1574" t="s">
        <v>3932</v>
      </c>
      <c r="C1574" t="s">
        <v>5614</v>
      </c>
    </row>
    <row r="1575" spans="1:3">
      <c r="A1575" s="344">
        <v>1573</v>
      </c>
      <c r="B1575" t="s">
        <v>3932</v>
      </c>
      <c r="C1575" t="s">
        <v>5615</v>
      </c>
    </row>
    <row r="1576" spans="1:3">
      <c r="A1576" s="344">
        <v>1574</v>
      </c>
      <c r="B1576" t="s">
        <v>3932</v>
      </c>
      <c r="C1576" t="s">
        <v>5616</v>
      </c>
    </row>
    <row r="1577" spans="1:3">
      <c r="A1577" s="344">
        <v>1575</v>
      </c>
      <c r="B1577" t="s">
        <v>3932</v>
      </c>
      <c r="C1577" t="s">
        <v>5617</v>
      </c>
    </row>
    <row r="1578" spans="1:3">
      <c r="A1578" s="344">
        <v>1576</v>
      </c>
      <c r="B1578" t="s">
        <v>3932</v>
      </c>
      <c r="C1578" t="s">
        <v>5618</v>
      </c>
    </row>
    <row r="1579" spans="1:3">
      <c r="A1579" s="344">
        <v>1577</v>
      </c>
      <c r="B1579" t="s">
        <v>3932</v>
      </c>
      <c r="C1579" t="s">
        <v>5619</v>
      </c>
    </row>
    <row r="1580" spans="1:3">
      <c r="A1580" s="344">
        <v>1578</v>
      </c>
      <c r="B1580" t="s">
        <v>3936</v>
      </c>
      <c r="C1580" t="s">
        <v>3937</v>
      </c>
    </row>
    <row r="1581" spans="1:3">
      <c r="A1581" s="344">
        <v>1579</v>
      </c>
      <c r="B1581" t="s">
        <v>3936</v>
      </c>
      <c r="C1581" t="s">
        <v>3940</v>
      </c>
    </row>
    <row r="1582" spans="1:3">
      <c r="A1582" s="344">
        <v>1580</v>
      </c>
      <c r="B1582" t="s">
        <v>3936</v>
      </c>
      <c r="C1582" t="s">
        <v>5620</v>
      </c>
    </row>
    <row r="1583" spans="1:3">
      <c r="A1583" s="344">
        <v>1581</v>
      </c>
      <c r="B1583" t="s">
        <v>3936</v>
      </c>
      <c r="C1583" t="s">
        <v>5621</v>
      </c>
    </row>
    <row r="1584" spans="1:3">
      <c r="A1584" s="344">
        <v>1582</v>
      </c>
      <c r="B1584" t="s">
        <v>3936</v>
      </c>
      <c r="C1584" t="s">
        <v>5622</v>
      </c>
    </row>
    <row r="1585" spans="1:3">
      <c r="A1585" s="344">
        <v>1583</v>
      </c>
      <c r="B1585" t="s">
        <v>3936</v>
      </c>
      <c r="C1585" t="s">
        <v>5623</v>
      </c>
    </row>
    <row r="1586" spans="1:3">
      <c r="A1586" s="344">
        <v>1584</v>
      </c>
      <c r="B1586" t="s">
        <v>3936</v>
      </c>
      <c r="C1586" t="s">
        <v>5624</v>
      </c>
    </row>
    <row r="1587" spans="1:3">
      <c r="A1587" s="344">
        <v>1585</v>
      </c>
      <c r="B1587" t="s">
        <v>3936</v>
      </c>
      <c r="C1587" t="s">
        <v>5625</v>
      </c>
    </row>
    <row r="1588" spans="1:3">
      <c r="A1588" s="344">
        <v>1586</v>
      </c>
      <c r="B1588" t="s">
        <v>3936</v>
      </c>
      <c r="C1588" t="s">
        <v>5626</v>
      </c>
    </row>
    <row r="1589" spans="1:3">
      <c r="A1589" s="344">
        <v>1587</v>
      </c>
      <c r="B1589" t="s">
        <v>1486</v>
      </c>
      <c r="C1589" t="s">
        <v>5627</v>
      </c>
    </row>
    <row r="1590" spans="1:3">
      <c r="A1590" s="344">
        <v>1588</v>
      </c>
      <c r="B1590" t="s">
        <v>1486</v>
      </c>
      <c r="C1590" t="s">
        <v>5628</v>
      </c>
    </row>
    <row r="1591" spans="1:3">
      <c r="A1591" s="344">
        <v>1589</v>
      </c>
      <c r="B1591" t="s">
        <v>1486</v>
      </c>
      <c r="C1591" t="s">
        <v>3943</v>
      </c>
    </row>
    <row r="1592" spans="1:3">
      <c r="A1592" s="344">
        <v>1590</v>
      </c>
      <c r="B1592" t="s">
        <v>1486</v>
      </c>
      <c r="C1592" t="s">
        <v>1483</v>
      </c>
    </row>
    <row r="1593" spans="1:3">
      <c r="A1593" s="344">
        <v>1591</v>
      </c>
      <c r="B1593" t="s">
        <v>1486</v>
      </c>
      <c r="C1593" t="s">
        <v>5629</v>
      </c>
    </row>
    <row r="1594" spans="1:3">
      <c r="A1594" s="344">
        <v>1592</v>
      </c>
      <c r="B1594" t="s">
        <v>362</v>
      </c>
      <c r="C1594" t="s">
        <v>3947</v>
      </c>
    </row>
    <row r="1595" spans="1:3">
      <c r="A1595" s="344">
        <v>1593</v>
      </c>
      <c r="B1595" t="s">
        <v>362</v>
      </c>
      <c r="C1595" t="s">
        <v>5630</v>
      </c>
    </row>
    <row r="1596" spans="1:3">
      <c r="A1596" s="344">
        <v>1594</v>
      </c>
      <c r="B1596" t="s">
        <v>362</v>
      </c>
      <c r="C1596" t="s">
        <v>5631</v>
      </c>
    </row>
    <row r="1597" spans="1:3">
      <c r="A1597" s="344">
        <v>1595</v>
      </c>
      <c r="B1597" t="s">
        <v>362</v>
      </c>
      <c r="C1597" t="s">
        <v>5632</v>
      </c>
    </row>
    <row r="1598" spans="1:3">
      <c r="A1598" s="344">
        <v>1596</v>
      </c>
      <c r="B1598" t="s">
        <v>362</v>
      </c>
      <c r="C1598" t="s">
        <v>5633</v>
      </c>
    </row>
    <row r="1599" spans="1:3">
      <c r="A1599" s="344">
        <v>1597</v>
      </c>
      <c r="B1599" t="s">
        <v>362</v>
      </c>
      <c r="C1599" t="s">
        <v>5634</v>
      </c>
    </row>
    <row r="1600" spans="1:3">
      <c r="A1600" s="344">
        <v>1598</v>
      </c>
      <c r="B1600" t="s">
        <v>362</v>
      </c>
      <c r="C1600" t="s">
        <v>5635</v>
      </c>
    </row>
    <row r="1601" spans="1:3">
      <c r="A1601" s="344">
        <v>1599</v>
      </c>
      <c r="B1601" t="s">
        <v>362</v>
      </c>
      <c r="C1601" t="s">
        <v>5636</v>
      </c>
    </row>
    <row r="1602" spans="1:3">
      <c r="A1602" s="344">
        <v>1600</v>
      </c>
      <c r="B1602" t="s">
        <v>362</v>
      </c>
      <c r="C1602" t="s">
        <v>5637</v>
      </c>
    </row>
    <row r="1603" spans="1:3">
      <c r="A1603" s="344">
        <v>1601</v>
      </c>
      <c r="B1603" t="s">
        <v>362</v>
      </c>
      <c r="C1603" t="s">
        <v>5638</v>
      </c>
    </row>
    <row r="1604" spans="1:3">
      <c r="A1604" s="344">
        <v>1602</v>
      </c>
      <c r="B1604" t="s">
        <v>130</v>
      </c>
      <c r="C1604" t="s">
        <v>3949</v>
      </c>
    </row>
    <row r="1605" spans="1:3">
      <c r="A1605" s="344">
        <v>1603</v>
      </c>
      <c r="B1605" t="s">
        <v>130</v>
      </c>
      <c r="C1605" t="s">
        <v>5639</v>
      </c>
    </row>
    <row r="1606" spans="1:3">
      <c r="A1606" s="344">
        <v>1604</v>
      </c>
      <c r="B1606" t="s">
        <v>130</v>
      </c>
      <c r="C1606" t="s">
        <v>5640</v>
      </c>
    </row>
    <row r="1607" spans="1:3">
      <c r="A1607" s="344">
        <v>1605</v>
      </c>
      <c r="B1607" t="s">
        <v>130</v>
      </c>
      <c r="C1607" t="s">
        <v>5641</v>
      </c>
    </row>
    <row r="1608" spans="1:3">
      <c r="A1608" s="344">
        <v>1606</v>
      </c>
      <c r="B1608" t="s">
        <v>130</v>
      </c>
      <c r="C1608" t="s">
        <v>5642</v>
      </c>
    </row>
    <row r="1609" spans="1:3">
      <c r="A1609" s="344">
        <v>1607</v>
      </c>
      <c r="B1609" t="s">
        <v>130</v>
      </c>
      <c r="C1609" t="s">
        <v>5643</v>
      </c>
    </row>
    <row r="1610" spans="1:3">
      <c r="A1610" s="344">
        <v>1608</v>
      </c>
      <c r="B1610" t="s">
        <v>130</v>
      </c>
      <c r="C1610" t="s">
        <v>5644</v>
      </c>
    </row>
    <row r="1611" spans="1:3">
      <c r="A1611" s="344">
        <v>1609</v>
      </c>
      <c r="B1611" t="s">
        <v>130</v>
      </c>
      <c r="C1611" t="s">
        <v>5645</v>
      </c>
    </row>
    <row r="1612" spans="1:3">
      <c r="A1612" s="344">
        <v>1610</v>
      </c>
      <c r="B1612" t="s">
        <v>130</v>
      </c>
      <c r="C1612" t="s">
        <v>5646</v>
      </c>
    </row>
    <row r="1613" spans="1:3">
      <c r="A1613" s="344">
        <v>1611</v>
      </c>
      <c r="B1613" t="s">
        <v>130</v>
      </c>
      <c r="C1613" t="s">
        <v>5647</v>
      </c>
    </row>
    <row r="1614" spans="1:3">
      <c r="A1614" s="344">
        <v>1612</v>
      </c>
      <c r="B1614" t="s">
        <v>130</v>
      </c>
      <c r="C1614" t="s">
        <v>5648</v>
      </c>
    </row>
    <row r="1615" spans="1:3">
      <c r="A1615" s="344">
        <v>1613</v>
      </c>
      <c r="B1615" t="s">
        <v>2726</v>
      </c>
      <c r="C1615" t="s">
        <v>3099</v>
      </c>
    </row>
    <row r="1616" spans="1:3">
      <c r="A1616" s="344">
        <v>1614</v>
      </c>
      <c r="B1616" t="s">
        <v>2726</v>
      </c>
      <c r="C1616" t="s">
        <v>5649</v>
      </c>
    </row>
    <row r="1617" spans="1:3">
      <c r="A1617" s="344">
        <v>1615</v>
      </c>
      <c r="B1617" t="s">
        <v>3954</v>
      </c>
      <c r="C1617" t="s">
        <v>3942</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19"/>
  <sheetViews>
    <sheetView workbookViewId="0"/>
  </sheetViews>
  <sheetFormatPr defaultRowHeight="14.25"/>
  <sheetData>
    <row r="1" spans="1:4">
      <c r="B1" s="297" t="s">
        <v>4063</v>
      </c>
      <c r="C1" s="297" t="s">
        <v>5650</v>
      </c>
      <c r="D1" s="297" t="s">
        <v>25</v>
      </c>
    </row>
    <row r="2" spans="1:4">
      <c r="A2" s="297">
        <v>0</v>
      </c>
      <c r="B2" t="s">
        <v>4064</v>
      </c>
      <c r="C2" t="s">
        <v>4065</v>
      </c>
      <c r="D2" t="s">
        <v>3048</v>
      </c>
    </row>
    <row r="3" spans="1:4">
      <c r="A3" s="297">
        <v>1</v>
      </c>
      <c r="B3" t="s">
        <v>4064</v>
      </c>
      <c r="C3" t="s">
        <v>4065</v>
      </c>
      <c r="D3" t="s">
        <v>3054</v>
      </c>
    </row>
    <row r="4" spans="1:4">
      <c r="A4" s="297">
        <v>2</v>
      </c>
      <c r="B4" t="s">
        <v>4066</v>
      </c>
      <c r="C4" t="s">
        <v>4067</v>
      </c>
      <c r="D4" t="s">
        <v>3073</v>
      </c>
    </row>
    <row r="5" spans="1:4">
      <c r="A5" s="297">
        <v>3</v>
      </c>
      <c r="B5" t="s">
        <v>4066</v>
      </c>
      <c r="C5" t="s">
        <v>4067</v>
      </c>
      <c r="D5" t="s">
        <v>3371</v>
      </c>
    </row>
    <row r="6" spans="1:4">
      <c r="A6" s="297">
        <v>4</v>
      </c>
      <c r="B6" t="s">
        <v>4068</v>
      </c>
      <c r="C6" t="s">
        <v>4069</v>
      </c>
      <c r="D6" t="s">
        <v>3073</v>
      </c>
    </row>
    <row r="7" spans="1:4">
      <c r="A7" s="297">
        <v>5</v>
      </c>
      <c r="B7" t="s">
        <v>4068</v>
      </c>
      <c r="C7" t="s">
        <v>4069</v>
      </c>
      <c r="D7" t="s">
        <v>3371</v>
      </c>
    </row>
    <row r="8" spans="1:4">
      <c r="A8" s="297">
        <v>6</v>
      </c>
      <c r="B8" t="s">
        <v>4070</v>
      </c>
      <c r="C8" t="s">
        <v>4071</v>
      </c>
      <c r="D8" t="s">
        <v>3073</v>
      </c>
    </row>
    <row r="9" spans="1:4">
      <c r="A9" s="297">
        <v>7</v>
      </c>
      <c r="B9" t="s">
        <v>4070</v>
      </c>
      <c r="C9" t="s">
        <v>4071</v>
      </c>
      <c r="D9" t="s">
        <v>3371</v>
      </c>
    </row>
    <row r="10" spans="1:4">
      <c r="A10" s="297">
        <v>8</v>
      </c>
      <c r="B10" t="s">
        <v>4072</v>
      </c>
      <c r="C10" t="s">
        <v>4073</v>
      </c>
      <c r="D10" t="s">
        <v>3117</v>
      </c>
    </row>
    <row r="11" spans="1:4">
      <c r="A11" s="297">
        <v>9</v>
      </c>
      <c r="B11" t="s">
        <v>4072</v>
      </c>
      <c r="C11" t="s">
        <v>4073</v>
      </c>
      <c r="D11" t="s">
        <v>3117</v>
      </c>
    </row>
    <row r="12" spans="1:4">
      <c r="A12" s="297">
        <v>10</v>
      </c>
      <c r="B12" t="s">
        <v>4074</v>
      </c>
      <c r="C12" t="s">
        <v>4075</v>
      </c>
      <c r="D12" t="s">
        <v>101</v>
      </c>
    </row>
    <row r="13" spans="1:4">
      <c r="A13" s="297">
        <v>11</v>
      </c>
      <c r="B13" t="s">
        <v>4074</v>
      </c>
      <c r="C13" t="s">
        <v>4075</v>
      </c>
      <c r="D13" t="s">
        <v>101</v>
      </c>
    </row>
    <row r="14" spans="1:4">
      <c r="A14" s="297">
        <v>12</v>
      </c>
      <c r="B14" t="s">
        <v>4076</v>
      </c>
      <c r="C14" t="s">
        <v>4077</v>
      </c>
      <c r="D14" t="s">
        <v>3197</v>
      </c>
    </row>
    <row r="15" spans="1:4">
      <c r="A15" s="297">
        <v>13</v>
      </c>
      <c r="B15" t="s">
        <v>4076</v>
      </c>
      <c r="C15" t="s">
        <v>4077</v>
      </c>
      <c r="D15" t="s">
        <v>3215</v>
      </c>
    </row>
    <row r="16" spans="1:4">
      <c r="A16" s="297">
        <v>14</v>
      </c>
      <c r="B16" t="s">
        <v>4078</v>
      </c>
      <c r="C16" t="s">
        <v>4079</v>
      </c>
      <c r="D16" t="s">
        <v>3233</v>
      </c>
    </row>
    <row r="17" spans="1:4">
      <c r="A17" s="297">
        <v>15</v>
      </c>
      <c r="B17" t="s">
        <v>4078</v>
      </c>
      <c r="C17" t="s">
        <v>4079</v>
      </c>
      <c r="D17" t="s">
        <v>3233</v>
      </c>
    </row>
    <row r="18" spans="1:4">
      <c r="A18" s="297">
        <v>16</v>
      </c>
      <c r="B18" t="s">
        <v>4080</v>
      </c>
      <c r="C18" t="s">
        <v>4081</v>
      </c>
      <c r="D18" t="s">
        <v>3233</v>
      </c>
    </row>
    <row r="19" spans="1:4">
      <c r="A19" s="297">
        <v>17</v>
      </c>
      <c r="B19" t="s">
        <v>4080</v>
      </c>
      <c r="C19" t="s">
        <v>4081</v>
      </c>
      <c r="D19" t="s">
        <v>3233</v>
      </c>
    </row>
    <row r="20" spans="1:4">
      <c r="A20" s="297">
        <v>18</v>
      </c>
      <c r="B20" t="s">
        <v>4082</v>
      </c>
      <c r="C20" t="s">
        <v>4083</v>
      </c>
      <c r="D20" t="s">
        <v>3233</v>
      </c>
    </row>
    <row r="21" spans="1:4">
      <c r="A21" s="297">
        <v>19</v>
      </c>
      <c r="B21" t="s">
        <v>4082</v>
      </c>
      <c r="C21" t="s">
        <v>4083</v>
      </c>
      <c r="D21" t="s">
        <v>3233</v>
      </c>
    </row>
    <row r="22" spans="1:4">
      <c r="A22" s="297">
        <v>20</v>
      </c>
      <c r="B22" t="s">
        <v>4082</v>
      </c>
      <c r="C22" t="s">
        <v>4083</v>
      </c>
      <c r="D22" t="s">
        <v>3464</v>
      </c>
    </row>
    <row r="23" spans="1:4">
      <c r="A23" s="297">
        <v>21</v>
      </c>
      <c r="B23" t="s">
        <v>4084</v>
      </c>
      <c r="C23" t="s">
        <v>4085</v>
      </c>
      <c r="D23" t="s">
        <v>3233</v>
      </c>
    </row>
    <row r="24" spans="1:4">
      <c r="A24" s="297">
        <v>22</v>
      </c>
      <c r="B24" t="s">
        <v>4084</v>
      </c>
      <c r="C24" t="s">
        <v>4085</v>
      </c>
      <c r="D24" t="s">
        <v>3233</v>
      </c>
    </row>
    <row r="25" spans="1:4">
      <c r="A25" s="297">
        <v>23</v>
      </c>
      <c r="B25" t="s">
        <v>4086</v>
      </c>
      <c r="C25" t="s">
        <v>4087</v>
      </c>
      <c r="D25" t="s">
        <v>3233</v>
      </c>
    </row>
    <row r="26" spans="1:4">
      <c r="A26" s="297">
        <v>24</v>
      </c>
      <c r="B26" t="s">
        <v>4086</v>
      </c>
      <c r="C26" t="s">
        <v>4087</v>
      </c>
      <c r="D26" t="s">
        <v>3233</v>
      </c>
    </row>
    <row r="27" spans="1:4">
      <c r="A27" s="297">
        <v>25</v>
      </c>
      <c r="B27" t="s">
        <v>4086</v>
      </c>
      <c r="C27" t="s">
        <v>4087</v>
      </c>
      <c r="D27" t="s">
        <v>3464</v>
      </c>
    </row>
    <row r="28" spans="1:4">
      <c r="A28" s="297">
        <v>26</v>
      </c>
      <c r="B28" t="s">
        <v>4088</v>
      </c>
      <c r="C28" t="s">
        <v>4089</v>
      </c>
      <c r="D28" t="s">
        <v>3233</v>
      </c>
    </row>
    <row r="29" spans="1:4">
      <c r="A29" s="297">
        <v>27</v>
      </c>
      <c r="B29" t="s">
        <v>4088</v>
      </c>
      <c r="C29" t="s">
        <v>4089</v>
      </c>
      <c r="D29" t="s">
        <v>3233</v>
      </c>
    </row>
    <row r="30" spans="1:4">
      <c r="A30" s="297">
        <v>28</v>
      </c>
      <c r="B30" t="s">
        <v>4088</v>
      </c>
      <c r="C30" t="s">
        <v>4089</v>
      </c>
      <c r="D30" t="s">
        <v>3464</v>
      </c>
    </row>
    <row r="31" spans="1:4">
      <c r="A31" s="297">
        <v>29</v>
      </c>
      <c r="B31" t="s">
        <v>4090</v>
      </c>
      <c r="C31" t="s">
        <v>4091</v>
      </c>
      <c r="D31" t="s">
        <v>3233</v>
      </c>
    </row>
    <row r="32" spans="1:4">
      <c r="A32" s="297">
        <v>30</v>
      </c>
      <c r="B32" t="s">
        <v>4090</v>
      </c>
      <c r="C32" t="s">
        <v>4091</v>
      </c>
      <c r="D32" t="s">
        <v>3233</v>
      </c>
    </row>
    <row r="33" spans="1:4">
      <c r="A33" s="297">
        <v>31</v>
      </c>
      <c r="B33" t="s">
        <v>4090</v>
      </c>
      <c r="C33" t="s">
        <v>4091</v>
      </c>
      <c r="D33" t="s">
        <v>3233</v>
      </c>
    </row>
    <row r="34" spans="1:4">
      <c r="A34" s="297">
        <v>32</v>
      </c>
      <c r="B34" t="s">
        <v>4090</v>
      </c>
      <c r="C34" t="s">
        <v>4091</v>
      </c>
      <c r="D34" t="s">
        <v>3233</v>
      </c>
    </row>
    <row r="35" spans="1:4">
      <c r="A35" s="297">
        <v>33</v>
      </c>
      <c r="B35" t="s">
        <v>4090</v>
      </c>
      <c r="C35" t="s">
        <v>4091</v>
      </c>
      <c r="D35" t="s">
        <v>3289</v>
      </c>
    </row>
    <row r="36" spans="1:4">
      <c r="A36" s="297">
        <v>34</v>
      </c>
      <c r="B36" t="s">
        <v>4090</v>
      </c>
      <c r="C36" t="s">
        <v>4091</v>
      </c>
      <c r="D36" t="s">
        <v>3464</v>
      </c>
    </row>
    <row r="37" spans="1:4">
      <c r="A37" s="297">
        <v>35</v>
      </c>
      <c r="B37" t="s">
        <v>4092</v>
      </c>
      <c r="C37" t="s">
        <v>4093</v>
      </c>
      <c r="D37" t="s">
        <v>3233</v>
      </c>
    </row>
    <row r="38" spans="1:4">
      <c r="A38" s="297">
        <v>36</v>
      </c>
      <c r="B38" t="s">
        <v>4092</v>
      </c>
      <c r="C38" t="s">
        <v>4093</v>
      </c>
      <c r="D38" t="s">
        <v>3233</v>
      </c>
    </row>
    <row r="39" spans="1:4">
      <c r="A39" s="297">
        <v>37</v>
      </c>
      <c r="B39" t="s">
        <v>4092</v>
      </c>
      <c r="C39" t="s">
        <v>4093</v>
      </c>
      <c r="D39" t="s">
        <v>3464</v>
      </c>
    </row>
    <row r="40" spans="1:4">
      <c r="A40" s="297">
        <v>38</v>
      </c>
      <c r="B40" t="s">
        <v>4094</v>
      </c>
      <c r="C40" t="s">
        <v>4095</v>
      </c>
      <c r="D40" t="s">
        <v>3233</v>
      </c>
    </row>
    <row r="41" spans="1:4">
      <c r="A41" s="297">
        <v>39</v>
      </c>
      <c r="B41" t="s">
        <v>4094</v>
      </c>
      <c r="C41" t="s">
        <v>4095</v>
      </c>
      <c r="D41" t="s">
        <v>3233</v>
      </c>
    </row>
    <row r="42" spans="1:4">
      <c r="A42" s="297">
        <v>40</v>
      </c>
      <c r="B42" t="s">
        <v>4094</v>
      </c>
      <c r="C42" t="s">
        <v>4095</v>
      </c>
      <c r="D42" t="s">
        <v>3464</v>
      </c>
    </row>
    <row r="43" spans="1:4">
      <c r="A43" s="297">
        <v>41</v>
      </c>
      <c r="B43" t="s">
        <v>4096</v>
      </c>
      <c r="C43" t="s">
        <v>4097</v>
      </c>
      <c r="D43" t="s">
        <v>3233</v>
      </c>
    </row>
    <row r="44" spans="1:4">
      <c r="A44" s="297">
        <v>42</v>
      </c>
      <c r="B44" t="s">
        <v>4096</v>
      </c>
      <c r="C44" t="s">
        <v>4097</v>
      </c>
      <c r="D44" t="s">
        <v>3233</v>
      </c>
    </row>
    <row r="45" spans="1:4">
      <c r="A45" s="297">
        <v>43</v>
      </c>
      <c r="B45" t="s">
        <v>4096</v>
      </c>
      <c r="C45" t="s">
        <v>4097</v>
      </c>
      <c r="D45" t="s">
        <v>3464</v>
      </c>
    </row>
    <row r="46" spans="1:4">
      <c r="A46" s="297">
        <v>44</v>
      </c>
      <c r="B46" t="s">
        <v>4098</v>
      </c>
      <c r="C46" t="s">
        <v>4099</v>
      </c>
      <c r="D46" t="s">
        <v>3233</v>
      </c>
    </row>
    <row r="47" spans="1:4">
      <c r="A47" s="297">
        <v>45</v>
      </c>
      <c r="B47" t="s">
        <v>4098</v>
      </c>
      <c r="C47" t="s">
        <v>4099</v>
      </c>
      <c r="D47" t="s">
        <v>3233</v>
      </c>
    </row>
    <row r="48" spans="1:4">
      <c r="A48" s="297">
        <v>46</v>
      </c>
      <c r="B48" t="s">
        <v>4098</v>
      </c>
      <c r="C48" t="s">
        <v>4099</v>
      </c>
      <c r="D48" t="s">
        <v>3464</v>
      </c>
    </row>
    <row r="49" spans="1:4">
      <c r="A49" s="297">
        <v>47</v>
      </c>
      <c r="B49" t="s">
        <v>4100</v>
      </c>
      <c r="C49" t="s">
        <v>4101</v>
      </c>
      <c r="D49" t="s">
        <v>3233</v>
      </c>
    </row>
    <row r="50" spans="1:4">
      <c r="A50" s="297">
        <v>48</v>
      </c>
      <c r="B50" t="s">
        <v>4100</v>
      </c>
      <c r="C50" t="s">
        <v>4101</v>
      </c>
      <c r="D50" t="s">
        <v>3233</v>
      </c>
    </row>
    <row r="51" spans="1:4">
      <c r="A51" s="297">
        <v>49</v>
      </c>
      <c r="B51" t="s">
        <v>4100</v>
      </c>
      <c r="C51" t="s">
        <v>4101</v>
      </c>
      <c r="D51" t="s">
        <v>3233</v>
      </c>
    </row>
    <row r="52" spans="1:4">
      <c r="A52" s="297">
        <v>50</v>
      </c>
      <c r="B52" t="s">
        <v>4100</v>
      </c>
      <c r="C52" t="s">
        <v>4101</v>
      </c>
      <c r="D52" t="s">
        <v>3233</v>
      </c>
    </row>
    <row r="53" spans="1:4">
      <c r="A53" s="297">
        <v>51</v>
      </c>
      <c r="B53" t="s">
        <v>4100</v>
      </c>
      <c r="C53" t="s">
        <v>4101</v>
      </c>
      <c r="D53" t="s">
        <v>3289</v>
      </c>
    </row>
    <row r="54" spans="1:4">
      <c r="A54" s="297">
        <v>52</v>
      </c>
      <c r="B54" t="s">
        <v>4102</v>
      </c>
      <c r="C54" t="s">
        <v>4103</v>
      </c>
      <c r="D54" t="s">
        <v>3233</v>
      </c>
    </row>
    <row r="55" spans="1:4">
      <c r="A55" s="297">
        <v>53</v>
      </c>
      <c r="B55" t="s">
        <v>4102</v>
      </c>
      <c r="C55" t="s">
        <v>4103</v>
      </c>
      <c r="D55" t="s">
        <v>3233</v>
      </c>
    </row>
    <row r="56" spans="1:4">
      <c r="A56" s="297">
        <v>54</v>
      </c>
      <c r="B56" t="s">
        <v>4102</v>
      </c>
      <c r="C56" t="s">
        <v>4103</v>
      </c>
      <c r="D56" t="s">
        <v>3233</v>
      </c>
    </row>
    <row r="57" spans="1:4">
      <c r="A57" s="297">
        <v>55</v>
      </c>
      <c r="B57" t="s">
        <v>4102</v>
      </c>
      <c r="C57" t="s">
        <v>4103</v>
      </c>
      <c r="D57" t="s">
        <v>3233</v>
      </c>
    </row>
    <row r="58" spans="1:4">
      <c r="A58" s="297">
        <v>56</v>
      </c>
      <c r="B58" t="s">
        <v>4102</v>
      </c>
      <c r="C58" t="s">
        <v>4103</v>
      </c>
      <c r="D58" t="s">
        <v>3289</v>
      </c>
    </row>
    <row r="59" spans="1:4">
      <c r="A59" s="297">
        <v>57</v>
      </c>
      <c r="B59" t="s">
        <v>4104</v>
      </c>
      <c r="C59" t="s">
        <v>4105</v>
      </c>
      <c r="D59" t="s">
        <v>3233</v>
      </c>
    </row>
    <row r="60" spans="1:4">
      <c r="A60" s="297">
        <v>58</v>
      </c>
      <c r="B60" t="s">
        <v>4104</v>
      </c>
      <c r="C60" t="s">
        <v>4105</v>
      </c>
      <c r="D60" t="s">
        <v>3233</v>
      </c>
    </row>
    <row r="61" spans="1:4">
      <c r="A61" s="297">
        <v>59</v>
      </c>
      <c r="B61" t="s">
        <v>4104</v>
      </c>
      <c r="C61" t="s">
        <v>4105</v>
      </c>
      <c r="D61" t="s">
        <v>3233</v>
      </c>
    </row>
    <row r="62" spans="1:4">
      <c r="A62" s="297">
        <v>60</v>
      </c>
      <c r="B62" t="s">
        <v>4104</v>
      </c>
      <c r="C62" t="s">
        <v>4105</v>
      </c>
      <c r="D62" t="s">
        <v>3233</v>
      </c>
    </row>
    <row r="63" spans="1:4">
      <c r="A63" s="297">
        <v>61</v>
      </c>
      <c r="B63" t="s">
        <v>4104</v>
      </c>
      <c r="C63" t="s">
        <v>4105</v>
      </c>
      <c r="D63" t="s">
        <v>3289</v>
      </c>
    </row>
    <row r="64" spans="1:4">
      <c r="A64" s="297">
        <v>62</v>
      </c>
      <c r="B64" t="s">
        <v>4106</v>
      </c>
      <c r="C64" t="s">
        <v>4107</v>
      </c>
      <c r="D64" t="s">
        <v>3233</v>
      </c>
    </row>
    <row r="65" spans="1:4">
      <c r="A65" s="297">
        <v>63</v>
      </c>
      <c r="B65" t="s">
        <v>4106</v>
      </c>
      <c r="C65" t="s">
        <v>4107</v>
      </c>
      <c r="D65" t="s">
        <v>3233</v>
      </c>
    </row>
    <row r="66" spans="1:4">
      <c r="A66" s="297">
        <v>64</v>
      </c>
      <c r="B66" t="s">
        <v>4108</v>
      </c>
      <c r="C66" t="s">
        <v>4109</v>
      </c>
      <c r="D66" t="s">
        <v>3233</v>
      </c>
    </row>
    <row r="67" spans="1:4">
      <c r="A67" s="297">
        <v>65</v>
      </c>
      <c r="B67" t="s">
        <v>4108</v>
      </c>
      <c r="C67" t="s">
        <v>4109</v>
      </c>
      <c r="D67" t="s">
        <v>3233</v>
      </c>
    </row>
    <row r="68" spans="1:4">
      <c r="A68" s="297">
        <v>66</v>
      </c>
      <c r="B68" t="s">
        <v>4108</v>
      </c>
      <c r="C68" t="s">
        <v>4109</v>
      </c>
      <c r="D68" t="s">
        <v>3289</v>
      </c>
    </row>
    <row r="69" spans="1:4">
      <c r="A69" s="297">
        <v>67</v>
      </c>
      <c r="B69" t="s">
        <v>4110</v>
      </c>
      <c r="C69" t="s">
        <v>4111</v>
      </c>
      <c r="D69" t="s">
        <v>3233</v>
      </c>
    </row>
    <row r="70" spans="1:4">
      <c r="A70" s="297">
        <v>68</v>
      </c>
      <c r="B70" t="s">
        <v>4110</v>
      </c>
      <c r="C70" t="s">
        <v>4111</v>
      </c>
      <c r="D70" t="s">
        <v>3233</v>
      </c>
    </row>
    <row r="71" spans="1:4">
      <c r="A71" s="297">
        <v>69</v>
      </c>
      <c r="B71" t="s">
        <v>4110</v>
      </c>
      <c r="C71" t="s">
        <v>4111</v>
      </c>
      <c r="D71" t="s">
        <v>3289</v>
      </c>
    </row>
    <row r="72" spans="1:4">
      <c r="A72" s="297">
        <v>70</v>
      </c>
      <c r="B72" t="s">
        <v>4112</v>
      </c>
      <c r="C72" t="s">
        <v>4113</v>
      </c>
      <c r="D72" t="s">
        <v>3233</v>
      </c>
    </row>
    <row r="73" spans="1:4">
      <c r="A73" s="297">
        <v>71</v>
      </c>
      <c r="B73" t="s">
        <v>4112</v>
      </c>
      <c r="C73" t="s">
        <v>4113</v>
      </c>
      <c r="D73" t="s">
        <v>3233</v>
      </c>
    </row>
    <row r="74" spans="1:4">
      <c r="A74" s="297">
        <v>72</v>
      </c>
      <c r="B74" t="s">
        <v>4112</v>
      </c>
      <c r="C74" t="s">
        <v>4113</v>
      </c>
      <c r="D74" t="s">
        <v>3289</v>
      </c>
    </row>
    <row r="75" spans="1:4">
      <c r="A75" s="297">
        <v>73</v>
      </c>
      <c r="B75" t="s">
        <v>4114</v>
      </c>
      <c r="C75" t="s">
        <v>4115</v>
      </c>
      <c r="D75" t="s">
        <v>2134</v>
      </c>
    </row>
    <row r="76" spans="1:4">
      <c r="A76" s="297">
        <v>74</v>
      </c>
      <c r="B76" t="s">
        <v>4114</v>
      </c>
      <c r="C76" t="s">
        <v>4115</v>
      </c>
      <c r="D76" t="s">
        <v>2134</v>
      </c>
    </row>
    <row r="77" spans="1:4">
      <c r="A77" s="297">
        <v>75</v>
      </c>
      <c r="B77" t="s">
        <v>4116</v>
      </c>
      <c r="C77" t="s">
        <v>4117</v>
      </c>
      <c r="D77" t="s">
        <v>3367</v>
      </c>
    </row>
    <row r="78" spans="1:4">
      <c r="A78" s="297">
        <v>76</v>
      </c>
      <c r="B78" t="s">
        <v>4116</v>
      </c>
      <c r="C78" t="s">
        <v>4117</v>
      </c>
      <c r="D78" t="s">
        <v>3367</v>
      </c>
    </row>
    <row r="79" spans="1:4">
      <c r="A79" s="297">
        <v>77</v>
      </c>
      <c r="B79" t="s">
        <v>4118</v>
      </c>
      <c r="C79" t="s">
        <v>4119</v>
      </c>
      <c r="D79" t="s">
        <v>3367</v>
      </c>
    </row>
    <row r="80" spans="1:4">
      <c r="A80" s="297">
        <v>78</v>
      </c>
      <c r="B80" t="s">
        <v>4118</v>
      </c>
      <c r="C80" t="s">
        <v>4119</v>
      </c>
      <c r="D80" t="s">
        <v>3367</v>
      </c>
    </row>
    <row r="81" spans="1:4">
      <c r="A81" s="297">
        <v>79</v>
      </c>
      <c r="B81" t="s">
        <v>4120</v>
      </c>
      <c r="C81" t="s">
        <v>4121</v>
      </c>
      <c r="D81" t="s">
        <v>1435</v>
      </c>
    </row>
    <row r="82" spans="1:4">
      <c r="A82" s="297">
        <v>80</v>
      </c>
      <c r="B82" t="s">
        <v>4120</v>
      </c>
      <c r="C82" t="s">
        <v>4121</v>
      </c>
      <c r="D82" t="s">
        <v>3716</v>
      </c>
    </row>
    <row r="83" spans="1:4">
      <c r="A83" s="297">
        <v>81</v>
      </c>
      <c r="B83" t="s">
        <v>4122</v>
      </c>
      <c r="C83" t="s">
        <v>4123</v>
      </c>
      <c r="D83" t="s">
        <v>2458</v>
      </c>
    </row>
    <row r="84" spans="1:4">
      <c r="A84" s="297">
        <v>82</v>
      </c>
      <c r="B84" t="s">
        <v>4122</v>
      </c>
      <c r="C84" t="s">
        <v>4123</v>
      </c>
      <c r="D84" t="s">
        <v>2458</v>
      </c>
    </row>
    <row r="85" spans="1:4">
      <c r="A85" s="297">
        <v>83</v>
      </c>
      <c r="B85" t="s">
        <v>4124</v>
      </c>
      <c r="C85" t="s">
        <v>4125</v>
      </c>
      <c r="D85" t="s">
        <v>3645</v>
      </c>
    </row>
    <row r="86" spans="1:4">
      <c r="A86" s="297">
        <v>84</v>
      </c>
      <c r="B86" t="s">
        <v>4124</v>
      </c>
      <c r="C86" t="s">
        <v>4125</v>
      </c>
      <c r="D86" t="s">
        <v>3645</v>
      </c>
    </row>
    <row r="87" spans="1:4">
      <c r="A87" s="297">
        <v>85</v>
      </c>
      <c r="B87" t="s">
        <v>4126</v>
      </c>
      <c r="C87" t="s">
        <v>4127</v>
      </c>
      <c r="D87" t="s">
        <v>3695</v>
      </c>
    </row>
    <row r="88" spans="1:4">
      <c r="A88" s="297">
        <v>86</v>
      </c>
      <c r="B88" t="s">
        <v>4126</v>
      </c>
      <c r="C88" t="s">
        <v>4127</v>
      </c>
      <c r="D88" t="s">
        <v>3695</v>
      </c>
    </row>
    <row r="89" spans="1:4">
      <c r="A89" s="297">
        <v>87</v>
      </c>
      <c r="B89" t="s">
        <v>4128</v>
      </c>
      <c r="C89" t="s">
        <v>4129</v>
      </c>
      <c r="D89" t="s">
        <v>3695</v>
      </c>
    </row>
    <row r="90" spans="1:4">
      <c r="A90" s="297">
        <v>88</v>
      </c>
      <c r="B90" t="s">
        <v>4128</v>
      </c>
      <c r="C90" t="s">
        <v>4129</v>
      </c>
      <c r="D90" t="s">
        <v>3695</v>
      </c>
    </row>
    <row r="91" spans="1:4">
      <c r="A91" s="297">
        <v>89</v>
      </c>
      <c r="B91" t="s">
        <v>4130</v>
      </c>
      <c r="C91" t="s">
        <v>4131</v>
      </c>
      <c r="D91" t="s">
        <v>3695</v>
      </c>
    </row>
    <row r="92" spans="1:4">
      <c r="A92" s="297">
        <v>90</v>
      </c>
      <c r="B92" t="s">
        <v>4130</v>
      </c>
      <c r="C92" t="s">
        <v>4131</v>
      </c>
      <c r="D92" t="s">
        <v>3695</v>
      </c>
    </row>
    <row r="93" spans="1:4">
      <c r="A93" s="297">
        <v>91</v>
      </c>
      <c r="B93" t="s">
        <v>4132</v>
      </c>
      <c r="C93" t="s">
        <v>4133</v>
      </c>
      <c r="D93" t="s">
        <v>3720</v>
      </c>
    </row>
    <row r="94" spans="1:4">
      <c r="A94" s="297">
        <v>92</v>
      </c>
      <c r="B94" t="s">
        <v>4132</v>
      </c>
      <c r="C94" t="s">
        <v>4133</v>
      </c>
      <c r="D94" t="s">
        <v>3720</v>
      </c>
    </row>
    <row r="95" spans="1:4">
      <c r="A95" s="297">
        <v>93</v>
      </c>
      <c r="B95" t="s">
        <v>4134</v>
      </c>
      <c r="C95" t="s">
        <v>4135</v>
      </c>
      <c r="D95" t="s">
        <v>3720</v>
      </c>
    </row>
    <row r="96" spans="1:4">
      <c r="A96" s="297">
        <v>94</v>
      </c>
      <c r="B96" t="s">
        <v>4134</v>
      </c>
      <c r="C96" t="s">
        <v>4135</v>
      </c>
      <c r="D96" t="s">
        <v>3720</v>
      </c>
    </row>
    <row r="97" spans="1:4">
      <c r="A97" s="297">
        <v>95</v>
      </c>
      <c r="B97" t="s">
        <v>4136</v>
      </c>
      <c r="C97" t="s">
        <v>4137</v>
      </c>
      <c r="D97" t="s">
        <v>3720</v>
      </c>
    </row>
    <row r="98" spans="1:4">
      <c r="A98" s="297">
        <v>96</v>
      </c>
      <c r="B98" t="s">
        <v>4136</v>
      </c>
      <c r="C98" t="s">
        <v>4137</v>
      </c>
      <c r="D98" t="s">
        <v>3720</v>
      </c>
    </row>
    <row r="99" spans="1:4">
      <c r="A99" s="297">
        <v>97</v>
      </c>
      <c r="B99" t="s">
        <v>4138</v>
      </c>
      <c r="C99" t="s">
        <v>4139</v>
      </c>
      <c r="D99" t="s">
        <v>3720</v>
      </c>
    </row>
    <row r="100" spans="1:4">
      <c r="A100" s="297">
        <v>98</v>
      </c>
      <c r="B100" t="s">
        <v>4138</v>
      </c>
      <c r="C100" t="s">
        <v>4139</v>
      </c>
      <c r="D100" t="s">
        <v>3720</v>
      </c>
    </row>
    <row r="101" spans="1:4">
      <c r="A101" s="297">
        <v>99</v>
      </c>
      <c r="B101" t="s">
        <v>4140</v>
      </c>
      <c r="C101" t="s">
        <v>4141</v>
      </c>
      <c r="D101" t="s">
        <v>3720</v>
      </c>
    </row>
    <row r="102" spans="1:4">
      <c r="A102" s="297">
        <v>100</v>
      </c>
      <c r="B102" t="s">
        <v>4140</v>
      </c>
      <c r="C102" t="s">
        <v>4141</v>
      </c>
      <c r="D102" t="s">
        <v>3720</v>
      </c>
    </row>
    <row r="103" spans="1:4">
      <c r="A103" s="297">
        <v>101</v>
      </c>
      <c r="B103" t="s">
        <v>4142</v>
      </c>
      <c r="C103" t="s">
        <v>4143</v>
      </c>
      <c r="D103" t="s">
        <v>3733</v>
      </c>
    </row>
    <row r="104" spans="1:4">
      <c r="A104" s="297">
        <v>102</v>
      </c>
      <c r="B104" t="s">
        <v>4142</v>
      </c>
      <c r="C104" t="s">
        <v>4143</v>
      </c>
      <c r="D104" t="s">
        <v>3733</v>
      </c>
    </row>
    <row r="105" spans="1:4">
      <c r="A105" s="297">
        <v>103</v>
      </c>
      <c r="B105" t="s">
        <v>4144</v>
      </c>
      <c r="C105" t="s">
        <v>4145</v>
      </c>
      <c r="D105" t="s">
        <v>1554</v>
      </c>
    </row>
    <row r="106" spans="1:4">
      <c r="A106" s="297">
        <v>104</v>
      </c>
      <c r="B106" t="s">
        <v>4144</v>
      </c>
      <c r="C106" t="s">
        <v>4145</v>
      </c>
      <c r="D106" t="s">
        <v>1554</v>
      </c>
    </row>
    <row r="107" spans="1:4">
      <c r="A107" s="297">
        <v>105</v>
      </c>
      <c r="B107" t="s">
        <v>4144</v>
      </c>
      <c r="C107" t="s">
        <v>4145</v>
      </c>
      <c r="D107" t="s">
        <v>1554</v>
      </c>
    </row>
    <row r="108" spans="1:4">
      <c r="A108" s="297">
        <v>106</v>
      </c>
      <c r="B108" t="s">
        <v>4146</v>
      </c>
      <c r="C108" t="s">
        <v>4147</v>
      </c>
      <c r="D108" t="s">
        <v>3901</v>
      </c>
    </row>
    <row r="109" spans="1:4">
      <c r="A109" s="297">
        <v>107</v>
      </c>
      <c r="B109" t="s">
        <v>4146</v>
      </c>
      <c r="C109" t="s">
        <v>4147</v>
      </c>
      <c r="D109" t="s">
        <v>3901</v>
      </c>
    </row>
    <row r="110" spans="1:4">
      <c r="A110" s="297">
        <v>108</v>
      </c>
      <c r="B110" t="s">
        <v>4146</v>
      </c>
      <c r="C110" t="s">
        <v>4147</v>
      </c>
      <c r="D110" t="s">
        <v>3901</v>
      </c>
    </row>
    <row r="111" spans="1:4">
      <c r="A111" s="297">
        <v>109</v>
      </c>
      <c r="B111" t="s">
        <v>4146</v>
      </c>
      <c r="C111" t="s">
        <v>4147</v>
      </c>
      <c r="D111" t="s">
        <v>3901</v>
      </c>
    </row>
    <row r="112" spans="1:4">
      <c r="A112" s="297">
        <v>110</v>
      </c>
      <c r="B112" t="s">
        <v>4146</v>
      </c>
      <c r="C112" t="s">
        <v>4147</v>
      </c>
      <c r="D112" t="s">
        <v>3901</v>
      </c>
    </row>
    <row r="113" spans="1:4">
      <c r="A113" s="297">
        <v>111</v>
      </c>
      <c r="B113" t="s">
        <v>4148</v>
      </c>
      <c r="C113" t="s">
        <v>4149</v>
      </c>
      <c r="D113" t="s">
        <v>3905</v>
      </c>
    </row>
    <row r="114" spans="1:4">
      <c r="A114" s="297">
        <v>112</v>
      </c>
      <c r="B114" t="s">
        <v>4148</v>
      </c>
      <c r="C114" t="s">
        <v>4149</v>
      </c>
      <c r="D114" t="s">
        <v>3920</v>
      </c>
    </row>
    <row r="115" spans="1:4">
      <c r="A115" s="297">
        <v>113</v>
      </c>
      <c r="B115" t="s">
        <v>4150</v>
      </c>
      <c r="C115" t="s">
        <v>4151</v>
      </c>
      <c r="D115" t="s">
        <v>1035</v>
      </c>
    </row>
    <row r="116" spans="1:4">
      <c r="A116" s="297">
        <v>114</v>
      </c>
      <c r="B116" t="s">
        <v>4150</v>
      </c>
      <c r="C116" t="s">
        <v>4151</v>
      </c>
      <c r="D116" t="s">
        <v>1035</v>
      </c>
    </row>
    <row r="117" spans="1:4">
      <c r="A117" s="297">
        <v>115</v>
      </c>
      <c r="B117" t="s">
        <v>4150</v>
      </c>
      <c r="C117" t="s">
        <v>4151</v>
      </c>
      <c r="D117" t="s">
        <v>1035</v>
      </c>
    </row>
    <row r="118" spans="1:4">
      <c r="A118" s="297">
        <v>116</v>
      </c>
      <c r="B118" t="s">
        <v>4152</v>
      </c>
      <c r="C118" t="s">
        <v>4153</v>
      </c>
      <c r="D118" t="s">
        <v>3932</v>
      </c>
    </row>
    <row r="119" spans="1:4">
      <c r="A119" s="297">
        <v>117</v>
      </c>
      <c r="B119" t="s">
        <v>4152</v>
      </c>
      <c r="C119" t="s">
        <v>4153</v>
      </c>
      <c r="D119" t="s">
        <v>3932</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77"/>
  <sheetViews>
    <sheetView topLeftCell="A555" workbookViewId="0">
      <selection activeCell="G533" sqref="G1:G1048576"/>
    </sheetView>
  </sheetViews>
  <sheetFormatPr defaultRowHeight="14.25"/>
  <cols>
    <col min="2" max="2" width="25" bestFit="1" customWidth="1"/>
    <col min="3" max="3" width="8.1328125" bestFit="1" customWidth="1"/>
    <col min="4" max="4" width="8.86328125" bestFit="1" customWidth="1"/>
    <col min="5" max="5" width="11" bestFit="1" customWidth="1"/>
    <col min="6" max="6" width="8.46484375" bestFit="1" customWidth="1"/>
    <col min="7" max="7" width="46.19921875" bestFit="1" customWidth="1"/>
  </cols>
  <sheetData>
    <row r="1" spans="1:7">
      <c r="B1" s="106" t="s">
        <v>5651</v>
      </c>
      <c r="C1" s="106" t="s">
        <v>25</v>
      </c>
      <c r="D1" s="106" t="s">
        <v>5652</v>
      </c>
      <c r="E1" s="106" t="s">
        <v>5653</v>
      </c>
      <c r="F1" s="106" t="s">
        <v>5654</v>
      </c>
      <c r="G1" s="106" t="s">
        <v>4063</v>
      </c>
    </row>
    <row r="2" spans="1:7">
      <c r="A2" s="106">
        <v>0</v>
      </c>
      <c r="B2" t="s">
        <v>2946</v>
      </c>
      <c r="C2" t="s">
        <v>2948</v>
      </c>
      <c r="D2">
        <v>1</v>
      </c>
      <c r="E2">
        <v>0</v>
      </c>
      <c r="F2">
        <v>0</v>
      </c>
      <c r="G2" t="s">
        <v>5655</v>
      </c>
    </row>
    <row r="3" spans="1:7">
      <c r="A3" s="106">
        <v>1</v>
      </c>
      <c r="B3" t="s">
        <v>2946</v>
      </c>
      <c r="C3" t="s">
        <v>2948</v>
      </c>
      <c r="D3">
        <v>1</v>
      </c>
      <c r="E3">
        <v>0</v>
      </c>
      <c r="F3">
        <v>0</v>
      </c>
      <c r="G3" t="s">
        <v>5656</v>
      </c>
    </row>
    <row r="4" spans="1:7">
      <c r="A4" s="106">
        <v>2</v>
      </c>
      <c r="B4" t="s">
        <v>2946</v>
      </c>
      <c r="C4" t="s">
        <v>2948</v>
      </c>
      <c r="D4">
        <v>1</v>
      </c>
      <c r="E4">
        <v>0</v>
      </c>
      <c r="F4">
        <v>0</v>
      </c>
      <c r="G4" t="s">
        <v>5657</v>
      </c>
    </row>
    <row r="5" spans="1:7">
      <c r="A5" s="106">
        <v>3</v>
      </c>
      <c r="B5" t="s">
        <v>2946</v>
      </c>
      <c r="C5" t="s">
        <v>2948</v>
      </c>
      <c r="D5">
        <v>1</v>
      </c>
      <c r="E5">
        <v>0</v>
      </c>
      <c r="F5">
        <v>0</v>
      </c>
      <c r="G5" t="s">
        <v>5658</v>
      </c>
    </row>
    <row r="6" spans="1:7">
      <c r="A6" s="106">
        <v>4</v>
      </c>
      <c r="B6" t="s">
        <v>2946</v>
      </c>
      <c r="C6" t="s">
        <v>2948</v>
      </c>
      <c r="D6">
        <v>1</v>
      </c>
      <c r="E6">
        <v>0</v>
      </c>
      <c r="F6">
        <v>0</v>
      </c>
      <c r="G6" t="s">
        <v>5659</v>
      </c>
    </row>
    <row r="7" spans="1:7">
      <c r="A7" s="106">
        <v>5</v>
      </c>
      <c r="B7" t="s">
        <v>2946</v>
      </c>
      <c r="C7" t="s">
        <v>2948</v>
      </c>
      <c r="D7">
        <v>1</v>
      </c>
      <c r="E7">
        <v>0</v>
      </c>
      <c r="F7">
        <v>0</v>
      </c>
      <c r="G7" t="s">
        <v>5660</v>
      </c>
    </row>
    <row r="8" spans="1:7">
      <c r="A8" s="106">
        <v>6</v>
      </c>
      <c r="B8" t="s">
        <v>2946</v>
      </c>
      <c r="C8" t="s">
        <v>1548</v>
      </c>
      <c r="D8">
        <v>1</v>
      </c>
      <c r="E8">
        <v>1</v>
      </c>
      <c r="F8">
        <v>0</v>
      </c>
      <c r="G8" t="s">
        <v>5661</v>
      </c>
    </row>
    <row r="9" spans="1:7">
      <c r="A9" s="106">
        <v>7</v>
      </c>
      <c r="B9" t="s">
        <v>2946</v>
      </c>
      <c r="C9" t="s">
        <v>1548</v>
      </c>
      <c r="D9">
        <v>1</v>
      </c>
      <c r="E9">
        <v>1</v>
      </c>
      <c r="F9">
        <v>0</v>
      </c>
      <c r="G9" t="s">
        <v>5662</v>
      </c>
    </row>
    <row r="10" spans="1:7">
      <c r="A10" s="106">
        <v>8</v>
      </c>
      <c r="B10" t="s">
        <v>2946</v>
      </c>
      <c r="C10" t="s">
        <v>1548</v>
      </c>
      <c r="D10">
        <v>1</v>
      </c>
      <c r="E10">
        <v>1</v>
      </c>
      <c r="F10">
        <v>0</v>
      </c>
      <c r="G10" t="s">
        <v>5663</v>
      </c>
    </row>
    <row r="11" spans="1:7">
      <c r="A11" s="106">
        <v>9</v>
      </c>
      <c r="B11" t="s">
        <v>2946</v>
      </c>
      <c r="C11" t="s">
        <v>2961</v>
      </c>
      <c r="D11">
        <v>1</v>
      </c>
      <c r="E11">
        <v>1</v>
      </c>
      <c r="F11">
        <v>0</v>
      </c>
      <c r="G11" t="s">
        <v>5664</v>
      </c>
    </row>
    <row r="12" spans="1:7">
      <c r="A12" s="106">
        <v>10</v>
      </c>
      <c r="B12" t="s">
        <v>2946</v>
      </c>
      <c r="C12" t="s">
        <v>2961</v>
      </c>
      <c r="D12">
        <v>1</v>
      </c>
      <c r="E12">
        <v>1</v>
      </c>
      <c r="F12">
        <v>0</v>
      </c>
      <c r="G12" t="s">
        <v>5665</v>
      </c>
    </row>
    <row r="13" spans="1:7">
      <c r="A13" s="106">
        <v>11</v>
      </c>
      <c r="B13" t="s">
        <v>2946</v>
      </c>
      <c r="C13" t="s">
        <v>2961</v>
      </c>
      <c r="D13">
        <v>1</v>
      </c>
      <c r="E13">
        <v>1</v>
      </c>
      <c r="F13">
        <v>0</v>
      </c>
      <c r="G13" t="s">
        <v>5666</v>
      </c>
    </row>
    <row r="14" spans="1:7">
      <c r="A14" s="106">
        <v>12</v>
      </c>
      <c r="B14" t="s">
        <v>2946</v>
      </c>
      <c r="C14" t="s">
        <v>2961</v>
      </c>
      <c r="D14">
        <v>1</v>
      </c>
      <c r="E14">
        <v>1</v>
      </c>
      <c r="F14">
        <v>0</v>
      </c>
      <c r="G14" t="s">
        <v>5667</v>
      </c>
    </row>
    <row r="15" spans="1:7">
      <c r="A15" s="106">
        <v>13</v>
      </c>
      <c r="B15" t="s">
        <v>2946</v>
      </c>
      <c r="C15" t="s">
        <v>2965</v>
      </c>
      <c r="D15">
        <v>1</v>
      </c>
      <c r="E15">
        <v>1</v>
      </c>
      <c r="F15">
        <v>0</v>
      </c>
      <c r="G15" t="s">
        <v>5668</v>
      </c>
    </row>
    <row r="16" spans="1:7">
      <c r="A16" s="106">
        <v>14</v>
      </c>
      <c r="B16" t="s">
        <v>2946</v>
      </c>
      <c r="C16" t="s">
        <v>2965</v>
      </c>
      <c r="D16">
        <v>1</v>
      </c>
      <c r="E16">
        <v>1</v>
      </c>
      <c r="F16">
        <v>0</v>
      </c>
      <c r="G16" t="s">
        <v>5669</v>
      </c>
    </row>
    <row r="17" spans="1:7">
      <c r="A17" s="106">
        <v>15</v>
      </c>
      <c r="B17" t="s">
        <v>2946</v>
      </c>
      <c r="C17" t="s">
        <v>2965</v>
      </c>
      <c r="D17">
        <v>1</v>
      </c>
      <c r="E17">
        <v>1</v>
      </c>
      <c r="F17">
        <v>0</v>
      </c>
      <c r="G17" t="s">
        <v>5670</v>
      </c>
    </row>
    <row r="18" spans="1:7">
      <c r="A18" s="106">
        <v>16</v>
      </c>
      <c r="B18" t="s">
        <v>2946</v>
      </c>
      <c r="C18" t="s">
        <v>2972</v>
      </c>
      <c r="D18">
        <v>1</v>
      </c>
      <c r="E18">
        <v>1</v>
      </c>
      <c r="F18">
        <v>0</v>
      </c>
      <c r="G18" t="s">
        <v>5671</v>
      </c>
    </row>
    <row r="19" spans="1:7">
      <c r="A19" s="106">
        <v>17</v>
      </c>
      <c r="B19" t="s">
        <v>2946</v>
      </c>
      <c r="C19" t="s">
        <v>952</v>
      </c>
      <c r="D19">
        <v>1</v>
      </c>
      <c r="E19">
        <v>1</v>
      </c>
      <c r="F19">
        <v>1</v>
      </c>
      <c r="G19" t="s">
        <v>5672</v>
      </c>
    </row>
    <row r="20" spans="1:7">
      <c r="A20" s="106">
        <v>18</v>
      </c>
      <c r="B20" t="s">
        <v>2946</v>
      </c>
      <c r="C20" t="s">
        <v>952</v>
      </c>
      <c r="D20">
        <v>1</v>
      </c>
      <c r="E20">
        <v>1</v>
      </c>
      <c r="F20">
        <v>1</v>
      </c>
      <c r="G20" t="s">
        <v>5673</v>
      </c>
    </row>
    <row r="21" spans="1:7">
      <c r="A21" s="106">
        <v>19</v>
      </c>
      <c r="B21" t="s">
        <v>2946</v>
      </c>
      <c r="C21" t="s">
        <v>1541</v>
      </c>
      <c r="D21">
        <v>1</v>
      </c>
      <c r="E21">
        <v>1</v>
      </c>
      <c r="F21">
        <v>0</v>
      </c>
      <c r="G21" t="s">
        <v>5674</v>
      </c>
    </row>
    <row r="22" spans="1:7">
      <c r="A22" s="106">
        <v>20</v>
      </c>
      <c r="B22" t="s">
        <v>2946</v>
      </c>
      <c r="C22" t="s">
        <v>1541</v>
      </c>
      <c r="D22">
        <v>1</v>
      </c>
      <c r="E22">
        <v>1</v>
      </c>
      <c r="F22">
        <v>0</v>
      </c>
      <c r="G22" t="s">
        <v>5675</v>
      </c>
    </row>
    <row r="23" spans="1:7">
      <c r="A23" s="106">
        <v>21</v>
      </c>
      <c r="B23" t="s">
        <v>2946</v>
      </c>
      <c r="C23" t="s">
        <v>1541</v>
      </c>
      <c r="D23">
        <v>1</v>
      </c>
      <c r="E23">
        <v>1</v>
      </c>
      <c r="F23">
        <v>0</v>
      </c>
      <c r="G23" t="s">
        <v>5676</v>
      </c>
    </row>
    <row r="24" spans="1:7">
      <c r="A24" s="106">
        <v>22</v>
      </c>
      <c r="B24" t="s">
        <v>2946</v>
      </c>
      <c r="C24" t="s">
        <v>2983</v>
      </c>
      <c r="D24">
        <v>1</v>
      </c>
      <c r="E24">
        <v>1</v>
      </c>
      <c r="F24">
        <v>1</v>
      </c>
      <c r="G24" t="s">
        <v>5677</v>
      </c>
    </row>
    <row r="25" spans="1:7">
      <c r="A25" s="106">
        <v>23</v>
      </c>
      <c r="B25" t="s">
        <v>2946</v>
      </c>
      <c r="C25" t="s">
        <v>2983</v>
      </c>
      <c r="D25">
        <v>1</v>
      </c>
      <c r="E25">
        <v>1</v>
      </c>
      <c r="F25">
        <v>1</v>
      </c>
      <c r="G25" t="s">
        <v>5678</v>
      </c>
    </row>
    <row r="26" spans="1:7">
      <c r="A26" s="106">
        <v>24</v>
      </c>
      <c r="B26" t="s">
        <v>2946</v>
      </c>
      <c r="C26" t="s">
        <v>2983</v>
      </c>
      <c r="D26">
        <v>1</v>
      </c>
      <c r="E26">
        <v>1</v>
      </c>
      <c r="F26">
        <v>1</v>
      </c>
      <c r="G26" t="s">
        <v>5679</v>
      </c>
    </row>
    <row r="27" spans="1:7">
      <c r="A27" s="106">
        <v>25</v>
      </c>
      <c r="B27" t="s">
        <v>2946</v>
      </c>
      <c r="C27" t="s">
        <v>2988</v>
      </c>
      <c r="D27">
        <v>1</v>
      </c>
      <c r="E27">
        <v>0</v>
      </c>
      <c r="F27">
        <v>0</v>
      </c>
      <c r="G27" t="s">
        <v>5680</v>
      </c>
    </row>
    <row r="28" spans="1:7">
      <c r="A28" s="106">
        <v>26</v>
      </c>
      <c r="B28" t="s">
        <v>2946</v>
      </c>
      <c r="C28" t="s">
        <v>2988</v>
      </c>
      <c r="D28">
        <v>1</v>
      </c>
      <c r="E28">
        <v>0</v>
      </c>
      <c r="F28">
        <v>0</v>
      </c>
      <c r="G28" t="s">
        <v>5681</v>
      </c>
    </row>
    <row r="29" spans="1:7">
      <c r="A29" s="106">
        <v>27</v>
      </c>
      <c r="B29" t="s">
        <v>2946</v>
      </c>
      <c r="C29" t="s">
        <v>2988</v>
      </c>
      <c r="D29">
        <v>1</v>
      </c>
      <c r="E29">
        <v>0</v>
      </c>
      <c r="F29">
        <v>0</v>
      </c>
      <c r="G29" t="s">
        <v>5682</v>
      </c>
    </row>
    <row r="30" spans="1:7">
      <c r="A30" s="106">
        <v>28</v>
      </c>
      <c r="B30" t="s">
        <v>2946</v>
      </c>
      <c r="C30" t="s">
        <v>2988</v>
      </c>
      <c r="D30">
        <v>1</v>
      </c>
      <c r="E30">
        <v>0</v>
      </c>
      <c r="F30">
        <v>0</v>
      </c>
      <c r="G30" t="s">
        <v>5683</v>
      </c>
    </row>
    <row r="31" spans="1:7">
      <c r="A31" s="106">
        <v>29</v>
      </c>
      <c r="B31" t="s">
        <v>2946</v>
      </c>
      <c r="C31" t="s">
        <v>2992</v>
      </c>
      <c r="D31">
        <v>1</v>
      </c>
      <c r="E31">
        <v>0</v>
      </c>
      <c r="F31">
        <v>0</v>
      </c>
      <c r="G31" t="s">
        <v>5684</v>
      </c>
    </row>
    <row r="32" spans="1:7">
      <c r="A32" s="106">
        <v>30</v>
      </c>
      <c r="B32" t="s">
        <v>2946</v>
      </c>
      <c r="C32" t="s">
        <v>2996</v>
      </c>
      <c r="D32">
        <v>1</v>
      </c>
      <c r="E32">
        <v>0</v>
      </c>
      <c r="F32">
        <v>1</v>
      </c>
      <c r="G32" t="s">
        <v>5685</v>
      </c>
    </row>
    <row r="33" spans="1:7">
      <c r="A33" s="106">
        <v>31</v>
      </c>
      <c r="B33" t="s">
        <v>2946</v>
      </c>
      <c r="C33" t="s">
        <v>2996</v>
      </c>
      <c r="D33">
        <v>1</v>
      </c>
      <c r="E33">
        <v>0</v>
      </c>
      <c r="F33">
        <v>1</v>
      </c>
      <c r="G33" t="s">
        <v>5686</v>
      </c>
    </row>
    <row r="34" spans="1:7">
      <c r="A34" s="106">
        <v>32</v>
      </c>
      <c r="B34" t="s">
        <v>2946</v>
      </c>
      <c r="C34" t="s">
        <v>1089</v>
      </c>
      <c r="D34">
        <v>1</v>
      </c>
      <c r="E34">
        <v>1</v>
      </c>
      <c r="F34">
        <v>0</v>
      </c>
      <c r="G34" t="s">
        <v>5687</v>
      </c>
    </row>
    <row r="35" spans="1:7">
      <c r="A35" s="106">
        <v>33</v>
      </c>
      <c r="B35" t="s">
        <v>2946</v>
      </c>
      <c r="C35" t="s">
        <v>351</v>
      </c>
      <c r="D35">
        <v>1</v>
      </c>
      <c r="E35">
        <v>1</v>
      </c>
      <c r="F35">
        <v>0</v>
      </c>
      <c r="G35" t="s">
        <v>5688</v>
      </c>
    </row>
    <row r="36" spans="1:7">
      <c r="A36" s="106">
        <v>34</v>
      </c>
      <c r="B36" t="s">
        <v>2946</v>
      </c>
      <c r="C36" t="s">
        <v>3010</v>
      </c>
      <c r="D36">
        <v>1</v>
      </c>
      <c r="E36">
        <v>1</v>
      </c>
      <c r="F36">
        <v>1</v>
      </c>
      <c r="G36" t="s">
        <v>5689</v>
      </c>
    </row>
    <row r="37" spans="1:7">
      <c r="A37" s="106">
        <v>35</v>
      </c>
      <c r="B37" t="s">
        <v>2946</v>
      </c>
      <c r="C37" t="s">
        <v>5690</v>
      </c>
      <c r="D37">
        <v>1</v>
      </c>
      <c r="E37">
        <v>1</v>
      </c>
      <c r="F37">
        <v>1</v>
      </c>
      <c r="G37" t="s">
        <v>5691</v>
      </c>
    </row>
    <row r="38" spans="1:7">
      <c r="A38" s="106">
        <v>36</v>
      </c>
      <c r="B38" t="s">
        <v>2946</v>
      </c>
      <c r="C38" t="s">
        <v>3017</v>
      </c>
      <c r="D38">
        <v>1</v>
      </c>
      <c r="E38">
        <v>0</v>
      </c>
      <c r="F38">
        <v>0</v>
      </c>
      <c r="G38" t="s">
        <v>5692</v>
      </c>
    </row>
    <row r="39" spans="1:7">
      <c r="A39" s="106">
        <v>37</v>
      </c>
      <c r="B39" t="s">
        <v>2946</v>
      </c>
      <c r="C39" t="s">
        <v>3017</v>
      </c>
      <c r="D39">
        <v>1</v>
      </c>
      <c r="E39">
        <v>0</v>
      </c>
      <c r="F39">
        <v>0</v>
      </c>
      <c r="G39" t="s">
        <v>5693</v>
      </c>
    </row>
    <row r="40" spans="1:7">
      <c r="A40" s="106">
        <v>38</v>
      </c>
      <c r="B40" t="s">
        <v>2946</v>
      </c>
      <c r="C40" t="s">
        <v>3017</v>
      </c>
      <c r="D40">
        <v>1</v>
      </c>
      <c r="E40">
        <v>0</v>
      </c>
      <c r="F40">
        <v>0</v>
      </c>
      <c r="G40" t="s">
        <v>5694</v>
      </c>
    </row>
    <row r="41" spans="1:7">
      <c r="A41" s="106">
        <v>39</v>
      </c>
      <c r="B41" t="s">
        <v>2946</v>
      </c>
      <c r="C41" t="s">
        <v>3021</v>
      </c>
      <c r="D41">
        <v>1</v>
      </c>
      <c r="E41">
        <v>0</v>
      </c>
      <c r="F41">
        <v>0</v>
      </c>
      <c r="G41" t="s">
        <v>5695</v>
      </c>
    </row>
    <row r="42" spans="1:7">
      <c r="A42" s="106">
        <v>40</v>
      </c>
      <c r="B42" t="s">
        <v>2946</v>
      </c>
      <c r="C42" t="s">
        <v>3027</v>
      </c>
      <c r="D42">
        <v>1</v>
      </c>
      <c r="E42">
        <v>1</v>
      </c>
      <c r="F42">
        <v>0</v>
      </c>
      <c r="G42" t="s">
        <v>5696</v>
      </c>
    </row>
    <row r="43" spans="1:7">
      <c r="A43" s="106">
        <v>41</v>
      </c>
      <c r="B43" t="s">
        <v>2946</v>
      </c>
      <c r="C43" t="s">
        <v>3032</v>
      </c>
      <c r="D43">
        <v>1</v>
      </c>
      <c r="E43">
        <v>1</v>
      </c>
      <c r="F43">
        <v>0</v>
      </c>
      <c r="G43" t="s">
        <v>5697</v>
      </c>
    </row>
    <row r="44" spans="1:7">
      <c r="A44" s="106">
        <v>42</v>
      </c>
      <c r="B44" t="s">
        <v>2946</v>
      </c>
      <c r="C44" t="s">
        <v>3037</v>
      </c>
      <c r="D44">
        <v>1</v>
      </c>
      <c r="E44">
        <v>0</v>
      </c>
      <c r="F44">
        <v>0</v>
      </c>
      <c r="G44" t="s">
        <v>5698</v>
      </c>
    </row>
    <row r="45" spans="1:7">
      <c r="A45" s="106">
        <v>43</v>
      </c>
      <c r="B45" t="s">
        <v>2946</v>
      </c>
      <c r="C45" t="s">
        <v>3037</v>
      </c>
      <c r="D45">
        <v>1</v>
      </c>
      <c r="E45">
        <v>0</v>
      </c>
      <c r="F45">
        <v>0</v>
      </c>
      <c r="G45" t="s">
        <v>5699</v>
      </c>
    </row>
    <row r="46" spans="1:7">
      <c r="A46" s="106">
        <v>44</v>
      </c>
      <c r="B46" t="s">
        <v>2946</v>
      </c>
      <c r="C46" t="s">
        <v>2657</v>
      </c>
      <c r="D46">
        <v>1</v>
      </c>
      <c r="E46">
        <v>1</v>
      </c>
      <c r="F46">
        <v>0</v>
      </c>
      <c r="G46" t="s">
        <v>5700</v>
      </c>
    </row>
    <row r="47" spans="1:7">
      <c r="A47" s="106">
        <v>45</v>
      </c>
      <c r="B47" t="s">
        <v>2946</v>
      </c>
      <c r="C47" t="s">
        <v>2657</v>
      </c>
      <c r="D47">
        <v>1</v>
      </c>
      <c r="E47">
        <v>1</v>
      </c>
      <c r="F47">
        <v>0</v>
      </c>
      <c r="G47" t="s">
        <v>5701</v>
      </c>
    </row>
    <row r="48" spans="1:7">
      <c r="A48" s="106">
        <v>46</v>
      </c>
      <c r="B48" t="s">
        <v>2946</v>
      </c>
      <c r="C48" t="s">
        <v>3048</v>
      </c>
      <c r="D48">
        <v>1</v>
      </c>
      <c r="E48">
        <v>0</v>
      </c>
      <c r="F48">
        <v>0</v>
      </c>
      <c r="G48" t="s">
        <v>5702</v>
      </c>
    </row>
    <row r="49" spans="1:7">
      <c r="A49" s="106">
        <v>47</v>
      </c>
      <c r="B49" t="s">
        <v>2946</v>
      </c>
      <c r="C49" t="s">
        <v>3048</v>
      </c>
      <c r="D49">
        <v>1</v>
      </c>
      <c r="E49">
        <v>0</v>
      </c>
      <c r="F49">
        <v>0</v>
      </c>
      <c r="G49" t="s">
        <v>5703</v>
      </c>
    </row>
    <row r="50" spans="1:7">
      <c r="A50" s="106">
        <v>48</v>
      </c>
      <c r="B50" t="s">
        <v>2946</v>
      </c>
      <c r="C50" t="s">
        <v>3054</v>
      </c>
      <c r="D50">
        <v>1</v>
      </c>
      <c r="E50">
        <v>0</v>
      </c>
      <c r="F50">
        <v>0</v>
      </c>
      <c r="G50" t="s">
        <v>4064</v>
      </c>
    </row>
    <row r="51" spans="1:7">
      <c r="A51" s="106">
        <v>49</v>
      </c>
      <c r="B51" t="s">
        <v>2946</v>
      </c>
      <c r="C51" t="s">
        <v>3078</v>
      </c>
      <c r="D51">
        <v>1</v>
      </c>
      <c r="E51">
        <v>0</v>
      </c>
      <c r="F51">
        <v>0</v>
      </c>
      <c r="G51" t="s">
        <v>5704</v>
      </c>
    </row>
    <row r="52" spans="1:7">
      <c r="A52" s="106">
        <v>50</v>
      </c>
      <c r="B52" t="s">
        <v>2946</v>
      </c>
      <c r="C52" t="s">
        <v>3078</v>
      </c>
      <c r="D52">
        <v>1</v>
      </c>
      <c r="E52">
        <v>0</v>
      </c>
      <c r="F52">
        <v>0</v>
      </c>
      <c r="G52" t="s">
        <v>5705</v>
      </c>
    </row>
    <row r="53" spans="1:7">
      <c r="A53" s="106">
        <v>51</v>
      </c>
      <c r="B53" t="s">
        <v>2946</v>
      </c>
      <c r="C53" t="s">
        <v>3088</v>
      </c>
      <c r="D53">
        <v>1</v>
      </c>
      <c r="E53">
        <v>1</v>
      </c>
      <c r="F53">
        <v>0</v>
      </c>
      <c r="G53" t="s">
        <v>5706</v>
      </c>
    </row>
    <row r="54" spans="1:7">
      <c r="A54" s="106">
        <v>52</v>
      </c>
      <c r="B54" t="s">
        <v>2946</v>
      </c>
      <c r="C54" t="s">
        <v>545</v>
      </c>
      <c r="D54">
        <v>1</v>
      </c>
      <c r="E54">
        <v>1</v>
      </c>
      <c r="F54">
        <v>0</v>
      </c>
      <c r="G54" t="s">
        <v>5707</v>
      </c>
    </row>
    <row r="55" spans="1:7">
      <c r="A55" s="106">
        <v>53</v>
      </c>
      <c r="B55" t="s">
        <v>2946</v>
      </c>
      <c r="C55" t="s">
        <v>545</v>
      </c>
      <c r="D55">
        <v>1</v>
      </c>
      <c r="E55">
        <v>1</v>
      </c>
      <c r="F55">
        <v>0</v>
      </c>
      <c r="G55" t="s">
        <v>5708</v>
      </c>
    </row>
    <row r="56" spans="1:7">
      <c r="A56" s="106">
        <v>54</v>
      </c>
      <c r="B56" t="s">
        <v>3105</v>
      </c>
      <c r="C56" t="s">
        <v>1005</v>
      </c>
      <c r="D56">
        <v>1</v>
      </c>
      <c r="E56">
        <v>1</v>
      </c>
      <c r="F56">
        <v>0</v>
      </c>
      <c r="G56" t="s">
        <v>5709</v>
      </c>
    </row>
    <row r="57" spans="1:7">
      <c r="A57" s="106">
        <v>55</v>
      </c>
      <c r="B57" t="s">
        <v>3105</v>
      </c>
      <c r="C57" t="s">
        <v>1005</v>
      </c>
      <c r="D57">
        <v>1</v>
      </c>
      <c r="E57">
        <v>1</v>
      </c>
      <c r="F57">
        <v>0</v>
      </c>
      <c r="G57" t="s">
        <v>5710</v>
      </c>
    </row>
    <row r="58" spans="1:7">
      <c r="A58" s="106">
        <v>56</v>
      </c>
      <c r="B58" t="s">
        <v>3105</v>
      </c>
      <c r="C58" t="s">
        <v>1005</v>
      </c>
      <c r="D58">
        <v>1</v>
      </c>
      <c r="E58">
        <v>1</v>
      </c>
      <c r="F58">
        <v>0</v>
      </c>
      <c r="G58" t="s">
        <v>5711</v>
      </c>
    </row>
    <row r="59" spans="1:7">
      <c r="A59" s="106">
        <v>57</v>
      </c>
      <c r="B59" t="s">
        <v>3105</v>
      </c>
      <c r="C59" t="s">
        <v>1005</v>
      </c>
      <c r="D59">
        <v>1</v>
      </c>
      <c r="E59">
        <v>1</v>
      </c>
      <c r="F59">
        <v>0</v>
      </c>
      <c r="G59" t="s">
        <v>5712</v>
      </c>
    </row>
    <row r="60" spans="1:7">
      <c r="A60" s="106">
        <v>58</v>
      </c>
      <c r="B60" t="s">
        <v>3105</v>
      </c>
      <c r="C60" t="s">
        <v>1005</v>
      </c>
      <c r="D60">
        <v>1</v>
      </c>
      <c r="E60">
        <v>1</v>
      </c>
      <c r="F60">
        <v>0</v>
      </c>
      <c r="G60" t="s">
        <v>5713</v>
      </c>
    </row>
    <row r="61" spans="1:7">
      <c r="A61" s="106">
        <v>59</v>
      </c>
      <c r="B61" t="s">
        <v>3105</v>
      </c>
      <c r="C61" t="s">
        <v>1005</v>
      </c>
      <c r="D61">
        <v>1</v>
      </c>
      <c r="E61">
        <v>1</v>
      </c>
      <c r="F61">
        <v>0</v>
      </c>
      <c r="G61" t="s">
        <v>5714</v>
      </c>
    </row>
    <row r="62" spans="1:7">
      <c r="A62" s="106">
        <v>60</v>
      </c>
      <c r="B62" t="s">
        <v>3105</v>
      </c>
      <c r="C62" t="s">
        <v>1005</v>
      </c>
      <c r="D62">
        <v>1</v>
      </c>
      <c r="E62">
        <v>1</v>
      </c>
      <c r="F62">
        <v>0</v>
      </c>
      <c r="G62" t="s">
        <v>5715</v>
      </c>
    </row>
    <row r="63" spans="1:7">
      <c r="A63" s="106">
        <v>61</v>
      </c>
      <c r="B63" t="s">
        <v>3105</v>
      </c>
      <c r="C63" t="s">
        <v>45</v>
      </c>
      <c r="D63">
        <v>1</v>
      </c>
      <c r="E63">
        <v>1</v>
      </c>
      <c r="F63">
        <v>1</v>
      </c>
      <c r="G63" t="s">
        <v>5716</v>
      </c>
    </row>
    <row r="64" spans="1:7">
      <c r="A64" s="106">
        <v>62</v>
      </c>
      <c r="B64" t="s">
        <v>3105</v>
      </c>
      <c r="C64" t="s">
        <v>45</v>
      </c>
      <c r="D64">
        <v>1</v>
      </c>
      <c r="E64">
        <v>1</v>
      </c>
      <c r="F64">
        <v>1</v>
      </c>
      <c r="G64" t="s">
        <v>5717</v>
      </c>
    </row>
    <row r="65" spans="1:7">
      <c r="A65" s="106">
        <v>63</v>
      </c>
      <c r="B65" t="s">
        <v>3105</v>
      </c>
      <c r="C65" t="s">
        <v>45</v>
      </c>
      <c r="D65">
        <v>1</v>
      </c>
      <c r="E65">
        <v>1</v>
      </c>
      <c r="F65">
        <v>1</v>
      </c>
      <c r="G65" t="s">
        <v>5718</v>
      </c>
    </row>
    <row r="66" spans="1:7">
      <c r="A66" s="106">
        <v>64</v>
      </c>
      <c r="B66" t="s">
        <v>3105</v>
      </c>
      <c r="C66" t="s">
        <v>3117</v>
      </c>
      <c r="D66">
        <v>1</v>
      </c>
      <c r="E66">
        <v>1</v>
      </c>
      <c r="F66">
        <v>0</v>
      </c>
      <c r="G66" t="s">
        <v>4072</v>
      </c>
    </row>
    <row r="67" spans="1:7">
      <c r="A67" s="106">
        <v>65</v>
      </c>
      <c r="B67" t="s">
        <v>3105</v>
      </c>
      <c r="C67" t="s">
        <v>3117</v>
      </c>
      <c r="D67">
        <v>1</v>
      </c>
      <c r="E67">
        <v>1</v>
      </c>
      <c r="F67">
        <v>0</v>
      </c>
      <c r="G67" t="s">
        <v>5719</v>
      </c>
    </row>
    <row r="68" spans="1:7">
      <c r="A68" s="106">
        <v>66</v>
      </c>
      <c r="B68" t="s">
        <v>3105</v>
      </c>
      <c r="C68" t="s">
        <v>39</v>
      </c>
      <c r="D68">
        <v>1</v>
      </c>
      <c r="E68">
        <v>1</v>
      </c>
      <c r="F68">
        <v>1</v>
      </c>
      <c r="G68" t="s">
        <v>5720</v>
      </c>
    </row>
    <row r="69" spans="1:7">
      <c r="A69" s="106">
        <v>67</v>
      </c>
      <c r="B69" t="s">
        <v>3105</v>
      </c>
      <c r="C69" t="s">
        <v>39</v>
      </c>
      <c r="D69">
        <v>1</v>
      </c>
      <c r="E69">
        <v>1</v>
      </c>
      <c r="F69">
        <v>1</v>
      </c>
      <c r="G69" t="s">
        <v>5721</v>
      </c>
    </row>
    <row r="70" spans="1:7">
      <c r="A70" s="106">
        <v>68</v>
      </c>
      <c r="B70" t="s">
        <v>3105</v>
      </c>
      <c r="C70" t="s">
        <v>39</v>
      </c>
      <c r="D70">
        <v>1</v>
      </c>
      <c r="E70">
        <v>1</v>
      </c>
      <c r="F70">
        <v>1</v>
      </c>
      <c r="G70" t="s">
        <v>5722</v>
      </c>
    </row>
    <row r="71" spans="1:7">
      <c r="A71" s="106">
        <v>69</v>
      </c>
      <c r="B71" t="s">
        <v>3105</v>
      </c>
      <c r="C71" t="s">
        <v>39</v>
      </c>
      <c r="D71">
        <v>1</v>
      </c>
      <c r="E71">
        <v>1</v>
      </c>
      <c r="F71">
        <v>1</v>
      </c>
      <c r="G71" t="s">
        <v>5723</v>
      </c>
    </row>
    <row r="72" spans="1:7">
      <c r="A72" s="106">
        <v>70</v>
      </c>
      <c r="B72" t="s">
        <v>3105</v>
      </c>
      <c r="C72" t="s">
        <v>39</v>
      </c>
      <c r="D72">
        <v>1</v>
      </c>
      <c r="E72">
        <v>1</v>
      </c>
      <c r="F72">
        <v>1</v>
      </c>
      <c r="G72" t="s">
        <v>5724</v>
      </c>
    </row>
    <row r="73" spans="1:7">
      <c r="A73" s="106">
        <v>71</v>
      </c>
      <c r="B73" t="s">
        <v>3105</v>
      </c>
      <c r="C73" t="s">
        <v>39</v>
      </c>
      <c r="D73">
        <v>1</v>
      </c>
      <c r="E73">
        <v>1</v>
      </c>
      <c r="F73">
        <v>1</v>
      </c>
      <c r="G73" t="s">
        <v>5725</v>
      </c>
    </row>
    <row r="74" spans="1:7">
      <c r="A74" s="106">
        <v>72</v>
      </c>
      <c r="B74" t="s">
        <v>3105</v>
      </c>
      <c r="C74" t="s">
        <v>3130</v>
      </c>
      <c r="D74">
        <v>1</v>
      </c>
      <c r="E74">
        <v>1</v>
      </c>
      <c r="F74">
        <v>0</v>
      </c>
      <c r="G74" t="s">
        <v>5726</v>
      </c>
    </row>
    <row r="75" spans="1:7">
      <c r="A75" s="106">
        <v>73</v>
      </c>
      <c r="B75" t="s">
        <v>3105</v>
      </c>
      <c r="C75" t="s">
        <v>3130</v>
      </c>
      <c r="D75">
        <v>1</v>
      </c>
      <c r="E75">
        <v>1</v>
      </c>
      <c r="F75">
        <v>0</v>
      </c>
      <c r="G75" t="s">
        <v>5727</v>
      </c>
    </row>
    <row r="76" spans="1:7">
      <c r="A76" s="106">
        <v>74</v>
      </c>
      <c r="B76" t="s">
        <v>3105</v>
      </c>
      <c r="C76" t="s">
        <v>3136</v>
      </c>
      <c r="D76">
        <v>1</v>
      </c>
      <c r="E76">
        <v>0</v>
      </c>
      <c r="F76">
        <v>0</v>
      </c>
      <c r="G76" t="s">
        <v>5728</v>
      </c>
    </row>
    <row r="77" spans="1:7">
      <c r="A77" s="106">
        <v>75</v>
      </c>
      <c r="B77" t="s">
        <v>3105</v>
      </c>
      <c r="C77" t="s">
        <v>3136</v>
      </c>
      <c r="D77">
        <v>1</v>
      </c>
      <c r="E77">
        <v>0</v>
      </c>
      <c r="F77">
        <v>0</v>
      </c>
      <c r="G77" t="s">
        <v>5729</v>
      </c>
    </row>
    <row r="78" spans="1:7">
      <c r="A78" s="106">
        <v>76</v>
      </c>
      <c r="B78" t="s">
        <v>3105</v>
      </c>
      <c r="C78" t="s">
        <v>3136</v>
      </c>
      <c r="D78">
        <v>1</v>
      </c>
      <c r="E78">
        <v>0</v>
      </c>
      <c r="F78">
        <v>0</v>
      </c>
      <c r="G78" t="s">
        <v>5730</v>
      </c>
    </row>
    <row r="79" spans="1:7">
      <c r="A79" s="106">
        <v>77</v>
      </c>
      <c r="B79" t="s">
        <v>3105</v>
      </c>
      <c r="C79" t="s">
        <v>3136</v>
      </c>
      <c r="D79">
        <v>1</v>
      </c>
      <c r="E79">
        <v>0</v>
      </c>
      <c r="F79">
        <v>0</v>
      </c>
      <c r="G79" t="s">
        <v>5731</v>
      </c>
    </row>
    <row r="80" spans="1:7">
      <c r="A80" s="106">
        <v>78</v>
      </c>
      <c r="B80" t="s">
        <v>3105</v>
      </c>
      <c r="C80" t="s">
        <v>3141</v>
      </c>
      <c r="D80">
        <v>1</v>
      </c>
      <c r="E80">
        <v>1</v>
      </c>
      <c r="F80">
        <v>0</v>
      </c>
      <c r="G80" t="s">
        <v>5732</v>
      </c>
    </row>
    <row r="81" spans="1:7">
      <c r="A81" s="106">
        <v>79</v>
      </c>
      <c r="B81" t="s">
        <v>3105</v>
      </c>
      <c r="C81" t="s">
        <v>3141</v>
      </c>
      <c r="D81">
        <v>1</v>
      </c>
      <c r="E81">
        <v>1</v>
      </c>
      <c r="F81">
        <v>0</v>
      </c>
      <c r="G81" t="s">
        <v>5733</v>
      </c>
    </row>
    <row r="82" spans="1:7">
      <c r="A82" s="106">
        <v>80</v>
      </c>
      <c r="B82" t="s">
        <v>3105</v>
      </c>
      <c r="C82" t="s">
        <v>3141</v>
      </c>
      <c r="D82">
        <v>1</v>
      </c>
      <c r="E82">
        <v>1</v>
      </c>
      <c r="F82">
        <v>0</v>
      </c>
      <c r="G82" t="s">
        <v>5734</v>
      </c>
    </row>
    <row r="83" spans="1:7">
      <c r="A83" s="106">
        <v>81</v>
      </c>
      <c r="B83" t="s">
        <v>3105</v>
      </c>
      <c r="C83" t="s">
        <v>3141</v>
      </c>
      <c r="D83">
        <v>1</v>
      </c>
      <c r="E83">
        <v>1</v>
      </c>
      <c r="F83">
        <v>0</v>
      </c>
      <c r="G83" t="s">
        <v>5735</v>
      </c>
    </row>
    <row r="84" spans="1:7">
      <c r="A84" s="106">
        <v>82</v>
      </c>
      <c r="B84" t="s">
        <v>3105</v>
      </c>
      <c r="C84" t="s">
        <v>3141</v>
      </c>
      <c r="D84">
        <v>1</v>
      </c>
      <c r="E84">
        <v>1</v>
      </c>
      <c r="F84">
        <v>0</v>
      </c>
      <c r="G84" t="s">
        <v>5736</v>
      </c>
    </row>
    <row r="85" spans="1:7">
      <c r="A85" s="106">
        <v>83</v>
      </c>
      <c r="B85" t="s">
        <v>3105</v>
      </c>
      <c r="C85" t="s">
        <v>3145</v>
      </c>
      <c r="D85">
        <v>1</v>
      </c>
      <c r="E85">
        <v>1</v>
      </c>
      <c r="F85">
        <v>0</v>
      </c>
      <c r="G85" t="s">
        <v>5737</v>
      </c>
    </row>
    <row r="86" spans="1:7">
      <c r="A86" s="106">
        <v>84</v>
      </c>
      <c r="B86" t="s">
        <v>3105</v>
      </c>
      <c r="C86" t="s">
        <v>3145</v>
      </c>
      <c r="D86">
        <v>1</v>
      </c>
      <c r="E86">
        <v>1</v>
      </c>
      <c r="F86">
        <v>0</v>
      </c>
      <c r="G86" t="s">
        <v>5738</v>
      </c>
    </row>
    <row r="87" spans="1:7">
      <c r="A87" s="106">
        <v>85</v>
      </c>
      <c r="B87" t="s">
        <v>3105</v>
      </c>
      <c r="C87" t="s">
        <v>3151</v>
      </c>
      <c r="D87">
        <v>1</v>
      </c>
      <c r="E87">
        <v>1</v>
      </c>
      <c r="F87">
        <v>0</v>
      </c>
      <c r="G87" t="s">
        <v>5739</v>
      </c>
    </row>
    <row r="88" spans="1:7">
      <c r="A88" s="106">
        <v>86</v>
      </c>
      <c r="B88" t="s">
        <v>3105</v>
      </c>
      <c r="C88" t="s">
        <v>3151</v>
      </c>
      <c r="D88">
        <v>1</v>
      </c>
      <c r="E88">
        <v>1</v>
      </c>
      <c r="F88">
        <v>0</v>
      </c>
      <c r="G88" t="s">
        <v>5740</v>
      </c>
    </row>
    <row r="89" spans="1:7">
      <c r="A89" s="106">
        <v>87</v>
      </c>
      <c r="B89" t="s">
        <v>3105</v>
      </c>
      <c r="C89" t="s">
        <v>3151</v>
      </c>
      <c r="D89">
        <v>1</v>
      </c>
      <c r="E89">
        <v>1</v>
      </c>
      <c r="F89">
        <v>0</v>
      </c>
      <c r="G89" t="s">
        <v>5741</v>
      </c>
    </row>
    <row r="90" spans="1:7">
      <c r="A90" s="106">
        <v>88</v>
      </c>
      <c r="B90" t="s">
        <v>3105</v>
      </c>
      <c r="C90" t="s">
        <v>3155</v>
      </c>
      <c r="D90">
        <v>1</v>
      </c>
      <c r="E90">
        <v>1</v>
      </c>
      <c r="F90">
        <v>0</v>
      </c>
      <c r="G90" t="s">
        <v>5742</v>
      </c>
    </row>
    <row r="91" spans="1:7">
      <c r="A91" s="106">
        <v>89</v>
      </c>
      <c r="B91" t="s">
        <v>3105</v>
      </c>
      <c r="C91" t="s">
        <v>3155</v>
      </c>
      <c r="D91">
        <v>1</v>
      </c>
      <c r="E91">
        <v>1</v>
      </c>
      <c r="F91">
        <v>0</v>
      </c>
      <c r="G91" t="s">
        <v>5743</v>
      </c>
    </row>
    <row r="92" spans="1:7">
      <c r="A92" s="106">
        <v>90</v>
      </c>
      <c r="B92" t="s">
        <v>3105</v>
      </c>
      <c r="C92" t="s">
        <v>3155</v>
      </c>
      <c r="D92">
        <v>1</v>
      </c>
      <c r="E92">
        <v>1</v>
      </c>
      <c r="F92">
        <v>0</v>
      </c>
      <c r="G92" t="s">
        <v>5744</v>
      </c>
    </row>
    <row r="93" spans="1:7">
      <c r="A93" s="106">
        <v>91</v>
      </c>
      <c r="B93" t="s">
        <v>3105</v>
      </c>
      <c r="C93" t="s">
        <v>101</v>
      </c>
      <c r="D93">
        <v>1</v>
      </c>
      <c r="E93">
        <v>1</v>
      </c>
      <c r="F93">
        <v>1</v>
      </c>
      <c r="G93" t="s">
        <v>5745</v>
      </c>
    </row>
    <row r="94" spans="1:7">
      <c r="A94" s="106">
        <v>92</v>
      </c>
      <c r="B94" t="s">
        <v>3105</v>
      </c>
      <c r="C94" t="s">
        <v>101</v>
      </c>
      <c r="D94">
        <v>1</v>
      </c>
      <c r="E94">
        <v>1</v>
      </c>
      <c r="F94">
        <v>1</v>
      </c>
      <c r="G94" t="s">
        <v>5746</v>
      </c>
    </row>
    <row r="95" spans="1:7">
      <c r="A95" s="106">
        <v>93</v>
      </c>
      <c r="B95" t="s">
        <v>3105</v>
      </c>
      <c r="C95" t="s">
        <v>101</v>
      </c>
      <c r="D95">
        <v>1</v>
      </c>
      <c r="E95">
        <v>1</v>
      </c>
      <c r="F95">
        <v>1</v>
      </c>
      <c r="G95" t="s">
        <v>5747</v>
      </c>
    </row>
    <row r="96" spans="1:7">
      <c r="A96" s="106">
        <v>94</v>
      </c>
      <c r="B96" t="s">
        <v>3105</v>
      </c>
      <c r="C96" t="s">
        <v>101</v>
      </c>
      <c r="D96">
        <v>1</v>
      </c>
      <c r="E96">
        <v>1</v>
      </c>
      <c r="F96">
        <v>1</v>
      </c>
      <c r="G96" t="s">
        <v>5748</v>
      </c>
    </row>
    <row r="97" spans="1:7">
      <c r="A97" s="106">
        <v>95</v>
      </c>
      <c r="B97" t="s">
        <v>3105</v>
      </c>
      <c r="C97" t="s">
        <v>101</v>
      </c>
      <c r="D97">
        <v>1</v>
      </c>
      <c r="E97">
        <v>1</v>
      </c>
      <c r="F97">
        <v>1</v>
      </c>
      <c r="G97" t="s">
        <v>5749</v>
      </c>
    </row>
    <row r="98" spans="1:7">
      <c r="A98" s="106">
        <v>96</v>
      </c>
      <c r="B98" t="s">
        <v>3105</v>
      </c>
      <c r="C98" t="s">
        <v>3165</v>
      </c>
      <c r="D98">
        <v>1</v>
      </c>
      <c r="E98">
        <v>1</v>
      </c>
      <c r="F98">
        <v>1</v>
      </c>
      <c r="G98" t="s">
        <v>5750</v>
      </c>
    </row>
    <row r="99" spans="1:7">
      <c r="A99" s="106">
        <v>97</v>
      </c>
      <c r="B99" t="s">
        <v>3105</v>
      </c>
      <c r="C99" t="s">
        <v>3165</v>
      </c>
      <c r="D99">
        <v>1</v>
      </c>
      <c r="E99">
        <v>1</v>
      </c>
      <c r="F99">
        <v>1</v>
      </c>
      <c r="G99" t="s">
        <v>5751</v>
      </c>
    </row>
    <row r="100" spans="1:7">
      <c r="A100" s="106">
        <v>98</v>
      </c>
      <c r="B100" t="s">
        <v>3105</v>
      </c>
      <c r="C100" t="s">
        <v>3165</v>
      </c>
      <c r="D100">
        <v>1</v>
      </c>
      <c r="E100">
        <v>1</v>
      </c>
      <c r="F100">
        <v>1</v>
      </c>
      <c r="G100" t="s">
        <v>5752</v>
      </c>
    </row>
    <row r="101" spans="1:7">
      <c r="A101" s="106">
        <v>99</v>
      </c>
      <c r="B101" t="s">
        <v>3105</v>
      </c>
      <c r="C101" t="s">
        <v>3165</v>
      </c>
      <c r="D101">
        <v>1</v>
      </c>
      <c r="E101">
        <v>1</v>
      </c>
      <c r="F101">
        <v>1</v>
      </c>
      <c r="G101" t="s">
        <v>5753</v>
      </c>
    </row>
    <row r="102" spans="1:7">
      <c r="A102" s="106">
        <v>100</v>
      </c>
      <c r="B102" t="s">
        <v>3105</v>
      </c>
      <c r="C102" t="s">
        <v>3165</v>
      </c>
      <c r="D102">
        <v>1</v>
      </c>
      <c r="E102">
        <v>1</v>
      </c>
      <c r="F102">
        <v>1</v>
      </c>
      <c r="G102" t="s">
        <v>5754</v>
      </c>
    </row>
    <row r="103" spans="1:7">
      <c r="A103" s="106">
        <v>101</v>
      </c>
      <c r="B103" t="s">
        <v>3105</v>
      </c>
      <c r="C103" t="s">
        <v>3170</v>
      </c>
      <c r="D103">
        <v>1</v>
      </c>
      <c r="E103">
        <v>1</v>
      </c>
      <c r="F103">
        <v>0</v>
      </c>
      <c r="G103" t="s">
        <v>5755</v>
      </c>
    </row>
    <row r="104" spans="1:7">
      <c r="A104" s="106">
        <v>102</v>
      </c>
      <c r="B104" t="s">
        <v>3105</v>
      </c>
      <c r="C104" t="s">
        <v>3170</v>
      </c>
      <c r="D104">
        <v>1</v>
      </c>
      <c r="E104">
        <v>1</v>
      </c>
      <c r="F104">
        <v>0</v>
      </c>
      <c r="G104" t="s">
        <v>5756</v>
      </c>
    </row>
    <row r="105" spans="1:7">
      <c r="A105" s="106">
        <v>103</v>
      </c>
      <c r="B105" t="s">
        <v>3105</v>
      </c>
      <c r="C105" t="s">
        <v>3170</v>
      </c>
      <c r="D105">
        <v>1</v>
      </c>
      <c r="E105">
        <v>1</v>
      </c>
      <c r="F105">
        <v>0</v>
      </c>
      <c r="G105" t="s">
        <v>5757</v>
      </c>
    </row>
    <row r="106" spans="1:7">
      <c r="A106" s="106">
        <v>104</v>
      </c>
      <c r="B106" t="s">
        <v>3105</v>
      </c>
      <c r="C106" t="s">
        <v>3174</v>
      </c>
      <c r="D106">
        <v>1</v>
      </c>
      <c r="E106">
        <v>1</v>
      </c>
      <c r="F106">
        <v>1</v>
      </c>
      <c r="G106" t="s">
        <v>5758</v>
      </c>
    </row>
    <row r="107" spans="1:7">
      <c r="A107" s="106">
        <v>105</v>
      </c>
      <c r="B107" t="s">
        <v>3105</v>
      </c>
      <c r="C107" t="s">
        <v>3174</v>
      </c>
      <c r="D107">
        <v>1</v>
      </c>
      <c r="E107">
        <v>1</v>
      </c>
      <c r="F107">
        <v>1</v>
      </c>
      <c r="G107" t="s">
        <v>5759</v>
      </c>
    </row>
    <row r="108" spans="1:7">
      <c r="A108" s="106">
        <v>106</v>
      </c>
      <c r="B108" t="s">
        <v>3105</v>
      </c>
      <c r="C108" t="s">
        <v>3174</v>
      </c>
      <c r="D108">
        <v>1</v>
      </c>
      <c r="E108">
        <v>1</v>
      </c>
      <c r="F108">
        <v>1</v>
      </c>
      <c r="G108" t="s">
        <v>5760</v>
      </c>
    </row>
    <row r="109" spans="1:7">
      <c r="A109" s="106">
        <v>107</v>
      </c>
      <c r="B109" t="s">
        <v>3105</v>
      </c>
      <c r="C109" t="s">
        <v>1015</v>
      </c>
      <c r="D109">
        <v>1</v>
      </c>
      <c r="E109">
        <v>1</v>
      </c>
      <c r="F109">
        <v>1</v>
      </c>
      <c r="G109" t="s">
        <v>5761</v>
      </c>
    </row>
    <row r="110" spans="1:7">
      <c r="A110" s="106">
        <v>108</v>
      </c>
      <c r="B110" t="s">
        <v>3105</v>
      </c>
      <c r="C110" t="s">
        <v>3182</v>
      </c>
      <c r="D110">
        <v>1</v>
      </c>
      <c r="E110">
        <v>0</v>
      </c>
      <c r="F110">
        <v>0</v>
      </c>
      <c r="G110" t="s">
        <v>5762</v>
      </c>
    </row>
    <row r="111" spans="1:7">
      <c r="A111" s="106">
        <v>109</v>
      </c>
      <c r="B111" t="s">
        <v>3105</v>
      </c>
      <c r="C111" t="s">
        <v>3182</v>
      </c>
      <c r="D111">
        <v>1</v>
      </c>
      <c r="E111">
        <v>0</v>
      </c>
      <c r="F111">
        <v>0</v>
      </c>
      <c r="G111" t="s">
        <v>5763</v>
      </c>
    </row>
    <row r="112" spans="1:7">
      <c r="A112" s="106">
        <v>110</v>
      </c>
      <c r="B112" t="s">
        <v>3105</v>
      </c>
      <c r="C112" t="s">
        <v>3182</v>
      </c>
      <c r="D112">
        <v>1</v>
      </c>
      <c r="E112">
        <v>0</v>
      </c>
      <c r="F112">
        <v>0</v>
      </c>
      <c r="G112" t="s">
        <v>5764</v>
      </c>
    </row>
    <row r="113" spans="1:7">
      <c r="A113" s="106">
        <v>111</v>
      </c>
      <c r="B113" t="s">
        <v>3105</v>
      </c>
      <c r="C113" t="s">
        <v>3182</v>
      </c>
      <c r="D113">
        <v>1</v>
      </c>
      <c r="E113">
        <v>0</v>
      </c>
      <c r="F113">
        <v>0</v>
      </c>
      <c r="G113" t="s">
        <v>5765</v>
      </c>
    </row>
    <row r="114" spans="1:7">
      <c r="A114" s="106">
        <v>112</v>
      </c>
      <c r="B114" t="s">
        <v>3105</v>
      </c>
      <c r="C114" t="s">
        <v>3182</v>
      </c>
      <c r="D114">
        <v>1</v>
      </c>
      <c r="E114">
        <v>0</v>
      </c>
      <c r="F114">
        <v>0</v>
      </c>
      <c r="G114" t="s">
        <v>5766</v>
      </c>
    </row>
    <row r="115" spans="1:7">
      <c r="A115" s="106">
        <v>113</v>
      </c>
      <c r="B115" t="s">
        <v>3105</v>
      </c>
      <c r="C115" t="s">
        <v>3182</v>
      </c>
      <c r="D115">
        <v>1</v>
      </c>
      <c r="E115">
        <v>0</v>
      </c>
      <c r="F115">
        <v>0</v>
      </c>
      <c r="G115" t="s">
        <v>5767</v>
      </c>
    </row>
    <row r="116" spans="1:7">
      <c r="A116" s="106">
        <v>114</v>
      </c>
      <c r="B116" t="s">
        <v>3105</v>
      </c>
      <c r="C116" t="s">
        <v>3190</v>
      </c>
      <c r="D116">
        <v>1</v>
      </c>
      <c r="E116">
        <v>0</v>
      </c>
      <c r="F116">
        <v>0</v>
      </c>
      <c r="G116" t="s">
        <v>5768</v>
      </c>
    </row>
    <row r="117" spans="1:7">
      <c r="A117" s="106">
        <v>115</v>
      </c>
      <c r="B117" t="s">
        <v>3105</v>
      </c>
      <c r="C117" t="s">
        <v>3190</v>
      </c>
      <c r="D117">
        <v>1</v>
      </c>
      <c r="E117">
        <v>0</v>
      </c>
      <c r="F117">
        <v>0</v>
      </c>
      <c r="G117" t="s">
        <v>5769</v>
      </c>
    </row>
    <row r="118" spans="1:7">
      <c r="A118" s="106">
        <v>116</v>
      </c>
      <c r="B118" t="s">
        <v>3195</v>
      </c>
      <c r="C118" t="s">
        <v>3197</v>
      </c>
      <c r="D118">
        <v>1</v>
      </c>
      <c r="E118">
        <v>1</v>
      </c>
      <c r="F118">
        <v>0</v>
      </c>
      <c r="G118" t="s">
        <v>5770</v>
      </c>
    </row>
    <row r="119" spans="1:7">
      <c r="A119" s="106">
        <v>117</v>
      </c>
      <c r="B119" t="s">
        <v>3195</v>
      </c>
      <c r="C119" t="s">
        <v>3197</v>
      </c>
      <c r="D119">
        <v>1</v>
      </c>
      <c r="E119">
        <v>1</v>
      </c>
      <c r="F119">
        <v>0</v>
      </c>
      <c r="G119" t="s">
        <v>5771</v>
      </c>
    </row>
    <row r="120" spans="1:7">
      <c r="A120" s="106">
        <v>118</v>
      </c>
      <c r="B120" t="s">
        <v>3195</v>
      </c>
      <c r="C120" t="s">
        <v>3197</v>
      </c>
      <c r="D120">
        <v>1</v>
      </c>
      <c r="E120">
        <v>1</v>
      </c>
      <c r="F120">
        <v>0</v>
      </c>
      <c r="G120" t="s">
        <v>5772</v>
      </c>
    </row>
    <row r="121" spans="1:7">
      <c r="A121" s="106">
        <v>119</v>
      </c>
      <c r="B121" t="s">
        <v>3195</v>
      </c>
      <c r="C121" t="s">
        <v>3197</v>
      </c>
      <c r="D121">
        <v>1</v>
      </c>
      <c r="E121">
        <v>1</v>
      </c>
      <c r="F121">
        <v>0</v>
      </c>
      <c r="G121" t="s">
        <v>5773</v>
      </c>
    </row>
    <row r="122" spans="1:7">
      <c r="A122" s="106">
        <v>120</v>
      </c>
      <c r="B122" t="s">
        <v>3195</v>
      </c>
      <c r="C122" t="s">
        <v>3197</v>
      </c>
      <c r="D122">
        <v>1</v>
      </c>
      <c r="E122">
        <v>1</v>
      </c>
      <c r="F122">
        <v>0</v>
      </c>
      <c r="G122" t="s">
        <v>5774</v>
      </c>
    </row>
    <row r="123" spans="1:7">
      <c r="A123" s="106">
        <v>121</v>
      </c>
      <c r="B123" t="s">
        <v>3195</v>
      </c>
      <c r="C123" t="s">
        <v>3203</v>
      </c>
      <c r="D123">
        <v>1</v>
      </c>
      <c r="E123">
        <v>1</v>
      </c>
      <c r="F123">
        <v>0</v>
      </c>
      <c r="G123" t="s">
        <v>5775</v>
      </c>
    </row>
    <row r="124" spans="1:7">
      <c r="A124" s="106">
        <v>122</v>
      </c>
      <c r="B124" t="s">
        <v>3195</v>
      </c>
      <c r="C124" t="s">
        <v>3203</v>
      </c>
      <c r="D124">
        <v>1</v>
      </c>
      <c r="E124">
        <v>1</v>
      </c>
      <c r="F124">
        <v>0</v>
      </c>
      <c r="G124" t="s">
        <v>5776</v>
      </c>
    </row>
    <row r="125" spans="1:7">
      <c r="A125" s="106">
        <v>123</v>
      </c>
      <c r="B125" t="s">
        <v>3195</v>
      </c>
      <c r="C125" t="s">
        <v>3203</v>
      </c>
      <c r="D125">
        <v>1</v>
      </c>
      <c r="E125">
        <v>1</v>
      </c>
      <c r="F125">
        <v>0</v>
      </c>
      <c r="G125" t="s">
        <v>5777</v>
      </c>
    </row>
    <row r="126" spans="1:7">
      <c r="A126" s="106">
        <v>124</v>
      </c>
      <c r="B126" t="s">
        <v>3195</v>
      </c>
      <c r="C126" t="s">
        <v>3210</v>
      </c>
      <c r="D126">
        <v>0</v>
      </c>
      <c r="E126">
        <v>1</v>
      </c>
      <c r="F126">
        <v>0</v>
      </c>
      <c r="G126" t="s">
        <v>5778</v>
      </c>
    </row>
    <row r="127" spans="1:7">
      <c r="A127" s="106">
        <v>125</v>
      </c>
      <c r="B127" t="s">
        <v>3195</v>
      </c>
      <c r="C127" t="s">
        <v>3215</v>
      </c>
      <c r="D127">
        <v>1</v>
      </c>
      <c r="E127">
        <v>1</v>
      </c>
      <c r="F127">
        <v>0</v>
      </c>
      <c r="G127" t="s">
        <v>5779</v>
      </c>
    </row>
    <row r="128" spans="1:7">
      <c r="A128" s="106">
        <v>126</v>
      </c>
      <c r="B128" t="s">
        <v>3195</v>
      </c>
      <c r="C128" t="s">
        <v>3222</v>
      </c>
      <c r="D128">
        <v>0</v>
      </c>
      <c r="E128">
        <v>1</v>
      </c>
      <c r="F128">
        <v>0</v>
      </c>
      <c r="G128" t="s">
        <v>5780</v>
      </c>
    </row>
    <row r="129" spans="1:7">
      <c r="A129" s="106">
        <v>127</v>
      </c>
      <c r="B129" t="s">
        <v>3195</v>
      </c>
      <c r="C129" t="s">
        <v>3222</v>
      </c>
      <c r="D129">
        <v>0</v>
      </c>
      <c r="E129">
        <v>1</v>
      </c>
      <c r="F129">
        <v>0</v>
      </c>
      <c r="G129" t="s">
        <v>5781</v>
      </c>
    </row>
    <row r="130" spans="1:7">
      <c r="A130" s="106">
        <v>128</v>
      </c>
      <c r="B130" t="s">
        <v>3195</v>
      </c>
      <c r="C130" t="s">
        <v>3227</v>
      </c>
      <c r="D130">
        <v>0</v>
      </c>
      <c r="E130">
        <v>1</v>
      </c>
      <c r="F130">
        <v>0</v>
      </c>
      <c r="G130" t="s">
        <v>5782</v>
      </c>
    </row>
    <row r="131" spans="1:7">
      <c r="A131" s="106">
        <v>129</v>
      </c>
      <c r="B131" t="s">
        <v>3195</v>
      </c>
      <c r="C131" t="s">
        <v>3227</v>
      </c>
      <c r="D131">
        <v>0</v>
      </c>
      <c r="E131">
        <v>1</v>
      </c>
      <c r="F131">
        <v>0</v>
      </c>
      <c r="G131" t="s">
        <v>5783</v>
      </c>
    </row>
    <row r="132" spans="1:7">
      <c r="A132" s="106">
        <v>130</v>
      </c>
      <c r="B132" t="s">
        <v>3195</v>
      </c>
      <c r="C132" t="s">
        <v>3233</v>
      </c>
      <c r="D132">
        <v>0</v>
      </c>
      <c r="E132">
        <v>1</v>
      </c>
      <c r="F132">
        <v>0</v>
      </c>
      <c r="G132" t="s">
        <v>5784</v>
      </c>
    </row>
    <row r="133" spans="1:7">
      <c r="A133" s="106">
        <v>131</v>
      </c>
      <c r="B133" t="s">
        <v>3195</v>
      </c>
      <c r="C133" t="s">
        <v>3233</v>
      </c>
      <c r="D133">
        <v>0</v>
      </c>
      <c r="E133">
        <v>1</v>
      </c>
      <c r="F133">
        <v>0</v>
      </c>
      <c r="G133" t="s">
        <v>5785</v>
      </c>
    </row>
    <row r="134" spans="1:7">
      <c r="A134" s="106">
        <v>132</v>
      </c>
      <c r="B134" t="s">
        <v>3195</v>
      </c>
      <c r="C134" t="s">
        <v>3233</v>
      </c>
      <c r="D134">
        <v>0</v>
      </c>
      <c r="E134">
        <v>1</v>
      </c>
      <c r="F134">
        <v>0</v>
      </c>
      <c r="G134" t="s">
        <v>5786</v>
      </c>
    </row>
    <row r="135" spans="1:7">
      <c r="A135" s="106">
        <v>133</v>
      </c>
      <c r="B135" t="s">
        <v>3195</v>
      </c>
      <c r="C135" t="s">
        <v>3233</v>
      </c>
      <c r="D135">
        <v>0</v>
      </c>
      <c r="E135">
        <v>1</v>
      </c>
      <c r="F135">
        <v>0</v>
      </c>
      <c r="G135" t="s">
        <v>5787</v>
      </c>
    </row>
    <row r="136" spans="1:7">
      <c r="A136" s="106">
        <v>134</v>
      </c>
      <c r="B136" t="s">
        <v>3195</v>
      </c>
      <c r="C136" t="s">
        <v>1567</v>
      </c>
      <c r="D136">
        <v>0</v>
      </c>
      <c r="E136">
        <v>1</v>
      </c>
      <c r="F136">
        <v>0</v>
      </c>
      <c r="G136" t="s">
        <v>5788</v>
      </c>
    </row>
    <row r="137" spans="1:7">
      <c r="A137" s="106">
        <v>135</v>
      </c>
      <c r="B137" t="s">
        <v>3195</v>
      </c>
      <c r="C137" t="s">
        <v>3245</v>
      </c>
      <c r="D137">
        <v>0</v>
      </c>
      <c r="E137">
        <v>1</v>
      </c>
      <c r="F137">
        <v>0</v>
      </c>
      <c r="G137" t="s">
        <v>5789</v>
      </c>
    </row>
    <row r="138" spans="1:7">
      <c r="A138" s="106">
        <v>136</v>
      </c>
      <c r="B138" t="s">
        <v>3252</v>
      </c>
      <c r="C138" t="s">
        <v>2164</v>
      </c>
      <c r="D138">
        <v>0</v>
      </c>
      <c r="E138">
        <v>1</v>
      </c>
      <c r="F138">
        <v>1</v>
      </c>
      <c r="G138" t="s">
        <v>5790</v>
      </c>
    </row>
    <row r="139" spans="1:7">
      <c r="A139" s="106">
        <v>137</v>
      </c>
      <c r="B139" t="s">
        <v>3252</v>
      </c>
      <c r="C139" t="s">
        <v>2164</v>
      </c>
      <c r="D139">
        <v>0</v>
      </c>
      <c r="E139">
        <v>1</v>
      </c>
      <c r="F139">
        <v>1</v>
      </c>
      <c r="G139" t="s">
        <v>5791</v>
      </c>
    </row>
    <row r="140" spans="1:7">
      <c r="A140" s="106">
        <v>138</v>
      </c>
      <c r="B140" t="s">
        <v>3252</v>
      </c>
      <c r="C140" t="s">
        <v>2164</v>
      </c>
      <c r="D140">
        <v>0</v>
      </c>
      <c r="E140">
        <v>1</v>
      </c>
      <c r="F140">
        <v>1</v>
      </c>
      <c r="G140" t="s">
        <v>5792</v>
      </c>
    </row>
    <row r="141" spans="1:7">
      <c r="A141" s="106">
        <v>139</v>
      </c>
      <c r="B141" t="s">
        <v>3252</v>
      </c>
      <c r="C141" t="s">
        <v>2164</v>
      </c>
      <c r="D141">
        <v>0</v>
      </c>
      <c r="E141">
        <v>1</v>
      </c>
      <c r="F141">
        <v>1</v>
      </c>
      <c r="G141" t="s">
        <v>5793</v>
      </c>
    </row>
    <row r="142" spans="1:7">
      <c r="A142" s="106">
        <v>140</v>
      </c>
      <c r="B142" t="s">
        <v>3252</v>
      </c>
      <c r="C142" t="s">
        <v>2164</v>
      </c>
      <c r="D142">
        <v>0</v>
      </c>
      <c r="E142">
        <v>1</v>
      </c>
      <c r="F142">
        <v>1</v>
      </c>
      <c r="G142" t="s">
        <v>5794</v>
      </c>
    </row>
    <row r="143" spans="1:7">
      <c r="A143" s="106">
        <v>141</v>
      </c>
      <c r="B143" t="s">
        <v>3252</v>
      </c>
      <c r="C143" t="s">
        <v>2164</v>
      </c>
      <c r="D143">
        <v>0</v>
      </c>
      <c r="E143">
        <v>1</v>
      </c>
      <c r="F143">
        <v>1</v>
      </c>
      <c r="G143" t="s">
        <v>5795</v>
      </c>
    </row>
    <row r="144" spans="1:7">
      <c r="A144" s="106">
        <v>142</v>
      </c>
      <c r="B144" t="s">
        <v>3252</v>
      </c>
      <c r="C144" t="s">
        <v>2107</v>
      </c>
      <c r="D144">
        <v>0</v>
      </c>
      <c r="E144">
        <v>1</v>
      </c>
      <c r="F144">
        <v>1</v>
      </c>
      <c r="G144" t="s">
        <v>5796</v>
      </c>
    </row>
    <row r="145" spans="1:7">
      <c r="A145" s="106">
        <v>143</v>
      </c>
      <c r="B145" t="s">
        <v>3252</v>
      </c>
      <c r="C145" t="s">
        <v>2107</v>
      </c>
      <c r="D145">
        <v>0</v>
      </c>
      <c r="E145">
        <v>1</v>
      </c>
      <c r="F145">
        <v>1</v>
      </c>
      <c r="G145" t="s">
        <v>5797</v>
      </c>
    </row>
    <row r="146" spans="1:7">
      <c r="A146" s="106">
        <v>144</v>
      </c>
      <c r="B146" t="s">
        <v>3252</v>
      </c>
      <c r="C146" t="s">
        <v>2107</v>
      </c>
      <c r="D146">
        <v>0</v>
      </c>
      <c r="E146">
        <v>1</v>
      </c>
      <c r="F146">
        <v>1</v>
      </c>
      <c r="G146" t="s">
        <v>5798</v>
      </c>
    </row>
    <row r="147" spans="1:7">
      <c r="A147" s="106">
        <v>145</v>
      </c>
      <c r="B147" t="s">
        <v>3252</v>
      </c>
      <c r="C147" t="s">
        <v>2107</v>
      </c>
      <c r="D147">
        <v>0</v>
      </c>
      <c r="E147">
        <v>1</v>
      </c>
      <c r="F147">
        <v>1</v>
      </c>
      <c r="G147" t="s">
        <v>5799</v>
      </c>
    </row>
    <row r="148" spans="1:7">
      <c r="A148" s="106">
        <v>146</v>
      </c>
      <c r="B148" t="s">
        <v>3252</v>
      </c>
      <c r="C148" t="s">
        <v>2107</v>
      </c>
      <c r="D148">
        <v>0</v>
      </c>
      <c r="E148">
        <v>1</v>
      </c>
      <c r="F148">
        <v>1</v>
      </c>
      <c r="G148" t="s">
        <v>5800</v>
      </c>
    </row>
    <row r="149" spans="1:7">
      <c r="A149" s="106">
        <v>147</v>
      </c>
      <c r="B149" t="s">
        <v>3252</v>
      </c>
      <c r="C149" t="s">
        <v>2107</v>
      </c>
      <c r="D149">
        <v>0</v>
      </c>
      <c r="E149">
        <v>1</v>
      </c>
      <c r="F149">
        <v>1</v>
      </c>
      <c r="G149" t="s">
        <v>5801</v>
      </c>
    </row>
    <row r="150" spans="1:7">
      <c r="A150" s="106">
        <v>148</v>
      </c>
      <c r="B150" t="s">
        <v>3252</v>
      </c>
      <c r="C150" t="s">
        <v>2107</v>
      </c>
      <c r="D150">
        <v>0</v>
      </c>
      <c r="E150">
        <v>1</v>
      </c>
      <c r="F150">
        <v>1</v>
      </c>
      <c r="G150" t="s">
        <v>5802</v>
      </c>
    </row>
    <row r="151" spans="1:7">
      <c r="A151" s="106">
        <v>149</v>
      </c>
      <c r="B151" t="s">
        <v>3252</v>
      </c>
      <c r="C151" t="s">
        <v>2107</v>
      </c>
      <c r="D151">
        <v>0</v>
      </c>
      <c r="E151">
        <v>1</v>
      </c>
      <c r="F151">
        <v>1</v>
      </c>
      <c r="G151" t="s">
        <v>5803</v>
      </c>
    </row>
    <row r="152" spans="1:7">
      <c r="A152" s="106">
        <v>150</v>
      </c>
      <c r="B152" t="s">
        <v>3252</v>
      </c>
      <c r="C152" t="s">
        <v>1978</v>
      </c>
      <c r="D152">
        <v>0</v>
      </c>
      <c r="E152">
        <v>1</v>
      </c>
      <c r="F152">
        <v>1</v>
      </c>
      <c r="G152" t="s">
        <v>5804</v>
      </c>
    </row>
    <row r="153" spans="1:7">
      <c r="A153" s="106">
        <v>151</v>
      </c>
      <c r="B153" t="s">
        <v>3252</v>
      </c>
      <c r="C153" t="s">
        <v>1978</v>
      </c>
      <c r="D153">
        <v>0</v>
      </c>
      <c r="E153">
        <v>1</v>
      </c>
      <c r="F153">
        <v>1</v>
      </c>
      <c r="G153" t="s">
        <v>5805</v>
      </c>
    </row>
    <row r="154" spans="1:7">
      <c r="A154" s="106">
        <v>152</v>
      </c>
      <c r="B154" t="s">
        <v>3252</v>
      </c>
      <c r="C154" t="s">
        <v>3268</v>
      </c>
      <c r="D154">
        <v>0</v>
      </c>
      <c r="E154">
        <v>1</v>
      </c>
      <c r="F154">
        <v>1</v>
      </c>
      <c r="G154" t="s">
        <v>5806</v>
      </c>
    </row>
    <row r="155" spans="1:7">
      <c r="A155" s="106">
        <v>153</v>
      </c>
      <c r="B155" t="s">
        <v>3252</v>
      </c>
      <c r="C155" t="s">
        <v>3268</v>
      </c>
      <c r="D155">
        <v>0</v>
      </c>
      <c r="E155">
        <v>1</v>
      </c>
      <c r="F155">
        <v>1</v>
      </c>
      <c r="G155" t="s">
        <v>5807</v>
      </c>
    </row>
    <row r="156" spans="1:7">
      <c r="A156" s="106">
        <v>154</v>
      </c>
      <c r="B156" t="s">
        <v>3252</v>
      </c>
      <c r="C156" t="s">
        <v>3273</v>
      </c>
      <c r="D156">
        <v>0</v>
      </c>
      <c r="E156">
        <v>1</v>
      </c>
      <c r="F156">
        <v>1</v>
      </c>
      <c r="G156" t="s">
        <v>5808</v>
      </c>
    </row>
    <row r="157" spans="1:7">
      <c r="A157" s="106">
        <v>155</v>
      </c>
      <c r="B157" t="s">
        <v>3252</v>
      </c>
      <c r="C157" t="s">
        <v>3273</v>
      </c>
      <c r="D157">
        <v>0</v>
      </c>
      <c r="E157">
        <v>1</v>
      </c>
      <c r="F157">
        <v>1</v>
      </c>
      <c r="G157" t="s">
        <v>5809</v>
      </c>
    </row>
    <row r="158" spans="1:7">
      <c r="A158" s="106">
        <v>156</v>
      </c>
      <c r="B158" t="s">
        <v>3252</v>
      </c>
      <c r="C158" t="s">
        <v>3281</v>
      </c>
      <c r="D158">
        <v>0</v>
      </c>
      <c r="E158">
        <v>1</v>
      </c>
      <c r="F158">
        <v>1</v>
      </c>
      <c r="G158" t="s">
        <v>5810</v>
      </c>
    </row>
    <row r="159" spans="1:7">
      <c r="A159" s="106">
        <v>157</v>
      </c>
      <c r="B159" t="s">
        <v>3252</v>
      </c>
      <c r="C159" t="s">
        <v>3285</v>
      </c>
      <c r="D159">
        <v>0</v>
      </c>
      <c r="E159">
        <v>1</v>
      </c>
      <c r="F159">
        <v>1</v>
      </c>
      <c r="G159" t="s">
        <v>5811</v>
      </c>
    </row>
    <row r="160" spans="1:7">
      <c r="A160" s="106">
        <v>158</v>
      </c>
      <c r="B160" t="s">
        <v>3252</v>
      </c>
      <c r="C160" t="s">
        <v>3289</v>
      </c>
      <c r="D160">
        <v>0</v>
      </c>
      <c r="E160">
        <v>1</v>
      </c>
      <c r="F160">
        <v>1</v>
      </c>
      <c r="G160" t="s">
        <v>5812</v>
      </c>
    </row>
    <row r="161" spans="1:7">
      <c r="A161" s="106">
        <v>159</v>
      </c>
      <c r="B161" t="s">
        <v>3252</v>
      </c>
      <c r="C161" t="s">
        <v>3289</v>
      </c>
      <c r="D161">
        <v>0</v>
      </c>
      <c r="E161">
        <v>1</v>
      </c>
      <c r="F161">
        <v>1</v>
      </c>
      <c r="G161" t="s">
        <v>5813</v>
      </c>
    </row>
    <row r="162" spans="1:7">
      <c r="A162" s="106">
        <v>160</v>
      </c>
      <c r="B162" t="s">
        <v>3252</v>
      </c>
      <c r="C162" t="s">
        <v>3289</v>
      </c>
      <c r="D162">
        <v>0</v>
      </c>
      <c r="E162">
        <v>1</v>
      </c>
      <c r="F162">
        <v>1</v>
      </c>
      <c r="G162" t="s">
        <v>5814</v>
      </c>
    </row>
    <row r="163" spans="1:7">
      <c r="A163" s="106">
        <v>161</v>
      </c>
      <c r="B163" t="s">
        <v>3252</v>
      </c>
      <c r="C163" t="s">
        <v>3289</v>
      </c>
      <c r="D163">
        <v>0</v>
      </c>
      <c r="E163">
        <v>1</v>
      </c>
      <c r="F163">
        <v>1</v>
      </c>
      <c r="G163" t="s">
        <v>5815</v>
      </c>
    </row>
    <row r="164" spans="1:7">
      <c r="A164" s="106">
        <v>162</v>
      </c>
      <c r="B164" t="s">
        <v>3252</v>
      </c>
      <c r="C164" t="s">
        <v>3289</v>
      </c>
      <c r="D164">
        <v>0</v>
      </c>
      <c r="E164">
        <v>1</v>
      </c>
      <c r="F164">
        <v>1</v>
      </c>
      <c r="G164" t="s">
        <v>5816</v>
      </c>
    </row>
    <row r="165" spans="1:7">
      <c r="A165" s="106">
        <v>163</v>
      </c>
      <c r="B165" t="s">
        <v>3252</v>
      </c>
      <c r="C165" t="s">
        <v>3289</v>
      </c>
      <c r="D165">
        <v>0</v>
      </c>
      <c r="E165">
        <v>1</v>
      </c>
      <c r="F165">
        <v>1</v>
      </c>
      <c r="G165" t="s">
        <v>5817</v>
      </c>
    </row>
    <row r="166" spans="1:7">
      <c r="A166" s="106">
        <v>164</v>
      </c>
      <c r="B166" t="s">
        <v>3252</v>
      </c>
      <c r="C166" t="s">
        <v>3294</v>
      </c>
      <c r="D166">
        <v>0</v>
      </c>
      <c r="E166">
        <v>1</v>
      </c>
      <c r="F166">
        <v>1</v>
      </c>
      <c r="G166" t="s">
        <v>5818</v>
      </c>
    </row>
    <row r="167" spans="1:7">
      <c r="A167" s="106">
        <v>165</v>
      </c>
      <c r="B167" t="s">
        <v>3252</v>
      </c>
      <c r="C167" t="s">
        <v>3294</v>
      </c>
      <c r="D167">
        <v>0</v>
      </c>
      <c r="E167">
        <v>1</v>
      </c>
      <c r="F167">
        <v>1</v>
      </c>
      <c r="G167" t="s">
        <v>5819</v>
      </c>
    </row>
    <row r="168" spans="1:7">
      <c r="A168" s="106">
        <v>166</v>
      </c>
      <c r="B168" t="s">
        <v>3252</v>
      </c>
      <c r="C168" t="s">
        <v>3294</v>
      </c>
      <c r="D168">
        <v>0</v>
      </c>
      <c r="E168">
        <v>1</v>
      </c>
      <c r="F168">
        <v>1</v>
      </c>
      <c r="G168" t="s">
        <v>5820</v>
      </c>
    </row>
    <row r="169" spans="1:7">
      <c r="A169" s="106">
        <v>167</v>
      </c>
      <c r="B169" t="s">
        <v>3252</v>
      </c>
      <c r="C169" t="s">
        <v>2134</v>
      </c>
      <c r="D169">
        <v>0</v>
      </c>
      <c r="E169">
        <v>1</v>
      </c>
      <c r="F169">
        <v>1</v>
      </c>
      <c r="G169" t="s">
        <v>5821</v>
      </c>
    </row>
    <row r="170" spans="1:7">
      <c r="A170" s="106">
        <v>168</v>
      </c>
      <c r="B170" t="s">
        <v>3252</v>
      </c>
      <c r="C170" t="s">
        <v>2134</v>
      </c>
      <c r="D170">
        <v>0</v>
      </c>
      <c r="E170">
        <v>1</v>
      </c>
      <c r="F170">
        <v>1</v>
      </c>
      <c r="G170" t="s">
        <v>5822</v>
      </c>
    </row>
    <row r="171" spans="1:7">
      <c r="A171" s="106">
        <v>169</v>
      </c>
      <c r="B171" t="s">
        <v>3252</v>
      </c>
      <c r="C171" t="s">
        <v>2134</v>
      </c>
      <c r="D171">
        <v>0</v>
      </c>
      <c r="E171">
        <v>1</v>
      </c>
      <c r="F171">
        <v>1</v>
      </c>
      <c r="G171" t="s">
        <v>4114</v>
      </c>
    </row>
    <row r="172" spans="1:7">
      <c r="A172" s="106">
        <v>170</v>
      </c>
      <c r="B172" t="s">
        <v>3252</v>
      </c>
      <c r="C172" t="s">
        <v>2134</v>
      </c>
      <c r="D172">
        <v>0</v>
      </c>
      <c r="E172">
        <v>1</v>
      </c>
      <c r="F172">
        <v>1</v>
      </c>
      <c r="G172" t="s">
        <v>5823</v>
      </c>
    </row>
    <row r="173" spans="1:7">
      <c r="A173" s="106">
        <v>171</v>
      </c>
      <c r="B173" t="s">
        <v>3302</v>
      </c>
      <c r="C173" t="s">
        <v>779</v>
      </c>
      <c r="D173">
        <v>1</v>
      </c>
      <c r="E173">
        <v>1</v>
      </c>
      <c r="F173">
        <v>1</v>
      </c>
      <c r="G173" t="s">
        <v>5824</v>
      </c>
    </row>
    <row r="174" spans="1:7">
      <c r="A174" s="106">
        <v>172</v>
      </c>
      <c r="B174" t="s">
        <v>3302</v>
      </c>
      <c r="C174" t="s">
        <v>1191</v>
      </c>
      <c r="D174">
        <v>1</v>
      </c>
      <c r="E174">
        <v>1</v>
      </c>
      <c r="F174">
        <v>1</v>
      </c>
      <c r="G174" t="s">
        <v>5825</v>
      </c>
    </row>
    <row r="175" spans="1:7">
      <c r="A175" s="106">
        <v>173</v>
      </c>
      <c r="B175" t="s">
        <v>3302</v>
      </c>
      <c r="C175" t="s">
        <v>1191</v>
      </c>
      <c r="D175">
        <v>1</v>
      </c>
      <c r="E175">
        <v>1</v>
      </c>
      <c r="F175">
        <v>1</v>
      </c>
      <c r="G175" t="s">
        <v>5826</v>
      </c>
    </row>
    <row r="176" spans="1:7">
      <c r="A176" s="106">
        <v>174</v>
      </c>
      <c r="B176" t="s">
        <v>3302</v>
      </c>
      <c r="C176" t="s">
        <v>1191</v>
      </c>
      <c r="D176">
        <v>1</v>
      </c>
      <c r="E176">
        <v>1</v>
      </c>
      <c r="F176">
        <v>1</v>
      </c>
      <c r="G176" t="s">
        <v>5827</v>
      </c>
    </row>
    <row r="177" spans="1:7">
      <c r="A177" s="106">
        <v>175</v>
      </c>
      <c r="B177" t="s">
        <v>3302</v>
      </c>
      <c r="C177" t="s">
        <v>1191</v>
      </c>
      <c r="D177">
        <v>1</v>
      </c>
      <c r="E177">
        <v>1</v>
      </c>
      <c r="F177">
        <v>1</v>
      </c>
      <c r="G177" t="s">
        <v>5828</v>
      </c>
    </row>
    <row r="178" spans="1:7">
      <c r="A178" s="106">
        <v>176</v>
      </c>
      <c r="B178" t="s">
        <v>3302</v>
      </c>
      <c r="C178" t="s">
        <v>2613</v>
      </c>
      <c r="D178">
        <v>0</v>
      </c>
      <c r="E178">
        <v>0</v>
      </c>
      <c r="F178">
        <v>1</v>
      </c>
      <c r="G178" t="s">
        <v>5829</v>
      </c>
    </row>
    <row r="179" spans="1:7">
      <c r="A179" s="106">
        <v>177</v>
      </c>
      <c r="B179" t="s">
        <v>3302</v>
      </c>
      <c r="C179" t="s">
        <v>2613</v>
      </c>
      <c r="D179">
        <v>0</v>
      </c>
      <c r="E179">
        <v>0</v>
      </c>
      <c r="F179">
        <v>1</v>
      </c>
      <c r="G179" t="s">
        <v>5830</v>
      </c>
    </row>
    <row r="180" spans="1:7">
      <c r="A180" s="106">
        <v>178</v>
      </c>
      <c r="B180" t="s">
        <v>3302</v>
      </c>
      <c r="C180" t="s">
        <v>2613</v>
      </c>
      <c r="D180">
        <v>0</v>
      </c>
      <c r="E180">
        <v>0</v>
      </c>
      <c r="F180">
        <v>1</v>
      </c>
      <c r="G180" t="s">
        <v>5831</v>
      </c>
    </row>
    <row r="181" spans="1:7">
      <c r="A181" s="106">
        <v>179</v>
      </c>
      <c r="B181" t="s">
        <v>3302</v>
      </c>
      <c r="C181" t="s">
        <v>2613</v>
      </c>
      <c r="D181">
        <v>0</v>
      </c>
      <c r="E181">
        <v>0</v>
      </c>
      <c r="F181">
        <v>1</v>
      </c>
      <c r="G181" t="s">
        <v>5832</v>
      </c>
    </row>
    <row r="182" spans="1:7">
      <c r="A182" s="106">
        <v>180</v>
      </c>
      <c r="B182" t="s">
        <v>3302</v>
      </c>
      <c r="C182" t="s">
        <v>2613</v>
      </c>
      <c r="D182">
        <v>0</v>
      </c>
      <c r="E182">
        <v>0</v>
      </c>
      <c r="F182">
        <v>1</v>
      </c>
      <c r="G182" t="s">
        <v>5833</v>
      </c>
    </row>
    <row r="183" spans="1:7">
      <c r="A183" s="106">
        <v>181</v>
      </c>
      <c r="B183" t="s">
        <v>3302</v>
      </c>
      <c r="C183" t="s">
        <v>2613</v>
      </c>
      <c r="D183">
        <v>0</v>
      </c>
      <c r="E183">
        <v>0</v>
      </c>
      <c r="F183">
        <v>1</v>
      </c>
      <c r="G183" t="s">
        <v>5834</v>
      </c>
    </row>
    <row r="184" spans="1:7">
      <c r="A184" s="106">
        <v>182</v>
      </c>
      <c r="B184" t="s">
        <v>3302</v>
      </c>
      <c r="C184" t="s">
        <v>3320</v>
      </c>
      <c r="D184">
        <v>1</v>
      </c>
      <c r="E184">
        <v>1</v>
      </c>
      <c r="F184">
        <v>0</v>
      </c>
      <c r="G184" t="s">
        <v>5835</v>
      </c>
    </row>
    <row r="185" spans="1:7">
      <c r="A185" s="106">
        <v>183</v>
      </c>
      <c r="B185" t="s">
        <v>3302</v>
      </c>
      <c r="C185" t="s">
        <v>3325</v>
      </c>
      <c r="D185">
        <v>0</v>
      </c>
      <c r="E185">
        <v>0</v>
      </c>
      <c r="F185">
        <v>1</v>
      </c>
      <c r="G185" t="s">
        <v>5836</v>
      </c>
    </row>
    <row r="186" spans="1:7">
      <c r="A186" s="106">
        <v>184</v>
      </c>
      <c r="B186" t="s">
        <v>3302</v>
      </c>
      <c r="C186" t="s">
        <v>3325</v>
      </c>
      <c r="D186">
        <v>0</v>
      </c>
      <c r="E186">
        <v>0</v>
      </c>
      <c r="F186">
        <v>1</v>
      </c>
      <c r="G186" t="s">
        <v>5837</v>
      </c>
    </row>
    <row r="187" spans="1:7">
      <c r="A187" s="106">
        <v>185</v>
      </c>
      <c r="B187" t="s">
        <v>3302</v>
      </c>
      <c r="C187" t="s">
        <v>3325</v>
      </c>
      <c r="D187">
        <v>0</v>
      </c>
      <c r="E187">
        <v>0</v>
      </c>
      <c r="F187">
        <v>1</v>
      </c>
      <c r="G187" t="s">
        <v>5838</v>
      </c>
    </row>
    <row r="188" spans="1:7">
      <c r="A188" s="106">
        <v>186</v>
      </c>
      <c r="B188" t="s">
        <v>3302</v>
      </c>
      <c r="C188" t="s">
        <v>1593</v>
      </c>
      <c r="D188">
        <v>0</v>
      </c>
      <c r="E188">
        <v>0</v>
      </c>
      <c r="F188">
        <v>1</v>
      </c>
      <c r="G188" t="s">
        <v>5839</v>
      </c>
    </row>
    <row r="189" spans="1:7">
      <c r="A189" s="106">
        <v>187</v>
      </c>
      <c r="B189" t="s">
        <v>3302</v>
      </c>
      <c r="C189" t="s">
        <v>3334</v>
      </c>
      <c r="D189">
        <v>0</v>
      </c>
      <c r="E189">
        <v>0</v>
      </c>
      <c r="F189">
        <v>1</v>
      </c>
      <c r="G189" t="s">
        <v>5840</v>
      </c>
    </row>
    <row r="190" spans="1:7">
      <c r="A190" s="106">
        <v>188</v>
      </c>
      <c r="B190" t="s">
        <v>3302</v>
      </c>
      <c r="C190" t="s">
        <v>1459</v>
      </c>
      <c r="D190">
        <v>0</v>
      </c>
      <c r="E190">
        <v>0</v>
      </c>
      <c r="F190">
        <v>1</v>
      </c>
      <c r="G190" t="s">
        <v>5841</v>
      </c>
    </row>
    <row r="191" spans="1:7">
      <c r="A191" s="106">
        <v>189</v>
      </c>
      <c r="B191" t="s">
        <v>3302</v>
      </c>
      <c r="C191" t="s">
        <v>1459</v>
      </c>
      <c r="D191">
        <v>0</v>
      </c>
      <c r="E191">
        <v>0</v>
      </c>
      <c r="F191">
        <v>1</v>
      </c>
      <c r="G191" t="s">
        <v>5842</v>
      </c>
    </row>
    <row r="192" spans="1:7">
      <c r="A192" s="106">
        <v>190</v>
      </c>
      <c r="B192" t="s">
        <v>3302</v>
      </c>
      <c r="C192" t="s">
        <v>1459</v>
      </c>
      <c r="D192">
        <v>0</v>
      </c>
      <c r="E192">
        <v>0</v>
      </c>
      <c r="F192">
        <v>1</v>
      </c>
      <c r="G192" t="s">
        <v>5843</v>
      </c>
    </row>
    <row r="193" spans="1:7">
      <c r="A193" s="106">
        <v>191</v>
      </c>
      <c r="B193" t="s">
        <v>3302</v>
      </c>
      <c r="C193" t="s">
        <v>1459</v>
      </c>
      <c r="D193">
        <v>0</v>
      </c>
      <c r="E193">
        <v>0</v>
      </c>
      <c r="F193">
        <v>1</v>
      </c>
      <c r="G193" t="s">
        <v>5844</v>
      </c>
    </row>
    <row r="194" spans="1:7">
      <c r="A194" s="106">
        <v>192</v>
      </c>
      <c r="B194" t="s">
        <v>3302</v>
      </c>
      <c r="C194" t="s">
        <v>1459</v>
      </c>
      <c r="D194">
        <v>0</v>
      </c>
      <c r="E194">
        <v>0</v>
      </c>
      <c r="F194">
        <v>1</v>
      </c>
      <c r="G194" t="s">
        <v>5845</v>
      </c>
    </row>
    <row r="195" spans="1:7">
      <c r="A195" s="106">
        <v>193</v>
      </c>
      <c r="B195" t="s">
        <v>3302</v>
      </c>
      <c r="C195" t="s">
        <v>1459</v>
      </c>
      <c r="D195">
        <v>0</v>
      </c>
      <c r="E195">
        <v>0</v>
      </c>
      <c r="F195">
        <v>1</v>
      </c>
      <c r="G195" t="s">
        <v>5846</v>
      </c>
    </row>
    <row r="196" spans="1:7">
      <c r="A196" s="106">
        <v>194</v>
      </c>
      <c r="B196" t="s">
        <v>3302</v>
      </c>
      <c r="C196" t="s">
        <v>1459</v>
      </c>
      <c r="D196">
        <v>0</v>
      </c>
      <c r="E196">
        <v>0</v>
      </c>
      <c r="F196">
        <v>1</v>
      </c>
      <c r="G196" t="s">
        <v>5847</v>
      </c>
    </row>
    <row r="197" spans="1:7">
      <c r="A197" s="106">
        <v>195</v>
      </c>
      <c r="B197" t="s">
        <v>3302</v>
      </c>
      <c r="C197" t="s">
        <v>3362</v>
      </c>
      <c r="D197">
        <v>0</v>
      </c>
      <c r="E197">
        <v>0</v>
      </c>
      <c r="F197">
        <v>1</v>
      </c>
      <c r="G197" t="s">
        <v>5848</v>
      </c>
    </row>
    <row r="198" spans="1:7">
      <c r="A198" s="106">
        <v>196</v>
      </c>
      <c r="B198" t="s">
        <v>3302</v>
      </c>
      <c r="C198" t="s">
        <v>3362</v>
      </c>
      <c r="D198">
        <v>0</v>
      </c>
      <c r="E198">
        <v>0</v>
      </c>
      <c r="F198">
        <v>1</v>
      </c>
      <c r="G198" t="s">
        <v>5849</v>
      </c>
    </row>
    <row r="199" spans="1:7">
      <c r="A199" s="106">
        <v>197</v>
      </c>
      <c r="B199" t="s">
        <v>3302</v>
      </c>
      <c r="C199" t="s">
        <v>3367</v>
      </c>
      <c r="D199">
        <v>0</v>
      </c>
      <c r="E199">
        <v>0</v>
      </c>
      <c r="F199">
        <v>1</v>
      </c>
      <c r="G199" t="s">
        <v>4116</v>
      </c>
    </row>
    <row r="200" spans="1:7">
      <c r="A200" s="106">
        <v>198</v>
      </c>
      <c r="B200" t="s">
        <v>3302</v>
      </c>
      <c r="C200" t="s">
        <v>3367</v>
      </c>
      <c r="D200">
        <v>0</v>
      </c>
      <c r="E200">
        <v>0</v>
      </c>
      <c r="F200">
        <v>1</v>
      </c>
      <c r="G200" t="s">
        <v>5850</v>
      </c>
    </row>
    <row r="201" spans="1:7">
      <c r="A201" s="106">
        <v>199</v>
      </c>
      <c r="B201" t="s">
        <v>3302</v>
      </c>
      <c r="C201" t="s">
        <v>3367</v>
      </c>
      <c r="D201">
        <v>0</v>
      </c>
      <c r="E201">
        <v>0</v>
      </c>
      <c r="F201">
        <v>1</v>
      </c>
      <c r="G201" t="s">
        <v>4118</v>
      </c>
    </row>
    <row r="202" spans="1:7">
      <c r="A202" s="106">
        <v>200</v>
      </c>
      <c r="B202" t="s">
        <v>3302</v>
      </c>
      <c r="C202" t="s">
        <v>1380</v>
      </c>
      <c r="D202">
        <v>0</v>
      </c>
      <c r="E202">
        <v>0</v>
      </c>
      <c r="F202">
        <v>1</v>
      </c>
      <c r="G202" t="s">
        <v>5851</v>
      </c>
    </row>
    <row r="203" spans="1:7">
      <c r="A203" s="106">
        <v>201</v>
      </c>
      <c r="B203" t="s">
        <v>3302</v>
      </c>
      <c r="C203" t="s">
        <v>3392</v>
      </c>
      <c r="D203">
        <v>0</v>
      </c>
      <c r="E203">
        <v>0</v>
      </c>
      <c r="F203">
        <v>1</v>
      </c>
      <c r="G203" t="s">
        <v>5852</v>
      </c>
    </row>
    <row r="204" spans="1:7">
      <c r="A204" s="106">
        <v>202</v>
      </c>
      <c r="B204" t="s">
        <v>3302</v>
      </c>
      <c r="C204" t="s">
        <v>3392</v>
      </c>
      <c r="D204">
        <v>0</v>
      </c>
      <c r="E204">
        <v>0</v>
      </c>
      <c r="F204">
        <v>1</v>
      </c>
      <c r="G204" t="s">
        <v>5853</v>
      </c>
    </row>
    <row r="205" spans="1:7">
      <c r="A205" s="106">
        <v>203</v>
      </c>
      <c r="B205" t="s">
        <v>3302</v>
      </c>
      <c r="C205" t="s">
        <v>3392</v>
      </c>
      <c r="D205">
        <v>0</v>
      </c>
      <c r="E205">
        <v>0</v>
      </c>
      <c r="F205">
        <v>1</v>
      </c>
      <c r="G205" t="s">
        <v>5854</v>
      </c>
    </row>
    <row r="206" spans="1:7">
      <c r="A206" s="106">
        <v>204</v>
      </c>
      <c r="B206" t="s">
        <v>3302</v>
      </c>
      <c r="C206" t="s">
        <v>1598</v>
      </c>
      <c r="D206">
        <v>0</v>
      </c>
      <c r="E206">
        <v>0</v>
      </c>
      <c r="F206">
        <v>1</v>
      </c>
      <c r="G206" t="s">
        <v>5855</v>
      </c>
    </row>
    <row r="207" spans="1:7">
      <c r="A207" s="106">
        <v>205</v>
      </c>
      <c r="B207" t="s">
        <v>3302</v>
      </c>
      <c r="C207" t="s">
        <v>1598</v>
      </c>
      <c r="D207">
        <v>0</v>
      </c>
      <c r="E207">
        <v>0</v>
      </c>
      <c r="F207">
        <v>1</v>
      </c>
      <c r="G207" t="s">
        <v>5856</v>
      </c>
    </row>
    <row r="208" spans="1:7">
      <c r="A208" s="106">
        <v>206</v>
      </c>
      <c r="B208" t="s">
        <v>3302</v>
      </c>
      <c r="C208" t="s">
        <v>1598</v>
      </c>
      <c r="D208">
        <v>0</v>
      </c>
      <c r="E208">
        <v>0</v>
      </c>
      <c r="F208">
        <v>1</v>
      </c>
      <c r="G208" t="s">
        <v>5857</v>
      </c>
    </row>
    <row r="209" spans="1:7">
      <c r="A209" s="106">
        <v>207</v>
      </c>
      <c r="B209" t="s">
        <v>3302</v>
      </c>
      <c r="C209" t="s">
        <v>1524</v>
      </c>
      <c r="D209">
        <v>0</v>
      </c>
      <c r="E209">
        <v>0</v>
      </c>
      <c r="F209">
        <v>1</v>
      </c>
      <c r="G209" t="s">
        <v>5858</v>
      </c>
    </row>
    <row r="210" spans="1:7">
      <c r="A210" s="106">
        <v>208</v>
      </c>
      <c r="B210" t="s">
        <v>3302</v>
      </c>
      <c r="C210" t="s">
        <v>1524</v>
      </c>
      <c r="D210">
        <v>0</v>
      </c>
      <c r="E210">
        <v>0</v>
      </c>
      <c r="F210">
        <v>1</v>
      </c>
      <c r="G210" t="s">
        <v>5859</v>
      </c>
    </row>
    <row r="211" spans="1:7">
      <c r="A211" s="106">
        <v>209</v>
      </c>
      <c r="B211" t="s">
        <v>3302</v>
      </c>
      <c r="C211" t="s">
        <v>3405</v>
      </c>
      <c r="D211">
        <v>0</v>
      </c>
      <c r="E211">
        <v>0</v>
      </c>
      <c r="F211">
        <v>1</v>
      </c>
      <c r="G211" t="s">
        <v>5860</v>
      </c>
    </row>
    <row r="212" spans="1:7">
      <c r="A212" s="106">
        <v>210</v>
      </c>
      <c r="B212" t="s">
        <v>3302</v>
      </c>
      <c r="C212" t="s">
        <v>2623</v>
      </c>
      <c r="D212">
        <v>0</v>
      </c>
      <c r="E212">
        <v>0</v>
      </c>
      <c r="F212">
        <v>1</v>
      </c>
      <c r="G212" t="s">
        <v>5861</v>
      </c>
    </row>
    <row r="213" spans="1:7">
      <c r="A213" s="106">
        <v>211</v>
      </c>
      <c r="B213" t="s">
        <v>3302</v>
      </c>
      <c r="C213" t="s">
        <v>2623</v>
      </c>
      <c r="D213">
        <v>0</v>
      </c>
      <c r="E213">
        <v>0</v>
      </c>
      <c r="F213">
        <v>1</v>
      </c>
      <c r="G213" t="s">
        <v>5862</v>
      </c>
    </row>
    <row r="214" spans="1:7">
      <c r="A214" s="106">
        <v>212</v>
      </c>
      <c r="B214" t="s">
        <v>3302</v>
      </c>
      <c r="C214" t="s">
        <v>2623</v>
      </c>
      <c r="D214">
        <v>0</v>
      </c>
      <c r="E214">
        <v>0</v>
      </c>
      <c r="F214">
        <v>1</v>
      </c>
      <c r="G214" t="s">
        <v>5863</v>
      </c>
    </row>
    <row r="215" spans="1:7">
      <c r="A215" s="106">
        <v>213</v>
      </c>
      <c r="B215" t="s">
        <v>3302</v>
      </c>
      <c r="C215" t="s">
        <v>2623</v>
      </c>
      <c r="D215">
        <v>0</v>
      </c>
      <c r="E215">
        <v>0</v>
      </c>
      <c r="F215">
        <v>1</v>
      </c>
      <c r="G215" t="s">
        <v>5864</v>
      </c>
    </row>
    <row r="216" spans="1:7">
      <c r="A216" s="106">
        <v>214</v>
      </c>
      <c r="B216" t="s">
        <v>3302</v>
      </c>
      <c r="C216" t="s">
        <v>1101</v>
      </c>
      <c r="D216">
        <v>1</v>
      </c>
      <c r="E216">
        <v>1</v>
      </c>
      <c r="F216">
        <v>1</v>
      </c>
      <c r="G216" t="s">
        <v>5865</v>
      </c>
    </row>
    <row r="217" spans="1:7">
      <c r="A217" s="106">
        <v>215</v>
      </c>
      <c r="B217" t="s">
        <v>3302</v>
      </c>
      <c r="C217" t="s">
        <v>1101</v>
      </c>
      <c r="D217">
        <v>1</v>
      </c>
      <c r="E217">
        <v>1</v>
      </c>
      <c r="F217">
        <v>1</v>
      </c>
      <c r="G217" t="s">
        <v>5866</v>
      </c>
    </row>
    <row r="218" spans="1:7">
      <c r="A218" s="106">
        <v>216</v>
      </c>
      <c r="B218" t="s">
        <v>3302</v>
      </c>
      <c r="C218" t="s">
        <v>1101</v>
      </c>
      <c r="D218">
        <v>1</v>
      </c>
      <c r="E218">
        <v>1</v>
      </c>
      <c r="F218">
        <v>1</v>
      </c>
      <c r="G218" t="s">
        <v>5867</v>
      </c>
    </row>
    <row r="219" spans="1:7">
      <c r="A219" s="106">
        <v>217</v>
      </c>
      <c r="B219" t="s">
        <v>3302</v>
      </c>
      <c r="C219" t="s">
        <v>1101</v>
      </c>
      <c r="D219">
        <v>1</v>
      </c>
      <c r="E219">
        <v>1</v>
      </c>
      <c r="F219">
        <v>1</v>
      </c>
      <c r="G219" t="s">
        <v>5868</v>
      </c>
    </row>
    <row r="220" spans="1:7">
      <c r="A220" s="106">
        <v>218</v>
      </c>
      <c r="B220" t="s">
        <v>3302</v>
      </c>
      <c r="C220" t="s">
        <v>3424</v>
      </c>
      <c r="D220">
        <v>1</v>
      </c>
      <c r="E220">
        <v>1</v>
      </c>
      <c r="F220">
        <v>1</v>
      </c>
      <c r="G220" t="s">
        <v>5869</v>
      </c>
    </row>
    <row r="221" spans="1:7">
      <c r="A221" s="106">
        <v>219</v>
      </c>
      <c r="B221" t="s">
        <v>3302</v>
      </c>
      <c r="C221" t="s">
        <v>3424</v>
      </c>
      <c r="D221">
        <v>1</v>
      </c>
      <c r="E221">
        <v>1</v>
      </c>
      <c r="F221">
        <v>1</v>
      </c>
      <c r="G221" t="s">
        <v>5870</v>
      </c>
    </row>
    <row r="222" spans="1:7">
      <c r="A222" s="106">
        <v>220</v>
      </c>
      <c r="B222" t="s">
        <v>3302</v>
      </c>
      <c r="C222" t="s">
        <v>3424</v>
      </c>
      <c r="D222">
        <v>1</v>
      </c>
      <c r="E222">
        <v>1</v>
      </c>
      <c r="F222">
        <v>1</v>
      </c>
      <c r="G222" t="s">
        <v>5871</v>
      </c>
    </row>
    <row r="223" spans="1:7">
      <c r="A223" s="106">
        <v>221</v>
      </c>
      <c r="B223" t="s">
        <v>3302</v>
      </c>
      <c r="C223" t="s">
        <v>749</v>
      </c>
      <c r="D223">
        <v>0</v>
      </c>
      <c r="E223">
        <v>0</v>
      </c>
      <c r="F223">
        <v>1</v>
      </c>
      <c r="G223" t="s">
        <v>5872</v>
      </c>
    </row>
    <row r="224" spans="1:7">
      <c r="A224" s="106">
        <v>222</v>
      </c>
      <c r="B224" t="s">
        <v>3302</v>
      </c>
      <c r="C224" t="s">
        <v>749</v>
      </c>
      <c r="D224">
        <v>0</v>
      </c>
      <c r="E224">
        <v>0</v>
      </c>
      <c r="F224">
        <v>1</v>
      </c>
      <c r="G224" t="s">
        <v>5873</v>
      </c>
    </row>
    <row r="225" spans="1:7">
      <c r="A225" s="106">
        <v>223</v>
      </c>
      <c r="B225" t="s">
        <v>3302</v>
      </c>
      <c r="C225" t="s">
        <v>749</v>
      </c>
      <c r="D225">
        <v>0</v>
      </c>
      <c r="E225">
        <v>0</v>
      </c>
      <c r="F225">
        <v>1</v>
      </c>
      <c r="G225" t="s">
        <v>5874</v>
      </c>
    </row>
    <row r="226" spans="1:7">
      <c r="A226" s="106">
        <v>224</v>
      </c>
      <c r="B226" t="s">
        <v>3302</v>
      </c>
      <c r="C226" t="s">
        <v>749</v>
      </c>
      <c r="D226">
        <v>0</v>
      </c>
      <c r="E226">
        <v>0</v>
      </c>
      <c r="F226">
        <v>1</v>
      </c>
      <c r="G226" t="s">
        <v>5875</v>
      </c>
    </row>
    <row r="227" spans="1:7">
      <c r="A227" s="106">
        <v>225</v>
      </c>
      <c r="B227" t="s">
        <v>3302</v>
      </c>
      <c r="C227" t="s">
        <v>749</v>
      </c>
      <c r="D227">
        <v>0</v>
      </c>
      <c r="E227">
        <v>0</v>
      </c>
      <c r="F227">
        <v>1</v>
      </c>
      <c r="G227" t="s">
        <v>5876</v>
      </c>
    </row>
    <row r="228" spans="1:7">
      <c r="A228" s="106">
        <v>226</v>
      </c>
      <c r="B228" t="s">
        <v>3302</v>
      </c>
      <c r="C228" t="s">
        <v>3433</v>
      </c>
      <c r="D228">
        <v>1</v>
      </c>
      <c r="E228">
        <v>0</v>
      </c>
      <c r="F228">
        <v>1</v>
      </c>
      <c r="G228" t="s">
        <v>5877</v>
      </c>
    </row>
    <row r="229" spans="1:7">
      <c r="A229" s="106">
        <v>227</v>
      </c>
      <c r="B229" t="s">
        <v>3302</v>
      </c>
      <c r="C229" t="s">
        <v>3433</v>
      </c>
      <c r="D229">
        <v>1</v>
      </c>
      <c r="E229">
        <v>0</v>
      </c>
      <c r="F229">
        <v>1</v>
      </c>
      <c r="G229" t="s">
        <v>5878</v>
      </c>
    </row>
    <row r="230" spans="1:7">
      <c r="A230" s="106">
        <v>228</v>
      </c>
      <c r="B230" t="s">
        <v>3302</v>
      </c>
      <c r="C230" t="s">
        <v>3433</v>
      </c>
      <c r="D230">
        <v>1</v>
      </c>
      <c r="E230">
        <v>0</v>
      </c>
      <c r="F230">
        <v>1</v>
      </c>
      <c r="G230" t="s">
        <v>5879</v>
      </c>
    </row>
    <row r="231" spans="1:7">
      <c r="A231" s="106">
        <v>229</v>
      </c>
      <c r="B231" t="s">
        <v>3302</v>
      </c>
      <c r="C231" t="s">
        <v>3433</v>
      </c>
      <c r="D231">
        <v>1</v>
      </c>
      <c r="E231">
        <v>0</v>
      </c>
      <c r="F231">
        <v>1</v>
      </c>
      <c r="G231" t="s">
        <v>5880</v>
      </c>
    </row>
    <row r="232" spans="1:7">
      <c r="A232" s="106">
        <v>230</v>
      </c>
      <c r="B232" t="s">
        <v>3302</v>
      </c>
      <c r="C232" t="s">
        <v>3433</v>
      </c>
      <c r="D232">
        <v>1</v>
      </c>
      <c r="E232">
        <v>0</v>
      </c>
      <c r="F232">
        <v>1</v>
      </c>
      <c r="G232" t="s">
        <v>5881</v>
      </c>
    </row>
    <row r="233" spans="1:7">
      <c r="A233" s="106">
        <v>231</v>
      </c>
      <c r="B233" t="s">
        <v>3302</v>
      </c>
      <c r="C233" t="s">
        <v>551</v>
      </c>
      <c r="D233">
        <v>0</v>
      </c>
      <c r="E233">
        <v>0</v>
      </c>
      <c r="F233">
        <v>1</v>
      </c>
      <c r="G233" t="s">
        <v>5882</v>
      </c>
    </row>
    <row r="234" spans="1:7">
      <c r="A234" s="106">
        <v>232</v>
      </c>
      <c r="B234" t="s">
        <v>3302</v>
      </c>
      <c r="C234" t="s">
        <v>551</v>
      </c>
      <c r="D234">
        <v>0</v>
      </c>
      <c r="E234">
        <v>0</v>
      </c>
      <c r="F234">
        <v>1</v>
      </c>
      <c r="G234" t="s">
        <v>5883</v>
      </c>
    </row>
    <row r="235" spans="1:7">
      <c r="A235" s="106">
        <v>233</v>
      </c>
      <c r="B235" t="s">
        <v>3302</v>
      </c>
      <c r="C235" t="s">
        <v>551</v>
      </c>
      <c r="D235">
        <v>0</v>
      </c>
      <c r="E235">
        <v>0</v>
      </c>
      <c r="F235">
        <v>1</v>
      </c>
      <c r="G235" t="s">
        <v>5884</v>
      </c>
    </row>
    <row r="236" spans="1:7">
      <c r="A236" s="106">
        <v>234</v>
      </c>
      <c r="B236" t="s">
        <v>3302</v>
      </c>
      <c r="C236" t="s">
        <v>551</v>
      </c>
      <c r="D236">
        <v>0</v>
      </c>
      <c r="E236">
        <v>0</v>
      </c>
      <c r="F236">
        <v>1</v>
      </c>
      <c r="G236" t="s">
        <v>5885</v>
      </c>
    </row>
    <row r="237" spans="1:7">
      <c r="A237" s="106">
        <v>235</v>
      </c>
      <c r="B237" t="s">
        <v>3302</v>
      </c>
      <c r="C237" t="s">
        <v>551</v>
      </c>
      <c r="D237">
        <v>0</v>
      </c>
      <c r="E237">
        <v>0</v>
      </c>
      <c r="F237">
        <v>1</v>
      </c>
      <c r="G237" t="s">
        <v>5886</v>
      </c>
    </row>
    <row r="238" spans="1:7">
      <c r="A238" s="106">
        <v>236</v>
      </c>
      <c r="B238" t="s">
        <v>3302</v>
      </c>
      <c r="C238" t="s">
        <v>79</v>
      </c>
      <c r="D238">
        <v>0</v>
      </c>
      <c r="E238">
        <v>0</v>
      </c>
      <c r="F238">
        <v>1</v>
      </c>
      <c r="G238" t="s">
        <v>5887</v>
      </c>
    </row>
    <row r="239" spans="1:7">
      <c r="A239" s="106">
        <v>237</v>
      </c>
      <c r="B239" t="s">
        <v>3302</v>
      </c>
      <c r="C239" t="s">
        <v>3446</v>
      </c>
      <c r="D239">
        <v>0</v>
      </c>
      <c r="E239">
        <v>0</v>
      </c>
      <c r="F239">
        <v>1</v>
      </c>
      <c r="G239" t="s">
        <v>5888</v>
      </c>
    </row>
    <row r="240" spans="1:7">
      <c r="A240" s="106">
        <v>238</v>
      </c>
      <c r="B240" t="s">
        <v>3302</v>
      </c>
      <c r="C240" t="s">
        <v>3446</v>
      </c>
      <c r="D240">
        <v>0</v>
      </c>
      <c r="E240">
        <v>0</v>
      </c>
      <c r="F240">
        <v>1</v>
      </c>
      <c r="G240" t="s">
        <v>5889</v>
      </c>
    </row>
    <row r="241" spans="1:7">
      <c r="A241" s="106">
        <v>239</v>
      </c>
      <c r="B241" t="s">
        <v>3302</v>
      </c>
      <c r="C241" t="s">
        <v>3446</v>
      </c>
      <c r="D241">
        <v>0</v>
      </c>
      <c r="E241">
        <v>0</v>
      </c>
      <c r="F241">
        <v>1</v>
      </c>
      <c r="G241" t="s">
        <v>5890</v>
      </c>
    </row>
    <row r="242" spans="1:7">
      <c r="A242" s="106">
        <v>240</v>
      </c>
      <c r="B242" t="s">
        <v>3302</v>
      </c>
      <c r="C242" t="s">
        <v>3446</v>
      </c>
      <c r="D242">
        <v>0</v>
      </c>
      <c r="E242">
        <v>0</v>
      </c>
      <c r="F242">
        <v>1</v>
      </c>
      <c r="G242" t="s">
        <v>5891</v>
      </c>
    </row>
    <row r="243" spans="1:7">
      <c r="A243" s="106">
        <v>241</v>
      </c>
      <c r="B243" t="s">
        <v>3302</v>
      </c>
      <c r="C243" t="s">
        <v>3446</v>
      </c>
      <c r="D243">
        <v>0</v>
      </c>
      <c r="E243">
        <v>0</v>
      </c>
      <c r="F243">
        <v>1</v>
      </c>
      <c r="G243" t="s">
        <v>5892</v>
      </c>
    </row>
    <row r="244" spans="1:7">
      <c r="A244" s="106">
        <v>242</v>
      </c>
      <c r="B244" t="s">
        <v>3302</v>
      </c>
      <c r="C244" t="s">
        <v>3446</v>
      </c>
      <c r="D244">
        <v>0</v>
      </c>
      <c r="E244">
        <v>0</v>
      </c>
      <c r="F244">
        <v>1</v>
      </c>
      <c r="G244" t="s">
        <v>5893</v>
      </c>
    </row>
    <row r="245" spans="1:7">
      <c r="A245" s="106">
        <v>243</v>
      </c>
      <c r="B245" t="s">
        <v>3302</v>
      </c>
      <c r="C245" t="s">
        <v>3446</v>
      </c>
      <c r="D245">
        <v>0</v>
      </c>
      <c r="E245">
        <v>0</v>
      </c>
      <c r="F245">
        <v>1</v>
      </c>
      <c r="G245" t="s">
        <v>5894</v>
      </c>
    </row>
    <row r="246" spans="1:7">
      <c r="A246" s="106">
        <v>244</v>
      </c>
      <c r="B246" t="s">
        <v>3302</v>
      </c>
      <c r="C246" t="s">
        <v>3446</v>
      </c>
      <c r="D246">
        <v>0</v>
      </c>
      <c r="E246">
        <v>0</v>
      </c>
      <c r="F246">
        <v>1</v>
      </c>
      <c r="G246" t="s">
        <v>5895</v>
      </c>
    </row>
    <row r="247" spans="1:7">
      <c r="A247" s="106">
        <v>245</v>
      </c>
      <c r="B247" t="s">
        <v>3302</v>
      </c>
      <c r="C247" t="s">
        <v>1201</v>
      </c>
      <c r="D247">
        <v>1</v>
      </c>
      <c r="E247">
        <v>0</v>
      </c>
      <c r="F247">
        <v>1</v>
      </c>
      <c r="G247" t="s">
        <v>5896</v>
      </c>
    </row>
    <row r="248" spans="1:7">
      <c r="A248" s="106">
        <v>246</v>
      </c>
      <c r="B248" t="s">
        <v>3302</v>
      </c>
      <c r="C248" t="s">
        <v>1201</v>
      </c>
      <c r="D248">
        <v>1</v>
      </c>
      <c r="E248">
        <v>0</v>
      </c>
      <c r="F248">
        <v>1</v>
      </c>
      <c r="G248" t="s">
        <v>5897</v>
      </c>
    </row>
    <row r="249" spans="1:7">
      <c r="A249" s="106">
        <v>247</v>
      </c>
      <c r="B249" t="s">
        <v>3302</v>
      </c>
      <c r="C249" t="s">
        <v>1201</v>
      </c>
      <c r="D249">
        <v>1</v>
      </c>
      <c r="E249">
        <v>0</v>
      </c>
      <c r="F249">
        <v>1</v>
      </c>
      <c r="G249" t="s">
        <v>5898</v>
      </c>
    </row>
    <row r="250" spans="1:7">
      <c r="A250" s="106">
        <v>248</v>
      </c>
      <c r="B250" t="s">
        <v>3302</v>
      </c>
      <c r="C250" t="s">
        <v>566</v>
      </c>
      <c r="D250">
        <v>0</v>
      </c>
      <c r="E250">
        <v>0</v>
      </c>
      <c r="F250">
        <v>1</v>
      </c>
      <c r="G250" t="s">
        <v>5899</v>
      </c>
    </row>
    <row r="251" spans="1:7">
      <c r="A251" s="106">
        <v>249</v>
      </c>
      <c r="B251" t="s">
        <v>3302</v>
      </c>
      <c r="C251" t="s">
        <v>566</v>
      </c>
      <c r="D251">
        <v>0</v>
      </c>
      <c r="E251">
        <v>0</v>
      </c>
      <c r="F251">
        <v>1</v>
      </c>
      <c r="G251" t="s">
        <v>5900</v>
      </c>
    </row>
    <row r="252" spans="1:7">
      <c r="A252" s="106">
        <v>250</v>
      </c>
      <c r="B252" t="s">
        <v>3302</v>
      </c>
      <c r="C252" t="s">
        <v>566</v>
      </c>
      <c r="D252">
        <v>0</v>
      </c>
      <c r="E252">
        <v>0</v>
      </c>
      <c r="F252">
        <v>1</v>
      </c>
      <c r="G252" t="s">
        <v>5901</v>
      </c>
    </row>
    <row r="253" spans="1:7">
      <c r="A253" s="106">
        <v>251</v>
      </c>
      <c r="B253" t="s">
        <v>3302</v>
      </c>
      <c r="C253" t="s">
        <v>566</v>
      </c>
      <c r="D253">
        <v>0</v>
      </c>
      <c r="E253">
        <v>0</v>
      </c>
      <c r="F253">
        <v>1</v>
      </c>
      <c r="G253" t="s">
        <v>5902</v>
      </c>
    </row>
    <row r="254" spans="1:7">
      <c r="A254" s="106">
        <v>252</v>
      </c>
      <c r="B254" t="s">
        <v>3302</v>
      </c>
      <c r="C254" t="s">
        <v>566</v>
      </c>
      <c r="D254">
        <v>0</v>
      </c>
      <c r="E254">
        <v>0</v>
      </c>
      <c r="F254">
        <v>1</v>
      </c>
      <c r="G254" t="s">
        <v>5903</v>
      </c>
    </row>
    <row r="255" spans="1:7">
      <c r="A255" s="106">
        <v>253</v>
      </c>
      <c r="B255" t="s">
        <v>3302</v>
      </c>
      <c r="C255" t="s">
        <v>3458</v>
      </c>
      <c r="D255">
        <v>0</v>
      </c>
      <c r="E255">
        <v>0</v>
      </c>
      <c r="F255">
        <v>1</v>
      </c>
      <c r="G255" t="s">
        <v>5904</v>
      </c>
    </row>
    <row r="256" spans="1:7">
      <c r="A256" s="106">
        <v>254</v>
      </c>
      <c r="B256" t="s">
        <v>3302</v>
      </c>
      <c r="C256" t="s">
        <v>3458</v>
      </c>
      <c r="D256">
        <v>0</v>
      </c>
      <c r="E256">
        <v>0</v>
      </c>
      <c r="F256">
        <v>1</v>
      </c>
      <c r="G256" t="s">
        <v>5905</v>
      </c>
    </row>
    <row r="257" spans="1:7">
      <c r="A257" s="106">
        <v>255</v>
      </c>
      <c r="B257" t="s">
        <v>3302</v>
      </c>
      <c r="C257" t="s">
        <v>3458</v>
      </c>
      <c r="D257">
        <v>0</v>
      </c>
      <c r="E257">
        <v>0</v>
      </c>
      <c r="F257">
        <v>1</v>
      </c>
      <c r="G257" t="s">
        <v>5906</v>
      </c>
    </row>
    <row r="258" spans="1:7">
      <c r="A258" s="106">
        <v>256</v>
      </c>
      <c r="B258" t="s">
        <v>3302</v>
      </c>
      <c r="C258" t="s">
        <v>3458</v>
      </c>
      <c r="D258">
        <v>0</v>
      </c>
      <c r="E258">
        <v>0</v>
      </c>
      <c r="F258">
        <v>1</v>
      </c>
      <c r="G258" t="s">
        <v>5907</v>
      </c>
    </row>
    <row r="259" spans="1:7">
      <c r="A259" s="106">
        <v>257</v>
      </c>
      <c r="B259" t="s">
        <v>3302</v>
      </c>
      <c r="C259" t="s">
        <v>3464</v>
      </c>
      <c r="D259">
        <v>1</v>
      </c>
      <c r="E259">
        <v>0</v>
      </c>
      <c r="F259">
        <v>1</v>
      </c>
      <c r="G259" t="s">
        <v>5908</v>
      </c>
    </row>
    <row r="260" spans="1:7">
      <c r="A260" s="106">
        <v>258</v>
      </c>
      <c r="B260" t="s">
        <v>3302</v>
      </c>
      <c r="C260" t="s">
        <v>3464</v>
      </c>
      <c r="D260">
        <v>1</v>
      </c>
      <c r="E260">
        <v>0</v>
      </c>
      <c r="F260">
        <v>1</v>
      </c>
      <c r="G260" t="s">
        <v>5909</v>
      </c>
    </row>
    <row r="261" spans="1:7">
      <c r="A261" s="106">
        <v>259</v>
      </c>
      <c r="B261" t="s">
        <v>3302</v>
      </c>
      <c r="C261" t="s">
        <v>3469</v>
      </c>
      <c r="D261">
        <v>0</v>
      </c>
      <c r="E261">
        <v>0</v>
      </c>
      <c r="F261">
        <v>1</v>
      </c>
      <c r="G261" t="s">
        <v>5910</v>
      </c>
    </row>
    <row r="262" spans="1:7">
      <c r="A262" s="106">
        <v>260</v>
      </c>
      <c r="B262" t="s">
        <v>3302</v>
      </c>
      <c r="C262" t="s">
        <v>3474</v>
      </c>
      <c r="D262">
        <v>0</v>
      </c>
      <c r="E262">
        <v>0</v>
      </c>
      <c r="F262">
        <v>1</v>
      </c>
      <c r="G262" t="s">
        <v>5911</v>
      </c>
    </row>
    <row r="263" spans="1:7">
      <c r="A263" s="106">
        <v>261</v>
      </c>
      <c r="B263" t="s">
        <v>3302</v>
      </c>
      <c r="C263" t="s">
        <v>3474</v>
      </c>
      <c r="D263">
        <v>0</v>
      </c>
      <c r="E263">
        <v>0</v>
      </c>
      <c r="F263">
        <v>1</v>
      </c>
      <c r="G263" t="s">
        <v>5912</v>
      </c>
    </row>
    <row r="264" spans="1:7">
      <c r="A264" s="106">
        <v>262</v>
      </c>
      <c r="B264" t="s">
        <v>3302</v>
      </c>
      <c r="C264" t="s">
        <v>869</v>
      </c>
      <c r="D264">
        <v>0</v>
      </c>
      <c r="E264">
        <v>0</v>
      </c>
      <c r="F264">
        <v>1</v>
      </c>
      <c r="G264" t="s">
        <v>5913</v>
      </c>
    </row>
    <row r="265" spans="1:7">
      <c r="A265" s="106">
        <v>263</v>
      </c>
      <c r="B265" t="s">
        <v>3302</v>
      </c>
      <c r="C265" t="s">
        <v>1326</v>
      </c>
      <c r="D265">
        <v>0</v>
      </c>
      <c r="E265">
        <v>0</v>
      </c>
      <c r="F265">
        <v>1</v>
      </c>
      <c r="G265" t="s">
        <v>5914</v>
      </c>
    </row>
    <row r="266" spans="1:7">
      <c r="A266" s="106">
        <v>264</v>
      </c>
      <c r="B266" t="s">
        <v>3302</v>
      </c>
      <c r="C266" t="s">
        <v>1326</v>
      </c>
      <c r="D266">
        <v>0</v>
      </c>
      <c r="E266">
        <v>0</v>
      </c>
      <c r="F266">
        <v>1</v>
      </c>
      <c r="G266" t="s">
        <v>5915</v>
      </c>
    </row>
    <row r="267" spans="1:7">
      <c r="A267" s="106">
        <v>265</v>
      </c>
      <c r="B267" t="s">
        <v>3487</v>
      </c>
      <c r="C267" t="s">
        <v>3489</v>
      </c>
      <c r="D267">
        <v>1</v>
      </c>
      <c r="E267">
        <v>1</v>
      </c>
      <c r="F267">
        <v>0</v>
      </c>
      <c r="G267" t="s">
        <v>5916</v>
      </c>
    </row>
    <row r="268" spans="1:7">
      <c r="A268" s="106">
        <v>266</v>
      </c>
      <c r="B268" t="s">
        <v>3487</v>
      </c>
      <c r="C268" t="s">
        <v>3489</v>
      </c>
      <c r="D268">
        <v>1</v>
      </c>
      <c r="E268">
        <v>1</v>
      </c>
      <c r="F268">
        <v>0</v>
      </c>
      <c r="G268" t="s">
        <v>5917</v>
      </c>
    </row>
    <row r="269" spans="1:7">
      <c r="A269" s="106">
        <v>267</v>
      </c>
      <c r="B269" t="s">
        <v>3487</v>
      </c>
      <c r="C269" t="s">
        <v>3489</v>
      </c>
      <c r="D269">
        <v>1</v>
      </c>
      <c r="E269">
        <v>1</v>
      </c>
      <c r="F269">
        <v>0</v>
      </c>
      <c r="G269" t="s">
        <v>5918</v>
      </c>
    </row>
    <row r="270" spans="1:7">
      <c r="A270" s="106">
        <v>268</v>
      </c>
      <c r="B270" t="s">
        <v>3487</v>
      </c>
      <c r="C270" t="s">
        <v>3496</v>
      </c>
      <c r="D270">
        <v>1</v>
      </c>
      <c r="E270">
        <v>1</v>
      </c>
      <c r="F270">
        <v>0</v>
      </c>
      <c r="G270" t="s">
        <v>5919</v>
      </c>
    </row>
    <row r="271" spans="1:7">
      <c r="A271" s="106">
        <v>269</v>
      </c>
      <c r="B271" t="s">
        <v>3487</v>
      </c>
      <c r="C271" t="s">
        <v>3496</v>
      </c>
      <c r="D271">
        <v>1</v>
      </c>
      <c r="E271">
        <v>1</v>
      </c>
      <c r="F271">
        <v>0</v>
      </c>
      <c r="G271" t="s">
        <v>5920</v>
      </c>
    </row>
    <row r="272" spans="1:7">
      <c r="A272" s="106">
        <v>270</v>
      </c>
      <c r="B272" t="s">
        <v>3487</v>
      </c>
      <c r="C272" t="s">
        <v>3496</v>
      </c>
      <c r="D272">
        <v>1</v>
      </c>
      <c r="E272">
        <v>1</v>
      </c>
      <c r="F272">
        <v>0</v>
      </c>
      <c r="G272" t="s">
        <v>5921</v>
      </c>
    </row>
    <row r="273" spans="1:7">
      <c r="A273" s="106">
        <v>271</v>
      </c>
      <c r="B273" t="s">
        <v>3487</v>
      </c>
      <c r="C273" t="s">
        <v>3496</v>
      </c>
      <c r="D273">
        <v>1</v>
      </c>
      <c r="E273">
        <v>1</v>
      </c>
      <c r="F273">
        <v>0</v>
      </c>
      <c r="G273" t="s">
        <v>5922</v>
      </c>
    </row>
    <row r="274" spans="1:7">
      <c r="A274" s="106">
        <v>272</v>
      </c>
      <c r="B274" t="s">
        <v>3487</v>
      </c>
      <c r="C274" t="s">
        <v>1435</v>
      </c>
      <c r="D274">
        <v>1</v>
      </c>
      <c r="E274">
        <v>1</v>
      </c>
      <c r="F274">
        <v>0</v>
      </c>
      <c r="G274" t="s">
        <v>5923</v>
      </c>
    </row>
    <row r="275" spans="1:7">
      <c r="A275" s="106">
        <v>273</v>
      </c>
      <c r="B275" t="s">
        <v>3487</v>
      </c>
      <c r="C275" t="s">
        <v>1435</v>
      </c>
      <c r="D275">
        <v>1</v>
      </c>
      <c r="E275">
        <v>1</v>
      </c>
      <c r="F275">
        <v>0</v>
      </c>
      <c r="G275" t="s">
        <v>4120</v>
      </c>
    </row>
    <row r="276" spans="1:7">
      <c r="A276" s="106">
        <v>274</v>
      </c>
      <c r="B276" t="s">
        <v>3487</v>
      </c>
      <c r="C276" t="s">
        <v>3514</v>
      </c>
      <c r="D276">
        <v>1</v>
      </c>
      <c r="E276">
        <v>1</v>
      </c>
      <c r="F276">
        <v>1</v>
      </c>
      <c r="G276" t="s">
        <v>5924</v>
      </c>
    </row>
    <row r="277" spans="1:7">
      <c r="A277" s="106">
        <v>275</v>
      </c>
      <c r="B277" t="s">
        <v>3487</v>
      </c>
      <c r="C277" t="s">
        <v>3514</v>
      </c>
      <c r="D277">
        <v>1</v>
      </c>
      <c r="E277">
        <v>1</v>
      </c>
      <c r="F277">
        <v>1</v>
      </c>
      <c r="G277" t="s">
        <v>5925</v>
      </c>
    </row>
    <row r="278" spans="1:7">
      <c r="A278" s="106">
        <v>276</v>
      </c>
      <c r="B278" t="s">
        <v>3487</v>
      </c>
      <c r="C278" t="s">
        <v>3514</v>
      </c>
      <c r="D278">
        <v>1</v>
      </c>
      <c r="E278">
        <v>1</v>
      </c>
      <c r="F278">
        <v>1</v>
      </c>
      <c r="G278" t="s">
        <v>5926</v>
      </c>
    </row>
    <row r="279" spans="1:7">
      <c r="A279" s="106">
        <v>277</v>
      </c>
      <c r="B279" t="s">
        <v>3487</v>
      </c>
      <c r="C279" t="s">
        <v>3521</v>
      </c>
      <c r="D279">
        <v>1</v>
      </c>
      <c r="E279">
        <v>1</v>
      </c>
      <c r="F279">
        <v>1</v>
      </c>
      <c r="G279" t="s">
        <v>5927</v>
      </c>
    </row>
    <row r="280" spans="1:7">
      <c r="A280" s="106">
        <v>278</v>
      </c>
      <c r="B280" t="s">
        <v>3487</v>
      </c>
      <c r="C280" t="s">
        <v>3521</v>
      </c>
      <c r="D280">
        <v>1</v>
      </c>
      <c r="E280">
        <v>1</v>
      </c>
      <c r="F280">
        <v>1</v>
      </c>
      <c r="G280" t="s">
        <v>5928</v>
      </c>
    </row>
    <row r="281" spans="1:7">
      <c r="A281" s="106">
        <v>279</v>
      </c>
      <c r="B281" t="s">
        <v>3487</v>
      </c>
      <c r="C281" t="s">
        <v>3521</v>
      </c>
      <c r="D281">
        <v>1</v>
      </c>
      <c r="E281">
        <v>1</v>
      </c>
      <c r="F281">
        <v>1</v>
      </c>
      <c r="G281" t="s">
        <v>5929</v>
      </c>
    </row>
    <row r="282" spans="1:7">
      <c r="A282" s="106">
        <v>280</v>
      </c>
      <c r="B282" t="s">
        <v>3487</v>
      </c>
      <c r="C282" t="s">
        <v>3521</v>
      </c>
      <c r="D282">
        <v>1</v>
      </c>
      <c r="E282">
        <v>1</v>
      </c>
      <c r="F282">
        <v>1</v>
      </c>
      <c r="G282" t="s">
        <v>5930</v>
      </c>
    </row>
    <row r="283" spans="1:7">
      <c r="A283" s="106">
        <v>281</v>
      </c>
      <c r="B283" t="s">
        <v>3487</v>
      </c>
      <c r="C283" t="s">
        <v>3527</v>
      </c>
      <c r="D283">
        <v>1</v>
      </c>
      <c r="E283">
        <v>1</v>
      </c>
      <c r="F283">
        <v>1</v>
      </c>
      <c r="G283" t="s">
        <v>5931</v>
      </c>
    </row>
    <row r="284" spans="1:7">
      <c r="A284" s="106">
        <v>282</v>
      </c>
      <c r="B284" t="s">
        <v>3487</v>
      </c>
      <c r="C284" t="s">
        <v>3527</v>
      </c>
      <c r="D284">
        <v>1</v>
      </c>
      <c r="E284">
        <v>1</v>
      </c>
      <c r="F284">
        <v>1</v>
      </c>
      <c r="G284" t="s">
        <v>5932</v>
      </c>
    </row>
    <row r="285" spans="1:7">
      <c r="A285" s="106">
        <v>283</v>
      </c>
      <c r="B285" t="s">
        <v>3487</v>
      </c>
      <c r="C285" t="s">
        <v>3527</v>
      </c>
      <c r="D285">
        <v>1</v>
      </c>
      <c r="E285">
        <v>1</v>
      </c>
      <c r="F285">
        <v>1</v>
      </c>
      <c r="G285" t="s">
        <v>5933</v>
      </c>
    </row>
    <row r="286" spans="1:7">
      <c r="A286" s="106">
        <v>284</v>
      </c>
      <c r="B286" t="s">
        <v>3487</v>
      </c>
      <c r="C286" t="s">
        <v>3527</v>
      </c>
      <c r="D286">
        <v>1</v>
      </c>
      <c r="E286">
        <v>1</v>
      </c>
      <c r="F286">
        <v>1</v>
      </c>
      <c r="G286" t="s">
        <v>5934</v>
      </c>
    </row>
    <row r="287" spans="1:7">
      <c r="A287" s="106">
        <v>285</v>
      </c>
      <c r="B287" t="s">
        <v>3487</v>
      </c>
      <c r="C287" t="s">
        <v>3533</v>
      </c>
      <c r="D287">
        <v>1</v>
      </c>
      <c r="E287">
        <v>1</v>
      </c>
      <c r="F287">
        <v>1</v>
      </c>
      <c r="G287" t="s">
        <v>5935</v>
      </c>
    </row>
    <row r="288" spans="1:7">
      <c r="A288" s="106">
        <v>286</v>
      </c>
      <c r="B288" t="s">
        <v>3487</v>
      </c>
      <c r="C288" t="s">
        <v>3533</v>
      </c>
      <c r="D288">
        <v>1</v>
      </c>
      <c r="E288">
        <v>1</v>
      </c>
      <c r="F288">
        <v>1</v>
      </c>
      <c r="G288" t="s">
        <v>5936</v>
      </c>
    </row>
    <row r="289" spans="1:7">
      <c r="A289" s="106">
        <v>287</v>
      </c>
      <c r="B289" t="s">
        <v>3487</v>
      </c>
      <c r="C289" t="s">
        <v>336</v>
      </c>
      <c r="D289">
        <v>1</v>
      </c>
      <c r="E289">
        <v>1</v>
      </c>
      <c r="F289">
        <v>1</v>
      </c>
      <c r="G289" t="s">
        <v>5937</v>
      </c>
    </row>
    <row r="290" spans="1:7">
      <c r="A290" s="106">
        <v>288</v>
      </c>
      <c r="B290" t="s">
        <v>3487</v>
      </c>
      <c r="C290" t="s">
        <v>336</v>
      </c>
      <c r="D290">
        <v>1</v>
      </c>
      <c r="E290">
        <v>1</v>
      </c>
      <c r="F290">
        <v>1</v>
      </c>
      <c r="G290" t="s">
        <v>5938</v>
      </c>
    </row>
    <row r="291" spans="1:7">
      <c r="A291" s="106">
        <v>289</v>
      </c>
      <c r="B291" t="s">
        <v>3487</v>
      </c>
      <c r="C291" t="s">
        <v>1395</v>
      </c>
      <c r="D291">
        <v>1</v>
      </c>
      <c r="E291">
        <v>1</v>
      </c>
      <c r="F291">
        <v>1</v>
      </c>
      <c r="G291" t="s">
        <v>5939</v>
      </c>
    </row>
    <row r="292" spans="1:7">
      <c r="A292" s="106">
        <v>290</v>
      </c>
      <c r="B292" t="s">
        <v>3487</v>
      </c>
      <c r="C292" t="s">
        <v>1395</v>
      </c>
      <c r="D292">
        <v>1</v>
      </c>
      <c r="E292">
        <v>1</v>
      </c>
      <c r="F292">
        <v>1</v>
      </c>
      <c r="G292" t="s">
        <v>5940</v>
      </c>
    </row>
    <row r="293" spans="1:7">
      <c r="A293" s="106">
        <v>291</v>
      </c>
      <c r="B293" t="s">
        <v>3487</v>
      </c>
      <c r="C293" t="s">
        <v>1395</v>
      </c>
      <c r="D293">
        <v>1</v>
      </c>
      <c r="E293">
        <v>1</v>
      </c>
      <c r="F293">
        <v>1</v>
      </c>
      <c r="G293" t="s">
        <v>5941</v>
      </c>
    </row>
    <row r="294" spans="1:7">
      <c r="A294" s="106">
        <v>292</v>
      </c>
      <c r="B294" t="s">
        <v>3487</v>
      </c>
      <c r="C294" t="s">
        <v>3558</v>
      </c>
      <c r="D294">
        <v>1</v>
      </c>
      <c r="E294">
        <v>1</v>
      </c>
      <c r="F294">
        <v>0</v>
      </c>
      <c r="G294" t="s">
        <v>5942</v>
      </c>
    </row>
    <row r="295" spans="1:7">
      <c r="A295" s="106">
        <v>293</v>
      </c>
      <c r="B295" t="s">
        <v>3487</v>
      </c>
      <c r="C295" t="s">
        <v>3558</v>
      </c>
      <c r="D295">
        <v>1</v>
      </c>
      <c r="E295">
        <v>1</v>
      </c>
      <c r="F295">
        <v>0</v>
      </c>
      <c r="G295" t="s">
        <v>5943</v>
      </c>
    </row>
    <row r="296" spans="1:7">
      <c r="A296" s="106">
        <v>294</v>
      </c>
      <c r="B296" t="s">
        <v>3487</v>
      </c>
      <c r="C296" t="s">
        <v>3563</v>
      </c>
      <c r="D296">
        <v>1</v>
      </c>
      <c r="E296">
        <v>1</v>
      </c>
      <c r="F296" t="s">
        <v>3568</v>
      </c>
      <c r="G296" t="s">
        <v>5944</v>
      </c>
    </row>
    <row r="297" spans="1:7">
      <c r="A297" s="106">
        <v>295</v>
      </c>
      <c r="B297" t="s">
        <v>3487</v>
      </c>
      <c r="C297" t="s">
        <v>3571</v>
      </c>
      <c r="D297">
        <v>1</v>
      </c>
      <c r="E297">
        <v>1</v>
      </c>
      <c r="F297">
        <v>1</v>
      </c>
      <c r="G297" t="s">
        <v>5945</v>
      </c>
    </row>
    <row r="298" spans="1:7">
      <c r="A298" s="106">
        <v>296</v>
      </c>
      <c r="B298" t="s">
        <v>3487</v>
      </c>
      <c r="C298" t="s">
        <v>3571</v>
      </c>
      <c r="D298">
        <v>1</v>
      </c>
      <c r="E298">
        <v>1</v>
      </c>
      <c r="F298">
        <v>1</v>
      </c>
      <c r="G298" t="s">
        <v>5946</v>
      </c>
    </row>
    <row r="299" spans="1:7">
      <c r="A299" s="106">
        <v>297</v>
      </c>
      <c r="B299" t="s">
        <v>3487</v>
      </c>
      <c r="C299" t="s">
        <v>3571</v>
      </c>
      <c r="D299">
        <v>1</v>
      </c>
      <c r="E299">
        <v>1</v>
      </c>
      <c r="F299">
        <v>1</v>
      </c>
      <c r="G299" t="s">
        <v>5947</v>
      </c>
    </row>
    <row r="300" spans="1:7">
      <c r="A300" s="106">
        <v>298</v>
      </c>
      <c r="B300" t="s">
        <v>3487</v>
      </c>
      <c r="C300" t="s">
        <v>3571</v>
      </c>
      <c r="D300">
        <v>1</v>
      </c>
      <c r="E300">
        <v>1</v>
      </c>
      <c r="F300">
        <v>1</v>
      </c>
      <c r="G300" t="s">
        <v>5948</v>
      </c>
    </row>
    <row r="301" spans="1:7">
      <c r="A301" s="106">
        <v>299</v>
      </c>
      <c r="B301" t="s">
        <v>3487</v>
      </c>
      <c r="C301" t="s">
        <v>3571</v>
      </c>
      <c r="D301">
        <v>1</v>
      </c>
      <c r="E301">
        <v>1</v>
      </c>
      <c r="F301">
        <v>1</v>
      </c>
      <c r="G301" t="s">
        <v>5949</v>
      </c>
    </row>
    <row r="302" spans="1:7">
      <c r="A302" s="106">
        <v>300</v>
      </c>
      <c r="B302" t="s">
        <v>3487</v>
      </c>
      <c r="C302" t="s">
        <v>3571</v>
      </c>
      <c r="D302">
        <v>1</v>
      </c>
      <c r="E302">
        <v>1</v>
      </c>
      <c r="F302">
        <v>1</v>
      </c>
      <c r="G302" t="s">
        <v>5950</v>
      </c>
    </row>
    <row r="303" spans="1:7">
      <c r="A303" s="106">
        <v>301</v>
      </c>
      <c r="B303" t="s">
        <v>3487</v>
      </c>
      <c r="C303" t="s">
        <v>3571</v>
      </c>
      <c r="D303">
        <v>1</v>
      </c>
      <c r="E303">
        <v>1</v>
      </c>
      <c r="F303">
        <v>1</v>
      </c>
      <c r="G303" t="s">
        <v>5951</v>
      </c>
    </row>
    <row r="304" spans="1:7">
      <c r="A304" s="106">
        <v>302</v>
      </c>
      <c r="B304" t="s">
        <v>3487</v>
      </c>
      <c r="C304" t="s">
        <v>3571</v>
      </c>
      <c r="D304">
        <v>1</v>
      </c>
      <c r="E304">
        <v>1</v>
      </c>
      <c r="F304">
        <v>1</v>
      </c>
      <c r="G304" t="s">
        <v>5952</v>
      </c>
    </row>
    <row r="305" spans="1:7">
      <c r="A305" s="106">
        <v>303</v>
      </c>
      <c r="B305" t="s">
        <v>3487</v>
      </c>
      <c r="C305" t="s">
        <v>3571</v>
      </c>
      <c r="D305">
        <v>1</v>
      </c>
      <c r="E305">
        <v>1</v>
      </c>
      <c r="F305">
        <v>1</v>
      </c>
      <c r="G305" t="s">
        <v>5953</v>
      </c>
    </row>
    <row r="306" spans="1:7">
      <c r="A306" s="106">
        <v>304</v>
      </c>
      <c r="B306" t="s">
        <v>3487</v>
      </c>
      <c r="C306" t="s">
        <v>3577</v>
      </c>
      <c r="D306">
        <v>1</v>
      </c>
      <c r="E306">
        <v>0</v>
      </c>
      <c r="F306">
        <v>0</v>
      </c>
      <c r="G306" t="s">
        <v>5954</v>
      </c>
    </row>
    <row r="307" spans="1:7">
      <c r="A307" s="106">
        <v>305</v>
      </c>
      <c r="B307" t="s">
        <v>3487</v>
      </c>
      <c r="C307" t="s">
        <v>3577</v>
      </c>
      <c r="D307">
        <v>1</v>
      </c>
      <c r="E307">
        <v>0</v>
      </c>
      <c r="F307">
        <v>0</v>
      </c>
      <c r="G307" t="s">
        <v>5955</v>
      </c>
    </row>
    <row r="308" spans="1:7">
      <c r="A308" s="106">
        <v>306</v>
      </c>
      <c r="B308" t="s">
        <v>3487</v>
      </c>
      <c r="C308" t="s">
        <v>3577</v>
      </c>
      <c r="D308">
        <v>1</v>
      </c>
      <c r="E308">
        <v>0</v>
      </c>
      <c r="F308">
        <v>0</v>
      </c>
      <c r="G308" t="s">
        <v>5956</v>
      </c>
    </row>
    <row r="309" spans="1:7">
      <c r="A309" s="106">
        <v>307</v>
      </c>
      <c r="B309" t="s">
        <v>3487</v>
      </c>
      <c r="C309" t="s">
        <v>3577</v>
      </c>
      <c r="D309">
        <v>1</v>
      </c>
      <c r="E309">
        <v>0</v>
      </c>
      <c r="F309">
        <v>0</v>
      </c>
      <c r="G309" t="s">
        <v>5957</v>
      </c>
    </row>
    <row r="310" spans="1:7">
      <c r="A310" s="106">
        <v>308</v>
      </c>
      <c r="B310" t="s">
        <v>3487</v>
      </c>
      <c r="C310" t="s">
        <v>983</v>
      </c>
      <c r="D310">
        <v>1</v>
      </c>
      <c r="E310">
        <v>0</v>
      </c>
      <c r="F310">
        <v>1</v>
      </c>
      <c r="G310" t="s">
        <v>5958</v>
      </c>
    </row>
    <row r="311" spans="1:7">
      <c r="A311" s="106">
        <v>309</v>
      </c>
      <c r="B311" t="s">
        <v>3487</v>
      </c>
      <c r="C311" t="s">
        <v>983</v>
      </c>
      <c r="D311">
        <v>1</v>
      </c>
      <c r="E311">
        <v>0</v>
      </c>
      <c r="F311">
        <v>1</v>
      </c>
      <c r="G311" t="s">
        <v>5959</v>
      </c>
    </row>
    <row r="312" spans="1:7">
      <c r="A312" s="106">
        <v>310</v>
      </c>
      <c r="B312" t="s">
        <v>3487</v>
      </c>
      <c r="C312" t="s">
        <v>983</v>
      </c>
      <c r="D312">
        <v>1</v>
      </c>
      <c r="E312">
        <v>0</v>
      </c>
      <c r="F312">
        <v>1</v>
      </c>
      <c r="G312" t="s">
        <v>5960</v>
      </c>
    </row>
    <row r="313" spans="1:7">
      <c r="A313" s="106">
        <v>311</v>
      </c>
      <c r="B313" t="s">
        <v>3487</v>
      </c>
      <c r="C313" t="s">
        <v>983</v>
      </c>
      <c r="D313">
        <v>1</v>
      </c>
      <c r="E313">
        <v>0</v>
      </c>
      <c r="F313">
        <v>1</v>
      </c>
      <c r="G313" t="s">
        <v>5961</v>
      </c>
    </row>
    <row r="314" spans="1:7">
      <c r="A314" s="106">
        <v>312</v>
      </c>
      <c r="B314" t="s">
        <v>3487</v>
      </c>
      <c r="C314" t="s">
        <v>3588</v>
      </c>
      <c r="D314">
        <v>1</v>
      </c>
      <c r="E314">
        <v>0</v>
      </c>
      <c r="F314">
        <v>1</v>
      </c>
      <c r="G314" t="s">
        <v>5962</v>
      </c>
    </row>
    <row r="315" spans="1:7">
      <c r="A315" s="106">
        <v>313</v>
      </c>
      <c r="B315" t="s">
        <v>3487</v>
      </c>
      <c r="C315" t="s">
        <v>3588</v>
      </c>
      <c r="D315">
        <v>1</v>
      </c>
      <c r="E315">
        <v>0</v>
      </c>
      <c r="F315">
        <v>1</v>
      </c>
      <c r="G315" t="s">
        <v>5963</v>
      </c>
    </row>
    <row r="316" spans="1:7">
      <c r="A316" s="106">
        <v>314</v>
      </c>
      <c r="B316" t="s">
        <v>3487</v>
      </c>
      <c r="C316" t="s">
        <v>3594</v>
      </c>
      <c r="D316">
        <v>1</v>
      </c>
      <c r="E316">
        <v>0</v>
      </c>
      <c r="F316">
        <v>1</v>
      </c>
      <c r="G316" t="s">
        <v>5964</v>
      </c>
    </row>
    <row r="317" spans="1:7">
      <c r="A317" s="106">
        <v>315</v>
      </c>
      <c r="B317" t="s">
        <v>3487</v>
      </c>
      <c r="C317" t="s">
        <v>3594</v>
      </c>
      <c r="D317">
        <v>1</v>
      </c>
      <c r="E317">
        <v>0</v>
      </c>
      <c r="F317">
        <v>1</v>
      </c>
      <c r="G317" t="s">
        <v>5965</v>
      </c>
    </row>
    <row r="318" spans="1:7">
      <c r="A318" s="106">
        <v>316</v>
      </c>
      <c r="B318" t="s">
        <v>3487</v>
      </c>
      <c r="C318" t="s">
        <v>3594</v>
      </c>
      <c r="D318">
        <v>1</v>
      </c>
      <c r="E318">
        <v>0</v>
      </c>
      <c r="F318">
        <v>1</v>
      </c>
      <c r="G318" t="s">
        <v>5966</v>
      </c>
    </row>
    <row r="319" spans="1:7">
      <c r="A319" s="106">
        <v>317</v>
      </c>
      <c r="B319" t="s">
        <v>3487</v>
      </c>
      <c r="C319" t="s">
        <v>3602</v>
      </c>
      <c r="D319">
        <v>1</v>
      </c>
      <c r="E319">
        <v>0</v>
      </c>
      <c r="F319">
        <v>1</v>
      </c>
      <c r="G319" t="s">
        <v>5967</v>
      </c>
    </row>
    <row r="320" spans="1:7">
      <c r="A320" s="106">
        <v>318</v>
      </c>
      <c r="B320" t="s">
        <v>3487</v>
      </c>
      <c r="C320" t="s">
        <v>3602</v>
      </c>
      <c r="D320">
        <v>1</v>
      </c>
      <c r="E320">
        <v>0</v>
      </c>
      <c r="F320">
        <v>1</v>
      </c>
      <c r="G320" t="s">
        <v>5968</v>
      </c>
    </row>
    <row r="321" spans="1:7">
      <c r="A321" s="106">
        <v>319</v>
      </c>
      <c r="B321" t="s">
        <v>3487</v>
      </c>
      <c r="C321" t="s">
        <v>3602</v>
      </c>
      <c r="D321">
        <v>1</v>
      </c>
      <c r="E321">
        <v>0</v>
      </c>
      <c r="F321">
        <v>1</v>
      </c>
      <c r="G321" t="s">
        <v>5969</v>
      </c>
    </row>
    <row r="322" spans="1:7">
      <c r="A322" s="106">
        <v>320</v>
      </c>
      <c r="B322" t="s">
        <v>3487</v>
      </c>
      <c r="C322" t="s">
        <v>1655</v>
      </c>
      <c r="D322">
        <v>1</v>
      </c>
      <c r="E322">
        <v>0</v>
      </c>
      <c r="F322">
        <v>0</v>
      </c>
      <c r="G322" t="s">
        <v>5970</v>
      </c>
    </row>
    <row r="323" spans="1:7">
      <c r="A323" s="106">
        <v>321</v>
      </c>
      <c r="B323" t="s">
        <v>3487</v>
      </c>
      <c r="C323" t="s">
        <v>3630</v>
      </c>
      <c r="D323">
        <v>1</v>
      </c>
      <c r="E323">
        <v>0</v>
      </c>
      <c r="F323">
        <v>0</v>
      </c>
      <c r="G323" t="s">
        <v>5971</v>
      </c>
    </row>
    <row r="324" spans="1:7">
      <c r="A324" s="106">
        <v>322</v>
      </c>
      <c r="B324" t="s">
        <v>3487</v>
      </c>
      <c r="C324" t="s">
        <v>2458</v>
      </c>
      <c r="D324">
        <v>1</v>
      </c>
      <c r="E324">
        <v>0</v>
      </c>
      <c r="F324">
        <v>0</v>
      </c>
      <c r="G324" t="s">
        <v>5972</v>
      </c>
    </row>
    <row r="325" spans="1:7">
      <c r="A325" s="106">
        <v>323</v>
      </c>
      <c r="B325" t="s">
        <v>3487</v>
      </c>
      <c r="C325" t="s">
        <v>2458</v>
      </c>
      <c r="D325">
        <v>1</v>
      </c>
      <c r="E325">
        <v>0</v>
      </c>
      <c r="F325">
        <v>0</v>
      </c>
      <c r="G325" t="s">
        <v>5973</v>
      </c>
    </row>
    <row r="326" spans="1:7">
      <c r="A326" s="106">
        <v>324</v>
      </c>
      <c r="B326" t="s">
        <v>3487</v>
      </c>
      <c r="C326" t="s">
        <v>2458</v>
      </c>
      <c r="D326">
        <v>1</v>
      </c>
      <c r="E326">
        <v>0</v>
      </c>
      <c r="F326">
        <v>0</v>
      </c>
      <c r="G326" t="s">
        <v>5974</v>
      </c>
    </row>
    <row r="327" spans="1:7">
      <c r="A327" s="106">
        <v>325</v>
      </c>
      <c r="B327" t="s">
        <v>3487</v>
      </c>
      <c r="C327" t="s">
        <v>3639</v>
      </c>
      <c r="D327">
        <v>1</v>
      </c>
      <c r="E327">
        <v>0</v>
      </c>
      <c r="F327">
        <v>0</v>
      </c>
      <c r="G327" t="s">
        <v>5975</v>
      </c>
    </row>
    <row r="328" spans="1:7">
      <c r="A328" s="106">
        <v>326</v>
      </c>
      <c r="B328" t="s">
        <v>3487</v>
      </c>
      <c r="C328" t="s">
        <v>3639</v>
      </c>
      <c r="D328">
        <v>1</v>
      </c>
      <c r="E328">
        <v>0</v>
      </c>
      <c r="F328">
        <v>0</v>
      </c>
      <c r="G328" t="s">
        <v>5976</v>
      </c>
    </row>
    <row r="329" spans="1:7">
      <c r="A329" s="106">
        <v>327</v>
      </c>
      <c r="B329" t="s">
        <v>3487</v>
      </c>
      <c r="C329" t="s">
        <v>3639</v>
      </c>
      <c r="D329">
        <v>1</v>
      </c>
      <c r="E329">
        <v>0</v>
      </c>
      <c r="F329">
        <v>0</v>
      </c>
      <c r="G329" t="s">
        <v>5977</v>
      </c>
    </row>
    <row r="330" spans="1:7">
      <c r="A330" s="106">
        <v>328</v>
      </c>
      <c r="B330" t="s">
        <v>3487</v>
      </c>
      <c r="C330" t="s">
        <v>3639</v>
      </c>
      <c r="D330">
        <v>1</v>
      </c>
      <c r="E330">
        <v>0</v>
      </c>
      <c r="F330">
        <v>0</v>
      </c>
      <c r="G330" t="s">
        <v>5978</v>
      </c>
    </row>
    <row r="331" spans="1:7">
      <c r="A331" s="106">
        <v>329</v>
      </c>
      <c r="B331" t="s">
        <v>3487</v>
      </c>
      <c r="C331" t="s">
        <v>3645</v>
      </c>
      <c r="D331">
        <v>1</v>
      </c>
      <c r="E331">
        <v>1</v>
      </c>
      <c r="F331">
        <v>1</v>
      </c>
      <c r="G331" t="s">
        <v>5979</v>
      </c>
    </row>
    <row r="332" spans="1:7">
      <c r="A332" s="106">
        <v>330</v>
      </c>
      <c r="B332" t="s">
        <v>3487</v>
      </c>
      <c r="C332" t="s">
        <v>3645</v>
      </c>
      <c r="D332">
        <v>1</v>
      </c>
      <c r="E332">
        <v>1</v>
      </c>
      <c r="F332">
        <v>1</v>
      </c>
      <c r="G332" t="s">
        <v>5980</v>
      </c>
    </row>
    <row r="333" spans="1:7">
      <c r="A333" s="106">
        <v>331</v>
      </c>
      <c r="B333" t="s">
        <v>3487</v>
      </c>
      <c r="C333" t="s">
        <v>3645</v>
      </c>
      <c r="D333">
        <v>1</v>
      </c>
      <c r="E333">
        <v>1</v>
      </c>
      <c r="F333">
        <v>1</v>
      </c>
      <c r="G333" t="s">
        <v>5981</v>
      </c>
    </row>
    <row r="334" spans="1:7">
      <c r="A334" s="106">
        <v>332</v>
      </c>
      <c r="B334" t="s">
        <v>3487</v>
      </c>
      <c r="C334" t="s">
        <v>3645</v>
      </c>
      <c r="D334">
        <v>1</v>
      </c>
      <c r="E334">
        <v>1</v>
      </c>
      <c r="F334">
        <v>1</v>
      </c>
      <c r="G334" t="s">
        <v>5982</v>
      </c>
    </row>
    <row r="335" spans="1:7">
      <c r="A335" s="106">
        <v>333</v>
      </c>
      <c r="B335" t="s">
        <v>3650</v>
      </c>
      <c r="C335" t="s">
        <v>1080</v>
      </c>
      <c r="D335">
        <v>1</v>
      </c>
      <c r="E335">
        <v>0</v>
      </c>
      <c r="F335">
        <v>0</v>
      </c>
      <c r="G335" t="s">
        <v>5983</v>
      </c>
    </row>
    <row r="336" spans="1:7">
      <c r="A336" s="106">
        <v>334</v>
      </c>
      <c r="B336" t="s">
        <v>3650</v>
      </c>
      <c r="C336" t="s">
        <v>1080</v>
      </c>
      <c r="D336">
        <v>1</v>
      </c>
      <c r="E336">
        <v>0</v>
      </c>
      <c r="F336">
        <v>0</v>
      </c>
      <c r="G336" t="s">
        <v>5984</v>
      </c>
    </row>
    <row r="337" spans="1:7">
      <c r="A337" s="106">
        <v>335</v>
      </c>
      <c r="B337" t="s">
        <v>3650</v>
      </c>
      <c r="C337" t="s">
        <v>1080</v>
      </c>
      <c r="D337">
        <v>1</v>
      </c>
      <c r="E337">
        <v>0</v>
      </c>
      <c r="F337">
        <v>0</v>
      </c>
      <c r="G337" t="s">
        <v>5985</v>
      </c>
    </row>
    <row r="338" spans="1:7">
      <c r="A338" s="106">
        <v>336</v>
      </c>
      <c r="B338" t="s">
        <v>3650</v>
      </c>
      <c r="C338" t="s">
        <v>1080</v>
      </c>
      <c r="D338">
        <v>1</v>
      </c>
      <c r="E338">
        <v>0</v>
      </c>
      <c r="F338">
        <v>0</v>
      </c>
      <c r="G338" t="s">
        <v>5986</v>
      </c>
    </row>
    <row r="339" spans="1:7">
      <c r="A339" s="106">
        <v>337</v>
      </c>
      <c r="B339" t="s">
        <v>3650</v>
      </c>
      <c r="C339" t="s">
        <v>3656</v>
      </c>
      <c r="D339">
        <v>1</v>
      </c>
      <c r="E339">
        <v>0</v>
      </c>
      <c r="F339">
        <v>0</v>
      </c>
      <c r="G339" t="s">
        <v>5987</v>
      </c>
    </row>
    <row r="340" spans="1:7">
      <c r="A340" s="106">
        <v>338</v>
      </c>
      <c r="B340" t="s">
        <v>3650</v>
      </c>
      <c r="C340" t="s">
        <v>3656</v>
      </c>
      <c r="D340">
        <v>1</v>
      </c>
      <c r="E340">
        <v>0</v>
      </c>
      <c r="F340">
        <v>0</v>
      </c>
      <c r="G340" t="s">
        <v>5988</v>
      </c>
    </row>
    <row r="341" spans="1:7">
      <c r="A341" s="106">
        <v>339</v>
      </c>
      <c r="B341" t="s">
        <v>3650</v>
      </c>
      <c r="C341" t="s">
        <v>3656</v>
      </c>
      <c r="D341">
        <v>1</v>
      </c>
      <c r="E341">
        <v>0</v>
      </c>
      <c r="F341">
        <v>0</v>
      </c>
      <c r="G341" t="s">
        <v>5989</v>
      </c>
    </row>
    <row r="342" spans="1:7">
      <c r="A342" s="106">
        <v>340</v>
      </c>
      <c r="B342" t="s">
        <v>3650</v>
      </c>
      <c r="C342" t="s">
        <v>3656</v>
      </c>
      <c r="D342">
        <v>1</v>
      </c>
      <c r="E342">
        <v>0</v>
      </c>
      <c r="F342">
        <v>0</v>
      </c>
      <c r="G342" t="s">
        <v>5990</v>
      </c>
    </row>
    <row r="343" spans="1:7">
      <c r="A343" s="106">
        <v>341</v>
      </c>
      <c r="B343" t="s">
        <v>3650</v>
      </c>
      <c r="C343" t="s">
        <v>3656</v>
      </c>
      <c r="D343">
        <v>1</v>
      </c>
      <c r="E343">
        <v>0</v>
      </c>
      <c r="F343">
        <v>0</v>
      </c>
      <c r="G343" t="s">
        <v>5991</v>
      </c>
    </row>
    <row r="344" spans="1:7">
      <c r="A344" s="106">
        <v>342</v>
      </c>
      <c r="B344" t="s">
        <v>3650</v>
      </c>
      <c r="C344" t="s">
        <v>3661</v>
      </c>
      <c r="D344">
        <v>1</v>
      </c>
      <c r="E344">
        <v>0</v>
      </c>
      <c r="F344">
        <v>1</v>
      </c>
      <c r="G344" t="s">
        <v>5992</v>
      </c>
    </row>
    <row r="345" spans="1:7">
      <c r="A345" s="106">
        <v>343</v>
      </c>
      <c r="B345" t="s">
        <v>3650</v>
      </c>
      <c r="C345" t="s">
        <v>2081</v>
      </c>
      <c r="D345">
        <v>1</v>
      </c>
      <c r="E345">
        <v>0</v>
      </c>
      <c r="F345">
        <v>1</v>
      </c>
      <c r="G345" t="s">
        <v>5993</v>
      </c>
    </row>
    <row r="346" spans="1:7">
      <c r="A346" s="106">
        <v>344</v>
      </c>
      <c r="B346" t="s">
        <v>3650</v>
      </c>
      <c r="C346" t="s">
        <v>2081</v>
      </c>
      <c r="D346">
        <v>1</v>
      </c>
      <c r="E346">
        <v>0</v>
      </c>
      <c r="F346">
        <v>1</v>
      </c>
      <c r="G346" t="s">
        <v>5116</v>
      </c>
    </row>
    <row r="347" spans="1:7">
      <c r="A347" s="106">
        <v>345</v>
      </c>
      <c r="B347" t="s">
        <v>3650</v>
      </c>
      <c r="C347" t="s">
        <v>3670</v>
      </c>
      <c r="D347" t="s">
        <v>3674</v>
      </c>
      <c r="E347">
        <v>0</v>
      </c>
      <c r="F347">
        <v>1</v>
      </c>
      <c r="G347" t="s">
        <v>5994</v>
      </c>
    </row>
    <row r="348" spans="1:7">
      <c r="A348" s="106">
        <v>346</v>
      </c>
      <c r="B348" t="s">
        <v>3650</v>
      </c>
      <c r="C348" t="s">
        <v>3675</v>
      </c>
      <c r="D348">
        <v>1</v>
      </c>
      <c r="E348">
        <v>0</v>
      </c>
      <c r="F348">
        <v>1</v>
      </c>
      <c r="G348" t="s">
        <v>5995</v>
      </c>
    </row>
    <row r="349" spans="1:7">
      <c r="A349" s="106">
        <v>347</v>
      </c>
      <c r="B349" t="s">
        <v>3679</v>
      </c>
      <c r="C349" t="s">
        <v>585</v>
      </c>
      <c r="D349">
        <v>1</v>
      </c>
      <c r="E349">
        <v>1</v>
      </c>
      <c r="F349">
        <v>1</v>
      </c>
      <c r="G349" t="s">
        <v>5996</v>
      </c>
    </row>
    <row r="350" spans="1:7">
      <c r="A350" s="106">
        <v>348</v>
      </c>
      <c r="B350" t="s">
        <v>3679</v>
      </c>
      <c r="C350" t="s">
        <v>585</v>
      </c>
      <c r="D350">
        <v>1</v>
      </c>
      <c r="E350">
        <v>1</v>
      </c>
      <c r="F350">
        <v>1</v>
      </c>
      <c r="G350" t="s">
        <v>5997</v>
      </c>
    </row>
    <row r="351" spans="1:7">
      <c r="A351" s="106">
        <v>349</v>
      </c>
      <c r="B351" t="s">
        <v>3679</v>
      </c>
      <c r="C351" t="s">
        <v>585</v>
      </c>
      <c r="D351">
        <v>1</v>
      </c>
      <c r="E351">
        <v>1</v>
      </c>
      <c r="F351">
        <v>1</v>
      </c>
      <c r="G351" t="s">
        <v>5998</v>
      </c>
    </row>
    <row r="352" spans="1:7">
      <c r="A352" s="106">
        <v>350</v>
      </c>
      <c r="B352" t="s">
        <v>3679</v>
      </c>
      <c r="C352" t="s">
        <v>3686</v>
      </c>
      <c r="D352">
        <v>1</v>
      </c>
      <c r="E352">
        <v>1</v>
      </c>
      <c r="F352">
        <v>1</v>
      </c>
      <c r="G352" t="s">
        <v>5999</v>
      </c>
    </row>
    <row r="353" spans="1:7">
      <c r="A353" s="106">
        <v>351</v>
      </c>
      <c r="B353" t="s">
        <v>3679</v>
      </c>
      <c r="C353" t="s">
        <v>3686</v>
      </c>
      <c r="D353">
        <v>1</v>
      </c>
      <c r="E353">
        <v>1</v>
      </c>
      <c r="F353">
        <v>1</v>
      </c>
      <c r="G353" t="s">
        <v>6000</v>
      </c>
    </row>
    <row r="354" spans="1:7">
      <c r="A354" s="106">
        <v>352</v>
      </c>
      <c r="B354" t="s">
        <v>3679</v>
      </c>
      <c r="C354" t="s">
        <v>3686</v>
      </c>
      <c r="D354">
        <v>1</v>
      </c>
      <c r="E354">
        <v>1</v>
      </c>
      <c r="F354">
        <v>1</v>
      </c>
      <c r="G354" t="s">
        <v>6001</v>
      </c>
    </row>
    <row r="355" spans="1:7">
      <c r="A355" s="106">
        <v>353</v>
      </c>
      <c r="B355" t="s">
        <v>3679</v>
      </c>
      <c r="C355" t="s">
        <v>3686</v>
      </c>
      <c r="D355">
        <v>1</v>
      </c>
      <c r="E355">
        <v>1</v>
      </c>
      <c r="F355">
        <v>1</v>
      </c>
      <c r="G355" t="s">
        <v>6002</v>
      </c>
    </row>
    <row r="356" spans="1:7">
      <c r="A356" s="106">
        <v>354</v>
      </c>
      <c r="B356" t="s">
        <v>3679</v>
      </c>
      <c r="C356" t="s">
        <v>3686</v>
      </c>
      <c r="D356">
        <v>1</v>
      </c>
      <c r="E356">
        <v>1</v>
      </c>
      <c r="F356">
        <v>1</v>
      </c>
      <c r="G356" t="s">
        <v>6003</v>
      </c>
    </row>
    <row r="357" spans="1:7">
      <c r="A357" s="106">
        <v>355</v>
      </c>
      <c r="B357" t="s">
        <v>3679</v>
      </c>
      <c r="C357" t="s">
        <v>3686</v>
      </c>
      <c r="D357">
        <v>1</v>
      </c>
      <c r="E357">
        <v>1</v>
      </c>
      <c r="F357">
        <v>1</v>
      </c>
      <c r="G357" t="s">
        <v>6004</v>
      </c>
    </row>
    <row r="358" spans="1:7">
      <c r="A358" s="106">
        <v>356</v>
      </c>
      <c r="B358" t="s">
        <v>3679</v>
      </c>
      <c r="C358" t="s">
        <v>3690</v>
      </c>
      <c r="D358">
        <v>1</v>
      </c>
      <c r="E358">
        <v>1</v>
      </c>
      <c r="F358">
        <v>1</v>
      </c>
      <c r="G358" t="s">
        <v>6005</v>
      </c>
    </row>
    <row r="359" spans="1:7">
      <c r="A359" s="106">
        <v>357</v>
      </c>
      <c r="B359" t="s">
        <v>3679</v>
      </c>
      <c r="C359" t="s">
        <v>3690</v>
      </c>
      <c r="D359">
        <v>1</v>
      </c>
      <c r="E359">
        <v>1</v>
      </c>
      <c r="F359">
        <v>1</v>
      </c>
      <c r="G359" t="s">
        <v>6006</v>
      </c>
    </row>
    <row r="360" spans="1:7">
      <c r="A360" s="106">
        <v>358</v>
      </c>
      <c r="B360" t="s">
        <v>3679</v>
      </c>
      <c r="C360" t="s">
        <v>3690</v>
      </c>
      <c r="D360">
        <v>1</v>
      </c>
      <c r="E360">
        <v>1</v>
      </c>
      <c r="F360">
        <v>1</v>
      </c>
      <c r="G360" t="s">
        <v>6007</v>
      </c>
    </row>
    <row r="361" spans="1:7">
      <c r="A361" s="106">
        <v>359</v>
      </c>
      <c r="B361" t="s">
        <v>3679</v>
      </c>
      <c r="C361" t="s">
        <v>3690</v>
      </c>
      <c r="D361">
        <v>1</v>
      </c>
      <c r="E361">
        <v>1</v>
      </c>
      <c r="F361">
        <v>1</v>
      </c>
      <c r="G361" t="s">
        <v>6008</v>
      </c>
    </row>
    <row r="362" spans="1:7">
      <c r="A362" s="106">
        <v>360</v>
      </c>
      <c r="B362" t="s">
        <v>3679</v>
      </c>
      <c r="C362" t="s">
        <v>3695</v>
      </c>
      <c r="D362">
        <v>1</v>
      </c>
      <c r="E362">
        <v>1</v>
      </c>
      <c r="F362">
        <v>1</v>
      </c>
      <c r="G362" t="s">
        <v>6009</v>
      </c>
    </row>
    <row r="363" spans="1:7">
      <c r="A363" s="106">
        <v>361</v>
      </c>
      <c r="B363" t="s">
        <v>3679</v>
      </c>
      <c r="C363" t="s">
        <v>2340</v>
      </c>
      <c r="D363">
        <v>1</v>
      </c>
      <c r="E363">
        <v>1</v>
      </c>
      <c r="F363">
        <v>1</v>
      </c>
      <c r="G363" t="s">
        <v>6010</v>
      </c>
    </row>
    <row r="364" spans="1:7">
      <c r="A364" s="106">
        <v>362</v>
      </c>
      <c r="B364" t="s">
        <v>3679</v>
      </c>
      <c r="C364" t="s">
        <v>2340</v>
      </c>
      <c r="D364">
        <v>1</v>
      </c>
      <c r="E364">
        <v>1</v>
      </c>
      <c r="F364">
        <v>1</v>
      </c>
      <c r="G364" t="s">
        <v>6011</v>
      </c>
    </row>
    <row r="365" spans="1:7">
      <c r="A365" s="106">
        <v>363</v>
      </c>
      <c r="B365" t="s">
        <v>3679</v>
      </c>
      <c r="C365" t="s">
        <v>2340</v>
      </c>
      <c r="D365">
        <v>1</v>
      </c>
      <c r="E365">
        <v>1</v>
      </c>
      <c r="F365">
        <v>1</v>
      </c>
      <c r="G365" t="s">
        <v>6012</v>
      </c>
    </row>
    <row r="366" spans="1:7">
      <c r="A366" s="106">
        <v>364</v>
      </c>
      <c r="B366" t="s">
        <v>3679</v>
      </c>
      <c r="C366" t="s">
        <v>3705</v>
      </c>
      <c r="D366">
        <v>1</v>
      </c>
      <c r="E366">
        <v>1</v>
      </c>
      <c r="F366">
        <v>1</v>
      </c>
      <c r="G366" t="s">
        <v>6013</v>
      </c>
    </row>
    <row r="367" spans="1:7">
      <c r="A367" s="106">
        <v>365</v>
      </c>
      <c r="B367" t="s">
        <v>3679</v>
      </c>
      <c r="C367" t="s">
        <v>3705</v>
      </c>
      <c r="D367">
        <v>1</v>
      </c>
      <c r="E367">
        <v>1</v>
      </c>
      <c r="F367">
        <v>1</v>
      </c>
      <c r="G367" t="s">
        <v>6014</v>
      </c>
    </row>
    <row r="368" spans="1:7">
      <c r="A368" s="106">
        <v>366</v>
      </c>
      <c r="B368" t="s">
        <v>3679</v>
      </c>
      <c r="C368" t="s">
        <v>3705</v>
      </c>
      <c r="D368">
        <v>1</v>
      </c>
      <c r="E368">
        <v>1</v>
      </c>
      <c r="F368">
        <v>1</v>
      </c>
      <c r="G368" t="s">
        <v>6015</v>
      </c>
    </row>
    <row r="369" spans="1:7">
      <c r="A369" s="106">
        <v>367</v>
      </c>
      <c r="B369" t="s">
        <v>3679</v>
      </c>
      <c r="C369" t="s">
        <v>3705</v>
      </c>
      <c r="D369">
        <v>1</v>
      </c>
      <c r="E369">
        <v>1</v>
      </c>
      <c r="F369">
        <v>1</v>
      </c>
      <c r="G369" t="s">
        <v>6016</v>
      </c>
    </row>
    <row r="370" spans="1:7">
      <c r="A370" s="106">
        <v>368</v>
      </c>
      <c r="B370" t="s">
        <v>3679</v>
      </c>
      <c r="C370" t="s">
        <v>3705</v>
      </c>
      <c r="D370">
        <v>1</v>
      </c>
      <c r="E370">
        <v>1</v>
      </c>
      <c r="F370">
        <v>1</v>
      </c>
      <c r="G370" t="s">
        <v>6017</v>
      </c>
    </row>
    <row r="371" spans="1:7">
      <c r="A371" s="106">
        <v>369</v>
      </c>
      <c r="B371" t="s">
        <v>3679</v>
      </c>
      <c r="C371" t="s">
        <v>3705</v>
      </c>
      <c r="D371">
        <v>1</v>
      </c>
      <c r="E371">
        <v>1</v>
      </c>
      <c r="F371">
        <v>1</v>
      </c>
      <c r="G371" t="s">
        <v>6018</v>
      </c>
    </row>
    <row r="372" spans="1:7">
      <c r="A372" s="106">
        <v>370</v>
      </c>
      <c r="B372" t="s">
        <v>3679</v>
      </c>
      <c r="C372" t="s">
        <v>3705</v>
      </c>
      <c r="D372">
        <v>1</v>
      </c>
      <c r="E372">
        <v>1</v>
      </c>
      <c r="F372">
        <v>1</v>
      </c>
      <c r="G372" t="s">
        <v>6019</v>
      </c>
    </row>
    <row r="373" spans="1:7">
      <c r="A373" s="106">
        <v>371</v>
      </c>
      <c r="B373" t="s">
        <v>3679</v>
      </c>
      <c r="C373" t="s">
        <v>3711</v>
      </c>
      <c r="D373">
        <v>1</v>
      </c>
      <c r="E373">
        <v>1</v>
      </c>
      <c r="F373">
        <v>1</v>
      </c>
      <c r="G373" t="s">
        <v>6020</v>
      </c>
    </row>
    <row r="374" spans="1:7">
      <c r="A374" s="106">
        <v>372</v>
      </c>
      <c r="B374" t="s">
        <v>3679</v>
      </c>
      <c r="C374" t="s">
        <v>3711</v>
      </c>
      <c r="D374">
        <v>1</v>
      </c>
      <c r="E374">
        <v>1</v>
      </c>
      <c r="F374">
        <v>1</v>
      </c>
      <c r="G374" t="s">
        <v>6021</v>
      </c>
    </row>
    <row r="375" spans="1:7">
      <c r="A375" s="106">
        <v>373</v>
      </c>
      <c r="B375" t="s">
        <v>3679</v>
      </c>
      <c r="C375" t="s">
        <v>3711</v>
      </c>
      <c r="D375">
        <v>1</v>
      </c>
      <c r="E375">
        <v>1</v>
      </c>
      <c r="F375">
        <v>1</v>
      </c>
      <c r="G375" t="s">
        <v>6022</v>
      </c>
    </row>
    <row r="376" spans="1:7">
      <c r="A376" s="106">
        <v>374</v>
      </c>
      <c r="B376" t="s">
        <v>3679</v>
      </c>
      <c r="C376" t="s">
        <v>3716</v>
      </c>
      <c r="D376">
        <v>1</v>
      </c>
      <c r="E376">
        <v>1</v>
      </c>
      <c r="F376">
        <v>1</v>
      </c>
      <c r="G376" t="s">
        <v>6023</v>
      </c>
    </row>
    <row r="377" spans="1:7">
      <c r="A377" s="106">
        <v>375</v>
      </c>
      <c r="B377" t="s">
        <v>3679</v>
      </c>
      <c r="C377" t="s">
        <v>3720</v>
      </c>
      <c r="D377">
        <v>1</v>
      </c>
      <c r="E377">
        <v>1</v>
      </c>
      <c r="F377">
        <v>1</v>
      </c>
      <c r="G377" t="s">
        <v>4132</v>
      </c>
    </row>
    <row r="378" spans="1:7">
      <c r="A378" s="106">
        <v>376</v>
      </c>
      <c r="B378" t="s">
        <v>3679</v>
      </c>
      <c r="C378" t="s">
        <v>3724</v>
      </c>
      <c r="D378">
        <v>1</v>
      </c>
      <c r="E378">
        <v>1</v>
      </c>
      <c r="F378">
        <v>1</v>
      </c>
      <c r="G378" t="s">
        <v>6024</v>
      </c>
    </row>
    <row r="379" spans="1:7">
      <c r="A379" s="106">
        <v>377</v>
      </c>
      <c r="B379" t="s">
        <v>3679</v>
      </c>
      <c r="C379" t="s">
        <v>3728</v>
      </c>
      <c r="D379">
        <v>1</v>
      </c>
      <c r="E379">
        <v>1</v>
      </c>
      <c r="F379">
        <v>1</v>
      </c>
      <c r="G379" t="s">
        <v>6025</v>
      </c>
    </row>
    <row r="380" spans="1:7">
      <c r="A380" s="106">
        <v>378</v>
      </c>
      <c r="B380" t="s">
        <v>3679</v>
      </c>
      <c r="C380" t="s">
        <v>3728</v>
      </c>
      <c r="D380">
        <v>1</v>
      </c>
      <c r="E380">
        <v>1</v>
      </c>
      <c r="F380">
        <v>1</v>
      </c>
      <c r="G380" t="s">
        <v>6026</v>
      </c>
    </row>
    <row r="381" spans="1:7">
      <c r="A381" s="106">
        <v>379</v>
      </c>
      <c r="B381" t="s">
        <v>3679</v>
      </c>
      <c r="C381" t="s">
        <v>3728</v>
      </c>
      <c r="D381">
        <v>1</v>
      </c>
      <c r="E381">
        <v>1</v>
      </c>
      <c r="F381">
        <v>1</v>
      </c>
      <c r="G381" t="s">
        <v>6027</v>
      </c>
    </row>
    <row r="382" spans="1:7">
      <c r="A382" s="106">
        <v>380</v>
      </c>
      <c r="B382" t="s">
        <v>3679</v>
      </c>
      <c r="C382" t="s">
        <v>3728</v>
      </c>
      <c r="D382">
        <v>1</v>
      </c>
      <c r="E382">
        <v>1</v>
      </c>
      <c r="F382">
        <v>1</v>
      </c>
      <c r="G382" t="s">
        <v>6028</v>
      </c>
    </row>
    <row r="383" spans="1:7">
      <c r="A383" s="106">
        <v>381</v>
      </c>
      <c r="B383" t="s">
        <v>3679</v>
      </c>
      <c r="C383" t="s">
        <v>3733</v>
      </c>
      <c r="D383">
        <v>1</v>
      </c>
      <c r="E383">
        <v>1</v>
      </c>
      <c r="F383">
        <v>1</v>
      </c>
      <c r="G383" t="s">
        <v>6029</v>
      </c>
    </row>
    <row r="384" spans="1:7">
      <c r="A384" s="106">
        <v>382</v>
      </c>
      <c r="B384" t="s">
        <v>3679</v>
      </c>
      <c r="C384" t="s">
        <v>3733</v>
      </c>
      <c r="D384">
        <v>1</v>
      </c>
      <c r="E384">
        <v>1</v>
      </c>
      <c r="F384">
        <v>1</v>
      </c>
      <c r="G384" t="s">
        <v>6030</v>
      </c>
    </row>
    <row r="385" spans="1:7">
      <c r="A385" s="106">
        <v>383</v>
      </c>
      <c r="B385" t="s">
        <v>3679</v>
      </c>
      <c r="C385" t="s">
        <v>3733</v>
      </c>
      <c r="D385">
        <v>1</v>
      </c>
      <c r="E385">
        <v>1</v>
      </c>
      <c r="F385">
        <v>1</v>
      </c>
      <c r="G385" t="s">
        <v>6031</v>
      </c>
    </row>
    <row r="386" spans="1:7">
      <c r="A386" s="106">
        <v>384</v>
      </c>
      <c r="B386" t="s">
        <v>3679</v>
      </c>
      <c r="C386" t="s">
        <v>3733</v>
      </c>
      <c r="D386">
        <v>1</v>
      </c>
      <c r="E386">
        <v>1</v>
      </c>
      <c r="F386">
        <v>1</v>
      </c>
      <c r="G386" t="s">
        <v>6032</v>
      </c>
    </row>
    <row r="387" spans="1:7">
      <c r="A387" s="106">
        <v>385</v>
      </c>
      <c r="B387" t="s">
        <v>3679</v>
      </c>
      <c r="C387" t="s">
        <v>3733</v>
      </c>
      <c r="D387">
        <v>1</v>
      </c>
      <c r="E387">
        <v>1</v>
      </c>
      <c r="F387">
        <v>1</v>
      </c>
      <c r="G387" t="s">
        <v>6033</v>
      </c>
    </row>
    <row r="388" spans="1:7">
      <c r="A388" s="106">
        <v>386</v>
      </c>
      <c r="B388" t="s">
        <v>3738</v>
      </c>
      <c r="C388" t="s">
        <v>1163</v>
      </c>
      <c r="D388">
        <v>1</v>
      </c>
      <c r="E388">
        <v>1</v>
      </c>
      <c r="F388">
        <v>0</v>
      </c>
      <c r="G388" t="s">
        <v>6034</v>
      </c>
    </row>
    <row r="389" spans="1:7">
      <c r="A389" s="106">
        <v>387</v>
      </c>
      <c r="B389" t="s">
        <v>3738</v>
      </c>
      <c r="C389" t="s">
        <v>1163</v>
      </c>
      <c r="D389">
        <v>1</v>
      </c>
      <c r="E389">
        <v>1</v>
      </c>
      <c r="F389">
        <v>0</v>
      </c>
      <c r="G389" t="s">
        <v>6035</v>
      </c>
    </row>
    <row r="390" spans="1:7">
      <c r="A390" s="106">
        <v>388</v>
      </c>
      <c r="B390" t="s">
        <v>3738</v>
      </c>
      <c r="C390" t="s">
        <v>3743</v>
      </c>
      <c r="D390">
        <v>1</v>
      </c>
      <c r="E390">
        <v>1</v>
      </c>
      <c r="F390">
        <v>0</v>
      </c>
      <c r="G390" t="s">
        <v>6036</v>
      </c>
    </row>
    <row r="391" spans="1:7">
      <c r="A391" s="106">
        <v>389</v>
      </c>
      <c r="B391" t="s">
        <v>3738</v>
      </c>
      <c r="C391" t="s">
        <v>3752</v>
      </c>
      <c r="D391">
        <v>1</v>
      </c>
      <c r="E391">
        <v>1</v>
      </c>
      <c r="F391">
        <v>0</v>
      </c>
      <c r="G391" t="s">
        <v>6037</v>
      </c>
    </row>
    <row r="392" spans="1:7">
      <c r="A392" s="106">
        <v>390</v>
      </c>
      <c r="B392" t="s">
        <v>3738</v>
      </c>
      <c r="C392" t="s">
        <v>3752</v>
      </c>
      <c r="D392">
        <v>1</v>
      </c>
      <c r="E392">
        <v>1</v>
      </c>
      <c r="F392">
        <v>0</v>
      </c>
      <c r="G392" t="s">
        <v>6038</v>
      </c>
    </row>
    <row r="393" spans="1:7">
      <c r="A393" s="106">
        <v>391</v>
      </c>
      <c r="B393" t="s">
        <v>3756</v>
      </c>
      <c r="C393" t="s">
        <v>1554</v>
      </c>
      <c r="D393">
        <v>1</v>
      </c>
      <c r="E393">
        <v>0</v>
      </c>
      <c r="F393">
        <v>0</v>
      </c>
      <c r="G393" t="s">
        <v>4144</v>
      </c>
    </row>
    <row r="394" spans="1:7">
      <c r="A394" s="106">
        <v>392</v>
      </c>
      <c r="B394" t="s">
        <v>3756</v>
      </c>
      <c r="C394" t="s">
        <v>93</v>
      </c>
      <c r="D394">
        <v>1</v>
      </c>
      <c r="E394">
        <v>1</v>
      </c>
      <c r="F394">
        <v>0</v>
      </c>
      <c r="G394" t="s">
        <v>6039</v>
      </c>
    </row>
    <row r="395" spans="1:7">
      <c r="A395" s="106">
        <v>393</v>
      </c>
      <c r="B395" t="s">
        <v>3756</v>
      </c>
      <c r="C395" t="s">
        <v>93</v>
      </c>
      <c r="D395">
        <v>1</v>
      </c>
      <c r="E395">
        <v>1</v>
      </c>
      <c r="F395">
        <v>0</v>
      </c>
      <c r="G395" t="s">
        <v>6040</v>
      </c>
    </row>
    <row r="396" spans="1:7">
      <c r="A396" s="106">
        <v>394</v>
      </c>
      <c r="B396" t="s">
        <v>3756</v>
      </c>
      <c r="C396" t="s">
        <v>3767</v>
      </c>
      <c r="D396">
        <v>1</v>
      </c>
      <c r="E396">
        <v>0</v>
      </c>
      <c r="F396">
        <v>0</v>
      </c>
      <c r="G396" t="s">
        <v>6041</v>
      </c>
    </row>
    <row r="397" spans="1:7">
      <c r="A397" s="106">
        <v>395</v>
      </c>
      <c r="B397" t="s">
        <v>3756</v>
      </c>
      <c r="C397" t="s">
        <v>3767</v>
      </c>
      <c r="D397">
        <v>1</v>
      </c>
      <c r="E397">
        <v>0</v>
      </c>
      <c r="F397">
        <v>0</v>
      </c>
      <c r="G397" t="s">
        <v>6042</v>
      </c>
    </row>
    <row r="398" spans="1:7">
      <c r="A398" s="106">
        <v>396</v>
      </c>
      <c r="B398" t="s">
        <v>3756</v>
      </c>
      <c r="C398" t="s">
        <v>3767</v>
      </c>
      <c r="D398">
        <v>1</v>
      </c>
      <c r="E398">
        <v>0</v>
      </c>
      <c r="F398">
        <v>0</v>
      </c>
      <c r="G398" t="s">
        <v>6043</v>
      </c>
    </row>
    <row r="399" spans="1:7">
      <c r="A399" s="106">
        <v>397</v>
      </c>
      <c r="B399" t="s">
        <v>3756</v>
      </c>
      <c r="C399" t="s">
        <v>3767</v>
      </c>
      <c r="D399">
        <v>1</v>
      </c>
      <c r="E399">
        <v>0</v>
      </c>
      <c r="F399">
        <v>0</v>
      </c>
      <c r="G399" t="s">
        <v>6044</v>
      </c>
    </row>
    <row r="400" spans="1:7">
      <c r="A400" s="106">
        <v>398</v>
      </c>
      <c r="B400" t="s">
        <v>3756</v>
      </c>
      <c r="C400" t="s">
        <v>3767</v>
      </c>
      <c r="D400">
        <v>1</v>
      </c>
      <c r="E400">
        <v>0</v>
      </c>
      <c r="F400">
        <v>0</v>
      </c>
      <c r="G400" t="s">
        <v>6045</v>
      </c>
    </row>
    <row r="401" spans="1:7">
      <c r="A401" s="106">
        <v>399</v>
      </c>
      <c r="B401" t="s">
        <v>3756</v>
      </c>
      <c r="C401" t="s">
        <v>3767</v>
      </c>
      <c r="D401">
        <v>1</v>
      </c>
      <c r="E401">
        <v>0</v>
      </c>
      <c r="F401">
        <v>0</v>
      </c>
      <c r="G401" t="s">
        <v>6046</v>
      </c>
    </row>
    <row r="402" spans="1:7">
      <c r="A402" s="106">
        <v>400</v>
      </c>
      <c r="B402" t="s">
        <v>3756</v>
      </c>
      <c r="C402" t="s">
        <v>3772</v>
      </c>
      <c r="D402">
        <v>0</v>
      </c>
      <c r="E402">
        <v>0</v>
      </c>
      <c r="F402">
        <v>1</v>
      </c>
      <c r="G402" t="s">
        <v>6047</v>
      </c>
    </row>
    <row r="403" spans="1:7">
      <c r="A403" s="106">
        <v>401</v>
      </c>
      <c r="B403" t="s">
        <v>3756</v>
      </c>
      <c r="C403" t="s">
        <v>3772</v>
      </c>
      <c r="D403">
        <v>0</v>
      </c>
      <c r="E403">
        <v>0</v>
      </c>
      <c r="F403">
        <v>1</v>
      </c>
      <c r="G403" t="s">
        <v>6048</v>
      </c>
    </row>
    <row r="404" spans="1:7">
      <c r="A404" s="106">
        <v>402</v>
      </c>
      <c r="B404" t="s">
        <v>3756</v>
      </c>
      <c r="C404" t="s">
        <v>3772</v>
      </c>
      <c r="D404">
        <v>0</v>
      </c>
      <c r="E404">
        <v>0</v>
      </c>
      <c r="F404">
        <v>1</v>
      </c>
      <c r="G404" t="s">
        <v>6049</v>
      </c>
    </row>
    <row r="405" spans="1:7">
      <c r="A405" s="106">
        <v>403</v>
      </c>
      <c r="B405" t="s">
        <v>3756</v>
      </c>
      <c r="C405" t="s">
        <v>1680</v>
      </c>
      <c r="D405">
        <v>0</v>
      </c>
      <c r="E405">
        <v>0</v>
      </c>
      <c r="F405">
        <v>1</v>
      </c>
      <c r="G405" t="s">
        <v>6050</v>
      </c>
    </row>
    <row r="406" spans="1:7">
      <c r="A406" s="106">
        <v>404</v>
      </c>
      <c r="B406" t="s">
        <v>3756</v>
      </c>
      <c r="C406" t="s">
        <v>1680</v>
      </c>
      <c r="D406">
        <v>0</v>
      </c>
      <c r="E406">
        <v>0</v>
      </c>
      <c r="F406">
        <v>1</v>
      </c>
      <c r="G406" t="s">
        <v>6051</v>
      </c>
    </row>
    <row r="407" spans="1:7">
      <c r="A407" s="106">
        <v>405</v>
      </c>
      <c r="B407" t="s">
        <v>3756</v>
      </c>
      <c r="C407" t="s">
        <v>3783</v>
      </c>
      <c r="D407">
        <v>1</v>
      </c>
      <c r="E407">
        <v>0</v>
      </c>
      <c r="F407">
        <v>0</v>
      </c>
      <c r="G407" t="s">
        <v>6052</v>
      </c>
    </row>
    <row r="408" spans="1:7">
      <c r="A408" s="106">
        <v>406</v>
      </c>
      <c r="B408" t="s">
        <v>3756</v>
      </c>
      <c r="C408" t="s">
        <v>999</v>
      </c>
      <c r="D408">
        <v>1</v>
      </c>
      <c r="E408">
        <v>0</v>
      </c>
      <c r="F408">
        <v>0</v>
      </c>
      <c r="G408" t="s">
        <v>6053</v>
      </c>
    </row>
    <row r="409" spans="1:7">
      <c r="A409" s="106">
        <v>407</v>
      </c>
      <c r="B409" t="s">
        <v>3756</v>
      </c>
      <c r="C409" t="s">
        <v>999</v>
      </c>
      <c r="D409">
        <v>1</v>
      </c>
      <c r="E409">
        <v>0</v>
      </c>
      <c r="F409">
        <v>0</v>
      </c>
      <c r="G409" t="s">
        <v>6054</v>
      </c>
    </row>
    <row r="410" spans="1:7">
      <c r="A410" s="106">
        <v>408</v>
      </c>
      <c r="B410" t="s">
        <v>3756</v>
      </c>
      <c r="C410" t="s">
        <v>2649</v>
      </c>
      <c r="D410">
        <v>1</v>
      </c>
      <c r="E410">
        <v>0</v>
      </c>
      <c r="F410">
        <v>0</v>
      </c>
      <c r="G410" t="s">
        <v>6055</v>
      </c>
    </row>
    <row r="411" spans="1:7">
      <c r="A411" s="106">
        <v>409</v>
      </c>
      <c r="B411" t="s">
        <v>3756</v>
      </c>
      <c r="C411" t="s">
        <v>3794</v>
      </c>
      <c r="D411">
        <v>1</v>
      </c>
      <c r="E411">
        <v>0</v>
      </c>
      <c r="F411">
        <v>0</v>
      </c>
      <c r="G411" t="s">
        <v>6056</v>
      </c>
    </row>
    <row r="412" spans="1:7">
      <c r="A412" s="106">
        <v>410</v>
      </c>
      <c r="B412" t="s">
        <v>3756</v>
      </c>
      <c r="C412" t="s">
        <v>3798</v>
      </c>
      <c r="D412">
        <v>1</v>
      </c>
      <c r="E412">
        <v>0</v>
      </c>
      <c r="F412">
        <v>0</v>
      </c>
      <c r="G412" t="s">
        <v>6057</v>
      </c>
    </row>
    <row r="413" spans="1:7">
      <c r="A413" s="106">
        <v>411</v>
      </c>
      <c r="B413" t="s">
        <v>3756</v>
      </c>
      <c r="C413" t="s">
        <v>2569</v>
      </c>
      <c r="D413">
        <v>1</v>
      </c>
      <c r="E413">
        <v>0</v>
      </c>
      <c r="F413">
        <v>0</v>
      </c>
      <c r="G413" t="s">
        <v>6058</v>
      </c>
    </row>
    <row r="414" spans="1:7">
      <c r="A414" s="106">
        <v>412</v>
      </c>
      <c r="B414" t="s">
        <v>3756</v>
      </c>
      <c r="C414" t="s">
        <v>2569</v>
      </c>
      <c r="D414">
        <v>1</v>
      </c>
      <c r="E414">
        <v>0</v>
      </c>
      <c r="F414">
        <v>0</v>
      </c>
      <c r="G414" t="s">
        <v>6059</v>
      </c>
    </row>
    <row r="415" spans="1:7">
      <c r="A415" s="106">
        <v>413</v>
      </c>
      <c r="B415" t="s">
        <v>3756</v>
      </c>
      <c r="C415" t="s">
        <v>2569</v>
      </c>
      <c r="D415">
        <v>1</v>
      </c>
      <c r="E415">
        <v>0</v>
      </c>
      <c r="F415">
        <v>0</v>
      </c>
      <c r="G415" t="s">
        <v>6060</v>
      </c>
    </row>
    <row r="416" spans="1:7">
      <c r="A416" s="106">
        <v>414</v>
      </c>
      <c r="B416" t="s">
        <v>3756</v>
      </c>
      <c r="C416" t="s">
        <v>3805</v>
      </c>
      <c r="D416">
        <v>1</v>
      </c>
      <c r="E416">
        <v>0</v>
      </c>
      <c r="F416">
        <v>0</v>
      </c>
      <c r="G416" t="s">
        <v>6061</v>
      </c>
    </row>
    <row r="417" spans="1:7">
      <c r="A417" s="106">
        <v>415</v>
      </c>
      <c r="B417" t="s">
        <v>3756</v>
      </c>
      <c r="C417" t="s">
        <v>3809</v>
      </c>
      <c r="D417">
        <v>1</v>
      </c>
      <c r="E417">
        <v>0</v>
      </c>
      <c r="F417">
        <v>0</v>
      </c>
      <c r="G417" t="s">
        <v>6062</v>
      </c>
    </row>
    <row r="418" spans="1:7">
      <c r="A418" s="106">
        <v>416</v>
      </c>
      <c r="B418" t="s">
        <v>3756</v>
      </c>
      <c r="C418" t="s">
        <v>3809</v>
      </c>
      <c r="D418">
        <v>1</v>
      </c>
      <c r="E418">
        <v>0</v>
      </c>
      <c r="F418">
        <v>0</v>
      </c>
      <c r="G418" t="s">
        <v>6063</v>
      </c>
    </row>
    <row r="419" spans="1:7">
      <c r="A419" s="106">
        <v>417</v>
      </c>
      <c r="B419" t="s">
        <v>3756</v>
      </c>
      <c r="C419" t="s">
        <v>3809</v>
      </c>
      <c r="D419">
        <v>1</v>
      </c>
      <c r="E419">
        <v>0</v>
      </c>
      <c r="F419">
        <v>0</v>
      </c>
      <c r="G419" t="s">
        <v>6064</v>
      </c>
    </row>
    <row r="420" spans="1:7">
      <c r="A420" s="106">
        <v>418</v>
      </c>
      <c r="B420" t="s">
        <v>3756</v>
      </c>
      <c r="C420" t="s">
        <v>785</v>
      </c>
      <c r="D420">
        <v>1</v>
      </c>
      <c r="E420">
        <v>0</v>
      </c>
      <c r="F420">
        <v>0</v>
      </c>
      <c r="G420" t="s">
        <v>6065</v>
      </c>
    </row>
    <row r="421" spans="1:7">
      <c r="A421" s="106">
        <v>419</v>
      </c>
      <c r="B421" t="s">
        <v>3756</v>
      </c>
      <c r="C421" t="s">
        <v>785</v>
      </c>
      <c r="D421">
        <v>1</v>
      </c>
      <c r="E421">
        <v>0</v>
      </c>
      <c r="F421">
        <v>0</v>
      </c>
      <c r="G421" t="s">
        <v>6066</v>
      </c>
    </row>
    <row r="422" spans="1:7">
      <c r="A422" s="106">
        <v>420</v>
      </c>
      <c r="B422" t="s">
        <v>3756</v>
      </c>
      <c r="C422" t="s">
        <v>785</v>
      </c>
      <c r="D422">
        <v>1</v>
      </c>
      <c r="E422">
        <v>0</v>
      </c>
      <c r="F422">
        <v>0</v>
      </c>
      <c r="G422" t="s">
        <v>6067</v>
      </c>
    </row>
    <row r="423" spans="1:7">
      <c r="A423" s="106">
        <v>421</v>
      </c>
      <c r="B423" t="s">
        <v>3756</v>
      </c>
      <c r="C423" t="s">
        <v>785</v>
      </c>
      <c r="D423">
        <v>1</v>
      </c>
      <c r="E423">
        <v>0</v>
      </c>
      <c r="F423">
        <v>0</v>
      </c>
      <c r="G423" t="s">
        <v>6068</v>
      </c>
    </row>
    <row r="424" spans="1:7">
      <c r="A424" s="106">
        <v>422</v>
      </c>
      <c r="B424" t="s">
        <v>3756</v>
      </c>
      <c r="C424" t="s">
        <v>3816</v>
      </c>
      <c r="D424">
        <v>1</v>
      </c>
      <c r="E424">
        <v>0</v>
      </c>
      <c r="F424">
        <v>0</v>
      </c>
      <c r="G424" t="s">
        <v>6069</v>
      </c>
    </row>
    <row r="425" spans="1:7">
      <c r="A425" s="106">
        <v>423</v>
      </c>
      <c r="B425" t="s">
        <v>3756</v>
      </c>
      <c r="C425" t="s">
        <v>3816</v>
      </c>
      <c r="D425">
        <v>1</v>
      </c>
      <c r="E425">
        <v>0</v>
      </c>
      <c r="F425">
        <v>0</v>
      </c>
      <c r="G425" t="s">
        <v>6070</v>
      </c>
    </row>
    <row r="426" spans="1:7">
      <c r="A426" s="106">
        <v>424</v>
      </c>
      <c r="B426" t="s">
        <v>3756</v>
      </c>
      <c r="C426" t="s">
        <v>3816</v>
      </c>
      <c r="D426">
        <v>1</v>
      </c>
      <c r="E426">
        <v>0</v>
      </c>
      <c r="F426">
        <v>0</v>
      </c>
      <c r="G426" t="s">
        <v>6071</v>
      </c>
    </row>
    <row r="427" spans="1:7">
      <c r="A427" s="106">
        <v>425</v>
      </c>
      <c r="B427" t="s">
        <v>3756</v>
      </c>
      <c r="C427" t="s">
        <v>3816</v>
      </c>
      <c r="D427">
        <v>1</v>
      </c>
      <c r="E427">
        <v>0</v>
      </c>
      <c r="F427">
        <v>0</v>
      </c>
      <c r="G427" t="s">
        <v>6072</v>
      </c>
    </row>
    <row r="428" spans="1:7">
      <c r="A428" s="106">
        <v>426</v>
      </c>
      <c r="B428" t="s">
        <v>3756</v>
      </c>
      <c r="C428" t="s">
        <v>3816</v>
      </c>
      <c r="D428">
        <v>1</v>
      </c>
      <c r="E428">
        <v>0</v>
      </c>
      <c r="F428">
        <v>0</v>
      </c>
      <c r="G428" t="s">
        <v>6073</v>
      </c>
    </row>
    <row r="429" spans="1:7">
      <c r="A429" s="106">
        <v>427</v>
      </c>
      <c r="B429" t="s">
        <v>3756</v>
      </c>
      <c r="C429" t="s">
        <v>3816</v>
      </c>
      <c r="D429">
        <v>1</v>
      </c>
      <c r="E429">
        <v>0</v>
      </c>
      <c r="F429">
        <v>0</v>
      </c>
      <c r="G429" t="s">
        <v>6074</v>
      </c>
    </row>
    <row r="430" spans="1:7">
      <c r="A430" s="106">
        <v>428</v>
      </c>
      <c r="B430" t="s">
        <v>3756</v>
      </c>
      <c r="C430" t="s">
        <v>372</v>
      </c>
      <c r="D430">
        <v>1</v>
      </c>
      <c r="E430">
        <v>0</v>
      </c>
      <c r="F430">
        <v>0</v>
      </c>
      <c r="G430" t="s">
        <v>6075</v>
      </c>
    </row>
    <row r="431" spans="1:7">
      <c r="A431" s="106">
        <v>429</v>
      </c>
      <c r="B431" t="s">
        <v>3756</v>
      </c>
      <c r="C431" t="s">
        <v>372</v>
      </c>
      <c r="D431">
        <v>1</v>
      </c>
      <c r="E431">
        <v>0</v>
      </c>
      <c r="F431">
        <v>0</v>
      </c>
      <c r="G431" t="s">
        <v>6076</v>
      </c>
    </row>
    <row r="432" spans="1:7">
      <c r="A432" s="106">
        <v>430</v>
      </c>
      <c r="B432" t="s">
        <v>3756</v>
      </c>
      <c r="C432" t="s">
        <v>372</v>
      </c>
      <c r="D432">
        <v>1</v>
      </c>
      <c r="E432">
        <v>0</v>
      </c>
      <c r="F432">
        <v>0</v>
      </c>
      <c r="G432" t="s">
        <v>6077</v>
      </c>
    </row>
    <row r="433" spans="1:7">
      <c r="A433" s="106">
        <v>431</v>
      </c>
      <c r="B433" t="s">
        <v>3756</v>
      </c>
      <c r="C433" t="s">
        <v>372</v>
      </c>
      <c r="D433">
        <v>1</v>
      </c>
      <c r="E433">
        <v>0</v>
      </c>
      <c r="F433">
        <v>0</v>
      </c>
      <c r="G433" t="s">
        <v>6078</v>
      </c>
    </row>
    <row r="434" spans="1:7">
      <c r="A434" s="106">
        <v>432</v>
      </c>
      <c r="B434" t="s">
        <v>3756</v>
      </c>
      <c r="C434" t="s">
        <v>372</v>
      </c>
      <c r="D434">
        <v>1</v>
      </c>
      <c r="E434">
        <v>0</v>
      </c>
      <c r="F434">
        <v>0</v>
      </c>
      <c r="G434" t="s">
        <v>6079</v>
      </c>
    </row>
    <row r="435" spans="1:7">
      <c r="A435" s="106">
        <v>433</v>
      </c>
      <c r="B435" t="s">
        <v>3756</v>
      </c>
      <c r="C435" t="s">
        <v>372</v>
      </c>
      <c r="D435">
        <v>1</v>
      </c>
      <c r="E435">
        <v>0</v>
      </c>
      <c r="F435">
        <v>0</v>
      </c>
      <c r="G435" t="s">
        <v>6080</v>
      </c>
    </row>
    <row r="436" spans="1:7">
      <c r="A436" s="106">
        <v>434</v>
      </c>
      <c r="B436" t="s">
        <v>3756</v>
      </c>
      <c r="C436" t="s">
        <v>3825</v>
      </c>
      <c r="D436">
        <v>1</v>
      </c>
      <c r="E436">
        <v>0</v>
      </c>
      <c r="F436">
        <v>0</v>
      </c>
      <c r="G436" t="s">
        <v>6081</v>
      </c>
    </row>
    <row r="437" spans="1:7">
      <c r="A437" s="106">
        <v>435</v>
      </c>
      <c r="B437" t="s">
        <v>3756</v>
      </c>
      <c r="C437" t="s">
        <v>3825</v>
      </c>
      <c r="D437">
        <v>1</v>
      </c>
      <c r="E437">
        <v>0</v>
      </c>
      <c r="F437">
        <v>0</v>
      </c>
      <c r="G437" t="s">
        <v>6082</v>
      </c>
    </row>
    <row r="438" spans="1:7">
      <c r="A438" s="106">
        <v>436</v>
      </c>
      <c r="B438" t="s">
        <v>3756</v>
      </c>
      <c r="C438" t="s">
        <v>3825</v>
      </c>
      <c r="D438">
        <v>1</v>
      </c>
      <c r="E438">
        <v>0</v>
      </c>
      <c r="F438">
        <v>0</v>
      </c>
      <c r="G438" t="s">
        <v>6083</v>
      </c>
    </row>
    <row r="439" spans="1:7">
      <c r="A439" s="106">
        <v>437</v>
      </c>
      <c r="B439" t="s">
        <v>3756</v>
      </c>
      <c r="C439" t="s">
        <v>3825</v>
      </c>
      <c r="D439">
        <v>1</v>
      </c>
      <c r="E439">
        <v>0</v>
      </c>
      <c r="F439">
        <v>0</v>
      </c>
      <c r="G439" t="s">
        <v>6084</v>
      </c>
    </row>
    <row r="440" spans="1:7">
      <c r="A440" s="106">
        <v>438</v>
      </c>
      <c r="B440" t="s">
        <v>3756</v>
      </c>
      <c r="C440" t="s">
        <v>3825</v>
      </c>
      <c r="D440">
        <v>1</v>
      </c>
      <c r="E440">
        <v>0</v>
      </c>
      <c r="F440">
        <v>0</v>
      </c>
      <c r="G440" t="s">
        <v>6085</v>
      </c>
    </row>
    <row r="441" spans="1:7">
      <c r="A441" s="106">
        <v>439</v>
      </c>
      <c r="B441" t="s">
        <v>3756</v>
      </c>
      <c r="C441" t="s">
        <v>1620</v>
      </c>
      <c r="D441">
        <v>1</v>
      </c>
      <c r="E441">
        <v>0</v>
      </c>
      <c r="F441">
        <v>1</v>
      </c>
      <c r="G441" t="s">
        <v>6086</v>
      </c>
    </row>
    <row r="442" spans="1:7">
      <c r="A442" s="106">
        <v>440</v>
      </c>
      <c r="B442" t="s">
        <v>3756</v>
      </c>
      <c r="C442" t="s">
        <v>1620</v>
      </c>
      <c r="D442">
        <v>1</v>
      </c>
      <c r="E442">
        <v>0</v>
      </c>
      <c r="F442">
        <v>1</v>
      </c>
      <c r="G442" t="s">
        <v>6087</v>
      </c>
    </row>
    <row r="443" spans="1:7">
      <c r="A443" s="106">
        <v>441</v>
      </c>
      <c r="B443" t="s">
        <v>3756</v>
      </c>
      <c r="C443" t="s">
        <v>1620</v>
      </c>
      <c r="D443">
        <v>1</v>
      </c>
      <c r="E443">
        <v>0</v>
      </c>
      <c r="F443">
        <v>1</v>
      </c>
      <c r="G443" t="s">
        <v>6088</v>
      </c>
    </row>
    <row r="444" spans="1:7">
      <c r="A444" s="106">
        <v>442</v>
      </c>
      <c r="B444" t="s">
        <v>3756</v>
      </c>
      <c r="C444" t="s">
        <v>1620</v>
      </c>
      <c r="D444">
        <v>1</v>
      </c>
      <c r="E444">
        <v>0</v>
      </c>
      <c r="F444">
        <v>1</v>
      </c>
      <c r="G444" t="s">
        <v>6089</v>
      </c>
    </row>
    <row r="445" spans="1:7">
      <c r="A445" s="106">
        <v>443</v>
      </c>
      <c r="B445" t="s">
        <v>3756</v>
      </c>
      <c r="C445" t="s">
        <v>3836</v>
      </c>
      <c r="D445">
        <v>1</v>
      </c>
      <c r="E445">
        <v>0</v>
      </c>
      <c r="F445">
        <v>0</v>
      </c>
      <c r="G445" t="s">
        <v>6090</v>
      </c>
    </row>
    <row r="446" spans="1:7">
      <c r="A446" s="106">
        <v>444</v>
      </c>
      <c r="B446" t="s">
        <v>3756</v>
      </c>
      <c r="C446" t="s">
        <v>994</v>
      </c>
      <c r="D446">
        <v>1</v>
      </c>
      <c r="E446">
        <v>0</v>
      </c>
      <c r="F446">
        <v>0</v>
      </c>
      <c r="G446" t="s">
        <v>6091</v>
      </c>
    </row>
    <row r="447" spans="1:7">
      <c r="A447" s="106">
        <v>445</v>
      </c>
      <c r="B447" t="s">
        <v>3756</v>
      </c>
      <c r="C447" t="s">
        <v>994</v>
      </c>
      <c r="D447">
        <v>1</v>
      </c>
      <c r="E447">
        <v>0</v>
      </c>
      <c r="F447">
        <v>0</v>
      </c>
      <c r="G447" t="s">
        <v>6092</v>
      </c>
    </row>
    <row r="448" spans="1:7">
      <c r="A448" s="106">
        <v>446</v>
      </c>
      <c r="B448" t="s">
        <v>3756</v>
      </c>
      <c r="C448" t="s">
        <v>994</v>
      </c>
      <c r="D448">
        <v>1</v>
      </c>
      <c r="E448">
        <v>0</v>
      </c>
      <c r="F448">
        <v>0</v>
      </c>
      <c r="G448" t="s">
        <v>6093</v>
      </c>
    </row>
    <row r="449" spans="1:7">
      <c r="A449" s="106">
        <v>447</v>
      </c>
      <c r="B449" t="s">
        <v>3756</v>
      </c>
      <c r="C449" t="s">
        <v>994</v>
      </c>
      <c r="D449">
        <v>1</v>
      </c>
      <c r="E449">
        <v>0</v>
      </c>
      <c r="F449">
        <v>0</v>
      </c>
      <c r="G449" t="s">
        <v>6094</v>
      </c>
    </row>
    <row r="450" spans="1:7">
      <c r="A450" s="106">
        <v>448</v>
      </c>
      <c r="B450" t="s">
        <v>3756</v>
      </c>
      <c r="C450" t="s">
        <v>994</v>
      </c>
      <c r="D450">
        <v>1</v>
      </c>
      <c r="E450">
        <v>0</v>
      </c>
      <c r="F450">
        <v>0</v>
      </c>
      <c r="G450" t="s">
        <v>6095</v>
      </c>
    </row>
    <row r="451" spans="1:7">
      <c r="A451" s="106">
        <v>449</v>
      </c>
      <c r="B451" t="s">
        <v>3756</v>
      </c>
      <c r="C451" t="s">
        <v>994</v>
      </c>
      <c r="D451">
        <v>1</v>
      </c>
      <c r="E451">
        <v>0</v>
      </c>
      <c r="F451">
        <v>0</v>
      </c>
      <c r="G451" t="s">
        <v>6096</v>
      </c>
    </row>
    <row r="452" spans="1:7">
      <c r="A452" s="106">
        <v>450</v>
      </c>
      <c r="B452" t="s">
        <v>3756</v>
      </c>
      <c r="C452" t="s">
        <v>994</v>
      </c>
      <c r="D452">
        <v>1</v>
      </c>
      <c r="E452">
        <v>0</v>
      </c>
      <c r="F452">
        <v>0</v>
      </c>
      <c r="G452" t="s">
        <v>6097</v>
      </c>
    </row>
    <row r="453" spans="1:7">
      <c r="A453" s="106">
        <v>451</v>
      </c>
      <c r="B453" t="s">
        <v>3756</v>
      </c>
      <c r="C453" t="s">
        <v>994</v>
      </c>
      <c r="D453">
        <v>1</v>
      </c>
      <c r="E453">
        <v>0</v>
      </c>
      <c r="F453">
        <v>0</v>
      </c>
      <c r="G453" t="s">
        <v>6098</v>
      </c>
    </row>
    <row r="454" spans="1:7">
      <c r="A454" s="106">
        <v>452</v>
      </c>
      <c r="B454" t="s">
        <v>3846</v>
      </c>
      <c r="C454" t="s">
        <v>1649</v>
      </c>
      <c r="D454">
        <v>1</v>
      </c>
      <c r="E454">
        <v>0</v>
      </c>
      <c r="F454">
        <v>0</v>
      </c>
      <c r="G454" t="s">
        <v>6099</v>
      </c>
    </row>
    <row r="455" spans="1:7">
      <c r="A455" s="106">
        <v>453</v>
      </c>
      <c r="B455" t="s">
        <v>3846</v>
      </c>
      <c r="C455" t="s">
        <v>1649</v>
      </c>
      <c r="D455">
        <v>1</v>
      </c>
      <c r="E455">
        <v>0</v>
      </c>
      <c r="F455">
        <v>0</v>
      </c>
      <c r="G455" t="s">
        <v>6100</v>
      </c>
    </row>
    <row r="456" spans="1:7">
      <c r="A456" s="106">
        <v>454</v>
      </c>
      <c r="B456" t="s">
        <v>3846</v>
      </c>
      <c r="C456" t="s">
        <v>1649</v>
      </c>
      <c r="D456">
        <v>1</v>
      </c>
      <c r="E456">
        <v>0</v>
      </c>
      <c r="F456">
        <v>0</v>
      </c>
      <c r="G456" t="s">
        <v>6101</v>
      </c>
    </row>
    <row r="457" spans="1:7">
      <c r="A457" s="106">
        <v>455</v>
      </c>
      <c r="B457" t="s">
        <v>3846</v>
      </c>
      <c r="C457" t="s">
        <v>1649</v>
      </c>
      <c r="D457">
        <v>1</v>
      </c>
      <c r="E457">
        <v>0</v>
      </c>
      <c r="F457">
        <v>0</v>
      </c>
      <c r="G457" t="s">
        <v>6102</v>
      </c>
    </row>
    <row r="458" spans="1:7">
      <c r="A458" s="106">
        <v>456</v>
      </c>
      <c r="B458" t="s">
        <v>3846</v>
      </c>
      <c r="C458" t="s">
        <v>1649</v>
      </c>
      <c r="D458">
        <v>1</v>
      </c>
      <c r="E458">
        <v>0</v>
      </c>
      <c r="F458">
        <v>0</v>
      </c>
      <c r="G458" t="s">
        <v>6103</v>
      </c>
    </row>
    <row r="459" spans="1:7">
      <c r="A459" s="106">
        <v>457</v>
      </c>
      <c r="B459" t="s">
        <v>3846</v>
      </c>
      <c r="C459" t="s">
        <v>3852</v>
      </c>
      <c r="D459">
        <v>1</v>
      </c>
      <c r="E459">
        <v>0</v>
      </c>
      <c r="F459">
        <v>0</v>
      </c>
      <c r="G459" t="s">
        <v>6104</v>
      </c>
    </row>
    <row r="460" spans="1:7">
      <c r="A460" s="106">
        <v>458</v>
      </c>
      <c r="B460" t="s">
        <v>3846</v>
      </c>
      <c r="C460" t="s">
        <v>3852</v>
      </c>
      <c r="D460">
        <v>1</v>
      </c>
      <c r="E460">
        <v>0</v>
      </c>
      <c r="F460">
        <v>0</v>
      </c>
      <c r="G460" t="s">
        <v>6105</v>
      </c>
    </row>
    <row r="461" spans="1:7">
      <c r="A461" s="106">
        <v>459</v>
      </c>
      <c r="B461" t="s">
        <v>3846</v>
      </c>
      <c r="C461" t="s">
        <v>1582</v>
      </c>
      <c r="D461">
        <v>1</v>
      </c>
      <c r="E461">
        <v>0</v>
      </c>
      <c r="F461">
        <v>0</v>
      </c>
      <c r="G461" t="s">
        <v>6106</v>
      </c>
    </row>
    <row r="462" spans="1:7">
      <c r="A462" s="106">
        <v>460</v>
      </c>
      <c r="B462" t="s">
        <v>3846</v>
      </c>
      <c r="C462" t="s">
        <v>3861</v>
      </c>
      <c r="D462">
        <v>1</v>
      </c>
      <c r="E462">
        <v>0</v>
      </c>
      <c r="F462">
        <v>0</v>
      </c>
      <c r="G462" t="s">
        <v>6107</v>
      </c>
    </row>
    <row r="463" spans="1:7">
      <c r="A463" s="106">
        <v>461</v>
      </c>
      <c r="B463" t="s">
        <v>3846</v>
      </c>
      <c r="C463" t="s">
        <v>3861</v>
      </c>
      <c r="D463">
        <v>1</v>
      </c>
      <c r="E463">
        <v>0</v>
      </c>
      <c r="F463">
        <v>0</v>
      </c>
      <c r="G463" t="s">
        <v>6108</v>
      </c>
    </row>
    <row r="464" spans="1:7">
      <c r="A464" s="106">
        <v>462</v>
      </c>
      <c r="B464" t="s">
        <v>3846</v>
      </c>
      <c r="C464" t="s">
        <v>3861</v>
      </c>
      <c r="D464">
        <v>1</v>
      </c>
      <c r="E464">
        <v>0</v>
      </c>
      <c r="F464">
        <v>0</v>
      </c>
      <c r="G464" t="s">
        <v>6109</v>
      </c>
    </row>
    <row r="465" spans="1:7">
      <c r="A465" s="106">
        <v>463</v>
      </c>
      <c r="B465" t="s">
        <v>3846</v>
      </c>
      <c r="C465" t="s">
        <v>3865</v>
      </c>
      <c r="D465">
        <v>1</v>
      </c>
      <c r="E465">
        <v>1</v>
      </c>
      <c r="F465">
        <v>0</v>
      </c>
      <c r="G465" t="s">
        <v>6110</v>
      </c>
    </row>
    <row r="466" spans="1:7">
      <c r="A466" s="106">
        <v>464</v>
      </c>
      <c r="B466" t="s">
        <v>3846</v>
      </c>
      <c r="C466" t="s">
        <v>3870</v>
      </c>
      <c r="D466">
        <v>1</v>
      </c>
      <c r="E466">
        <v>0</v>
      </c>
      <c r="F466">
        <v>0</v>
      </c>
      <c r="G466" t="s">
        <v>6111</v>
      </c>
    </row>
    <row r="467" spans="1:7">
      <c r="A467" s="106">
        <v>465</v>
      </c>
      <c r="B467" t="s">
        <v>3846</v>
      </c>
      <c r="C467" t="s">
        <v>3874</v>
      </c>
      <c r="D467">
        <v>1</v>
      </c>
      <c r="E467">
        <v>0</v>
      </c>
      <c r="F467">
        <v>0</v>
      </c>
      <c r="G467" t="s">
        <v>6112</v>
      </c>
    </row>
    <row r="468" spans="1:7">
      <c r="A468" s="106">
        <v>466</v>
      </c>
      <c r="B468" t="s">
        <v>3846</v>
      </c>
      <c r="C468" t="s">
        <v>3878</v>
      </c>
      <c r="D468">
        <v>1</v>
      </c>
      <c r="E468">
        <v>0</v>
      </c>
      <c r="F468">
        <v>0</v>
      </c>
      <c r="G468" t="s">
        <v>6113</v>
      </c>
    </row>
    <row r="469" spans="1:7">
      <c r="A469" s="106">
        <v>467</v>
      </c>
      <c r="B469" t="s">
        <v>3846</v>
      </c>
      <c r="C469" t="s">
        <v>3878</v>
      </c>
      <c r="D469">
        <v>1</v>
      </c>
      <c r="E469">
        <v>0</v>
      </c>
      <c r="F469">
        <v>0</v>
      </c>
      <c r="G469" t="s">
        <v>6114</v>
      </c>
    </row>
    <row r="470" spans="1:7">
      <c r="A470" s="106">
        <v>468</v>
      </c>
      <c r="B470" t="s">
        <v>3846</v>
      </c>
      <c r="C470" t="s">
        <v>3878</v>
      </c>
      <c r="D470">
        <v>1</v>
      </c>
      <c r="E470">
        <v>0</v>
      </c>
      <c r="F470">
        <v>0</v>
      </c>
      <c r="G470" t="s">
        <v>6115</v>
      </c>
    </row>
    <row r="471" spans="1:7">
      <c r="A471" s="106">
        <v>469</v>
      </c>
      <c r="B471" t="s">
        <v>3846</v>
      </c>
      <c r="C471" t="s">
        <v>3878</v>
      </c>
      <c r="D471">
        <v>1</v>
      </c>
      <c r="E471">
        <v>0</v>
      </c>
      <c r="F471">
        <v>0</v>
      </c>
      <c r="G471" t="s">
        <v>6116</v>
      </c>
    </row>
    <row r="472" spans="1:7">
      <c r="A472" s="106">
        <v>470</v>
      </c>
      <c r="B472" t="s">
        <v>3846</v>
      </c>
      <c r="C472" t="s">
        <v>3883</v>
      </c>
      <c r="D472">
        <v>1</v>
      </c>
      <c r="E472">
        <v>0</v>
      </c>
      <c r="F472">
        <v>0</v>
      </c>
      <c r="G472" t="s">
        <v>6117</v>
      </c>
    </row>
    <row r="473" spans="1:7">
      <c r="A473" s="106">
        <v>471</v>
      </c>
      <c r="B473" t="s">
        <v>3846</v>
      </c>
      <c r="C473" t="s">
        <v>3887</v>
      </c>
      <c r="D473">
        <v>1</v>
      </c>
      <c r="E473">
        <v>0</v>
      </c>
      <c r="F473">
        <v>0</v>
      </c>
      <c r="G473" t="s">
        <v>6118</v>
      </c>
    </row>
    <row r="474" spans="1:7">
      <c r="A474" s="106">
        <v>472</v>
      </c>
      <c r="B474" t="s">
        <v>3846</v>
      </c>
      <c r="C474" t="s">
        <v>3887</v>
      </c>
      <c r="D474">
        <v>1</v>
      </c>
      <c r="E474">
        <v>0</v>
      </c>
      <c r="F474">
        <v>0</v>
      </c>
      <c r="G474" t="s">
        <v>6119</v>
      </c>
    </row>
    <row r="475" spans="1:7">
      <c r="A475" s="106">
        <v>473</v>
      </c>
      <c r="B475" t="s">
        <v>3846</v>
      </c>
      <c r="C475" t="s">
        <v>3887</v>
      </c>
      <c r="D475">
        <v>1</v>
      </c>
      <c r="E475">
        <v>0</v>
      </c>
      <c r="F475">
        <v>0</v>
      </c>
      <c r="G475" t="s">
        <v>6120</v>
      </c>
    </row>
    <row r="476" spans="1:7">
      <c r="A476" s="106">
        <v>474</v>
      </c>
      <c r="B476" t="s">
        <v>3846</v>
      </c>
      <c r="C476" t="s">
        <v>3887</v>
      </c>
      <c r="D476">
        <v>1</v>
      </c>
      <c r="E476">
        <v>0</v>
      </c>
      <c r="F476">
        <v>0</v>
      </c>
      <c r="G476" t="s">
        <v>6121</v>
      </c>
    </row>
    <row r="477" spans="1:7">
      <c r="A477" s="106">
        <v>475</v>
      </c>
      <c r="B477" t="s">
        <v>3846</v>
      </c>
      <c r="C477" t="s">
        <v>3887</v>
      </c>
      <c r="D477">
        <v>1</v>
      </c>
      <c r="E477">
        <v>0</v>
      </c>
      <c r="F477">
        <v>0</v>
      </c>
      <c r="G477" t="s">
        <v>6122</v>
      </c>
    </row>
    <row r="478" spans="1:7">
      <c r="A478" s="106">
        <v>476</v>
      </c>
      <c r="B478" t="s">
        <v>3846</v>
      </c>
      <c r="C478" t="s">
        <v>3887</v>
      </c>
      <c r="D478">
        <v>1</v>
      </c>
      <c r="E478">
        <v>0</v>
      </c>
      <c r="F478">
        <v>0</v>
      </c>
      <c r="G478" t="s">
        <v>6123</v>
      </c>
    </row>
    <row r="479" spans="1:7">
      <c r="A479" s="106">
        <v>477</v>
      </c>
      <c r="B479" t="s">
        <v>3846</v>
      </c>
      <c r="C479" t="s">
        <v>3887</v>
      </c>
      <c r="D479">
        <v>1</v>
      </c>
      <c r="E479">
        <v>0</v>
      </c>
      <c r="F479">
        <v>0</v>
      </c>
      <c r="G479" t="s">
        <v>6124</v>
      </c>
    </row>
    <row r="480" spans="1:7">
      <c r="A480" s="106">
        <v>478</v>
      </c>
      <c r="B480" t="s">
        <v>3846</v>
      </c>
      <c r="C480" t="s">
        <v>3891</v>
      </c>
      <c r="D480">
        <v>1</v>
      </c>
      <c r="E480">
        <v>0</v>
      </c>
      <c r="F480">
        <v>0</v>
      </c>
      <c r="G480" t="s">
        <v>6125</v>
      </c>
    </row>
    <row r="481" spans="1:7">
      <c r="A481" s="106">
        <v>479</v>
      </c>
      <c r="B481" t="s">
        <v>3846</v>
      </c>
      <c r="C481" t="s">
        <v>3891</v>
      </c>
      <c r="D481">
        <v>1</v>
      </c>
      <c r="E481">
        <v>0</v>
      </c>
      <c r="F481">
        <v>0</v>
      </c>
      <c r="G481" t="s">
        <v>6126</v>
      </c>
    </row>
    <row r="482" spans="1:7">
      <c r="A482" s="106">
        <v>480</v>
      </c>
      <c r="B482" t="s">
        <v>3846</v>
      </c>
      <c r="C482" t="s">
        <v>3897</v>
      </c>
      <c r="D482">
        <v>1</v>
      </c>
      <c r="E482">
        <v>0</v>
      </c>
      <c r="F482">
        <v>0</v>
      </c>
      <c r="G482" t="s">
        <v>6127</v>
      </c>
    </row>
    <row r="483" spans="1:7">
      <c r="A483" s="106">
        <v>481</v>
      </c>
      <c r="B483" t="s">
        <v>3846</v>
      </c>
      <c r="C483" t="s">
        <v>3897</v>
      </c>
      <c r="D483">
        <v>1</v>
      </c>
      <c r="E483">
        <v>0</v>
      </c>
      <c r="F483">
        <v>0</v>
      </c>
      <c r="G483" t="s">
        <v>6128</v>
      </c>
    </row>
    <row r="484" spans="1:7">
      <c r="A484" s="106">
        <v>482</v>
      </c>
      <c r="B484" t="s">
        <v>3846</v>
      </c>
      <c r="C484" t="s">
        <v>3897</v>
      </c>
      <c r="D484">
        <v>1</v>
      </c>
      <c r="E484">
        <v>0</v>
      </c>
      <c r="F484">
        <v>0</v>
      </c>
      <c r="G484" t="s">
        <v>6129</v>
      </c>
    </row>
    <row r="485" spans="1:7">
      <c r="A485" s="106">
        <v>483</v>
      </c>
      <c r="B485" t="s">
        <v>3846</v>
      </c>
      <c r="C485" t="s">
        <v>3901</v>
      </c>
      <c r="D485">
        <v>1</v>
      </c>
      <c r="E485">
        <v>0</v>
      </c>
      <c r="F485">
        <v>0</v>
      </c>
      <c r="G485" t="s">
        <v>4146</v>
      </c>
    </row>
    <row r="486" spans="1:7">
      <c r="A486" s="106">
        <v>484</v>
      </c>
      <c r="B486" t="s">
        <v>3846</v>
      </c>
      <c r="C486" t="s">
        <v>3905</v>
      </c>
      <c r="D486">
        <v>1</v>
      </c>
      <c r="E486">
        <v>0</v>
      </c>
      <c r="F486">
        <v>0</v>
      </c>
      <c r="G486" t="s">
        <v>6130</v>
      </c>
    </row>
    <row r="487" spans="1:7">
      <c r="A487" s="106">
        <v>485</v>
      </c>
      <c r="B487" t="s">
        <v>3846</v>
      </c>
      <c r="C487" t="s">
        <v>3905</v>
      </c>
      <c r="D487">
        <v>1</v>
      </c>
      <c r="E487">
        <v>0</v>
      </c>
      <c r="F487">
        <v>0</v>
      </c>
      <c r="G487" t="s">
        <v>6131</v>
      </c>
    </row>
    <row r="488" spans="1:7">
      <c r="A488" s="106">
        <v>486</v>
      </c>
      <c r="B488" t="s">
        <v>3846</v>
      </c>
      <c r="C488" t="s">
        <v>3905</v>
      </c>
      <c r="D488">
        <v>1</v>
      </c>
      <c r="E488">
        <v>0</v>
      </c>
      <c r="F488">
        <v>0</v>
      </c>
      <c r="G488" t="s">
        <v>6132</v>
      </c>
    </row>
    <row r="489" spans="1:7">
      <c r="A489" s="106">
        <v>487</v>
      </c>
      <c r="B489" t="s">
        <v>3846</v>
      </c>
      <c r="C489" t="s">
        <v>3905</v>
      </c>
      <c r="D489">
        <v>1</v>
      </c>
      <c r="E489">
        <v>0</v>
      </c>
      <c r="F489">
        <v>0</v>
      </c>
      <c r="G489" t="s">
        <v>6133</v>
      </c>
    </row>
    <row r="490" spans="1:7">
      <c r="A490" s="106">
        <v>488</v>
      </c>
      <c r="B490" t="s">
        <v>3846</v>
      </c>
      <c r="C490" t="s">
        <v>3905</v>
      </c>
      <c r="D490">
        <v>1</v>
      </c>
      <c r="E490">
        <v>0</v>
      </c>
      <c r="F490">
        <v>0</v>
      </c>
      <c r="G490" t="s">
        <v>6134</v>
      </c>
    </row>
    <row r="491" spans="1:7">
      <c r="A491" s="106">
        <v>489</v>
      </c>
      <c r="B491" t="s">
        <v>3846</v>
      </c>
      <c r="C491" t="s">
        <v>1035</v>
      </c>
      <c r="D491">
        <v>1</v>
      </c>
      <c r="E491">
        <v>0</v>
      </c>
      <c r="F491">
        <v>0</v>
      </c>
      <c r="G491" t="s">
        <v>4150</v>
      </c>
    </row>
    <row r="492" spans="1:7">
      <c r="A492" s="106">
        <v>490</v>
      </c>
      <c r="B492" t="s">
        <v>3846</v>
      </c>
      <c r="C492" t="s">
        <v>3912</v>
      </c>
      <c r="D492">
        <v>1</v>
      </c>
      <c r="E492">
        <v>0</v>
      </c>
      <c r="F492">
        <v>0</v>
      </c>
      <c r="G492" t="s">
        <v>6135</v>
      </c>
    </row>
    <row r="493" spans="1:7">
      <c r="A493" s="106">
        <v>491</v>
      </c>
      <c r="B493" t="s">
        <v>3846</v>
      </c>
      <c r="C493" t="s">
        <v>3912</v>
      </c>
      <c r="D493">
        <v>1</v>
      </c>
      <c r="E493">
        <v>0</v>
      </c>
      <c r="F493">
        <v>0</v>
      </c>
      <c r="G493" t="s">
        <v>6136</v>
      </c>
    </row>
    <row r="494" spans="1:7">
      <c r="A494" s="106">
        <v>492</v>
      </c>
      <c r="B494" t="s">
        <v>3846</v>
      </c>
      <c r="C494" t="s">
        <v>3912</v>
      </c>
      <c r="D494">
        <v>1</v>
      </c>
      <c r="E494">
        <v>0</v>
      </c>
      <c r="F494">
        <v>0</v>
      </c>
      <c r="G494" t="s">
        <v>6137</v>
      </c>
    </row>
    <row r="495" spans="1:7">
      <c r="A495" s="106">
        <v>493</v>
      </c>
      <c r="B495" t="s">
        <v>3846</v>
      </c>
      <c r="C495" t="s">
        <v>3916</v>
      </c>
      <c r="D495">
        <v>1</v>
      </c>
      <c r="E495">
        <v>0</v>
      </c>
      <c r="F495">
        <v>0</v>
      </c>
      <c r="G495" t="s">
        <v>6138</v>
      </c>
    </row>
    <row r="496" spans="1:7">
      <c r="A496" s="106">
        <v>494</v>
      </c>
      <c r="B496" t="s">
        <v>3846</v>
      </c>
      <c r="C496" t="s">
        <v>3920</v>
      </c>
      <c r="D496">
        <v>1</v>
      </c>
      <c r="E496">
        <v>0</v>
      </c>
      <c r="F496">
        <v>0</v>
      </c>
      <c r="G496" t="s">
        <v>6139</v>
      </c>
    </row>
    <row r="497" spans="1:7">
      <c r="A497" s="106">
        <v>495</v>
      </c>
      <c r="B497" t="s">
        <v>3846</v>
      </c>
      <c r="C497" t="s">
        <v>3920</v>
      </c>
      <c r="D497">
        <v>1</v>
      </c>
      <c r="E497">
        <v>0</v>
      </c>
      <c r="F497">
        <v>0</v>
      </c>
      <c r="G497" t="s">
        <v>6140</v>
      </c>
    </row>
    <row r="498" spans="1:7">
      <c r="A498" s="106">
        <v>496</v>
      </c>
      <c r="B498" t="s">
        <v>3846</v>
      </c>
      <c r="C498" t="s">
        <v>3920</v>
      </c>
      <c r="D498">
        <v>1</v>
      </c>
      <c r="E498">
        <v>0</v>
      </c>
      <c r="F498">
        <v>0</v>
      </c>
      <c r="G498" t="s">
        <v>6141</v>
      </c>
    </row>
    <row r="499" spans="1:7">
      <c r="A499" s="106">
        <v>497</v>
      </c>
      <c r="B499" t="s">
        <v>3846</v>
      </c>
      <c r="C499" t="s">
        <v>3920</v>
      </c>
      <c r="D499">
        <v>1</v>
      </c>
      <c r="E499">
        <v>0</v>
      </c>
      <c r="F499">
        <v>0</v>
      </c>
      <c r="G499" t="s">
        <v>6142</v>
      </c>
    </row>
    <row r="500" spans="1:7">
      <c r="A500" s="106">
        <v>498</v>
      </c>
      <c r="B500" t="s">
        <v>3846</v>
      </c>
      <c r="C500" t="s">
        <v>3920</v>
      </c>
      <c r="D500">
        <v>1</v>
      </c>
      <c r="E500">
        <v>0</v>
      </c>
      <c r="F500">
        <v>0</v>
      </c>
      <c r="G500" t="s">
        <v>6143</v>
      </c>
    </row>
    <row r="501" spans="1:7">
      <c r="A501" s="106">
        <v>499</v>
      </c>
      <c r="B501" t="s">
        <v>3846</v>
      </c>
      <c r="C501" t="s">
        <v>3925</v>
      </c>
      <c r="D501">
        <v>1</v>
      </c>
      <c r="E501">
        <v>0</v>
      </c>
      <c r="F501">
        <v>0</v>
      </c>
      <c r="G501" t="s">
        <v>6144</v>
      </c>
    </row>
    <row r="502" spans="1:7">
      <c r="A502" s="106">
        <v>500</v>
      </c>
      <c r="B502" t="s">
        <v>3846</v>
      </c>
      <c r="C502" t="s">
        <v>3925</v>
      </c>
      <c r="D502">
        <v>1</v>
      </c>
      <c r="E502">
        <v>0</v>
      </c>
      <c r="F502">
        <v>0</v>
      </c>
      <c r="G502" t="s">
        <v>6145</v>
      </c>
    </row>
    <row r="503" spans="1:7">
      <c r="A503" s="106">
        <v>501</v>
      </c>
      <c r="B503" t="s">
        <v>3846</v>
      </c>
      <c r="C503" t="s">
        <v>3925</v>
      </c>
      <c r="D503">
        <v>1</v>
      </c>
      <c r="E503">
        <v>0</v>
      </c>
      <c r="F503">
        <v>0</v>
      </c>
      <c r="G503" t="s">
        <v>6146</v>
      </c>
    </row>
    <row r="504" spans="1:7">
      <c r="A504" s="106">
        <v>502</v>
      </c>
      <c r="B504" t="s">
        <v>3846</v>
      </c>
      <c r="C504" t="s">
        <v>3925</v>
      </c>
      <c r="D504">
        <v>1</v>
      </c>
      <c r="E504">
        <v>0</v>
      </c>
      <c r="F504">
        <v>0</v>
      </c>
      <c r="G504" t="s">
        <v>6147</v>
      </c>
    </row>
    <row r="505" spans="1:7">
      <c r="A505" s="106">
        <v>503</v>
      </c>
      <c r="B505" t="s">
        <v>3846</v>
      </c>
      <c r="C505" t="s">
        <v>3925</v>
      </c>
      <c r="D505">
        <v>1</v>
      </c>
      <c r="E505">
        <v>0</v>
      </c>
      <c r="F505">
        <v>0</v>
      </c>
      <c r="G505" t="s">
        <v>6148</v>
      </c>
    </row>
    <row r="506" spans="1:7">
      <c r="A506" s="106">
        <v>504</v>
      </c>
      <c r="B506" t="s">
        <v>3846</v>
      </c>
      <c r="C506" t="s">
        <v>3932</v>
      </c>
      <c r="D506">
        <v>1</v>
      </c>
      <c r="E506">
        <v>0</v>
      </c>
      <c r="F506">
        <v>0</v>
      </c>
      <c r="G506" t="s">
        <v>4152</v>
      </c>
    </row>
    <row r="507" spans="1:7">
      <c r="A507" s="106">
        <v>505</v>
      </c>
      <c r="B507" t="s">
        <v>3846</v>
      </c>
      <c r="C507" t="s">
        <v>3936</v>
      </c>
      <c r="D507">
        <v>1</v>
      </c>
      <c r="E507">
        <v>0</v>
      </c>
      <c r="F507">
        <v>0</v>
      </c>
      <c r="G507" t="s">
        <v>6149</v>
      </c>
    </row>
    <row r="508" spans="1:7">
      <c r="A508" s="106">
        <v>506</v>
      </c>
      <c r="B508" t="s">
        <v>2946</v>
      </c>
      <c r="C508" t="s">
        <v>3970</v>
      </c>
      <c r="D508">
        <v>1</v>
      </c>
      <c r="E508">
        <v>1</v>
      </c>
      <c r="F508">
        <v>0</v>
      </c>
      <c r="G508" t="s">
        <v>6150</v>
      </c>
    </row>
    <row r="509" spans="1:7">
      <c r="A509" s="106">
        <v>507</v>
      </c>
      <c r="B509" t="s">
        <v>2946</v>
      </c>
      <c r="C509" t="s">
        <v>3068</v>
      </c>
      <c r="D509">
        <v>1</v>
      </c>
      <c r="E509">
        <v>0</v>
      </c>
      <c r="F509">
        <v>0</v>
      </c>
      <c r="G509" t="s">
        <v>6151</v>
      </c>
    </row>
    <row r="510" spans="1:7">
      <c r="A510" s="106">
        <v>508</v>
      </c>
      <c r="B510" t="s">
        <v>2946</v>
      </c>
      <c r="C510" t="s">
        <v>3068</v>
      </c>
      <c r="D510">
        <v>1</v>
      </c>
      <c r="E510">
        <v>0</v>
      </c>
      <c r="F510">
        <v>0</v>
      </c>
      <c r="G510" t="s">
        <v>6152</v>
      </c>
    </row>
    <row r="511" spans="1:7">
      <c r="A511" s="106">
        <v>509</v>
      </c>
      <c r="B511" t="s">
        <v>2946</v>
      </c>
      <c r="C511" t="s">
        <v>3068</v>
      </c>
      <c r="D511">
        <v>1</v>
      </c>
      <c r="E511">
        <v>0</v>
      </c>
      <c r="F511">
        <v>0</v>
      </c>
      <c r="G511" t="s">
        <v>6153</v>
      </c>
    </row>
    <row r="512" spans="1:7">
      <c r="A512" s="106">
        <v>510</v>
      </c>
      <c r="B512" t="s">
        <v>3302</v>
      </c>
      <c r="C512" t="s">
        <v>3339</v>
      </c>
      <c r="D512">
        <v>0</v>
      </c>
      <c r="E512">
        <v>0</v>
      </c>
      <c r="F512">
        <v>1</v>
      </c>
      <c r="G512" t="s">
        <v>6154</v>
      </c>
    </row>
    <row r="513" spans="1:7">
      <c r="A513" s="106">
        <v>511</v>
      </c>
      <c r="B513" t="s">
        <v>3302</v>
      </c>
      <c r="C513" t="s">
        <v>3339</v>
      </c>
      <c r="D513">
        <v>0</v>
      </c>
      <c r="E513">
        <v>0</v>
      </c>
      <c r="F513">
        <v>1</v>
      </c>
      <c r="G513" t="s">
        <v>6155</v>
      </c>
    </row>
    <row r="514" spans="1:7">
      <c r="A514" s="106">
        <v>512</v>
      </c>
      <c r="B514" t="s">
        <v>3302</v>
      </c>
      <c r="C514" t="s">
        <v>3339</v>
      </c>
      <c r="D514">
        <v>0</v>
      </c>
      <c r="E514">
        <v>0</v>
      </c>
      <c r="F514">
        <v>1</v>
      </c>
      <c r="G514" t="s">
        <v>6156</v>
      </c>
    </row>
    <row r="515" spans="1:7">
      <c r="A515" s="106">
        <v>513</v>
      </c>
      <c r="B515" t="s">
        <v>3302</v>
      </c>
      <c r="C515" t="s">
        <v>3347</v>
      </c>
      <c r="D515">
        <v>0</v>
      </c>
      <c r="E515">
        <v>0</v>
      </c>
      <c r="F515">
        <v>1</v>
      </c>
      <c r="G515" t="s">
        <v>6157</v>
      </c>
    </row>
    <row r="516" spans="1:7">
      <c r="A516" s="106">
        <v>514</v>
      </c>
      <c r="B516" t="s">
        <v>3302</v>
      </c>
      <c r="C516" t="s">
        <v>3347</v>
      </c>
      <c r="D516">
        <v>0</v>
      </c>
      <c r="E516">
        <v>0</v>
      </c>
      <c r="F516">
        <v>1</v>
      </c>
      <c r="G516" t="s">
        <v>6158</v>
      </c>
    </row>
    <row r="517" spans="1:7">
      <c r="A517" s="106">
        <v>515</v>
      </c>
      <c r="B517" t="s">
        <v>3302</v>
      </c>
      <c r="C517" t="s">
        <v>3347</v>
      </c>
      <c r="D517">
        <v>0</v>
      </c>
      <c r="E517">
        <v>0</v>
      </c>
      <c r="F517">
        <v>1</v>
      </c>
      <c r="G517" t="s">
        <v>6159</v>
      </c>
    </row>
    <row r="518" spans="1:7">
      <c r="A518" s="106">
        <v>516</v>
      </c>
      <c r="B518" t="s">
        <v>3302</v>
      </c>
      <c r="C518" t="s">
        <v>3352</v>
      </c>
      <c r="D518">
        <v>0</v>
      </c>
      <c r="E518">
        <v>0</v>
      </c>
      <c r="F518">
        <v>1</v>
      </c>
      <c r="G518" t="s">
        <v>6160</v>
      </c>
    </row>
    <row r="519" spans="1:7">
      <c r="A519" s="106">
        <v>517</v>
      </c>
      <c r="B519" t="s">
        <v>3302</v>
      </c>
      <c r="C519" t="s">
        <v>3352</v>
      </c>
      <c r="D519">
        <v>0</v>
      </c>
      <c r="E519">
        <v>0</v>
      </c>
      <c r="F519">
        <v>1</v>
      </c>
      <c r="G519" t="s">
        <v>6161</v>
      </c>
    </row>
    <row r="520" spans="1:7">
      <c r="A520" s="106">
        <v>518</v>
      </c>
      <c r="B520" t="s">
        <v>3302</v>
      </c>
      <c r="C520" t="s">
        <v>3352</v>
      </c>
      <c r="D520">
        <v>0</v>
      </c>
      <c r="E520">
        <v>0</v>
      </c>
      <c r="F520">
        <v>1</v>
      </c>
      <c r="G520" t="s">
        <v>6162</v>
      </c>
    </row>
    <row r="521" spans="1:7">
      <c r="A521" s="106">
        <v>519</v>
      </c>
      <c r="B521" t="s">
        <v>3302</v>
      </c>
      <c r="C521" t="s">
        <v>3410</v>
      </c>
      <c r="D521">
        <v>0</v>
      </c>
      <c r="E521">
        <v>1</v>
      </c>
      <c r="F521">
        <v>0</v>
      </c>
      <c r="G521" t="s">
        <v>6163</v>
      </c>
    </row>
    <row r="522" spans="1:7">
      <c r="A522" s="106">
        <v>520</v>
      </c>
      <c r="B522" t="s">
        <v>3302</v>
      </c>
      <c r="C522" t="s">
        <v>3410</v>
      </c>
      <c r="D522">
        <v>0</v>
      </c>
      <c r="E522">
        <v>1</v>
      </c>
      <c r="F522">
        <v>0</v>
      </c>
      <c r="G522" t="s">
        <v>6164</v>
      </c>
    </row>
    <row r="523" spans="1:7">
      <c r="A523" s="106">
        <v>521</v>
      </c>
      <c r="B523" t="s">
        <v>3302</v>
      </c>
      <c r="C523" t="s">
        <v>3410</v>
      </c>
      <c r="D523">
        <v>0</v>
      </c>
      <c r="E523">
        <v>1</v>
      </c>
      <c r="F523">
        <v>0</v>
      </c>
      <c r="G523" t="s">
        <v>6165</v>
      </c>
    </row>
    <row r="524" spans="1:7">
      <c r="A524" s="106">
        <v>522</v>
      </c>
      <c r="B524" t="s">
        <v>3302</v>
      </c>
      <c r="C524" t="s">
        <v>3410</v>
      </c>
      <c r="D524">
        <v>0</v>
      </c>
      <c r="E524">
        <v>1</v>
      </c>
      <c r="F524">
        <v>0</v>
      </c>
      <c r="G524" t="s">
        <v>6166</v>
      </c>
    </row>
    <row r="525" spans="1:7">
      <c r="A525" s="106">
        <v>523</v>
      </c>
      <c r="B525" t="s">
        <v>3302</v>
      </c>
      <c r="C525" t="s">
        <v>3410</v>
      </c>
      <c r="D525">
        <v>0</v>
      </c>
      <c r="E525">
        <v>1</v>
      </c>
      <c r="F525">
        <v>0</v>
      </c>
      <c r="G525" t="s">
        <v>6167</v>
      </c>
    </row>
    <row r="526" spans="1:7">
      <c r="A526" s="106">
        <v>524</v>
      </c>
      <c r="B526" t="s">
        <v>3302</v>
      </c>
      <c r="C526" t="s">
        <v>3410</v>
      </c>
      <c r="D526">
        <v>0</v>
      </c>
      <c r="E526">
        <v>1</v>
      </c>
      <c r="F526">
        <v>0</v>
      </c>
      <c r="G526" t="s">
        <v>4066</v>
      </c>
    </row>
    <row r="527" spans="1:7">
      <c r="A527" s="106">
        <v>525</v>
      </c>
      <c r="B527" t="s">
        <v>3679</v>
      </c>
      <c r="C527" t="s">
        <v>3972</v>
      </c>
      <c r="D527">
        <v>1</v>
      </c>
      <c r="E527">
        <v>1</v>
      </c>
      <c r="F527">
        <v>1</v>
      </c>
      <c r="G527" t="s">
        <v>6168</v>
      </c>
    </row>
    <row r="528" spans="1:7">
      <c r="A528" s="106">
        <v>526</v>
      </c>
      <c r="B528" t="s">
        <v>3738</v>
      </c>
      <c r="C528" t="s">
        <v>3974</v>
      </c>
      <c r="D528">
        <v>1</v>
      </c>
      <c r="E528">
        <v>1</v>
      </c>
      <c r="F528">
        <v>0</v>
      </c>
      <c r="G528" t="s">
        <v>6169</v>
      </c>
    </row>
    <row r="529" spans="1:7">
      <c r="A529" s="106">
        <v>527</v>
      </c>
      <c r="B529" t="s">
        <v>3738</v>
      </c>
      <c r="C529" t="s">
        <v>3974</v>
      </c>
      <c r="D529">
        <v>1</v>
      </c>
      <c r="E529">
        <v>1</v>
      </c>
      <c r="F529">
        <v>0</v>
      </c>
      <c r="G529" t="s">
        <v>6170</v>
      </c>
    </row>
    <row r="530" spans="1:7">
      <c r="A530" s="106">
        <v>528</v>
      </c>
      <c r="B530" t="s">
        <v>2946</v>
      </c>
      <c r="C530" t="s">
        <v>3977</v>
      </c>
      <c r="D530">
        <v>1</v>
      </c>
      <c r="E530">
        <v>1</v>
      </c>
      <c r="F530">
        <v>0</v>
      </c>
      <c r="G530" t="s">
        <v>6171</v>
      </c>
    </row>
    <row r="531" spans="1:7">
      <c r="A531" s="106">
        <v>529</v>
      </c>
      <c r="B531" t="s">
        <v>2946</v>
      </c>
      <c r="C531" t="s">
        <v>3977</v>
      </c>
      <c r="D531">
        <v>1</v>
      </c>
      <c r="E531">
        <v>1</v>
      </c>
      <c r="F531">
        <v>0</v>
      </c>
      <c r="G531" t="s">
        <v>6172</v>
      </c>
    </row>
    <row r="532" spans="1:7">
      <c r="A532" s="106">
        <v>530</v>
      </c>
      <c r="B532" t="s">
        <v>2946</v>
      </c>
      <c r="C532" t="s">
        <v>3977</v>
      </c>
      <c r="D532">
        <v>1</v>
      </c>
      <c r="E532">
        <v>1</v>
      </c>
      <c r="F532">
        <v>0</v>
      </c>
      <c r="G532" t="s">
        <v>6173</v>
      </c>
    </row>
    <row r="533" spans="1:7">
      <c r="A533" s="106">
        <v>531</v>
      </c>
      <c r="B533" t="s">
        <v>2946</v>
      </c>
      <c r="C533" t="s">
        <v>3977</v>
      </c>
      <c r="D533">
        <v>1</v>
      </c>
      <c r="E533">
        <v>1</v>
      </c>
      <c r="F533">
        <v>0</v>
      </c>
      <c r="G533" t="s">
        <v>6174</v>
      </c>
    </row>
    <row r="534" spans="1:7">
      <c r="A534" s="106">
        <v>532</v>
      </c>
      <c r="B534" t="s">
        <v>3105</v>
      </c>
      <c r="C534" t="s">
        <v>3980</v>
      </c>
      <c r="D534">
        <v>1</v>
      </c>
      <c r="E534">
        <v>1</v>
      </c>
      <c r="F534">
        <v>0</v>
      </c>
      <c r="G534" t="s">
        <v>6175</v>
      </c>
    </row>
    <row r="535" spans="1:7">
      <c r="A535" s="106">
        <v>533</v>
      </c>
      <c r="B535" t="s">
        <v>3738</v>
      </c>
      <c r="C535" t="s">
        <v>4000</v>
      </c>
      <c r="D535">
        <v>1</v>
      </c>
      <c r="E535">
        <v>1</v>
      </c>
      <c r="F535">
        <v>0</v>
      </c>
      <c r="G535" t="s">
        <v>6176</v>
      </c>
    </row>
    <row r="536" spans="1:7">
      <c r="A536" s="106">
        <v>534</v>
      </c>
      <c r="B536" t="s">
        <v>3738</v>
      </c>
      <c r="C536" t="s">
        <v>4000</v>
      </c>
      <c r="D536">
        <v>1</v>
      </c>
      <c r="E536">
        <v>1</v>
      </c>
      <c r="F536">
        <v>0</v>
      </c>
      <c r="G536" t="s">
        <v>6177</v>
      </c>
    </row>
    <row r="537" spans="1:7">
      <c r="A537" s="106">
        <v>535</v>
      </c>
      <c r="B537" t="s">
        <v>3738</v>
      </c>
      <c r="C537" t="s">
        <v>4000</v>
      </c>
      <c r="D537">
        <v>1</v>
      </c>
      <c r="E537">
        <v>1</v>
      </c>
      <c r="F537">
        <v>0</v>
      </c>
      <c r="G537" t="s">
        <v>6178</v>
      </c>
    </row>
    <row r="538" spans="1:7">
      <c r="A538" s="106">
        <v>536</v>
      </c>
      <c r="B538" t="s">
        <v>3738</v>
      </c>
      <c r="C538" t="s">
        <v>4000</v>
      </c>
      <c r="D538">
        <v>1</v>
      </c>
      <c r="E538">
        <v>1</v>
      </c>
      <c r="F538">
        <v>0</v>
      </c>
      <c r="G538" t="s">
        <v>6179</v>
      </c>
    </row>
    <row r="539" spans="1:7">
      <c r="A539" s="106">
        <v>537</v>
      </c>
      <c r="B539" t="s">
        <v>3738</v>
      </c>
      <c r="C539" t="s">
        <v>4000</v>
      </c>
      <c r="D539">
        <v>1</v>
      </c>
      <c r="E539">
        <v>1</v>
      </c>
      <c r="F539">
        <v>0</v>
      </c>
      <c r="G539" t="s">
        <v>6180</v>
      </c>
    </row>
    <row r="540" spans="1:7">
      <c r="A540" s="106">
        <v>538</v>
      </c>
      <c r="B540" t="s">
        <v>3738</v>
      </c>
      <c r="C540" t="s">
        <v>4000</v>
      </c>
      <c r="D540">
        <v>1</v>
      </c>
      <c r="E540">
        <v>1</v>
      </c>
      <c r="F540">
        <v>0</v>
      </c>
      <c r="G540" t="s">
        <v>6181</v>
      </c>
    </row>
    <row r="541" spans="1:7">
      <c r="A541" s="106">
        <v>539</v>
      </c>
      <c r="B541" t="s">
        <v>3738</v>
      </c>
      <c r="C541" t="s">
        <v>4000</v>
      </c>
      <c r="D541">
        <v>1</v>
      </c>
      <c r="E541">
        <v>1</v>
      </c>
      <c r="F541">
        <v>0</v>
      </c>
      <c r="G541" t="s">
        <v>6182</v>
      </c>
    </row>
    <row r="542" spans="1:7">
      <c r="A542" s="106">
        <v>540</v>
      </c>
      <c r="B542" t="s">
        <v>3942</v>
      </c>
      <c r="C542" t="s">
        <v>3954</v>
      </c>
      <c r="D542">
        <v>0</v>
      </c>
      <c r="E542">
        <v>0</v>
      </c>
      <c r="F542">
        <v>0</v>
      </c>
      <c r="G542" t="s">
        <v>6183</v>
      </c>
    </row>
    <row r="543" spans="1:7">
      <c r="A543" s="106">
        <v>541</v>
      </c>
      <c r="B543" t="s">
        <v>3487</v>
      </c>
      <c r="C543" t="s">
        <v>1025</v>
      </c>
      <c r="D543">
        <v>1</v>
      </c>
      <c r="E543">
        <v>1</v>
      </c>
      <c r="F543">
        <v>1</v>
      </c>
      <c r="G543" t="s">
        <v>6184</v>
      </c>
    </row>
    <row r="544" spans="1:7">
      <c r="A544" s="106">
        <v>542</v>
      </c>
      <c r="B544" t="s">
        <v>3487</v>
      </c>
      <c r="C544" t="s">
        <v>1025</v>
      </c>
      <c r="D544">
        <v>1</v>
      </c>
      <c r="E544">
        <v>1</v>
      </c>
      <c r="F544">
        <v>1</v>
      </c>
      <c r="G544" t="s">
        <v>6185</v>
      </c>
    </row>
    <row r="545" spans="1:7">
      <c r="A545" s="106">
        <v>543</v>
      </c>
      <c r="B545" t="s">
        <v>3487</v>
      </c>
      <c r="C545" t="s">
        <v>1025</v>
      </c>
      <c r="D545">
        <v>1</v>
      </c>
      <c r="E545">
        <v>1</v>
      </c>
      <c r="F545">
        <v>1</v>
      </c>
      <c r="G545" t="s">
        <v>6186</v>
      </c>
    </row>
    <row r="546" spans="1:7">
      <c r="A546" s="106">
        <v>544</v>
      </c>
      <c r="B546" t="s">
        <v>3487</v>
      </c>
      <c r="C546" t="s">
        <v>1025</v>
      </c>
      <c r="D546">
        <v>1</v>
      </c>
      <c r="E546">
        <v>1</v>
      </c>
      <c r="F546">
        <v>1</v>
      </c>
      <c r="G546" t="s">
        <v>6187</v>
      </c>
    </row>
    <row r="547" spans="1:7">
      <c r="A547" s="106">
        <v>545</v>
      </c>
      <c r="B547" t="s">
        <v>3487</v>
      </c>
      <c r="C547" t="s">
        <v>1025</v>
      </c>
      <c r="D547">
        <v>1</v>
      </c>
      <c r="E547">
        <v>1</v>
      </c>
      <c r="F547">
        <v>1</v>
      </c>
      <c r="G547" t="s">
        <v>6188</v>
      </c>
    </row>
    <row r="548" spans="1:7">
      <c r="A548" s="106">
        <v>546</v>
      </c>
      <c r="B548" t="s">
        <v>3487</v>
      </c>
      <c r="C548" t="s">
        <v>1025</v>
      </c>
      <c r="D548">
        <v>1</v>
      </c>
      <c r="E548">
        <v>1</v>
      </c>
      <c r="F548">
        <v>1</v>
      </c>
      <c r="G548" t="s">
        <v>6189</v>
      </c>
    </row>
    <row r="549" spans="1:7">
      <c r="A549" s="106">
        <v>547</v>
      </c>
      <c r="B549" t="s">
        <v>3487</v>
      </c>
      <c r="C549" t="s">
        <v>1025</v>
      </c>
      <c r="D549">
        <v>1</v>
      </c>
      <c r="E549">
        <v>1</v>
      </c>
      <c r="F549">
        <v>1</v>
      </c>
      <c r="G549" t="s">
        <v>6190</v>
      </c>
    </row>
    <row r="550" spans="1:7">
      <c r="A550" s="106">
        <v>548</v>
      </c>
      <c r="B550" t="s">
        <v>3487</v>
      </c>
      <c r="C550" t="s">
        <v>1025</v>
      </c>
      <c r="D550">
        <v>1</v>
      </c>
      <c r="E550">
        <v>1</v>
      </c>
      <c r="F550">
        <v>1</v>
      </c>
      <c r="G550" t="s">
        <v>6191</v>
      </c>
    </row>
    <row r="551" spans="1:7">
      <c r="A551" s="106">
        <v>549</v>
      </c>
      <c r="B551" t="s">
        <v>3487</v>
      </c>
      <c r="C551" t="s">
        <v>1025</v>
      </c>
      <c r="D551">
        <v>1</v>
      </c>
      <c r="E551">
        <v>1</v>
      </c>
      <c r="F551">
        <v>1</v>
      </c>
      <c r="G551" t="s">
        <v>6192</v>
      </c>
    </row>
    <row r="552" spans="1:7">
      <c r="A552" s="106">
        <v>550</v>
      </c>
      <c r="B552" t="s">
        <v>3942</v>
      </c>
      <c r="C552" t="s">
        <v>6193</v>
      </c>
      <c r="D552">
        <v>1</v>
      </c>
      <c r="E552">
        <v>1</v>
      </c>
      <c r="F552">
        <v>1</v>
      </c>
      <c r="G552" t="s">
        <v>6194</v>
      </c>
    </row>
    <row r="553" spans="1:7">
      <c r="A553" s="106">
        <v>551</v>
      </c>
      <c r="B553" t="s">
        <v>3942</v>
      </c>
      <c r="C553" t="s">
        <v>6195</v>
      </c>
      <c r="D553">
        <v>1</v>
      </c>
      <c r="E553">
        <v>1</v>
      </c>
      <c r="F553">
        <v>1</v>
      </c>
      <c r="G553" t="s">
        <v>6196</v>
      </c>
    </row>
    <row r="554" spans="1:7">
      <c r="A554" s="106">
        <v>552</v>
      </c>
      <c r="B554" t="s">
        <v>3942</v>
      </c>
      <c r="C554" t="s">
        <v>6197</v>
      </c>
      <c r="D554">
        <v>1</v>
      </c>
      <c r="E554">
        <v>1</v>
      </c>
      <c r="F554">
        <v>1</v>
      </c>
      <c r="G554" t="s">
        <v>4074</v>
      </c>
    </row>
    <row r="555" spans="1:7">
      <c r="A555" s="106">
        <v>553</v>
      </c>
      <c r="B555" t="s">
        <v>3942</v>
      </c>
      <c r="C555" t="s">
        <v>6198</v>
      </c>
      <c r="D555">
        <v>1</v>
      </c>
      <c r="E555">
        <v>1</v>
      </c>
      <c r="F555">
        <v>1</v>
      </c>
      <c r="G555" t="s">
        <v>4076</v>
      </c>
    </row>
    <row r="556" spans="1:7">
      <c r="A556" s="106">
        <v>554</v>
      </c>
      <c r="B556" t="s">
        <v>3942</v>
      </c>
      <c r="C556" t="s">
        <v>6199</v>
      </c>
      <c r="D556">
        <v>1</v>
      </c>
      <c r="E556">
        <v>1</v>
      </c>
      <c r="F556">
        <v>1</v>
      </c>
      <c r="G556" t="s">
        <v>4100</v>
      </c>
    </row>
    <row r="557" spans="1:7">
      <c r="A557" s="106">
        <v>555</v>
      </c>
      <c r="B557" t="s">
        <v>3942</v>
      </c>
      <c r="C557" t="s">
        <v>6200</v>
      </c>
      <c r="D557">
        <v>1</v>
      </c>
      <c r="E557">
        <v>1</v>
      </c>
      <c r="F557">
        <v>1</v>
      </c>
      <c r="G557" t="s">
        <v>4090</v>
      </c>
    </row>
    <row r="558" spans="1:7">
      <c r="A558" s="106">
        <v>556</v>
      </c>
      <c r="B558" t="s">
        <v>3942</v>
      </c>
      <c r="C558" t="s">
        <v>6201</v>
      </c>
      <c r="D558">
        <v>1</v>
      </c>
      <c r="E558">
        <v>1</v>
      </c>
      <c r="F558">
        <v>1</v>
      </c>
      <c r="G558" t="s">
        <v>4108</v>
      </c>
    </row>
    <row r="559" spans="1:7">
      <c r="A559" s="106">
        <v>557</v>
      </c>
      <c r="B559" t="s">
        <v>3942</v>
      </c>
      <c r="C559" t="s">
        <v>6202</v>
      </c>
      <c r="D559">
        <v>1</v>
      </c>
      <c r="E559">
        <v>1</v>
      </c>
      <c r="F559">
        <v>1</v>
      </c>
      <c r="G559" t="s">
        <v>4110</v>
      </c>
    </row>
    <row r="560" spans="1:7">
      <c r="A560" s="106">
        <v>558</v>
      </c>
      <c r="B560" t="s">
        <v>3942</v>
      </c>
      <c r="C560" t="s">
        <v>6203</v>
      </c>
      <c r="D560">
        <v>1</v>
      </c>
      <c r="E560">
        <v>1</v>
      </c>
      <c r="F560">
        <v>1</v>
      </c>
      <c r="G560" t="s">
        <v>4112</v>
      </c>
    </row>
    <row r="561" spans="1:7">
      <c r="A561" s="106">
        <v>559</v>
      </c>
      <c r="B561" t="s">
        <v>3942</v>
      </c>
      <c r="C561" t="s">
        <v>4065</v>
      </c>
      <c r="D561">
        <v>1</v>
      </c>
      <c r="E561">
        <v>1</v>
      </c>
      <c r="F561">
        <v>1</v>
      </c>
      <c r="G561" t="s">
        <v>6204</v>
      </c>
    </row>
    <row r="562" spans="1:7">
      <c r="A562" s="106">
        <v>560</v>
      </c>
      <c r="B562" t="s">
        <v>3942</v>
      </c>
      <c r="C562" t="s">
        <v>4067</v>
      </c>
      <c r="D562">
        <v>1</v>
      </c>
      <c r="E562">
        <v>1</v>
      </c>
      <c r="F562">
        <v>1</v>
      </c>
      <c r="G562" t="s">
        <v>6205</v>
      </c>
    </row>
    <row r="563" spans="1:7">
      <c r="A563" s="106">
        <v>561</v>
      </c>
      <c r="B563" t="s">
        <v>3942</v>
      </c>
      <c r="C563" t="s">
        <v>4069</v>
      </c>
      <c r="D563">
        <v>1</v>
      </c>
      <c r="E563">
        <v>1</v>
      </c>
      <c r="F563">
        <v>1</v>
      </c>
      <c r="G563" t="s">
        <v>6206</v>
      </c>
    </row>
    <row r="564" spans="1:7">
      <c r="A564" s="106">
        <v>562</v>
      </c>
      <c r="B564" t="s">
        <v>3942</v>
      </c>
      <c r="C564" t="s">
        <v>4071</v>
      </c>
      <c r="D564">
        <v>1</v>
      </c>
      <c r="E564">
        <v>1</v>
      </c>
      <c r="F564">
        <v>1</v>
      </c>
      <c r="G564" t="s">
        <v>6207</v>
      </c>
    </row>
    <row r="565" spans="1:7">
      <c r="A565" s="106">
        <v>563</v>
      </c>
      <c r="B565" t="s">
        <v>3942</v>
      </c>
      <c r="C565" t="s">
        <v>4073</v>
      </c>
      <c r="D565">
        <v>1</v>
      </c>
      <c r="E565">
        <v>1</v>
      </c>
      <c r="F565">
        <v>1</v>
      </c>
      <c r="G565" t="s">
        <v>6208</v>
      </c>
    </row>
    <row r="566" spans="1:7">
      <c r="A566" s="106">
        <v>564</v>
      </c>
      <c r="B566" t="s">
        <v>3942</v>
      </c>
      <c r="C566" t="s">
        <v>4075</v>
      </c>
      <c r="D566">
        <v>1</v>
      </c>
      <c r="E566">
        <v>1</v>
      </c>
      <c r="F566">
        <v>1</v>
      </c>
      <c r="G566" t="s">
        <v>6209</v>
      </c>
    </row>
    <row r="567" spans="1:7">
      <c r="A567" s="106">
        <v>565</v>
      </c>
      <c r="B567" t="s">
        <v>3942</v>
      </c>
      <c r="C567" t="s">
        <v>4077</v>
      </c>
      <c r="D567">
        <v>1</v>
      </c>
      <c r="E567">
        <v>1</v>
      </c>
      <c r="F567">
        <v>1</v>
      </c>
      <c r="G567" t="s">
        <v>4122</v>
      </c>
    </row>
    <row r="568" spans="1:7">
      <c r="A568" s="106">
        <v>566</v>
      </c>
      <c r="B568" t="s">
        <v>3942</v>
      </c>
      <c r="C568" t="s">
        <v>4079</v>
      </c>
      <c r="D568">
        <v>1</v>
      </c>
      <c r="E568">
        <v>1</v>
      </c>
      <c r="F568">
        <v>1</v>
      </c>
      <c r="G568" t="s">
        <v>6210</v>
      </c>
    </row>
    <row r="569" spans="1:7">
      <c r="A569" s="106">
        <v>567</v>
      </c>
      <c r="B569" t="s">
        <v>3942</v>
      </c>
      <c r="C569" t="s">
        <v>4081</v>
      </c>
      <c r="D569">
        <v>1</v>
      </c>
      <c r="E569">
        <v>1</v>
      </c>
      <c r="F569">
        <v>1</v>
      </c>
      <c r="G569" t="s">
        <v>6211</v>
      </c>
    </row>
    <row r="570" spans="1:7">
      <c r="A570" s="106">
        <v>568</v>
      </c>
      <c r="B570" t="s">
        <v>3942</v>
      </c>
      <c r="C570" t="s">
        <v>4083</v>
      </c>
      <c r="D570">
        <v>1</v>
      </c>
      <c r="E570">
        <v>1</v>
      </c>
      <c r="F570">
        <v>1</v>
      </c>
      <c r="G570" t="s">
        <v>6212</v>
      </c>
    </row>
    <row r="571" spans="1:7">
      <c r="A571" s="106">
        <v>569</v>
      </c>
      <c r="B571" t="s">
        <v>3942</v>
      </c>
      <c r="C571" t="s">
        <v>4085</v>
      </c>
      <c r="D571">
        <v>1</v>
      </c>
      <c r="E571">
        <v>1</v>
      </c>
      <c r="F571">
        <v>1</v>
      </c>
      <c r="G571" t="s">
        <v>6213</v>
      </c>
    </row>
    <row r="572" spans="1:7">
      <c r="A572" s="106">
        <v>570</v>
      </c>
      <c r="B572" t="s">
        <v>3942</v>
      </c>
      <c r="C572" t="s">
        <v>4087</v>
      </c>
      <c r="D572">
        <v>1</v>
      </c>
      <c r="E572">
        <v>1</v>
      </c>
      <c r="F572">
        <v>1</v>
      </c>
      <c r="G572" t="s">
        <v>6214</v>
      </c>
    </row>
    <row r="573" spans="1:7">
      <c r="A573" s="106">
        <v>571</v>
      </c>
      <c r="B573" t="s">
        <v>3942</v>
      </c>
      <c r="C573" t="s">
        <v>4089</v>
      </c>
      <c r="D573">
        <v>1</v>
      </c>
      <c r="E573">
        <v>1</v>
      </c>
      <c r="F573">
        <v>1</v>
      </c>
      <c r="G573" t="s">
        <v>6215</v>
      </c>
    </row>
    <row r="574" spans="1:7">
      <c r="A574" s="106">
        <v>572</v>
      </c>
      <c r="B574" t="s">
        <v>3942</v>
      </c>
      <c r="C574" t="s">
        <v>4091</v>
      </c>
      <c r="D574">
        <v>1</v>
      </c>
      <c r="E574">
        <v>1</v>
      </c>
      <c r="F574">
        <v>1</v>
      </c>
      <c r="G574" t="s">
        <v>6216</v>
      </c>
    </row>
    <row r="575" spans="1:7">
      <c r="A575" s="106">
        <v>573</v>
      </c>
      <c r="B575" t="s">
        <v>3942</v>
      </c>
      <c r="C575" t="s">
        <v>4093</v>
      </c>
      <c r="D575">
        <v>1</v>
      </c>
      <c r="E575">
        <v>1</v>
      </c>
      <c r="F575">
        <v>1</v>
      </c>
      <c r="G575" t="s">
        <v>6217</v>
      </c>
    </row>
    <row r="576" spans="1:7">
      <c r="A576" s="106">
        <v>574</v>
      </c>
      <c r="B576" t="s">
        <v>3942</v>
      </c>
      <c r="C576" t="s">
        <v>4095</v>
      </c>
      <c r="D576">
        <v>1</v>
      </c>
      <c r="E576">
        <v>1</v>
      </c>
      <c r="F576">
        <v>1</v>
      </c>
      <c r="G576" t="s">
        <v>6218</v>
      </c>
    </row>
    <row r="577" spans="1:7">
      <c r="A577" s="106">
        <v>575</v>
      </c>
      <c r="B577" t="s">
        <v>3942</v>
      </c>
      <c r="C577" t="s">
        <v>4097</v>
      </c>
      <c r="D577">
        <v>1</v>
      </c>
      <c r="E577">
        <v>1</v>
      </c>
      <c r="F577">
        <v>1</v>
      </c>
      <c r="G577" t="s">
        <v>6219</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771"/>
  <sheetViews>
    <sheetView topLeftCell="C1" workbookViewId="0">
      <pane xSplit="9" ySplit="1" topLeftCell="AG2" activePane="bottomRight" state="frozen"/>
      <selection pane="topRight" activeCell="D1" sqref="D1"/>
      <selection pane="bottomLeft" activeCell="A2" sqref="A2"/>
      <selection pane="bottomRight" activeCell="AG241" sqref="AG241"/>
    </sheetView>
  </sheetViews>
  <sheetFormatPr defaultColWidth="12.53125" defaultRowHeight="15.75" customHeight="1"/>
  <cols>
    <col min="1" max="1" width="9.1328125" style="323" hidden="1" customWidth="1"/>
    <col min="2" max="2" width="7.1328125" style="323" hidden="1" customWidth="1"/>
    <col min="3" max="3" width="15.19921875" style="323" hidden="1" customWidth="1"/>
    <col min="4" max="4" width="57.33203125" style="323" hidden="1" customWidth="1"/>
    <col min="5" max="5" width="12.53125" style="323" hidden="1" customWidth="1"/>
    <col min="6" max="6" width="10.53125" style="323" hidden="1" customWidth="1"/>
    <col min="7" max="8" width="14.1328125" style="323" hidden="1" customWidth="1"/>
    <col min="9" max="9" width="19.53125" style="323" hidden="1" customWidth="1"/>
    <col min="10" max="10" width="17.6640625" style="323" hidden="1" customWidth="1"/>
    <col min="11" max="11" width="5.796875" style="323" customWidth="1"/>
    <col min="12" max="26" width="5.796875" style="323" hidden="1" customWidth="1"/>
    <col min="27" max="27" width="18.1328125" style="323" hidden="1" customWidth="1"/>
    <col min="28" max="29" width="37.46484375" style="323" hidden="1" customWidth="1"/>
    <col min="30" max="32" width="5.796875" style="323" hidden="1" customWidth="1"/>
    <col min="33" max="33" width="50.53125" style="323" customWidth="1"/>
    <col min="34" max="34" width="20.46484375" style="323" customWidth="1"/>
    <col min="35" max="35" width="16.86328125" style="323" customWidth="1"/>
    <col min="36" max="38" width="12.53125" style="323" customWidth="1"/>
    <col min="39" max="16384" width="12.53125" style="323"/>
  </cols>
  <sheetData>
    <row r="1" spans="1:36" ht="13.25" customHeight="1">
      <c r="A1" s="316" t="s">
        <v>0</v>
      </c>
      <c r="B1" s="316" t="s">
        <v>1</v>
      </c>
      <c r="C1" s="316" t="s">
        <v>2</v>
      </c>
      <c r="D1" s="316" t="s">
        <v>3</v>
      </c>
      <c r="E1" s="316" t="s">
        <v>4</v>
      </c>
      <c r="F1" s="316" t="s">
        <v>5</v>
      </c>
      <c r="G1" s="316" t="s">
        <v>6</v>
      </c>
      <c r="H1" s="316" t="s">
        <v>7</v>
      </c>
      <c r="I1" s="316" t="s">
        <v>8</v>
      </c>
      <c r="J1" s="316"/>
      <c r="K1" s="317" t="s">
        <v>9</v>
      </c>
      <c r="L1" s="317" t="s">
        <v>10</v>
      </c>
      <c r="M1" s="318" t="s">
        <v>11</v>
      </c>
      <c r="N1" s="317" t="s">
        <v>12</v>
      </c>
      <c r="O1" s="317" t="s">
        <v>13</v>
      </c>
      <c r="P1" s="317" t="s">
        <v>14</v>
      </c>
      <c r="Q1" s="319" t="s">
        <v>15</v>
      </c>
      <c r="R1" s="320" t="s">
        <v>16</v>
      </c>
      <c r="S1" s="320" t="s">
        <v>17</v>
      </c>
      <c r="T1" s="318" t="str">
        <f>"Doc Type"</f>
        <v>Doc Type</v>
      </c>
      <c r="U1" s="320" t="s">
        <v>8</v>
      </c>
      <c r="V1" s="317" t="s">
        <v>18</v>
      </c>
      <c r="W1" s="321" t="s">
        <v>19</v>
      </c>
      <c r="X1" s="321" t="str">
        <f>"Issues : " &amp; COUNTA(X2:X771)</f>
        <v>Issues : 3</v>
      </c>
      <c r="Y1" s="322" t="s">
        <v>20</v>
      </c>
      <c r="Z1" s="323" t="s">
        <v>21</v>
      </c>
      <c r="AA1" s="322" t="s">
        <v>22</v>
      </c>
      <c r="AB1" s="322" t="s">
        <v>23</v>
      </c>
      <c r="AC1" s="322" t="s">
        <v>23</v>
      </c>
      <c r="AD1" s="324" t="str">
        <f>"Full Path"</f>
        <v>Full Path</v>
      </c>
      <c r="AE1" s="322" t="str">
        <f>"Duplicates : "&amp;COUNTIF(AE2:AE771,"TRUE")</f>
        <v>Duplicates : 0</v>
      </c>
      <c r="AF1" s="322" t="str">
        <f>"Path Length : " &amp; MAX(AF2:AF771)</f>
        <v>Path Length : 136</v>
      </c>
      <c r="AG1" s="325" t="s">
        <v>24</v>
      </c>
      <c r="AH1" s="325" t="s">
        <v>25</v>
      </c>
      <c r="AI1" s="325" t="s">
        <v>26</v>
      </c>
      <c r="AJ1" s="325" t="s">
        <v>27</v>
      </c>
    </row>
    <row r="2" spans="1:36" ht="13.25" customHeight="1">
      <c r="A2" s="316" t="s">
        <v>28</v>
      </c>
      <c r="B2" s="316" t="s">
        <v>29</v>
      </c>
      <c r="C2" s="316" t="s">
        <v>30</v>
      </c>
      <c r="D2" s="316" t="s">
        <v>31</v>
      </c>
      <c r="E2" s="316"/>
      <c r="F2" s="316"/>
      <c r="G2" s="316"/>
      <c r="H2" s="316"/>
      <c r="I2" s="316"/>
      <c r="J2" s="316"/>
      <c r="K2" s="326" t="str">
        <f t="shared" ref="K2:K65" si="0">HYPERLINK(AD2,"Link")</f>
        <v>Link</v>
      </c>
      <c r="L2" s="327" t="str">
        <f t="shared" ref="L2:L65" si="1">IF(ISBLANK(FolderBarcode),,VLOOKUP(FolderBarcode,AssetTag,2,0))</f>
        <v>TL6094</v>
      </c>
      <c r="M2" s="316" t="str">
        <f t="shared" ref="M2:M65" si="2">IF(ISBLANK(FolderBarcode),,VLOOKUP(FolderBarcode,AssetTag,3,0))</f>
        <v>MGIB2051 Folder 3 Protocol and CRF</v>
      </c>
      <c r="N2" s="328" t="str">
        <f t="shared" ref="N2:N65" si="3">IF((ISBLANK(MV)&lt;&gt;ISBLANK(Disc)),HYPERLINK(NewFolderLocation,"Yes"),IF(AND(MV&lt;&gt;"",Disc&lt;&gt;""),HYPERLINK(NewFileLocation,"Yes"),""))</f>
        <v/>
      </c>
      <c r="O2" s="322"/>
      <c r="P2" s="322"/>
      <c r="Q2" s="316"/>
      <c r="R2" s="327" t="s">
        <v>32</v>
      </c>
      <c r="S2" s="327" t="s">
        <v>33</v>
      </c>
      <c r="T2" s="327" t="s">
        <v>34</v>
      </c>
      <c r="U2" s="327" t="s">
        <v>35</v>
      </c>
      <c r="V2" s="327" t="s">
        <v>36</v>
      </c>
      <c r="W2" s="322"/>
      <c r="X2" s="322"/>
      <c r="Y2" s="322" t="str">
        <f t="shared" ref="Y2:Y65" si="4">IF(ISBLANK(FolderBarcode),"",OldFileName&amp;"|"&amp;IF(ISBLANK(NewFileLocation),"",NewFileLocation))</f>
        <v>Link.pdf|Mesalamine\MGIB2051\2010-10-29_Amend Prtl_Incorporating Amendment 01_12057085_001.pdf</v>
      </c>
      <c r="Z2" s="323" t="str">
        <f t="shared" ref="Z2:Z65" si="5">IF(ISBLANK(FolderBarcode),,IF(ISBLANK(Disc),FullDoc&amp;".pdf",IF(Disc="Yes",FullDoc&amp;".pdf",FullDoc&amp;"-"&amp;Disc&amp;"\")))</f>
        <v>Link.pdf</v>
      </c>
      <c r="AA2" s="322" t="str">
        <f t="shared" ref="AA2:AA65" si="6">IF(ISBLANK(FolderBarcode),,Drug&amp;"\"&amp;IF(ISBLANK(Protocol),,Protocol&amp;"\"))</f>
        <v>Mesalamine\MGIB2051\</v>
      </c>
      <c r="AB2" s="322" t="str">
        <f t="shared" ref="AB2:AB65" si="7">DocumentDate&amp;"_"&amp;DocType&amp;IF(ISBLANK(DocumentDesc),,"_"&amp;DocumentDesc)&amp;"_"&amp;FolderBarcode&amp;"_"&amp;DocumentIndex</f>
        <v>2010-10-29_Amend Prtl_Incorporating Amendment 01_12057085_001</v>
      </c>
      <c r="AC2" s="322" t="s">
        <v>37</v>
      </c>
      <c r="AD2" s="322" t="str">
        <f t="shared" ref="AD2:AD65" si="8">IF(ISBLANK(FolderBarcode),,IF(ISBLANK(Disc),NewFolderLocation&amp;NewFile&amp;".pdf",NewFolderLocation&amp;NewFile&amp;IF(Disc="Yes",".pdf","-"&amp;Disc&amp;"\")))</f>
        <v>Mesalamine\MGIB2051\2010-10-29_Amend Prtl_Incorporating Amendment 01_12057085_001.pdf</v>
      </c>
      <c r="AE2" s="329" t="str">
        <f>IF(IF(ISBLANK(NewFile),COUNTIF(K$1:K1,FullDoc)&gt;0,COUNTIF(AD$1:AD1,FullPath)&gt;0),TRUE,"")</f>
        <v/>
      </c>
      <c r="AF2" s="330">
        <f t="shared" ref="AF2:AF65" si="9">LEN(FullPath)</f>
        <v>85</v>
      </c>
      <c r="AG2" s="323" t="s">
        <v>38</v>
      </c>
      <c r="AH2" s="323" t="s">
        <v>39</v>
      </c>
      <c r="AJ2" s="323" t="s">
        <v>40</v>
      </c>
    </row>
    <row r="3" spans="1:36" ht="13.25" customHeight="1">
      <c r="A3" s="316" t="s">
        <v>28</v>
      </c>
      <c r="B3" s="316" t="s">
        <v>41</v>
      </c>
      <c r="D3" s="316" t="s">
        <v>31</v>
      </c>
      <c r="E3" s="316"/>
      <c r="F3" s="316"/>
      <c r="G3" s="316"/>
      <c r="H3" s="316"/>
      <c r="I3" s="316"/>
      <c r="J3" s="316"/>
      <c r="K3" s="326" t="str">
        <f t="shared" si="0"/>
        <v>Link</v>
      </c>
      <c r="L3" s="327" t="str">
        <f t="shared" si="1"/>
        <v>TL6094</v>
      </c>
      <c r="M3" s="316" t="str">
        <f t="shared" si="2"/>
        <v>MGIB2051 Folder 3 Protocol and CRF</v>
      </c>
      <c r="N3" s="328" t="str">
        <f t="shared" si="3"/>
        <v/>
      </c>
      <c r="O3" s="322"/>
      <c r="P3" s="322"/>
      <c r="Q3" s="316"/>
      <c r="R3" s="327" t="s">
        <v>32</v>
      </c>
      <c r="S3" s="327" t="s">
        <v>33</v>
      </c>
      <c r="T3" s="327" t="s">
        <v>42</v>
      </c>
      <c r="U3" s="327" t="s">
        <v>43</v>
      </c>
      <c r="V3" s="327"/>
      <c r="W3" s="322"/>
      <c r="X3" s="322"/>
      <c r="Y3" s="322" t="str">
        <f t="shared" si="4"/>
        <v>Link.pdf|Mesalamine\MGIB2051\2010-04-28_Appr Prtl_12057085_002.pdf</v>
      </c>
      <c r="Z3" s="323" t="str">
        <f t="shared" si="5"/>
        <v>Link.pdf</v>
      </c>
      <c r="AA3" s="322" t="str">
        <f t="shared" si="6"/>
        <v>Mesalamine\MGIB2051\</v>
      </c>
      <c r="AB3" s="322" t="str">
        <f t="shared" si="7"/>
        <v>2010-04-28_Appr Prtl_12057085_002</v>
      </c>
      <c r="AC3" s="322" t="s">
        <v>44</v>
      </c>
      <c r="AD3" s="322" t="str">
        <f t="shared" si="8"/>
        <v>Mesalamine\MGIB2051\2010-04-28_Appr Prtl_12057085_002.pdf</v>
      </c>
      <c r="AE3" s="329" t="str">
        <f>IF(IF(ISBLANK(NewFile),COUNTIF(K$1:K2,FullDoc)&gt;0,COUNTIF(AD$1:AD2,FullPath)&gt;0),TRUE,"")</f>
        <v/>
      </c>
      <c r="AF3" s="330">
        <f t="shared" si="9"/>
        <v>57</v>
      </c>
      <c r="AH3" s="323" t="s">
        <v>45</v>
      </c>
      <c r="AJ3" s="323" t="s">
        <v>46</v>
      </c>
    </row>
    <row r="4" spans="1:36" ht="13.25" customHeight="1">
      <c r="A4" s="316" t="s">
        <v>28</v>
      </c>
      <c r="B4" s="316" t="s">
        <v>47</v>
      </c>
      <c r="C4" s="316"/>
      <c r="D4" s="316" t="s">
        <v>48</v>
      </c>
      <c r="E4" s="316"/>
      <c r="F4" s="316"/>
      <c r="G4" s="316"/>
      <c r="H4" s="316"/>
      <c r="I4" s="316"/>
      <c r="J4" s="316" t="s">
        <v>49</v>
      </c>
      <c r="K4" s="326" t="str">
        <f t="shared" si="0"/>
        <v>Link</v>
      </c>
      <c r="L4" s="327" t="str">
        <f t="shared" si="1"/>
        <v>TL6094</v>
      </c>
      <c r="M4" s="316" t="str">
        <f t="shared" si="2"/>
        <v>MGIB2051 Folder 3 Protocol and CRF</v>
      </c>
      <c r="N4" s="328" t="str">
        <f t="shared" si="3"/>
        <v/>
      </c>
      <c r="O4" s="322"/>
      <c r="P4" s="322"/>
      <c r="Q4" s="316"/>
      <c r="R4" s="327" t="s">
        <v>32</v>
      </c>
      <c r="S4" s="327" t="s">
        <v>33</v>
      </c>
      <c r="T4" s="327" t="s">
        <v>50</v>
      </c>
      <c r="U4" s="327" t="s">
        <v>51</v>
      </c>
      <c r="V4" s="327" t="s">
        <v>52</v>
      </c>
      <c r="W4" s="322"/>
      <c r="X4" s="322"/>
      <c r="Y4" s="322" t="str">
        <f t="shared" si="4"/>
        <v>Link.pdf|Mesalamine\MGIB2051\2010-11-04_AmendSign Pg_Amendment 01_12057085_003.pdf</v>
      </c>
      <c r="Z4" s="323" t="str">
        <f t="shared" si="5"/>
        <v>Link.pdf</v>
      </c>
      <c r="AA4" s="322" t="str">
        <f t="shared" si="6"/>
        <v>Mesalamine\MGIB2051\</v>
      </c>
      <c r="AB4" s="322" t="str">
        <f t="shared" si="7"/>
        <v>2010-11-04_AmendSign Pg_Amendment 01_12057085_003</v>
      </c>
      <c r="AC4" s="322" t="s">
        <v>53</v>
      </c>
      <c r="AD4" s="322" t="str">
        <f t="shared" si="8"/>
        <v>Mesalamine\MGIB2051\2010-11-04_AmendSign Pg_Amendment 01_12057085_003.pdf</v>
      </c>
      <c r="AE4" s="329" t="str">
        <f>IF(IF(ISBLANK(NewFile),COUNTIF(K$1:K3,FullDoc)&gt;0,COUNTIF(AD$1:AD3,FullPath)&gt;0),TRUE,"")</f>
        <v/>
      </c>
      <c r="AF4" s="330">
        <f t="shared" si="9"/>
        <v>73</v>
      </c>
      <c r="AH4" s="323" t="s">
        <v>39</v>
      </c>
      <c r="AJ4" s="323" t="s">
        <v>54</v>
      </c>
    </row>
    <row r="5" spans="1:36" ht="13.25" customHeight="1">
      <c r="A5" s="316" t="s">
        <v>28</v>
      </c>
      <c r="B5" s="316" t="s">
        <v>55</v>
      </c>
      <c r="C5" s="316"/>
      <c r="D5" s="316" t="s">
        <v>56</v>
      </c>
      <c r="E5" s="316"/>
      <c r="F5" s="316"/>
      <c r="G5" s="316"/>
      <c r="H5" s="316"/>
      <c r="I5" s="316"/>
      <c r="J5" s="316"/>
      <c r="K5" s="326" t="str">
        <f t="shared" si="0"/>
        <v>Link</v>
      </c>
      <c r="L5" s="327" t="str">
        <f t="shared" si="1"/>
        <v>TL6094</v>
      </c>
      <c r="M5" s="316" t="str">
        <f t="shared" si="2"/>
        <v>MGIB2051 Folder 3 Protocol and CRF</v>
      </c>
      <c r="N5" s="328" t="str">
        <f t="shared" si="3"/>
        <v/>
      </c>
      <c r="O5" s="322"/>
      <c r="P5" s="322"/>
      <c r="Q5" s="316"/>
      <c r="R5" s="327" t="s">
        <v>32</v>
      </c>
      <c r="S5" s="327" t="s">
        <v>33</v>
      </c>
      <c r="T5" s="327" t="s">
        <v>57</v>
      </c>
      <c r="U5" s="327" t="s">
        <v>58</v>
      </c>
      <c r="V5" s="327" t="s">
        <v>59</v>
      </c>
      <c r="W5" s="322"/>
      <c r="X5" s="331"/>
      <c r="Y5" s="322" t="str">
        <f t="shared" si="4"/>
        <v>Link.pdf|Mesalamine\MGIB2051\2011-04-13_Other_Incomplete Internal Signature Sheet for Amendment 02 Proposal_12057085_004.pdf</v>
      </c>
      <c r="Z5" s="323" t="str">
        <f t="shared" si="5"/>
        <v>Link.pdf</v>
      </c>
      <c r="AA5" s="322" t="str">
        <f t="shared" si="6"/>
        <v>Mesalamine\MGIB2051\</v>
      </c>
      <c r="AB5" s="322" t="str">
        <f t="shared" si="7"/>
        <v>2011-04-13_Other_Incomplete Internal Signature Sheet for Amendment 02 Proposal_12057085_004</v>
      </c>
      <c r="AC5" s="322" t="s">
        <v>60</v>
      </c>
      <c r="AD5" s="322" t="str">
        <f t="shared" si="8"/>
        <v>Mesalamine\MGIB2051\2011-04-13_Other_Incomplete Internal Signature Sheet for Amendment 02 Proposal_12057085_004.pdf</v>
      </c>
      <c r="AE5" s="329" t="str">
        <f>IF(IF(ISBLANK(NewFile),COUNTIF(K$1:K4,FullDoc)&gt;0,COUNTIF(AD$1:AD4,FullPath)&gt;0),TRUE,"")</f>
        <v/>
      </c>
      <c r="AF5" s="330">
        <f t="shared" si="9"/>
        <v>115</v>
      </c>
      <c r="AH5" s="323" t="s">
        <v>39</v>
      </c>
      <c r="AJ5" s="323" t="s">
        <v>61</v>
      </c>
    </row>
    <row r="6" spans="1:36" ht="13.25" customHeight="1">
      <c r="A6" s="316" t="s">
        <v>28</v>
      </c>
      <c r="B6" s="316" t="s">
        <v>62</v>
      </c>
      <c r="C6" s="316"/>
      <c r="D6" s="316" t="s">
        <v>63</v>
      </c>
      <c r="E6" s="316"/>
      <c r="F6" s="316"/>
      <c r="G6" s="316"/>
      <c r="H6" s="316"/>
      <c r="I6" s="316"/>
      <c r="J6" s="316" t="s">
        <v>49</v>
      </c>
      <c r="K6" s="326" t="str">
        <f t="shared" si="0"/>
        <v>Link</v>
      </c>
      <c r="L6" s="327" t="str">
        <f t="shared" si="1"/>
        <v>TL6094</v>
      </c>
      <c r="M6" s="316" t="str">
        <f t="shared" si="2"/>
        <v>MGIB2051 Folder 3 Protocol and CRF</v>
      </c>
      <c r="N6" s="328" t="str">
        <f t="shared" si="3"/>
        <v/>
      </c>
      <c r="O6" s="322"/>
      <c r="P6" s="322"/>
      <c r="Q6" s="316"/>
      <c r="R6" s="327" t="s">
        <v>32</v>
      </c>
      <c r="S6" s="327" t="s">
        <v>33</v>
      </c>
      <c r="T6" s="327" t="s">
        <v>50</v>
      </c>
      <c r="U6" s="327" t="s">
        <v>51</v>
      </c>
      <c r="V6" s="327" t="s">
        <v>52</v>
      </c>
      <c r="W6" s="322"/>
      <c r="X6" s="322"/>
      <c r="Y6" s="322" t="str">
        <f t="shared" si="4"/>
        <v>Link.pdf|Mesalamine\MGIB2051\2010-11-04_AmendSign Pg_Amendment 01_12057085_005.pdf</v>
      </c>
      <c r="Z6" s="323" t="str">
        <f t="shared" si="5"/>
        <v>Link.pdf</v>
      </c>
      <c r="AA6" s="322" t="str">
        <f t="shared" si="6"/>
        <v>Mesalamine\MGIB2051\</v>
      </c>
      <c r="AB6" s="322" t="str">
        <f t="shared" si="7"/>
        <v>2010-11-04_AmendSign Pg_Amendment 01_12057085_005</v>
      </c>
      <c r="AC6" s="322" t="s">
        <v>64</v>
      </c>
      <c r="AD6" s="322" t="str">
        <f t="shared" si="8"/>
        <v>Mesalamine\MGIB2051\2010-11-04_AmendSign Pg_Amendment 01_12057085_005.pdf</v>
      </c>
      <c r="AE6" s="329" t="str">
        <f>IF(IF(ISBLANK(NewFile),COUNTIF(K$1:K5,FullDoc)&gt;0,COUNTIF(AD$1:AD5,FullPath)&gt;0),TRUE,"")</f>
        <v/>
      </c>
      <c r="AF6" s="330">
        <f t="shared" si="9"/>
        <v>73</v>
      </c>
      <c r="AH6" s="323" t="s">
        <v>39</v>
      </c>
      <c r="AJ6" s="323" t="s">
        <v>65</v>
      </c>
    </row>
    <row r="7" spans="1:36" ht="13.25" customHeight="1">
      <c r="A7" s="316" t="s">
        <v>28</v>
      </c>
      <c r="B7" s="316" t="s">
        <v>66</v>
      </c>
      <c r="C7" s="316" t="s">
        <v>67</v>
      </c>
      <c r="D7" s="316" t="s">
        <v>68</v>
      </c>
      <c r="E7" s="316"/>
      <c r="F7" s="316"/>
      <c r="G7" s="316"/>
      <c r="H7" s="316"/>
      <c r="I7" s="316"/>
      <c r="J7" s="316" t="s">
        <v>69</v>
      </c>
      <c r="K7" s="326" t="str">
        <f t="shared" si="0"/>
        <v>Link</v>
      </c>
      <c r="L7" s="327" t="str">
        <f t="shared" si="1"/>
        <v>TL6094</v>
      </c>
      <c r="M7" s="316" t="str">
        <f t="shared" si="2"/>
        <v>MGIB2051 Folder 3 Protocol and CRF</v>
      </c>
      <c r="N7" s="328" t="str">
        <f t="shared" si="3"/>
        <v/>
      </c>
      <c r="O7" s="322"/>
      <c r="P7" s="322"/>
      <c r="Q7" s="316"/>
      <c r="R7" s="327" t="s">
        <v>32</v>
      </c>
      <c r="S7" s="327" t="s">
        <v>33</v>
      </c>
      <c r="T7" s="327" t="s">
        <v>57</v>
      </c>
      <c r="U7" s="327" t="s">
        <v>70</v>
      </c>
      <c r="V7" s="327" t="s">
        <v>71</v>
      </c>
      <c r="W7" s="322"/>
      <c r="X7" s="322"/>
      <c r="Y7" s="322" t="str">
        <f t="shared" si="4"/>
        <v>Link.pdf|Mesalamine\MGIB2051\2011-10-10_Other_Final Patient CRFs and Audit Trail Archive Study Data_12057085_006.pdf</v>
      </c>
      <c r="Z7" s="323" t="str">
        <f t="shared" si="5"/>
        <v>Link.pdf</v>
      </c>
      <c r="AA7" s="322" t="str">
        <f t="shared" si="6"/>
        <v>Mesalamine\MGIB2051\</v>
      </c>
      <c r="AB7" s="322" t="str">
        <f t="shared" si="7"/>
        <v>2011-10-10_Other_Final Patient CRFs and Audit Trail Archive Study Data_12057085_006</v>
      </c>
      <c r="AC7" s="322" t="s">
        <v>72</v>
      </c>
      <c r="AD7" s="322" t="str">
        <f t="shared" si="8"/>
        <v>Mesalamine\MGIB2051\2011-10-10_Other_Final Patient CRFs and Audit Trail Archive Study Data_12057085_006.pdf</v>
      </c>
      <c r="AE7" s="329" t="str">
        <f>IF(IF(ISBLANK(NewFile),COUNTIF(K$1:K6,FullDoc)&gt;0,COUNTIF(AD$1:AD6,FullPath)&gt;0),TRUE,"")</f>
        <v/>
      </c>
      <c r="AF7" s="330">
        <f t="shared" si="9"/>
        <v>107</v>
      </c>
    </row>
    <row r="8" spans="1:36" ht="13.25" customHeight="1">
      <c r="A8" s="316" t="s">
        <v>28</v>
      </c>
      <c r="B8" s="316" t="s">
        <v>73</v>
      </c>
      <c r="C8" s="316"/>
      <c r="D8" s="316" t="s">
        <v>74</v>
      </c>
      <c r="E8" s="316"/>
      <c r="F8" s="316"/>
      <c r="G8" s="316"/>
      <c r="H8" s="316"/>
      <c r="I8" s="316"/>
      <c r="J8" s="316"/>
      <c r="K8" s="326" t="str">
        <f t="shared" si="0"/>
        <v>Link</v>
      </c>
      <c r="L8" s="327" t="str">
        <f t="shared" si="1"/>
        <v>TL6094</v>
      </c>
      <c r="M8" s="316" t="str">
        <f t="shared" si="2"/>
        <v>MGIB2051 Folder 3 Protocol and CRF</v>
      </c>
      <c r="N8" s="328" t="str">
        <f t="shared" si="3"/>
        <v/>
      </c>
      <c r="O8" s="322"/>
      <c r="P8" s="322"/>
      <c r="Q8" s="316"/>
      <c r="R8" s="327" t="s">
        <v>32</v>
      </c>
      <c r="S8" s="327" t="s">
        <v>33</v>
      </c>
      <c r="T8" s="327" t="s">
        <v>75</v>
      </c>
      <c r="U8" s="327" t="s">
        <v>76</v>
      </c>
      <c r="V8" s="327" t="s">
        <v>77</v>
      </c>
      <c r="W8" s="322"/>
      <c r="X8" s="322"/>
      <c r="Y8" s="322" t="str">
        <f t="shared" si="4"/>
        <v>Link.pdf|Mesalamine\MGIB2051\0000-00-00_SubjScreen&amp;Enroll Log_Blank copy_12057085_007.pdf</v>
      </c>
      <c r="Z8" s="323" t="str">
        <f t="shared" si="5"/>
        <v>Link.pdf</v>
      </c>
      <c r="AA8" s="322" t="str">
        <f t="shared" si="6"/>
        <v>Mesalamine\MGIB2051\</v>
      </c>
      <c r="AB8" s="322" t="str">
        <f t="shared" si="7"/>
        <v>0000-00-00_SubjScreen&amp;Enroll Log_Blank copy_12057085_007</v>
      </c>
      <c r="AC8" s="322" t="s">
        <v>78</v>
      </c>
      <c r="AD8" s="322" t="str">
        <f t="shared" si="8"/>
        <v>Mesalamine\MGIB2051\0000-00-00_SubjScreen&amp;Enroll Log_Blank copy_12057085_007.pdf</v>
      </c>
      <c r="AE8" s="329" t="str">
        <f>IF(IF(ISBLANK(NewFile),COUNTIF(K$1:K7,FullDoc)&gt;0,COUNTIF(AD$1:AD7,FullPath)&gt;0),TRUE,"")</f>
        <v/>
      </c>
      <c r="AF8" s="330">
        <f t="shared" si="9"/>
        <v>80</v>
      </c>
      <c r="AH8" s="323" t="s">
        <v>79</v>
      </c>
      <c r="AJ8" s="323" t="s">
        <v>80</v>
      </c>
    </row>
    <row r="9" spans="1:36" ht="13.25" customHeight="1">
      <c r="A9" s="316" t="s">
        <v>28</v>
      </c>
      <c r="B9" s="316" t="s">
        <v>81</v>
      </c>
      <c r="C9" s="316"/>
      <c r="D9" s="316" t="s">
        <v>31</v>
      </c>
      <c r="E9" s="316"/>
      <c r="F9" s="316"/>
      <c r="G9" s="316"/>
      <c r="H9" s="316" t="s">
        <v>82</v>
      </c>
      <c r="I9" s="316" t="s">
        <v>83</v>
      </c>
      <c r="J9" s="316" t="s">
        <v>17</v>
      </c>
      <c r="K9" s="326" t="str">
        <f t="shared" si="0"/>
        <v>Link</v>
      </c>
      <c r="L9" s="327" t="str">
        <f t="shared" si="1"/>
        <v>TL6094</v>
      </c>
      <c r="M9" s="316" t="str">
        <f t="shared" si="2"/>
        <v>MGIB2051 Folder 3 Protocol and CRF</v>
      </c>
      <c r="N9" s="328" t="str">
        <f t="shared" si="3"/>
        <v/>
      </c>
      <c r="O9" s="322"/>
      <c r="P9" s="322"/>
      <c r="Q9" s="316"/>
      <c r="R9" s="327" t="s">
        <v>32</v>
      </c>
      <c r="S9" s="327" t="s">
        <v>33</v>
      </c>
      <c r="T9" s="327" t="s">
        <v>42</v>
      </c>
      <c r="U9" s="327" t="s">
        <v>43</v>
      </c>
      <c r="V9" s="327" t="s">
        <v>84</v>
      </c>
      <c r="W9" s="322"/>
      <c r="X9" s="322"/>
      <c r="Y9" s="322" t="str">
        <f t="shared" si="4"/>
        <v>Link.pdf|Mesalamine\MGIB2051\2010-04-28_Appr Prtl_Final 2010-04-27_12057085_008.pdf</v>
      </c>
      <c r="Z9" s="323" t="str">
        <f t="shared" si="5"/>
        <v>Link.pdf</v>
      </c>
      <c r="AA9" s="322" t="str">
        <f t="shared" si="6"/>
        <v>Mesalamine\MGIB2051\</v>
      </c>
      <c r="AB9" s="322" t="str">
        <f t="shared" si="7"/>
        <v>2010-04-28_Appr Prtl_Final 2010-04-27_12057085_008</v>
      </c>
      <c r="AC9" s="322" t="s">
        <v>85</v>
      </c>
      <c r="AD9" s="322" t="str">
        <f t="shared" si="8"/>
        <v>Mesalamine\MGIB2051\2010-04-28_Appr Prtl_Final 2010-04-27_12057085_008.pdf</v>
      </c>
      <c r="AE9" s="329" t="str">
        <f>IF(IF(ISBLANK(NewFile),COUNTIF(K$1:K8,FullDoc)&gt;0,COUNTIF(AD$1:AD8,FullPath)&gt;0),TRUE,"")</f>
        <v/>
      </c>
      <c r="AF9" s="330">
        <f t="shared" si="9"/>
        <v>74</v>
      </c>
    </row>
    <row r="10" spans="1:36" ht="13.25" customHeight="1">
      <c r="A10" s="316" t="s">
        <v>28</v>
      </c>
      <c r="B10" s="316" t="s">
        <v>86</v>
      </c>
      <c r="C10" s="316"/>
      <c r="D10" s="316" t="s">
        <v>87</v>
      </c>
      <c r="E10" s="316"/>
      <c r="F10" s="316"/>
      <c r="G10" s="316"/>
      <c r="H10" s="316"/>
      <c r="I10" s="316"/>
      <c r="J10" s="316"/>
      <c r="K10" s="326" t="str">
        <f t="shared" si="0"/>
        <v>Link</v>
      </c>
      <c r="L10" s="327" t="str">
        <f t="shared" si="1"/>
        <v>TL6094</v>
      </c>
      <c r="M10" s="316" t="str">
        <f t="shared" si="2"/>
        <v>MGIB2051 Folder 3 Protocol and CRF</v>
      </c>
      <c r="N10" s="328" t="str">
        <f t="shared" si="3"/>
        <v/>
      </c>
      <c r="O10" s="322"/>
      <c r="P10" s="322"/>
      <c r="Q10" s="316"/>
      <c r="R10" s="327" t="s">
        <v>32</v>
      </c>
      <c r="S10" s="327" t="s">
        <v>33</v>
      </c>
      <c r="T10" s="327" t="s">
        <v>88</v>
      </c>
      <c r="U10" s="327" t="s">
        <v>89</v>
      </c>
      <c r="V10" s="327" t="s">
        <v>90</v>
      </c>
      <c r="W10" s="322"/>
      <c r="X10" s="322"/>
      <c r="Y10" s="322" t="str">
        <f t="shared" si="4"/>
        <v>Link.pdf|Mesalamine\MGIB2051\2010-06-25_CRF-Comp Guide_Final Version 1.0_12057085_009.pdf</v>
      </c>
      <c r="Z10" s="323" t="str">
        <f t="shared" si="5"/>
        <v>Link.pdf</v>
      </c>
      <c r="AA10" s="322" t="str">
        <f t="shared" si="6"/>
        <v>Mesalamine\MGIB2051\</v>
      </c>
      <c r="AB10" s="322" t="str">
        <f t="shared" si="7"/>
        <v>2010-06-25_CRF-Comp Guide_Final Version 1.0_12057085_009</v>
      </c>
      <c r="AC10" s="322" t="s">
        <v>91</v>
      </c>
      <c r="AD10" s="322" t="str">
        <f t="shared" si="8"/>
        <v>Mesalamine\MGIB2051\2010-06-25_CRF-Comp Guide_Final Version 1.0_12057085_009.pdf</v>
      </c>
      <c r="AE10" s="329" t="str">
        <f>IF(IF(ISBLANK(NewFile),COUNTIF(K$1:K9,FullDoc)&gt;0,COUNTIF(AD$1:AD9,FullPath)&gt;0),TRUE,"")</f>
        <v/>
      </c>
      <c r="AF10" s="330">
        <f t="shared" si="9"/>
        <v>80</v>
      </c>
      <c r="AG10" s="323" t="s">
        <v>92</v>
      </c>
      <c r="AH10" s="323" t="s">
        <v>93</v>
      </c>
      <c r="AJ10" s="323" t="s">
        <v>94</v>
      </c>
    </row>
    <row r="11" spans="1:36" ht="39.6" customHeight="1">
      <c r="A11" s="316" t="s">
        <v>95</v>
      </c>
      <c r="B11" s="316" t="s">
        <v>29</v>
      </c>
      <c r="C11" s="316"/>
      <c r="D11" s="332" t="s">
        <v>96</v>
      </c>
      <c r="E11" s="316"/>
      <c r="F11" s="316"/>
      <c r="G11" s="316"/>
      <c r="H11" s="316"/>
      <c r="I11" s="316"/>
      <c r="J11" s="316"/>
      <c r="K11" s="326" t="str">
        <f t="shared" si="0"/>
        <v>Link</v>
      </c>
      <c r="L11" s="327" t="str">
        <f t="shared" si="1"/>
        <v>TL6094</v>
      </c>
      <c r="M11" s="316" t="str">
        <f t="shared" si="2"/>
        <v>MGIB2051 Folder 5 Informed Consent Form</v>
      </c>
      <c r="N11" s="328" t="str">
        <f t="shared" si="3"/>
        <v/>
      </c>
      <c r="O11" s="322"/>
      <c r="P11" s="322"/>
      <c r="Q11" s="316"/>
      <c r="R11" s="327" t="s">
        <v>32</v>
      </c>
      <c r="S11" s="327" t="s">
        <v>33</v>
      </c>
      <c r="T11" s="327" t="s">
        <v>97</v>
      </c>
      <c r="U11" s="327" t="s">
        <v>98</v>
      </c>
      <c r="V11" s="327" t="s">
        <v>99</v>
      </c>
      <c r="W11" s="322"/>
      <c r="X11" s="322"/>
      <c r="Y11" s="322" t="str">
        <f t="shared" si="4"/>
        <v>Link.pdf|Mesalamine\MGIB2051\2010-06-09_ICF Templ_Original ICF Template_12057086_001.pdf</v>
      </c>
      <c r="Z11" s="323" t="str">
        <f t="shared" si="5"/>
        <v>Link.pdf</v>
      </c>
      <c r="AA11" s="322" t="str">
        <f t="shared" si="6"/>
        <v>Mesalamine\MGIB2051\</v>
      </c>
      <c r="AB11" s="322" t="str">
        <f t="shared" si="7"/>
        <v>2010-06-09_ICF Templ_Original ICF Template_12057086_001</v>
      </c>
      <c r="AC11" s="322" t="s">
        <v>100</v>
      </c>
      <c r="AD11" s="322" t="str">
        <f t="shared" si="8"/>
        <v>Mesalamine\MGIB2051\2010-06-09_ICF Templ_Original ICF Template_12057086_001.pdf</v>
      </c>
      <c r="AE11" s="329" t="str">
        <f>IF(IF(ISBLANK(NewFile),COUNTIF(K$1:K10,FullDoc)&gt;0,COUNTIF(AD$1:AD10,FullPath)&gt;0),TRUE,"")</f>
        <v/>
      </c>
      <c r="AF11" s="330">
        <f t="shared" si="9"/>
        <v>79</v>
      </c>
      <c r="AH11" s="323" t="s">
        <v>101</v>
      </c>
      <c r="AJ11" s="323" t="s">
        <v>102</v>
      </c>
    </row>
    <row r="12" spans="1:36" ht="39.6" customHeight="1">
      <c r="A12" s="316" t="s">
        <v>95</v>
      </c>
      <c r="B12" s="316" t="s">
        <v>41</v>
      </c>
      <c r="C12" s="316"/>
      <c r="D12" s="332" t="s">
        <v>103</v>
      </c>
      <c r="E12" s="316"/>
      <c r="F12" s="316"/>
      <c r="G12" s="316"/>
      <c r="H12" s="316"/>
      <c r="I12" s="316"/>
      <c r="J12" s="316"/>
      <c r="K12" s="326" t="str">
        <f t="shared" si="0"/>
        <v>Link</v>
      </c>
      <c r="L12" s="327" t="str">
        <f t="shared" si="1"/>
        <v>TL6094</v>
      </c>
      <c r="M12" s="316" t="str">
        <f t="shared" si="2"/>
        <v>MGIB2051 Folder 5 Informed Consent Form</v>
      </c>
      <c r="N12" s="328" t="str">
        <f t="shared" si="3"/>
        <v/>
      </c>
      <c r="O12" s="322"/>
      <c r="P12" s="322"/>
      <c r="Q12" s="316"/>
      <c r="R12" s="327" t="s">
        <v>32</v>
      </c>
      <c r="S12" s="327" t="s">
        <v>33</v>
      </c>
      <c r="T12" s="327" t="s">
        <v>97</v>
      </c>
      <c r="U12" s="327" t="s">
        <v>104</v>
      </c>
      <c r="V12" s="327" t="s">
        <v>105</v>
      </c>
      <c r="W12" s="322"/>
      <c r="X12" s="322"/>
      <c r="Y12" s="322" t="str">
        <f t="shared" si="4"/>
        <v>Link.pdf|Mesalamine\MGIB2051\2010-06-18_ICF Templ_Original ICF Template Includes edits based on IRB comments_12057086_002.pdf</v>
      </c>
      <c r="Z12" s="323" t="str">
        <f t="shared" si="5"/>
        <v>Link.pdf</v>
      </c>
      <c r="AA12" s="322" t="str">
        <f t="shared" si="6"/>
        <v>Mesalamine\MGIB2051\</v>
      </c>
      <c r="AB12" s="322" t="str">
        <f t="shared" si="7"/>
        <v>2010-06-18_ICF Templ_Original ICF Template Includes edits based on IRB comments_12057086_002</v>
      </c>
      <c r="AC12" s="322" t="s">
        <v>106</v>
      </c>
      <c r="AD12" s="322" t="str">
        <f t="shared" si="8"/>
        <v>Mesalamine\MGIB2051\2010-06-18_ICF Templ_Original ICF Template Includes edits based on IRB comments_12057086_002.pdf</v>
      </c>
      <c r="AE12" s="329" t="str">
        <f>IF(IF(ISBLANK(NewFile),COUNTIF(K$1:K11,FullDoc)&gt;0,COUNTIF(AD$1:AD11,FullPath)&gt;0),TRUE,"")</f>
        <v/>
      </c>
      <c r="AF12" s="330">
        <f t="shared" si="9"/>
        <v>116</v>
      </c>
      <c r="AH12" s="323" t="s">
        <v>101</v>
      </c>
      <c r="AJ12" s="323" t="s">
        <v>107</v>
      </c>
    </row>
    <row r="13" spans="1:36" ht="30.4" customHeight="1">
      <c r="A13" s="316" t="s">
        <v>95</v>
      </c>
      <c r="B13" s="316" t="s">
        <v>47</v>
      </c>
      <c r="C13" s="316"/>
      <c r="D13" s="332" t="s">
        <v>108</v>
      </c>
      <c r="E13" s="316"/>
      <c r="F13" s="316"/>
      <c r="G13" s="316"/>
      <c r="H13" s="316"/>
      <c r="I13" s="316"/>
      <c r="J13" s="316"/>
      <c r="K13" s="326" t="str">
        <f t="shared" si="0"/>
        <v>Link</v>
      </c>
      <c r="L13" s="327" t="str">
        <f t="shared" si="1"/>
        <v>TL6094</v>
      </c>
      <c r="M13" s="316" t="str">
        <f t="shared" si="2"/>
        <v>MGIB2051 Folder 5 Informed Consent Form</v>
      </c>
      <c r="N13" s="328" t="str">
        <f t="shared" si="3"/>
        <v/>
      </c>
      <c r="O13" s="322"/>
      <c r="P13" s="322"/>
      <c r="Q13" s="316"/>
      <c r="R13" s="327" t="s">
        <v>32</v>
      </c>
      <c r="S13" s="327" t="s">
        <v>33</v>
      </c>
      <c r="T13" s="327" t="s">
        <v>97</v>
      </c>
      <c r="U13" s="327" t="s">
        <v>109</v>
      </c>
      <c r="V13" s="327" t="s">
        <v>110</v>
      </c>
      <c r="W13" s="322"/>
      <c r="X13" s="322"/>
      <c r="Y13" s="322" t="str">
        <f t="shared" si="4"/>
        <v>Link.pdf|Mesalamine\MGIB2051\2010-06-23_ICF Templ_CIRB Version 1-0 2010-06-22_12057086_003.pdf</v>
      </c>
      <c r="Z13" s="323" t="str">
        <f t="shared" si="5"/>
        <v>Link.pdf</v>
      </c>
      <c r="AA13" s="322" t="str">
        <f t="shared" si="6"/>
        <v>Mesalamine\MGIB2051\</v>
      </c>
      <c r="AB13" s="322" t="str">
        <f t="shared" si="7"/>
        <v>2010-06-23_ICF Templ_CIRB Version 1-0 2010-06-22_12057086_003</v>
      </c>
      <c r="AC13" s="322" t="s">
        <v>111</v>
      </c>
      <c r="AD13" s="322" t="str">
        <f t="shared" si="8"/>
        <v>Mesalamine\MGIB2051\2010-06-23_ICF Templ_CIRB Version 1-0 2010-06-22_12057086_003.pdf</v>
      </c>
      <c r="AE13" s="329" t="str">
        <f>IF(IF(ISBLANK(NewFile),COUNTIF(K$1:K12,FullDoc)&gt;0,COUNTIF(AD$1:AD12,FullPath)&gt;0),TRUE,"")</f>
        <v/>
      </c>
      <c r="AF13" s="330">
        <f t="shared" si="9"/>
        <v>85</v>
      </c>
      <c r="AH13" s="323" t="s">
        <v>101</v>
      </c>
      <c r="AJ13" s="333" t="s">
        <v>112</v>
      </c>
    </row>
    <row r="14" spans="1:36" ht="41.65" customHeight="1">
      <c r="A14" s="316" t="s">
        <v>95</v>
      </c>
      <c r="B14" s="316" t="s">
        <v>55</v>
      </c>
      <c r="C14" s="316"/>
      <c r="D14" s="332" t="s">
        <v>113</v>
      </c>
      <c r="E14" s="316"/>
      <c r="F14" s="316"/>
      <c r="G14" s="316"/>
      <c r="H14" s="316"/>
      <c r="I14" s="316"/>
      <c r="J14" s="316"/>
      <c r="K14" s="326" t="str">
        <f t="shared" si="0"/>
        <v>Link</v>
      </c>
      <c r="L14" s="327" t="str">
        <f t="shared" si="1"/>
        <v>TL6094</v>
      </c>
      <c r="M14" s="316" t="str">
        <f t="shared" si="2"/>
        <v>MGIB2051 Folder 5 Informed Consent Form</v>
      </c>
      <c r="N14" s="328" t="str">
        <f t="shared" si="3"/>
        <v/>
      </c>
      <c r="O14" s="322"/>
      <c r="P14" s="322"/>
      <c r="Q14" s="316"/>
      <c r="R14" s="327" t="s">
        <v>32</v>
      </c>
      <c r="S14" s="327" t="s">
        <v>33</v>
      </c>
      <c r="T14" s="327" t="s">
        <v>97</v>
      </c>
      <c r="U14" s="327" t="s">
        <v>109</v>
      </c>
      <c r="V14" s="327" t="s">
        <v>110</v>
      </c>
      <c r="W14" s="322"/>
      <c r="X14" s="322"/>
      <c r="Y14" s="322" t="str">
        <f t="shared" si="4"/>
        <v>Link.pdf|Mesalamine\MGIB2051\2010-06-23_ICF Templ_CIRB Version 1-0 2010-06-22_12057086_004.pdf</v>
      </c>
      <c r="Z14" s="323" t="str">
        <f t="shared" si="5"/>
        <v>Link.pdf</v>
      </c>
      <c r="AA14" s="322" t="str">
        <f t="shared" si="6"/>
        <v>Mesalamine\MGIB2051\</v>
      </c>
      <c r="AB14" s="322" t="str">
        <f t="shared" si="7"/>
        <v>2010-06-23_ICF Templ_CIRB Version 1-0 2010-06-22_12057086_004</v>
      </c>
      <c r="AC14" s="322" t="s">
        <v>114</v>
      </c>
      <c r="AD14" s="322" t="str">
        <f t="shared" si="8"/>
        <v>Mesalamine\MGIB2051\2010-06-23_ICF Templ_CIRB Version 1-0 2010-06-22_12057086_004.pdf</v>
      </c>
      <c r="AE14" s="329" t="str">
        <f>IF(IF(ISBLANK(NewFile),COUNTIF(K$1:K13,FullDoc)&gt;0,COUNTIF(AD$1:AD13,FullPath)&gt;0),TRUE,"")</f>
        <v/>
      </c>
      <c r="AF14" s="330">
        <f t="shared" si="9"/>
        <v>85</v>
      </c>
      <c r="AG14" s="334" t="s">
        <v>113</v>
      </c>
      <c r="AH14" s="323" t="s">
        <v>101</v>
      </c>
      <c r="AJ14" s="323" t="s">
        <v>115</v>
      </c>
    </row>
    <row r="15" spans="1:36" ht="39.6" customHeight="1">
      <c r="A15" s="316" t="s">
        <v>95</v>
      </c>
      <c r="B15" s="316" t="s">
        <v>62</v>
      </c>
      <c r="C15" s="316"/>
      <c r="D15" s="332" t="s">
        <v>116</v>
      </c>
      <c r="E15" s="316"/>
      <c r="F15" s="316"/>
      <c r="G15" s="316"/>
      <c r="H15" s="316"/>
      <c r="I15" s="316"/>
      <c r="J15" s="316"/>
      <c r="K15" s="326" t="str">
        <f t="shared" si="0"/>
        <v>Link</v>
      </c>
      <c r="L15" s="327" t="str">
        <f t="shared" si="1"/>
        <v>TL6094</v>
      </c>
      <c r="M15" s="316" t="str">
        <f t="shared" si="2"/>
        <v>MGIB2051 Folder 5 Informed Consent Form</v>
      </c>
      <c r="N15" s="328" t="str">
        <f t="shared" si="3"/>
        <v/>
      </c>
      <c r="O15" s="322"/>
      <c r="P15" s="322"/>
      <c r="Q15" s="316"/>
      <c r="R15" s="327" t="s">
        <v>32</v>
      </c>
      <c r="S15" s="327" t="s">
        <v>33</v>
      </c>
      <c r="T15" s="327" t="s">
        <v>97</v>
      </c>
      <c r="U15" s="327" t="s">
        <v>117</v>
      </c>
      <c r="V15" s="327" t="s">
        <v>118</v>
      </c>
      <c r="W15" s="322"/>
      <c r="X15" s="322"/>
      <c r="Y15" s="322" t="str">
        <f t="shared" si="4"/>
        <v>Link.pdf|Mesalamine\MGIB2051\2010-05-11_ICF Templ_Draft Version 3_12057086_005.pdf</v>
      </c>
      <c r="Z15" s="323" t="str">
        <f t="shared" si="5"/>
        <v>Link.pdf</v>
      </c>
      <c r="AA15" s="322" t="str">
        <f t="shared" si="6"/>
        <v>Mesalamine\MGIB2051\</v>
      </c>
      <c r="AB15" s="322" t="str">
        <f t="shared" si="7"/>
        <v>2010-05-11_ICF Templ_Draft Version 3_12057086_005</v>
      </c>
      <c r="AC15" s="322" t="s">
        <v>119</v>
      </c>
      <c r="AD15" s="322" t="str">
        <f t="shared" si="8"/>
        <v>Mesalamine\MGIB2051\2010-05-11_ICF Templ_Draft Version 3_12057086_005.pdf</v>
      </c>
      <c r="AE15" s="329" t="str">
        <f>IF(IF(ISBLANK(NewFile),COUNTIF(K$1:K14,FullDoc)&gt;0,COUNTIF(AD$1:AD14,FullPath)&gt;0),TRUE,"")</f>
        <v/>
      </c>
      <c r="AF15" s="330">
        <f t="shared" si="9"/>
        <v>73</v>
      </c>
      <c r="AH15" s="323" t="s">
        <v>101</v>
      </c>
      <c r="AJ15" s="323" t="s">
        <v>120</v>
      </c>
    </row>
    <row r="16" spans="1:36" ht="26.45" customHeight="1">
      <c r="A16" s="316" t="s">
        <v>121</v>
      </c>
      <c r="B16" s="316" t="s">
        <v>29</v>
      </c>
      <c r="C16" s="316"/>
      <c r="D16" s="332" t="s">
        <v>122</v>
      </c>
      <c r="E16" s="316"/>
      <c r="F16" s="316"/>
      <c r="G16" s="316"/>
      <c r="H16" s="316"/>
      <c r="I16" s="316"/>
      <c r="J16" s="316"/>
      <c r="K16" s="326" t="str">
        <f t="shared" si="0"/>
        <v>Link</v>
      </c>
      <c r="L16" s="327" t="str">
        <f t="shared" si="1"/>
        <v>TL6094</v>
      </c>
      <c r="M16" s="316" t="str">
        <f t="shared" si="2"/>
        <v>MGIB2051 Folder 7 Internal Project Communication</v>
      </c>
      <c r="N16" s="328" t="str">
        <f t="shared" si="3"/>
        <v/>
      </c>
      <c r="O16" s="322"/>
      <c r="P16" s="322"/>
      <c r="Q16" s="316"/>
      <c r="R16" s="327" t="s">
        <v>32</v>
      </c>
      <c r="S16" s="327" t="s">
        <v>33</v>
      </c>
      <c r="T16" s="327" t="s">
        <v>57</v>
      </c>
      <c r="U16" s="327" t="s">
        <v>123</v>
      </c>
      <c r="V16" s="327" t="s">
        <v>124</v>
      </c>
      <c r="W16" s="322"/>
      <c r="X16" s="322"/>
      <c r="Y16" s="322" t="str">
        <f t="shared" si="4"/>
        <v>Link.pdf|Mesalamine\MGIB2051\2010-08-13_Other_MGIB2051 CRA Call Agenda_12057087_001.pdf</v>
      </c>
      <c r="Z16" s="323" t="str">
        <f t="shared" si="5"/>
        <v>Link.pdf</v>
      </c>
      <c r="AA16" s="322" t="str">
        <f t="shared" si="6"/>
        <v>Mesalamine\MGIB2051\</v>
      </c>
      <c r="AB16" s="322" t="str">
        <f t="shared" si="7"/>
        <v>2010-08-13_Other_MGIB2051 CRA Call Agenda_12057087_001</v>
      </c>
      <c r="AC16" s="322" t="s">
        <v>125</v>
      </c>
      <c r="AD16" s="322" t="str">
        <f t="shared" si="8"/>
        <v>Mesalamine\MGIB2051\2010-08-13_Other_MGIB2051 CRA Call Agenda_12057087_001.pdf</v>
      </c>
      <c r="AE16" s="329" t="str">
        <f>IF(IF(ISBLANK(NewFile),COUNTIF(K$1:K15,FullDoc)&gt;0,COUNTIF(AD$1:AD15,FullPath)&gt;0),TRUE,"")</f>
        <v/>
      </c>
      <c r="AF16" s="330">
        <f t="shared" si="9"/>
        <v>78</v>
      </c>
    </row>
    <row r="17" spans="1:36" ht="26.45" customHeight="1">
      <c r="A17" s="316" t="s">
        <v>121</v>
      </c>
      <c r="B17" s="316" t="s">
        <v>41</v>
      </c>
      <c r="C17" s="316"/>
      <c r="D17" s="332" t="s">
        <v>126</v>
      </c>
      <c r="E17" s="316"/>
      <c r="F17" s="316"/>
      <c r="G17" s="316"/>
      <c r="H17" s="316"/>
      <c r="I17" s="316"/>
      <c r="J17" s="316"/>
      <c r="K17" s="326" t="str">
        <f t="shared" si="0"/>
        <v>Link</v>
      </c>
      <c r="L17" s="327" t="str">
        <f t="shared" si="1"/>
        <v>TL6094</v>
      </c>
      <c r="M17" s="316" t="str">
        <f t="shared" si="2"/>
        <v>MGIB2051 Folder 7 Internal Project Communication</v>
      </c>
      <c r="N17" s="328" t="str">
        <f t="shared" si="3"/>
        <v/>
      </c>
      <c r="O17" s="322"/>
      <c r="P17" s="322"/>
      <c r="Q17" s="316"/>
      <c r="R17" s="327" t="s">
        <v>32</v>
      </c>
      <c r="S17" s="327" t="s">
        <v>33</v>
      </c>
      <c r="T17" s="327" t="s">
        <v>127</v>
      </c>
      <c r="U17" s="327" t="s">
        <v>128</v>
      </c>
      <c r="V17" s="327"/>
      <c r="W17" s="322"/>
      <c r="X17" s="322"/>
      <c r="Y17" s="322" t="str">
        <f t="shared" si="4"/>
        <v>Link.pdf|Mesalamine\MGIB2051\2011-06-29_Mtg Min Agenda_12057087_002.pdf</v>
      </c>
      <c r="Z17" s="323" t="str">
        <f t="shared" si="5"/>
        <v>Link.pdf</v>
      </c>
      <c r="AA17" s="322" t="str">
        <f t="shared" si="6"/>
        <v>Mesalamine\MGIB2051\</v>
      </c>
      <c r="AB17" s="322" t="str">
        <f t="shared" si="7"/>
        <v>2011-06-29_Mtg Min Agenda_12057087_002</v>
      </c>
      <c r="AC17" s="322" t="s">
        <v>129</v>
      </c>
      <c r="AD17" s="322" t="str">
        <f t="shared" si="8"/>
        <v>Mesalamine\MGIB2051\2011-06-29_Mtg Min Agenda_12057087_002.pdf</v>
      </c>
      <c r="AE17" s="329" t="str">
        <f>IF(IF(ISBLANK(NewFile),COUNTIF(K$1:K16,FullDoc)&gt;0,COUNTIF(AD$1:AD16,FullPath)&gt;0),TRUE,"")</f>
        <v/>
      </c>
      <c r="AF17" s="330">
        <f t="shared" si="9"/>
        <v>62</v>
      </c>
      <c r="AH17" s="323" t="s">
        <v>130</v>
      </c>
      <c r="AJ17" s="323" t="s">
        <v>131</v>
      </c>
    </row>
    <row r="18" spans="1:36" ht="26.45" customHeight="1">
      <c r="A18" s="316" t="s">
        <v>121</v>
      </c>
      <c r="B18" s="316" t="s">
        <v>47</v>
      </c>
      <c r="C18" s="316"/>
      <c r="D18" s="332" t="s">
        <v>126</v>
      </c>
      <c r="E18" s="316"/>
      <c r="F18" s="316"/>
      <c r="G18" s="316"/>
      <c r="H18" s="316"/>
      <c r="I18" s="316"/>
      <c r="J18" s="316"/>
      <c r="K18" s="326" t="str">
        <f t="shared" si="0"/>
        <v>Link</v>
      </c>
      <c r="L18" s="327" t="str">
        <f t="shared" si="1"/>
        <v>TL6094</v>
      </c>
      <c r="M18" s="316" t="str">
        <f t="shared" si="2"/>
        <v>MGIB2051 Folder 7 Internal Project Communication</v>
      </c>
      <c r="N18" s="328" t="str">
        <f t="shared" si="3"/>
        <v/>
      </c>
      <c r="O18" s="322"/>
      <c r="P18" s="322"/>
      <c r="Q18" s="316"/>
      <c r="R18" s="327" t="s">
        <v>32</v>
      </c>
      <c r="S18" s="327" t="s">
        <v>33</v>
      </c>
      <c r="T18" s="327" t="s">
        <v>127</v>
      </c>
      <c r="U18" s="327" t="s">
        <v>132</v>
      </c>
      <c r="V18" s="327"/>
      <c r="W18" s="322"/>
      <c r="X18" s="322"/>
      <c r="Y18" s="322" t="str">
        <f t="shared" si="4"/>
        <v>Link.pdf|Mesalamine\MGIB2051\2011-06-15_Mtg Min Agenda_12057087_003.pdf</v>
      </c>
      <c r="Z18" s="323" t="str">
        <f t="shared" si="5"/>
        <v>Link.pdf</v>
      </c>
      <c r="AA18" s="322" t="str">
        <f t="shared" si="6"/>
        <v>Mesalamine\MGIB2051\</v>
      </c>
      <c r="AB18" s="322" t="str">
        <f t="shared" si="7"/>
        <v>2011-06-15_Mtg Min Agenda_12057087_003</v>
      </c>
      <c r="AC18" s="322" t="s">
        <v>133</v>
      </c>
      <c r="AD18" s="322" t="str">
        <f t="shared" si="8"/>
        <v>Mesalamine\MGIB2051\2011-06-15_Mtg Min Agenda_12057087_003.pdf</v>
      </c>
      <c r="AE18" s="329" t="str">
        <f>IF(IF(ISBLANK(NewFile),COUNTIF(K$1:K17,FullDoc)&gt;0,COUNTIF(AD$1:AD17,FullPath)&gt;0),TRUE,"")</f>
        <v/>
      </c>
      <c r="AF18" s="330">
        <f t="shared" si="9"/>
        <v>62</v>
      </c>
      <c r="AH18" s="323" t="s">
        <v>130</v>
      </c>
      <c r="AJ18" s="323" t="s">
        <v>134</v>
      </c>
    </row>
    <row r="19" spans="1:36" ht="26.45" customHeight="1">
      <c r="A19" s="316" t="s">
        <v>121</v>
      </c>
      <c r="B19" s="316" t="s">
        <v>55</v>
      </c>
      <c r="C19" s="316"/>
      <c r="D19" s="332" t="s">
        <v>126</v>
      </c>
      <c r="E19" s="316"/>
      <c r="F19" s="316"/>
      <c r="G19" s="316"/>
      <c r="H19" s="316"/>
      <c r="I19" s="316"/>
      <c r="J19" s="316"/>
      <c r="K19" s="326" t="str">
        <f t="shared" si="0"/>
        <v>Link</v>
      </c>
      <c r="L19" s="327" t="str">
        <f t="shared" si="1"/>
        <v>TL6094</v>
      </c>
      <c r="M19" s="316" t="str">
        <f t="shared" si="2"/>
        <v>MGIB2051 Folder 7 Internal Project Communication</v>
      </c>
      <c r="N19" s="328" t="str">
        <f t="shared" si="3"/>
        <v/>
      </c>
      <c r="O19" s="322"/>
      <c r="P19" s="322"/>
      <c r="Q19" s="316"/>
      <c r="R19" s="327" t="s">
        <v>32</v>
      </c>
      <c r="S19" s="327" t="s">
        <v>33</v>
      </c>
      <c r="T19" s="327" t="s">
        <v>127</v>
      </c>
      <c r="U19" s="327" t="s">
        <v>135</v>
      </c>
      <c r="V19" s="327"/>
      <c r="W19" s="322"/>
      <c r="X19" s="322"/>
      <c r="Y19" s="322" t="str">
        <f t="shared" si="4"/>
        <v>Link.pdf|Mesalamine\MGIB2051\2011-05-11_Mtg Min Agenda_12057087_004.pdf</v>
      </c>
      <c r="Z19" s="323" t="str">
        <f t="shared" si="5"/>
        <v>Link.pdf</v>
      </c>
      <c r="AA19" s="322" t="str">
        <f t="shared" si="6"/>
        <v>Mesalamine\MGIB2051\</v>
      </c>
      <c r="AB19" s="322" t="str">
        <f t="shared" si="7"/>
        <v>2011-05-11_Mtg Min Agenda_12057087_004</v>
      </c>
      <c r="AC19" s="322" t="s">
        <v>136</v>
      </c>
      <c r="AD19" s="322" t="str">
        <f t="shared" si="8"/>
        <v>Mesalamine\MGIB2051\2011-05-11_Mtg Min Agenda_12057087_004.pdf</v>
      </c>
      <c r="AE19" s="329" t="str">
        <f>IF(IF(ISBLANK(NewFile),COUNTIF(K$1:K18,FullDoc)&gt;0,COUNTIF(AD$1:AD18,FullPath)&gt;0),TRUE,"")</f>
        <v/>
      </c>
      <c r="AF19" s="330">
        <f t="shared" si="9"/>
        <v>62</v>
      </c>
      <c r="AH19" s="323" t="s">
        <v>130</v>
      </c>
      <c r="AJ19" s="323" t="s">
        <v>137</v>
      </c>
    </row>
    <row r="20" spans="1:36" ht="26.45" customHeight="1">
      <c r="A20" s="327" t="s">
        <v>121</v>
      </c>
      <c r="B20" s="327" t="s">
        <v>62</v>
      </c>
      <c r="C20" s="327"/>
      <c r="D20" s="335" t="s">
        <v>126</v>
      </c>
      <c r="E20" s="327"/>
      <c r="F20" s="327"/>
      <c r="G20" s="327"/>
      <c r="H20" s="327"/>
      <c r="I20" s="327"/>
      <c r="J20" s="327"/>
      <c r="K20" s="326" t="str">
        <f t="shared" si="0"/>
        <v>Link</v>
      </c>
      <c r="L20" s="327" t="str">
        <f t="shared" si="1"/>
        <v>TL6094</v>
      </c>
      <c r="M20" s="316" t="str">
        <f t="shared" si="2"/>
        <v>MGIB2051 Folder 7 Internal Project Communication</v>
      </c>
      <c r="N20" s="328" t="str">
        <f t="shared" si="3"/>
        <v/>
      </c>
      <c r="O20" s="322"/>
      <c r="P20" s="322"/>
      <c r="Q20" s="316"/>
      <c r="R20" s="327" t="s">
        <v>32</v>
      </c>
      <c r="S20" s="327" t="s">
        <v>33</v>
      </c>
      <c r="T20" s="327" t="s">
        <v>127</v>
      </c>
      <c r="U20" s="327" t="s">
        <v>58</v>
      </c>
      <c r="V20" s="327"/>
      <c r="W20" s="322"/>
      <c r="X20" s="322"/>
      <c r="Y20" s="322" t="str">
        <f t="shared" si="4"/>
        <v>Link.pdf|Mesalamine\MGIB2051\2011-04-13_Mtg Min Agenda_12057087_005.pdf</v>
      </c>
      <c r="Z20" s="323" t="str">
        <f t="shared" si="5"/>
        <v>Link.pdf</v>
      </c>
      <c r="AA20" s="322" t="str">
        <f t="shared" si="6"/>
        <v>Mesalamine\MGIB2051\</v>
      </c>
      <c r="AB20" s="322" t="str">
        <f t="shared" si="7"/>
        <v>2011-04-13_Mtg Min Agenda_12057087_005</v>
      </c>
      <c r="AC20" s="322" t="s">
        <v>138</v>
      </c>
      <c r="AD20" s="322" t="str">
        <f t="shared" si="8"/>
        <v>Mesalamine\MGIB2051\2011-04-13_Mtg Min Agenda_12057087_005.pdf</v>
      </c>
      <c r="AE20" s="329" t="str">
        <f>IF(IF(ISBLANK(NewFile),COUNTIF(K$1:K19,FullDoc)&gt;0,COUNTIF(AD$1:AD19,FullPath)&gt;0),TRUE,"")</f>
        <v/>
      </c>
      <c r="AF20" s="330">
        <f t="shared" si="9"/>
        <v>62</v>
      </c>
      <c r="AH20" s="323" t="s">
        <v>130</v>
      </c>
      <c r="AJ20" s="323" t="s">
        <v>139</v>
      </c>
    </row>
    <row r="21" spans="1:36" ht="26.45" customHeight="1">
      <c r="A21" s="327" t="s">
        <v>121</v>
      </c>
      <c r="B21" s="327" t="s">
        <v>66</v>
      </c>
      <c r="C21" s="327"/>
      <c r="D21" s="335" t="s">
        <v>126</v>
      </c>
      <c r="E21" s="327"/>
      <c r="F21" s="327"/>
      <c r="G21" s="327"/>
      <c r="H21" s="327"/>
      <c r="I21" s="327"/>
      <c r="J21" s="327"/>
      <c r="K21" s="326" t="str">
        <f t="shared" si="0"/>
        <v>Link</v>
      </c>
      <c r="L21" s="327" t="str">
        <f t="shared" si="1"/>
        <v>TL6094</v>
      </c>
      <c r="M21" s="316" t="str">
        <f t="shared" si="2"/>
        <v>MGIB2051 Folder 7 Internal Project Communication</v>
      </c>
      <c r="N21" s="328" t="str">
        <f t="shared" si="3"/>
        <v/>
      </c>
      <c r="O21" s="322"/>
      <c r="P21" s="322"/>
      <c r="Q21" s="316"/>
      <c r="R21" s="327" t="s">
        <v>32</v>
      </c>
      <c r="S21" s="327" t="s">
        <v>33</v>
      </c>
      <c r="T21" s="327" t="s">
        <v>127</v>
      </c>
      <c r="U21" s="327" t="s">
        <v>140</v>
      </c>
      <c r="V21" s="327"/>
      <c r="W21" s="322"/>
      <c r="X21" s="322"/>
      <c r="Y21" s="322" t="str">
        <f t="shared" si="4"/>
        <v>Link.pdf|Mesalamine\MGIB2051\2011-03-09_Mtg Min Agenda_12057087_006.pdf</v>
      </c>
      <c r="Z21" s="323" t="str">
        <f t="shared" si="5"/>
        <v>Link.pdf</v>
      </c>
      <c r="AA21" s="322" t="str">
        <f t="shared" si="6"/>
        <v>Mesalamine\MGIB2051\</v>
      </c>
      <c r="AB21" s="322" t="str">
        <f t="shared" si="7"/>
        <v>2011-03-09_Mtg Min Agenda_12057087_006</v>
      </c>
      <c r="AC21" s="322" t="s">
        <v>141</v>
      </c>
      <c r="AD21" s="322" t="str">
        <f t="shared" si="8"/>
        <v>Mesalamine\MGIB2051\2011-03-09_Mtg Min Agenda_12057087_006.pdf</v>
      </c>
      <c r="AE21" s="329" t="str">
        <f>IF(IF(ISBLANK(NewFile),COUNTIF(K$1:K20,FullDoc)&gt;0,COUNTIF(AD$1:AD20,FullPath)&gt;0),TRUE,"")</f>
        <v/>
      </c>
      <c r="AF21" s="330">
        <f t="shared" si="9"/>
        <v>62</v>
      </c>
      <c r="AH21" s="323" t="s">
        <v>130</v>
      </c>
      <c r="AJ21" s="323" t="s">
        <v>142</v>
      </c>
    </row>
    <row r="22" spans="1:36" ht="26.45" customHeight="1">
      <c r="A22" s="327" t="s">
        <v>121</v>
      </c>
      <c r="B22" s="327" t="s">
        <v>73</v>
      </c>
      <c r="C22" s="327"/>
      <c r="D22" s="335" t="s">
        <v>126</v>
      </c>
      <c r="E22" s="327"/>
      <c r="F22" s="327"/>
      <c r="G22" s="327"/>
      <c r="H22" s="327"/>
      <c r="I22" s="327"/>
      <c r="J22" s="327"/>
      <c r="K22" s="326" t="str">
        <f t="shared" si="0"/>
        <v>Link</v>
      </c>
      <c r="L22" s="327" t="str">
        <f t="shared" si="1"/>
        <v>TL6094</v>
      </c>
      <c r="M22" s="316" t="str">
        <f t="shared" si="2"/>
        <v>MGIB2051 Folder 7 Internal Project Communication</v>
      </c>
      <c r="N22" s="328" t="str">
        <f t="shared" si="3"/>
        <v/>
      </c>
      <c r="O22" s="322"/>
      <c r="P22" s="322"/>
      <c r="Q22" s="316"/>
      <c r="R22" s="327" t="s">
        <v>32</v>
      </c>
      <c r="S22" s="327" t="s">
        <v>33</v>
      </c>
      <c r="T22" s="327" t="s">
        <v>127</v>
      </c>
      <c r="U22" s="327" t="s">
        <v>143</v>
      </c>
      <c r="V22" s="327"/>
      <c r="W22" s="322"/>
      <c r="X22" s="322"/>
      <c r="Y22" s="322" t="str">
        <f t="shared" si="4"/>
        <v>Link.pdf|Mesalamine\MGIB2051\2011-01-12_Mtg Min Agenda_12057087_007.pdf</v>
      </c>
      <c r="Z22" s="323" t="str">
        <f t="shared" si="5"/>
        <v>Link.pdf</v>
      </c>
      <c r="AA22" s="322" t="str">
        <f t="shared" si="6"/>
        <v>Mesalamine\MGIB2051\</v>
      </c>
      <c r="AB22" s="322" t="str">
        <f t="shared" si="7"/>
        <v>2011-01-12_Mtg Min Agenda_12057087_007</v>
      </c>
      <c r="AC22" s="322" t="s">
        <v>144</v>
      </c>
      <c r="AD22" s="322" t="str">
        <f t="shared" si="8"/>
        <v>Mesalamine\MGIB2051\2011-01-12_Mtg Min Agenda_12057087_007.pdf</v>
      </c>
      <c r="AE22" s="329" t="str">
        <f>IF(IF(ISBLANK(NewFile),COUNTIF(K$1:K21,FullDoc)&gt;0,COUNTIF(AD$1:AD21,FullPath)&gt;0),TRUE,"")</f>
        <v/>
      </c>
      <c r="AF22" s="330">
        <f t="shared" si="9"/>
        <v>62</v>
      </c>
      <c r="AH22" s="323" t="s">
        <v>130</v>
      </c>
      <c r="AJ22" s="323" t="s">
        <v>145</v>
      </c>
    </row>
    <row r="23" spans="1:36" ht="26.45" customHeight="1">
      <c r="A23" s="327" t="s">
        <v>121</v>
      </c>
      <c r="B23" s="327" t="s">
        <v>81</v>
      </c>
      <c r="C23" s="327"/>
      <c r="D23" s="335" t="s">
        <v>126</v>
      </c>
      <c r="E23" s="327"/>
      <c r="F23" s="327"/>
      <c r="G23" s="327"/>
      <c r="H23" s="327"/>
      <c r="I23" s="327"/>
      <c r="J23" s="327"/>
      <c r="K23" s="326" t="str">
        <f t="shared" si="0"/>
        <v>Link</v>
      </c>
      <c r="L23" s="327" t="str">
        <f t="shared" si="1"/>
        <v>TL6094</v>
      </c>
      <c r="M23" s="316" t="str">
        <f t="shared" si="2"/>
        <v>MGIB2051 Folder 7 Internal Project Communication</v>
      </c>
      <c r="N23" s="328" t="str">
        <f t="shared" si="3"/>
        <v/>
      </c>
      <c r="O23" s="322"/>
      <c r="P23" s="322"/>
      <c r="Q23" s="316"/>
      <c r="R23" s="327" t="s">
        <v>32</v>
      </c>
      <c r="S23" s="327" t="s">
        <v>33</v>
      </c>
      <c r="T23" s="327" t="s">
        <v>127</v>
      </c>
      <c r="U23" s="327" t="s">
        <v>146</v>
      </c>
      <c r="V23" s="327"/>
      <c r="W23" s="322"/>
      <c r="X23" s="322"/>
      <c r="Y23" s="322" t="str">
        <f t="shared" si="4"/>
        <v>Link.pdf|Mesalamine\MGIB2051\2010-12-08_Mtg Min Agenda_12057087_008.pdf</v>
      </c>
      <c r="Z23" s="323" t="str">
        <f t="shared" si="5"/>
        <v>Link.pdf</v>
      </c>
      <c r="AA23" s="322" t="str">
        <f t="shared" si="6"/>
        <v>Mesalamine\MGIB2051\</v>
      </c>
      <c r="AB23" s="322" t="str">
        <f t="shared" si="7"/>
        <v>2010-12-08_Mtg Min Agenda_12057087_008</v>
      </c>
      <c r="AC23" s="322" t="s">
        <v>147</v>
      </c>
      <c r="AD23" s="322" t="str">
        <f t="shared" si="8"/>
        <v>Mesalamine\MGIB2051\2010-12-08_Mtg Min Agenda_12057087_008.pdf</v>
      </c>
      <c r="AE23" s="329" t="str">
        <f>IF(IF(ISBLANK(NewFile),COUNTIF(K$1:K22,FullDoc)&gt;0,COUNTIF(AD$1:AD22,FullPath)&gt;0),TRUE,"")</f>
        <v/>
      </c>
      <c r="AF23" s="330">
        <f t="shared" si="9"/>
        <v>62</v>
      </c>
      <c r="AH23" s="323" t="s">
        <v>130</v>
      </c>
      <c r="AJ23" s="323" t="s">
        <v>148</v>
      </c>
    </row>
    <row r="24" spans="1:36" ht="26.45" customHeight="1">
      <c r="A24" s="327" t="s">
        <v>121</v>
      </c>
      <c r="B24" s="327" t="s">
        <v>86</v>
      </c>
      <c r="C24" s="327"/>
      <c r="D24" s="335" t="s">
        <v>126</v>
      </c>
      <c r="E24" s="327"/>
      <c r="F24" s="327"/>
      <c r="G24" s="327"/>
      <c r="H24" s="327"/>
      <c r="I24" s="327"/>
      <c r="J24" s="327"/>
      <c r="K24" s="326" t="str">
        <f t="shared" si="0"/>
        <v>Link</v>
      </c>
      <c r="L24" s="327" t="str">
        <f t="shared" si="1"/>
        <v>TL6094</v>
      </c>
      <c r="M24" s="316" t="str">
        <f t="shared" si="2"/>
        <v>MGIB2051 Folder 7 Internal Project Communication</v>
      </c>
      <c r="N24" s="328" t="str">
        <f t="shared" si="3"/>
        <v/>
      </c>
      <c r="O24" s="322"/>
      <c r="P24" s="322"/>
      <c r="Q24" s="316"/>
      <c r="R24" s="327" t="s">
        <v>32</v>
      </c>
      <c r="S24" s="327" t="s">
        <v>33</v>
      </c>
      <c r="T24" s="327" t="s">
        <v>127</v>
      </c>
      <c r="U24" s="327" t="s">
        <v>149</v>
      </c>
      <c r="V24" s="327"/>
      <c r="W24" s="322"/>
      <c r="X24" s="322"/>
      <c r="Y24" s="322" t="str">
        <f t="shared" si="4"/>
        <v>Link.pdf|Mesalamine\MGIB2051\2010-11-17_Mtg Min Agenda_12057087_009.pdf</v>
      </c>
      <c r="Z24" s="323" t="str">
        <f t="shared" si="5"/>
        <v>Link.pdf</v>
      </c>
      <c r="AA24" s="322" t="str">
        <f t="shared" si="6"/>
        <v>Mesalamine\MGIB2051\</v>
      </c>
      <c r="AB24" s="322" t="str">
        <f t="shared" si="7"/>
        <v>2010-11-17_Mtg Min Agenda_12057087_009</v>
      </c>
      <c r="AC24" s="322" t="s">
        <v>150</v>
      </c>
      <c r="AD24" s="322" t="str">
        <f t="shared" si="8"/>
        <v>Mesalamine\MGIB2051\2010-11-17_Mtg Min Agenda_12057087_009.pdf</v>
      </c>
      <c r="AE24" s="329" t="str">
        <f>IF(IF(ISBLANK(NewFile),COUNTIF(K$1:K23,FullDoc)&gt;0,COUNTIF(AD$1:AD23,FullPath)&gt;0),TRUE,"")</f>
        <v/>
      </c>
      <c r="AF24" s="330">
        <f t="shared" si="9"/>
        <v>62</v>
      </c>
      <c r="AH24" s="323" t="s">
        <v>130</v>
      </c>
      <c r="AJ24" s="323" t="s">
        <v>151</v>
      </c>
    </row>
    <row r="25" spans="1:36" ht="33.4" customHeight="1">
      <c r="A25" s="327" t="s">
        <v>121</v>
      </c>
      <c r="B25" s="327" t="s">
        <v>152</v>
      </c>
      <c r="C25" s="327"/>
      <c r="D25" s="335" t="s">
        <v>126</v>
      </c>
      <c r="E25" s="327"/>
      <c r="F25" s="327"/>
      <c r="G25" s="327"/>
      <c r="H25" s="327"/>
      <c r="I25" s="327"/>
      <c r="J25" s="327"/>
      <c r="K25" s="326" t="str">
        <f t="shared" si="0"/>
        <v>Link</v>
      </c>
      <c r="L25" s="327" t="str">
        <f t="shared" si="1"/>
        <v>TL6094</v>
      </c>
      <c r="M25" s="316" t="str">
        <f t="shared" si="2"/>
        <v>MGIB2051 Folder 7 Internal Project Communication</v>
      </c>
      <c r="N25" s="328" t="str">
        <f t="shared" si="3"/>
        <v/>
      </c>
      <c r="O25" s="322"/>
      <c r="P25" s="322"/>
      <c r="Q25" s="316"/>
      <c r="R25" s="327" t="s">
        <v>32</v>
      </c>
      <c r="S25" s="327" t="s">
        <v>33</v>
      </c>
      <c r="T25" s="327" t="s">
        <v>127</v>
      </c>
      <c r="U25" s="327" t="s">
        <v>153</v>
      </c>
      <c r="V25" s="327"/>
      <c r="W25" s="322"/>
      <c r="X25" s="322"/>
      <c r="Y25" s="322" t="str">
        <f t="shared" si="4"/>
        <v>Link.pdf|Mesalamine\MGIB2051\2010-10-13_Mtg Min Agenda_12057087_010.pdf</v>
      </c>
      <c r="Z25" s="323" t="str">
        <f t="shared" si="5"/>
        <v>Link.pdf</v>
      </c>
      <c r="AA25" s="322" t="str">
        <f t="shared" si="6"/>
        <v>Mesalamine\MGIB2051\</v>
      </c>
      <c r="AB25" s="322" t="str">
        <f t="shared" si="7"/>
        <v>2010-10-13_Mtg Min Agenda_12057087_010</v>
      </c>
      <c r="AC25" s="322" t="s">
        <v>154</v>
      </c>
      <c r="AD25" s="322" t="str">
        <f t="shared" si="8"/>
        <v>Mesalamine\MGIB2051\2010-10-13_Mtg Min Agenda_12057087_010.pdf</v>
      </c>
      <c r="AE25" s="329" t="str">
        <f>IF(IF(ISBLANK(NewFile),COUNTIF(K$1:K24,FullDoc)&gt;0,COUNTIF(AD$1:AD24,FullPath)&gt;0),TRUE,"")</f>
        <v/>
      </c>
      <c r="AF25" s="330">
        <f t="shared" si="9"/>
        <v>62</v>
      </c>
      <c r="AG25" s="334" t="s">
        <v>155</v>
      </c>
      <c r="AH25" s="323" t="s">
        <v>130</v>
      </c>
      <c r="AJ25" s="323" t="s">
        <v>156</v>
      </c>
    </row>
    <row r="26" spans="1:36" ht="26.45" customHeight="1">
      <c r="A26" s="327" t="s">
        <v>121</v>
      </c>
      <c r="B26" s="327" t="s">
        <v>157</v>
      </c>
      <c r="C26" s="327"/>
      <c r="D26" s="333" t="s">
        <v>126</v>
      </c>
      <c r="E26" s="327"/>
      <c r="F26" s="327"/>
      <c r="G26" s="327"/>
      <c r="H26" s="327"/>
      <c r="I26" s="327"/>
      <c r="J26" s="327"/>
      <c r="K26" s="326" t="str">
        <f t="shared" si="0"/>
        <v>Link</v>
      </c>
      <c r="L26" s="327" t="str">
        <f t="shared" si="1"/>
        <v>TL6094</v>
      </c>
      <c r="M26" s="316" t="str">
        <f t="shared" si="2"/>
        <v>MGIB2051 Folder 7 Internal Project Communication</v>
      </c>
      <c r="N26" s="328" t="str">
        <f t="shared" si="3"/>
        <v/>
      </c>
      <c r="O26" s="322"/>
      <c r="P26" s="322"/>
      <c r="Q26" s="316"/>
      <c r="R26" s="327" t="s">
        <v>32</v>
      </c>
      <c r="S26" s="327" t="s">
        <v>33</v>
      </c>
      <c r="T26" s="327" t="s">
        <v>127</v>
      </c>
      <c r="U26" s="327" t="s">
        <v>153</v>
      </c>
      <c r="V26" s="327"/>
      <c r="W26" s="322"/>
      <c r="X26" s="322"/>
      <c r="Y26" s="322" t="str">
        <f t="shared" si="4"/>
        <v>Link.pdf|Mesalamine\MGIB2051\2010-10-13_Mtg Min Agenda_12057087_011.pdf</v>
      </c>
      <c r="Z26" s="323" t="str">
        <f t="shared" si="5"/>
        <v>Link.pdf</v>
      </c>
      <c r="AA26" s="322" t="str">
        <f t="shared" si="6"/>
        <v>Mesalamine\MGIB2051\</v>
      </c>
      <c r="AB26" s="322" t="str">
        <f t="shared" si="7"/>
        <v>2010-10-13_Mtg Min Agenda_12057087_011</v>
      </c>
      <c r="AC26" s="322" t="s">
        <v>158</v>
      </c>
      <c r="AD26" s="322" t="str">
        <f t="shared" si="8"/>
        <v>Mesalamine\MGIB2051\2010-10-13_Mtg Min Agenda_12057087_011.pdf</v>
      </c>
      <c r="AE26" s="329" t="str">
        <f>IF(IF(ISBLANK(NewFile),COUNTIF(K$1:K25,FullDoc)&gt;0,COUNTIF(AD$1:AD25,FullPath)&gt;0),TRUE,"")</f>
        <v/>
      </c>
      <c r="AF26" s="330">
        <f t="shared" si="9"/>
        <v>62</v>
      </c>
      <c r="AH26" s="323" t="s">
        <v>130</v>
      </c>
      <c r="AJ26" s="323" t="s">
        <v>159</v>
      </c>
    </row>
    <row r="27" spans="1:36" ht="13.25" customHeight="1">
      <c r="A27" s="327" t="s">
        <v>121</v>
      </c>
      <c r="B27" s="327" t="s">
        <v>160</v>
      </c>
      <c r="C27" s="327"/>
      <c r="D27" s="327" t="s">
        <v>161</v>
      </c>
      <c r="E27" s="327"/>
      <c r="F27" s="327"/>
      <c r="G27" s="327"/>
      <c r="H27" s="327"/>
      <c r="I27" s="327"/>
      <c r="J27" s="327"/>
      <c r="K27" s="326" t="str">
        <f t="shared" si="0"/>
        <v>Link</v>
      </c>
      <c r="L27" s="327" t="str">
        <f t="shared" si="1"/>
        <v>TL6094</v>
      </c>
      <c r="M27" s="316" t="str">
        <f t="shared" si="2"/>
        <v>MGIB2051 Folder 7 Internal Project Communication</v>
      </c>
      <c r="N27" s="328" t="str">
        <f t="shared" si="3"/>
        <v/>
      </c>
      <c r="O27" s="322"/>
      <c r="P27" s="322"/>
      <c r="Q27" s="316"/>
      <c r="R27" s="327" t="s">
        <v>32</v>
      </c>
      <c r="S27" s="327" t="s">
        <v>33</v>
      </c>
      <c r="T27" s="327" t="s">
        <v>127</v>
      </c>
      <c r="U27" s="327" t="s">
        <v>162</v>
      </c>
      <c r="V27" s="327"/>
      <c r="W27" s="322"/>
      <c r="X27" s="322"/>
      <c r="Y27" s="322" t="str">
        <f t="shared" si="4"/>
        <v>Link.pdf|Mesalamine\MGIB2051\2010-03-30_Mtg Min Agenda_12057087_012.pdf</v>
      </c>
      <c r="Z27" s="323" t="str">
        <f t="shared" si="5"/>
        <v>Link.pdf</v>
      </c>
      <c r="AA27" s="322" t="str">
        <f t="shared" si="6"/>
        <v>Mesalamine\MGIB2051\</v>
      </c>
      <c r="AB27" s="322" t="str">
        <f t="shared" si="7"/>
        <v>2010-03-30_Mtg Min Agenda_12057087_012</v>
      </c>
      <c r="AC27" s="322" t="s">
        <v>163</v>
      </c>
      <c r="AD27" s="322" t="str">
        <f t="shared" si="8"/>
        <v>Mesalamine\MGIB2051\2010-03-30_Mtg Min Agenda_12057087_012.pdf</v>
      </c>
      <c r="AE27" s="329" t="str">
        <f>IF(IF(ISBLANK(NewFile),COUNTIF(K$1:K26,FullDoc)&gt;0,COUNTIF(AD$1:AD26,FullPath)&gt;0),TRUE,"")</f>
        <v/>
      </c>
      <c r="AF27" s="330">
        <f t="shared" si="9"/>
        <v>62</v>
      </c>
      <c r="AH27" s="323" t="s">
        <v>130</v>
      </c>
      <c r="AJ27" s="323" t="s">
        <v>164</v>
      </c>
    </row>
    <row r="28" spans="1:36" ht="13.25" customHeight="1">
      <c r="A28" s="327" t="s">
        <v>121</v>
      </c>
      <c r="B28" s="327" t="s">
        <v>165</v>
      </c>
      <c r="C28" s="327"/>
      <c r="D28" s="327" t="s">
        <v>166</v>
      </c>
      <c r="E28" s="327"/>
      <c r="F28" s="327"/>
      <c r="G28" s="327"/>
      <c r="H28" s="327"/>
      <c r="I28" s="327"/>
      <c r="J28" s="327"/>
      <c r="K28" s="326" t="str">
        <f t="shared" si="0"/>
        <v>Link</v>
      </c>
      <c r="L28" s="327" t="str">
        <f t="shared" si="1"/>
        <v>TL6094</v>
      </c>
      <c r="M28" s="316" t="str">
        <f t="shared" si="2"/>
        <v>MGIB2051 Folder 7 Internal Project Communication</v>
      </c>
      <c r="N28" s="328" t="str">
        <f t="shared" si="3"/>
        <v/>
      </c>
      <c r="O28" s="322"/>
      <c r="P28" s="322"/>
      <c r="Q28" s="316"/>
      <c r="R28" s="327" t="s">
        <v>32</v>
      </c>
      <c r="S28" s="327" t="s">
        <v>33</v>
      </c>
      <c r="T28" s="327" t="s">
        <v>127</v>
      </c>
      <c r="U28" s="327" t="s">
        <v>167</v>
      </c>
      <c r="V28" s="327"/>
      <c r="W28" s="322"/>
      <c r="X28" s="322"/>
      <c r="Y28" s="322" t="str">
        <f t="shared" si="4"/>
        <v>Link.pdf|Mesalamine\MGIB2051\2010-04-06_Mtg Min Agenda_12057087_013.pdf</v>
      </c>
      <c r="Z28" s="323" t="str">
        <f t="shared" si="5"/>
        <v>Link.pdf</v>
      </c>
      <c r="AA28" s="322" t="str">
        <f t="shared" si="6"/>
        <v>Mesalamine\MGIB2051\</v>
      </c>
      <c r="AB28" s="322" t="str">
        <f t="shared" si="7"/>
        <v>2010-04-06_Mtg Min Agenda_12057087_013</v>
      </c>
      <c r="AC28" s="322" t="s">
        <v>168</v>
      </c>
      <c r="AD28" s="322" t="str">
        <f t="shared" si="8"/>
        <v>Mesalamine\MGIB2051\2010-04-06_Mtg Min Agenda_12057087_013.pdf</v>
      </c>
      <c r="AE28" s="329" t="str">
        <f>IF(IF(ISBLANK(NewFile),COUNTIF(K$1:K27,FullDoc)&gt;0,COUNTIF(AD$1:AD27,FullPath)&gt;0),TRUE,"")</f>
        <v/>
      </c>
      <c r="AF28" s="330">
        <f t="shared" si="9"/>
        <v>62</v>
      </c>
      <c r="AH28" s="323" t="s">
        <v>130</v>
      </c>
      <c r="AJ28" s="323" t="s">
        <v>169</v>
      </c>
    </row>
    <row r="29" spans="1:36" ht="13.25" customHeight="1">
      <c r="A29" s="327" t="s">
        <v>121</v>
      </c>
      <c r="B29" s="327" t="s">
        <v>170</v>
      </c>
      <c r="C29" s="327"/>
      <c r="D29" s="327" t="s">
        <v>166</v>
      </c>
      <c r="E29" s="327"/>
      <c r="F29" s="327"/>
      <c r="G29" s="327"/>
      <c r="H29" s="327"/>
      <c r="I29" s="327"/>
      <c r="J29" s="327"/>
      <c r="K29" s="326" t="str">
        <f t="shared" si="0"/>
        <v>Link</v>
      </c>
      <c r="L29" s="327" t="str">
        <f t="shared" si="1"/>
        <v>TL6094</v>
      </c>
      <c r="M29" s="316" t="str">
        <f t="shared" si="2"/>
        <v>MGIB2051 Folder 7 Internal Project Communication</v>
      </c>
      <c r="N29" s="328" t="str">
        <f t="shared" si="3"/>
        <v/>
      </c>
      <c r="O29" s="322"/>
      <c r="P29" s="322"/>
      <c r="Q29" s="316"/>
      <c r="R29" s="327" t="s">
        <v>32</v>
      </c>
      <c r="S29" s="327" t="s">
        <v>33</v>
      </c>
      <c r="T29" s="327" t="s">
        <v>127</v>
      </c>
      <c r="U29" s="327" t="s">
        <v>171</v>
      </c>
      <c r="V29" s="327"/>
      <c r="W29" s="322"/>
      <c r="X29" s="322"/>
      <c r="Y29" s="322" t="str">
        <f t="shared" si="4"/>
        <v>Link.pdf|Mesalamine\MGIB2051\2010-04-13_Mtg Min Agenda_12057087_014.pdf</v>
      </c>
      <c r="Z29" s="323" t="str">
        <f t="shared" si="5"/>
        <v>Link.pdf</v>
      </c>
      <c r="AA29" s="322" t="str">
        <f t="shared" si="6"/>
        <v>Mesalamine\MGIB2051\</v>
      </c>
      <c r="AB29" s="322" t="str">
        <f t="shared" si="7"/>
        <v>2010-04-13_Mtg Min Agenda_12057087_014</v>
      </c>
      <c r="AC29" s="322" t="s">
        <v>172</v>
      </c>
      <c r="AD29" s="322" t="str">
        <f t="shared" si="8"/>
        <v>Mesalamine\MGIB2051\2010-04-13_Mtg Min Agenda_12057087_014.pdf</v>
      </c>
      <c r="AE29" s="329" t="str">
        <f>IF(IF(ISBLANK(NewFile),COUNTIF(K$1:K28,FullDoc)&gt;0,COUNTIF(AD$1:AD28,FullPath)&gt;0),TRUE,"")</f>
        <v/>
      </c>
      <c r="AF29" s="330">
        <f t="shared" si="9"/>
        <v>62</v>
      </c>
      <c r="AH29" s="323" t="s">
        <v>130</v>
      </c>
      <c r="AJ29" s="323" t="s">
        <v>173</v>
      </c>
    </row>
    <row r="30" spans="1:36" ht="13.25" customHeight="1">
      <c r="A30" s="327" t="s">
        <v>121</v>
      </c>
      <c r="B30" s="327" t="s">
        <v>174</v>
      </c>
      <c r="C30" s="327"/>
      <c r="D30" s="327" t="s">
        <v>175</v>
      </c>
      <c r="E30" s="327"/>
      <c r="F30" s="327"/>
      <c r="G30" s="327"/>
      <c r="H30" s="327"/>
      <c r="I30" s="327"/>
      <c r="J30" s="327"/>
      <c r="K30" s="326" t="str">
        <f t="shared" si="0"/>
        <v>Link</v>
      </c>
      <c r="L30" s="327" t="str">
        <f t="shared" si="1"/>
        <v>TL6094</v>
      </c>
      <c r="M30" s="316" t="str">
        <f t="shared" si="2"/>
        <v>MGIB2051 Folder 7 Internal Project Communication</v>
      </c>
      <c r="N30" s="328" t="str">
        <f t="shared" si="3"/>
        <v/>
      </c>
      <c r="O30" s="322"/>
      <c r="P30" s="322"/>
      <c r="Q30" s="316"/>
      <c r="R30" s="327" t="s">
        <v>32</v>
      </c>
      <c r="S30" s="327" t="s">
        <v>33</v>
      </c>
      <c r="T30" s="327" t="s">
        <v>127</v>
      </c>
      <c r="U30" s="327" t="s">
        <v>176</v>
      </c>
      <c r="V30" s="327"/>
      <c r="W30" s="322"/>
      <c r="X30" s="322"/>
      <c r="Y30" s="322" t="str">
        <f t="shared" si="4"/>
        <v>Link.pdf|Mesalamine\MGIB2051\2010-04-29_Mtg Min Agenda_12057087_015.pdf</v>
      </c>
      <c r="Z30" s="323" t="str">
        <f t="shared" si="5"/>
        <v>Link.pdf</v>
      </c>
      <c r="AA30" s="322" t="str">
        <f t="shared" si="6"/>
        <v>Mesalamine\MGIB2051\</v>
      </c>
      <c r="AB30" s="322" t="str">
        <f t="shared" si="7"/>
        <v>2010-04-29_Mtg Min Agenda_12057087_015</v>
      </c>
      <c r="AC30" s="322" t="s">
        <v>177</v>
      </c>
      <c r="AD30" s="322" t="str">
        <f t="shared" si="8"/>
        <v>Mesalamine\MGIB2051\2010-04-29_Mtg Min Agenda_12057087_015.pdf</v>
      </c>
      <c r="AE30" s="329" t="str">
        <f>IF(IF(ISBLANK(NewFile),COUNTIF(K$1:K29,FullDoc)&gt;0,COUNTIF(AD$1:AD29,FullPath)&gt;0),TRUE,"")</f>
        <v/>
      </c>
      <c r="AF30" s="330">
        <f t="shared" si="9"/>
        <v>62</v>
      </c>
      <c r="AH30" s="323" t="s">
        <v>130</v>
      </c>
      <c r="AJ30" s="323" t="s">
        <v>178</v>
      </c>
    </row>
    <row r="31" spans="1:36" ht="13.25" customHeight="1">
      <c r="A31" s="327" t="s">
        <v>121</v>
      </c>
      <c r="B31" s="327" t="s">
        <v>179</v>
      </c>
      <c r="C31" s="327"/>
      <c r="D31" s="327" t="s">
        <v>166</v>
      </c>
      <c r="E31" s="327"/>
      <c r="F31" s="327"/>
      <c r="G31" s="327"/>
      <c r="H31" s="327"/>
      <c r="I31" s="327"/>
      <c r="J31" s="327"/>
      <c r="K31" s="326" t="str">
        <f t="shared" si="0"/>
        <v>Link</v>
      </c>
      <c r="L31" s="327" t="str">
        <f t="shared" si="1"/>
        <v>TL6094</v>
      </c>
      <c r="M31" s="316" t="str">
        <f t="shared" si="2"/>
        <v>MGIB2051 Folder 7 Internal Project Communication</v>
      </c>
      <c r="N31" s="328" t="str">
        <f t="shared" si="3"/>
        <v/>
      </c>
      <c r="O31" s="322"/>
      <c r="P31" s="322"/>
      <c r="Q31" s="316"/>
      <c r="R31" s="327" t="s">
        <v>32</v>
      </c>
      <c r="S31" s="327" t="s">
        <v>33</v>
      </c>
      <c r="T31" s="327" t="s">
        <v>127</v>
      </c>
      <c r="U31" s="327" t="s">
        <v>180</v>
      </c>
      <c r="V31" s="327"/>
      <c r="W31" s="322"/>
      <c r="X31" s="322"/>
      <c r="Y31" s="322" t="str">
        <f t="shared" si="4"/>
        <v>Link.pdf|Mesalamine\MGIB2051\2010-05-04_Mtg Min Agenda_12057087_016.pdf</v>
      </c>
      <c r="Z31" s="323" t="str">
        <f t="shared" si="5"/>
        <v>Link.pdf</v>
      </c>
      <c r="AA31" s="322" t="str">
        <f t="shared" si="6"/>
        <v>Mesalamine\MGIB2051\</v>
      </c>
      <c r="AB31" s="322" t="str">
        <f t="shared" si="7"/>
        <v>2010-05-04_Mtg Min Agenda_12057087_016</v>
      </c>
      <c r="AC31" s="322" t="s">
        <v>181</v>
      </c>
      <c r="AD31" s="322" t="str">
        <f t="shared" si="8"/>
        <v>Mesalamine\MGIB2051\2010-05-04_Mtg Min Agenda_12057087_016.pdf</v>
      </c>
      <c r="AE31" s="329" t="str">
        <f>IF(IF(ISBLANK(NewFile),COUNTIF(K$1:K30,FullDoc)&gt;0,COUNTIF(AD$1:AD30,FullPath)&gt;0),TRUE,"")</f>
        <v/>
      </c>
      <c r="AF31" s="330">
        <f t="shared" si="9"/>
        <v>62</v>
      </c>
      <c r="AH31" s="323" t="s">
        <v>130</v>
      </c>
      <c r="AJ31" s="323" t="s">
        <v>182</v>
      </c>
    </row>
    <row r="32" spans="1:36" ht="13.25" customHeight="1">
      <c r="A32" s="327" t="s">
        <v>121</v>
      </c>
      <c r="B32" s="327" t="s">
        <v>183</v>
      </c>
      <c r="C32" s="327"/>
      <c r="D32" s="327" t="s">
        <v>166</v>
      </c>
      <c r="E32" s="327"/>
      <c r="F32" s="327"/>
      <c r="G32" s="327"/>
      <c r="H32" s="327"/>
      <c r="I32" s="327"/>
      <c r="J32" s="327"/>
      <c r="K32" s="326" t="str">
        <f t="shared" si="0"/>
        <v>Link</v>
      </c>
      <c r="L32" s="327" t="str">
        <f t="shared" si="1"/>
        <v>TL6094</v>
      </c>
      <c r="M32" s="316" t="str">
        <f t="shared" si="2"/>
        <v>MGIB2051 Folder 7 Internal Project Communication</v>
      </c>
      <c r="N32" s="328" t="str">
        <f t="shared" si="3"/>
        <v/>
      </c>
      <c r="O32" s="322"/>
      <c r="P32" s="322"/>
      <c r="Q32" s="316"/>
      <c r="R32" s="327" t="s">
        <v>32</v>
      </c>
      <c r="S32" s="327" t="s">
        <v>33</v>
      </c>
      <c r="T32" s="327" t="s">
        <v>127</v>
      </c>
      <c r="U32" s="327" t="s">
        <v>117</v>
      </c>
      <c r="V32" s="327"/>
      <c r="W32" s="322"/>
      <c r="X32" s="322"/>
      <c r="Y32" s="322" t="str">
        <f t="shared" si="4"/>
        <v>Link.pdf|Mesalamine\MGIB2051\2010-05-11_Mtg Min Agenda_12057087_017.pdf</v>
      </c>
      <c r="Z32" s="323" t="str">
        <f t="shared" si="5"/>
        <v>Link.pdf</v>
      </c>
      <c r="AA32" s="322" t="str">
        <f t="shared" si="6"/>
        <v>Mesalamine\MGIB2051\</v>
      </c>
      <c r="AB32" s="322" t="str">
        <f t="shared" si="7"/>
        <v>2010-05-11_Mtg Min Agenda_12057087_017</v>
      </c>
      <c r="AC32" s="322" t="s">
        <v>184</v>
      </c>
      <c r="AD32" s="322" t="str">
        <f t="shared" si="8"/>
        <v>Mesalamine\MGIB2051\2010-05-11_Mtg Min Agenda_12057087_017.pdf</v>
      </c>
      <c r="AE32" s="329" t="str">
        <f>IF(IF(ISBLANK(NewFile),COUNTIF(K$1:K31,FullDoc)&gt;0,COUNTIF(AD$1:AD31,FullPath)&gt;0),TRUE,"")</f>
        <v/>
      </c>
      <c r="AF32" s="330">
        <f t="shared" si="9"/>
        <v>62</v>
      </c>
      <c r="AH32" s="323" t="s">
        <v>130</v>
      </c>
      <c r="AJ32" s="323" t="s">
        <v>185</v>
      </c>
    </row>
    <row r="33" spans="1:36" ht="13.25" customHeight="1">
      <c r="A33" s="327" t="s">
        <v>121</v>
      </c>
      <c r="B33" s="327" t="s">
        <v>186</v>
      </c>
      <c r="C33" s="327"/>
      <c r="D33" s="327" t="s">
        <v>166</v>
      </c>
      <c r="E33" s="327"/>
      <c r="F33" s="327"/>
      <c r="G33" s="327"/>
      <c r="H33" s="327"/>
      <c r="I33" s="327"/>
      <c r="J33" s="327"/>
      <c r="K33" s="326" t="str">
        <f t="shared" si="0"/>
        <v>Link</v>
      </c>
      <c r="L33" s="327" t="str">
        <f t="shared" si="1"/>
        <v>TL6094</v>
      </c>
      <c r="M33" s="316" t="str">
        <f t="shared" si="2"/>
        <v>MGIB2051 Folder 7 Internal Project Communication</v>
      </c>
      <c r="N33" s="328" t="str">
        <f t="shared" si="3"/>
        <v/>
      </c>
      <c r="O33" s="322"/>
      <c r="P33" s="322"/>
      <c r="Q33" s="316"/>
      <c r="R33" s="327" t="s">
        <v>32</v>
      </c>
      <c r="S33" s="327" t="s">
        <v>33</v>
      </c>
      <c r="T33" s="327" t="s">
        <v>127</v>
      </c>
      <c r="U33" s="327" t="s">
        <v>187</v>
      </c>
      <c r="V33" s="327"/>
      <c r="W33" s="322"/>
      <c r="X33" s="322"/>
      <c r="Y33" s="322" t="str">
        <f t="shared" si="4"/>
        <v>Link.pdf|Mesalamine\MGIB2051\2010-05-18_Mtg Min Agenda_12057087_018.pdf</v>
      </c>
      <c r="Z33" s="323" t="str">
        <f t="shared" si="5"/>
        <v>Link.pdf</v>
      </c>
      <c r="AA33" s="322" t="str">
        <f t="shared" si="6"/>
        <v>Mesalamine\MGIB2051\</v>
      </c>
      <c r="AB33" s="322" t="str">
        <f t="shared" si="7"/>
        <v>2010-05-18_Mtg Min Agenda_12057087_018</v>
      </c>
      <c r="AC33" s="322" t="s">
        <v>188</v>
      </c>
      <c r="AD33" s="322" t="str">
        <f t="shared" si="8"/>
        <v>Mesalamine\MGIB2051\2010-05-18_Mtg Min Agenda_12057087_018.pdf</v>
      </c>
      <c r="AE33" s="329" t="str">
        <f>IF(IF(ISBLANK(NewFile),COUNTIF(K$1:K32,FullDoc)&gt;0,COUNTIF(AD$1:AD32,FullPath)&gt;0),TRUE,"")</f>
        <v/>
      </c>
      <c r="AF33" s="330">
        <f t="shared" si="9"/>
        <v>62</v>
      </c>
      <c r="AH33" s="323" t="s">
        <v>130</v>
      </c>
      <c r="AJ33" s="323" t="s">
        <v>189</v>
      </c>
    </row>
    <row r="34" spans="1:36" ht="13.25" customHeight="1">
      <c r="A34" s="327" t="s">
        <v>121</v>
      </c>
      <c r="B34" s="327" t="s">
        <v>190</v>
      </c>
      <c r="C34" s="327"/>
      <c r="D34" s="327" t="s">
        <v>166</v>
      </c>
      <c r="E34" s="327"/>
      <c r="F34" s="327"/>
      <c r="G34" s="327"/>
      <c r="H34" s="327"/>
      <c r="I34" s="327"/>
      <c r="J34" s="327"/>
      <c r="K34" s="326" t="str">
        <f t="shared" si="0"/>
        <v>Link</v>
      </c>
      <c r="L34" s="327" t="str">
        <f t="shared" si="1"/>
        <v>TL6094</v>
      </c>
      <c r="M34" s="316" t="str">
        <f t="shared" si="2"/>
        <v>MGIB2051 Folder 7 Internal Project Communication</v>
      </c>
      <c r="N34" s="328" t="str">
        <f t="shared" si="3"/>
        <v/>
      </c>
      <c r="O34" s="322"/>
      <c r="P34" s="322"/>
      <c r="Q34" s="316"/>
      <c r="R34" s="327" t="s">
        <v>32</v>
      </c>
      <c r="S34" s="327" t="s">
        <v>33</v>
      </c>
      <c r="T34" s="327" t="s">
        <v>127</v>
      </c>
      <c r="U34" s="327" t="s">
        <v>191</v>
      </c>
      <c r="V34" s="327"/>
      <c r="W34" s="322"/>
      <c r="X34" s="322"/>
      <c r="Y34" s="322" t="str">
        <f t="shared" si="4"/>
        <v>Link.pdf|Mesalamine\MGIB2051\2010-05-25_Mtg Min Agenda_12057087_019.pdf</v>
      </c>
      <c r="Z34" s="323" t="str">
        <f t="shared" si="5"/>
        <v>Link.pdf</v>
      </c>
      <c r="AA34" s="322" t="str">
        <f t="shared" si="6"/>
        <v>Mesalamine\MGIB2051\</v>
      </c>
      <c r="AB34" s="322" t="str">
        <f t="shared" si="7"/>
        <v>2010-05-25_Mtg Min Agenda_12057087_019</v>
      </c>
      <c r="AC34" s="322" t="s">
        <v>192</v>
      </c>
      <c r="AD34" s="322" t="str">
        <f t="shared" si="8"/>
        <v>Mesalamine\MGIB2051\2010-05-25_Mtg Min Agenda_12057087_019.pdf</v>
      </c>
      <c r="AE34" s="329" t="str">
        <f>IF(IF(ISBLANK(NewFile),COUNTIF(K$1:K33,FullDoc)&gt;0,COUNTIF(AD$1:AD33,FullPath)&gt;0),TRUE,"")</f>
        <v/>
      </c>
      <c r="AF34" s="330">
        <f t="shared" si="9"/>
        <v>62</v>
      </c>
      <c r="AH34" s="323" t="s">
        <v>130</v>
      </c>
      <c r="AJ34" s="323" t="s">
        <v>193</v>
      </c>
    </row>
    <row r="35" spans="1:36" ht="27" customHeight="1">
      <c r="A35" s="327" t="s">
        <v>121</v>
      </c>
      <c r="B35" s="327" t="s">
        <v>194</v>
      </c>
      <c r="C35" s="327"/>
      <c r="D35" s="327" t="s">
        <v>195</v>
      </c>
      <c r="E35" s="327"/>
      <c r="F35" s="327"/>
      <c r="G35" s="327"/>
      <c r="H35" s="327"/>
      <c r="I35" s="327"/>
      <c r="J35" s="327"/>
      <c r="K35" s="326" t="str">
        <f t="shared" si="0"/>
        <v>Link</v>
      </c>
      <c r="L35" s="327" t="str">
        <f t="shared" si="1"/>
        <v>TL6094</v>
      </c>
      <c r="M35" s="316" t="str">
        <f t="shared" si="2"/>
        <v>MGIB2051 Folder 7 Internal Project Communication</v>
      </c>
      <c r="N35" s="328" t="str">
        <f t="shared" si="3"/>
        <v/>
      </c>
      <c r="O35" s="322"/>
      <c r="P35" s="322"/>
      <c r="Q35" s="316"/>
      <c r="R35" s="327" t="s">
        <v>32</v>
      </c>
      <c r="S35" s="327" t="s">
        <v>33</v>
      </c>
      <c r="T35" s="327" t="s">
        <v>127</v>
      </c>
      <c r="U35" s="327" t="s">
        <v>196</v>
      </c>
      <c r="V35" s="327"/>
      <c r="W35" s="322"/>
      <c r="X35" s="322"/>
      <c r="Y35" s="322" t="str">
        <f t="shared" si="4"/>
        <v>Link.pdf|Mesalamine\MGIB2051\2010-08-10_Mtg Min Agenda_12057087_020.pdf</v>
      </c>
      <c r="Z35" s="323" t="str">
        <f t="shared" si="5"/>
        <v>Link.pdf</v>
      </c>
      <c r="AA35" s="322" t="str">
        <f t="shared" si="6"/>
        <v>Mesalamine\MGIB2051\</v>
      </c>
      <c r="AB35" s="322" t="str">
        <f t="shared" si="7"/>
        <v>2010-08-10_Mtg Min Agenda_12057087_020</v>
      </c>
      <c r="AC35" s="322" t="s">
        <v>197</v>
      </c>
      <c r="AD35" s="322" t="str">
        <f t="shared" si="8"/>
        <v>Mesalamine\MGIB2051\2010-08-10_Mtg Min Agenda_12057087_020.pdf</v>
      </c>
      <c r="AE35" s="329" t="str">
        <f>IF(IF(ISBLANK(NewFile),COUNTIF(K$1:K34,FullDoc)&gt;0,COUNTIF(AD$1:AD34,FullPath)&gt;0),TRUE,"")</f>
        <v/>
      </c>
      <c r="AF35" s="330">
        <f t="shared" si="9"/>
        <v>62</v>
      </c>
      <c r="AG35" s="334" t="s">
        <v>198</v>
      </c>
      <c r="AH35" s="323" t="s">
        <v>130</v>
      </c>
      <c r="AJ35" s="323" t="s">
        <v>199</v>
      </c>
    </row>
    <row r="36" spans="1:36" ht="13.25" customHeight="1">
      <c r="A36" s="327" t="s">
        <v>121</v>
      </c>
      <c r="B36" s="327" t="s">
        <v>200</v>
      </c>
      <c r="C36" s="327"/>
      <c r="D36" s="327" t="s">
        <v>201</v>
      </c>
      <c r="E36" s="327"/>
      <c r="F36" s="327"/>
      <c r="G36" s="327"/>
      <c r="H36" s="327"/>
      <c r="I36" s="327"/>
      <c r="J36" s="327"/>
      <c r="K36" s="326" t="str">
        <f t="shared" si="0"/>
        <v>Link</v>
      </c>
      <c r="L36" s="327" t="str">
        <f t="shared" si="1"/>
        <v>TL6094</v>
      </c>
      <c r="M36" s="316" t="str">
        <f t="shared" si="2"/>
        <v>MGIB2051 Folder 7 Internal Project Communication</v>
      </c>
      <c r="N36" s="328" t="str">
        <f t="shared" si="3"/>
        <v/>
      </c>
      <c r="O36" s="322"/>
      <c r="P36" s="322"/>
      <c r="Q36" s="316"/>
      <c r="R36" s="327" t="s">
        <v>32</v>
      </c>
      <c r="S36" s="327" t="s">
        <v>33</v>
      </c>
      <c r="T36" s="327" t="s">
        <v>127</v>
      </c>
      <c r="U36" s="327" t="s">
        <v>202</v>
      </c>
      <c r="V36" s="327"/>
      <c r="W36" s="322"/>
      <c r="X36" s="322"/>
      <c r="Y36" s="322" t="str">
        <f t="shared" si="4"/>
        <v>Link.pdf|Mesalamine\MGIB2051\2010-07-07_Mtg Min Agenda_12057087_021.pdf</v>
      </c>
      <c r="Z36" s="323" t="str">
        <f t="shared" si="5"/>
        <v>Link.pdf</v>
      </c>
      <c r="AA36" s="322" t="str">
        <f t="shared" si="6"/>
        <v>Mesalamine\MGIB2051\</v>
      </c>
      <c r="AB36" s="322" t="str">
        <f t="shared" si="7"/>
        <v>2010-07-07_Mtg Min Agenda_12057087_021</v>
      </c>
      <c r="AC36" s="322" t="s">
        <v>203</v>
      </c>
      <c r="AD36" s="322" t="str">
        <f t="shared" si="8"/>
        <v>Mesalamine\MGIB2051\2010-07-07_Mtg Min Agenda_12057087_021.pdf</v>
      </c>
      <c r="AE36" s="329" t="str">
        <f>IF(IF(ISBLANK(NewFile),COUNTIF(K$1:K35,FullDoc)&gt;0,COUNTIF(AD$1:AD35,FullPath)&gt;0),TRUE,"")</f>
        <v/>
      </c>
      <c r="AF36" s="330">
        <f t="shared" si="9"/>
        <v>62</v>
      </c>
      <c r="AH36" s="323" t="s">
        <v>130</v>
      </c>
      <c r="AJ36" s="323" t="s">
        <v>204</v>
      </c>
    </row>
    <row r="37" spans="1:36" ht="13.25" customHeight="1">
      <c r="A37" s="327" t="s">
        <v>121</v>
      </c>
      <c r="B37" s="327" t="s">
        <v>205</v>
      </c>
      <c r="C37" s="327"/>
      <c r="D37" s="327" t="s">
        <v>206</v>
      </c>
      <c r="E37" s="327"/>
      <c r="F37" s="327"/>
      <c r="G37" s="327"/>
      <c r="H37" s="327"/>
      <c r="I37" s="327"/>
      <c r="J37" s="327"/>
      <c r="K37" s="326" t="str">
        <f t="shared" si="0"/>
        <v>Link</v>
      </c>
      <c r="L37" s="327" t="str">
        <f t="shared" si="1"/>
        <v>TL6094</v>
      </c>
      <c r="M37" s="316" t="str">
        <f t="shared" si="2"/>
        <v>MGIB2051 Folder 7 Internal Project Communication</v>
      </c>
      <c r="N37" s="328" t="str">
        <f t="shared" si="3"/>
        <v/>
      </c>
      <c r="O37" s="322"/>
      <c r="P37" s="322"/>
      <c r="Q37" s="316"/>
      <c r="R37" s="327" t="s">
        <v>32</v>
      </c>
      <c r="S37" s="327" t="s">
        <v>33</v>
      </c>
      <c r="T37" s="327" t="s">
        <v>127</v>
      </c>
      <c r="U37" s="327" t="s">
        <v>207</v>
      </c>
      <c r="V37" s="327"/>
      <c r="W37" s="322"/>
      <c r="X37" s="322"/>
      <c r="Y37" s="322" t="str">
        <f t="shared" si="4"/>
        <v>Link.pdf|Mesalamine\MGIB2051\2010-07-13_Mtg Min Agenda_12057087_022.pdf</v>
      </c>
      <c r="Z37" s="323" t="str">
        <f t="shared" si="5"/>
        <v>Link.pdf</v>
      </c>
      <c r="AA37" s="322" t="str">
        <f t="shared" si="6"/>
        <v>Mesalamine\MGIB2051\</v>
      </c>
      <c r="AB37" s="322" t="str">
        <f t="shared" si="7"/>
        <v>2010-07-13_Mtg Min Agenda_12057087_022</v>
      </c>
      <c r="AC37" s="322" t="s">
        <v>208</v>
      </c>
      <c r="AD37" s="322" t="str">
        <f t="shared" si="8"/>
        <v>Mesalamine\MGIB2051\2010-07-13_Mtg Min Agenda_12057087_022.pdf</v>
      </c>
      <c r="AE37" s="329" t="str">
        <f>IF(IF(ISBLANK(NewFile),COUNTIF(K$1:K36,FullDoc)&gt;0,COUNTIF(AD$1:AD36,FullPath)&gt;0),TRUE,"")</f>
        <v/>
      </c>
      <c r="AF37" s="330">
        <f t="shared" si="9"/>
        <v>62</v>
      </c>
      <c r="AH37" s="323" t="s">
        <v>130</v>
      </c>
      <c r="AJ37" s="323" t="s">
        <v>209</v>
      </c>
    </row>
    <row r="38" spans="1:36" ht="13.25" customHeight="1">
      <c r="A38" s="327" t="s">
        <v>121</v>
      </c>
      <c r="B38" s="327" t="s">
        <v>210</v>
      </c>
      <c r="C38" s="327"/>
      <c r="D38" s="327" t="s">
        <v>211</v>
      </c>
      <c r="E38" s="327"/>
      <c r="F38" s="327"/>
      <c r="G38" s="327"/>
      <c r="H38" s="327"/>
      <c r="I38" s="327"/>
      <c r="J38" s="327"/>
      <c r="K38" s="326" t="str">
        <f t="shared" si="0"/>
        <v>Link</v>
      </c>
      <c r="L38" s="327" t="str">
        <f t="shared" si="1"/>
        <v>TL6094</v>
      </c>
      <c r="M38" s="316" t="str">
        <f t="shared" si="2"/>
        <v>MGIB2051 Folder 7 Internal Project Communication</v>
      </c>
      <c r="N38" s="328" t="str">
        <f t="shared" si="3"/>
        <v/>
      </c>
      <c r="O38" s="322"/>
      <c r="P38" s="322"/>
      <c r="Q38" s="316"/>
      <c r="R38" s="327" t="s">
        <v>32</v>
      </c>
      <c r="S38" s="327" t="s">
        <v>33</v>
      </c>
      <c r="T38" s="327" t="s">
        <v>127</v>
      </c>
      <c r="U38" s="327" t="s">
        <v>212</v>
      </c>
      <c r="V38" s="327"/>
      <c r="W38" s="322"/>
      <c r="X38" s="322"/>
      <c r="Y38" s="322" t="str">
        <f t="shared" si="4"/>
        <v>Link.pdf|Mesalamine\MGIB2051\2010-07-20_Mtg Min Agenda_12057087_023.pdf</v>
      </c>
      <c r="Z38" s="323" t="str">
        <f t="shared" si="5"/>
        <v>Link.pdf</v>
      </c>
      <c r="AA38" s="322" t="str">
        <f t="shared" si="6"/>
        <v>Mesalamine\MGIB2051\</v>
      </c>
      <c r="AB38" s="322" t="str">
        <f t="shared" si="7"/>
        <v>2010-07-20_Mtg Min Agenda_12057087_023</v>
      </c>
      <c r="AC38" s="322" t="s">
        <v>213</v>
      </c>
      <c r="AD38" s="322" t="str">
        <f t="shared" si="8"/>
        <v>Mesalamine\MGIB2051\2010-07-20_Mtg Min Agenda_12057087_023.pdf</v>
      </c>
      <c r="AE38" s="329" t="str">
        <f>IF(IF(ISBLANK(NewFile),COUNTIF(K$1:K37,FullDoc)&gt;0,COUNTIF(AD$1:AD37,FullPath)&gt;0),TRUE,"")</f>
        <v/>
      </c>
      <c r="AF38" s="330">
        <f t="shared" si="9"/>
        <v>62</v>
      </c>
      <c r="AH38" s="323" t="s">
        <v>130</v>
      </c>
      <c r="AJ38" s="323" t="s">
        <v>214</v>
      </c>
    </row>
    <row r="39" spans="1:36" ht="13.25" customHeight="1">
      <c r="A39" s="327" t="s">
        <v>121</v>
      </c>
      <c r="B39" s="327" t="s">
        <v>215</v>
      </c>
      <c r="C39" s="327"/>
      <c r="D39" s="327" t="s">
        <v>216</v>
      </c>
      <c r="E39" s="327"/>
      <c r="F39" s="327"/>
      <c r="G39" s="327"/>
      <c r="H39" s="327"/>
      <c r="I39" s="327"/>
      <c r="J39" s="327"/>
      <c r="K39" s="326" t="str">
        <f t="shared" si="0"/>
        <v>Link</v>
      </c>
      <c r="L39" s="327" t="str">
        <f t="shared" si="1"/>
        <v>TL6094</v>
      </c>
      <c r="M39" s="316" t="str">
        <f t="shared" si="2"/>
        <v>MGIB2051 Folder 7 Internal Project Communication</v>
      </c>
      <c r="N39" s="328" t="str">
        <f t="shared" si="3"/>
        <v/>
      </c>
      <c r="O39" s="322"/>
      <c r="P39" s="322"/>
      <c r="Q39" s="316"/>
      <c r="R39" s="327" t="s">
        <v>32</v>
      </c>
      <c r="S39" s="327" t="s">
        <v>33</v>
      </c>
      <c r="T39" s="327" t="s">
        <v>127</v>
      </c>
      <c r="U39" s="327" t="s">
        <v>217</v>
      </c>
      <c r="V39" s="327"/>
      <c r="W39" s="322"/>
      <c r="X39" s="322"/>
      <c r="Y39" s="322" t="str">
        <f t="shared" si="4"/>
        <v>Link.pdf|Mesalamine\MGIB2051\2010-07-27_Mtg Min Agenda_12057087_024.pdf</v>
      </c>
      <c r="Z39" s="323" t="str">
        <f t="shared" si="5"/>
        <v>Link.pdf</v>
      </c>
      <c r="AA39" s="322" t="str">
        <f t="shared" si="6"/>
        <v>Mesalamine\MGIB2051\</v>
      </c>
      <c r="AB39" s="322" t="str">
        <f t="shared" si="7"/>
        <v>2010-07-27_Mtg Min Agenda_12057087_024</v>
      </c>
      <c r="AC39" s="322" t="s">
        <v>218</v>
      </c>
      <c r="AD39" s="322" t="str">
        <f t="shared" si="8"/>
        <v>Mesalamine\MGIB2051\2010-07-27_Mtg Min Agenda_12057087_024.pdf</v>
      </c>
      <c r="AE39" s="329" t="str">
        <f>IF(IF(ISBLANK(NewFile),COUNTIF(K$1:K38,FullDoc)&gt;0,COUNTIF(AD$1:AD38,FullPath)&gt;0),TRUE,"")</f>
        <v/>
      </c>
      <c r="AF39" s="330">
        <f t="shared" si="9"/>
        <v>62</v>
      </c>
      <c r="AH39" s="323" t="s">
        <v>130</v>
      </c>
      <c r="AJ39" s="323" t="s">
        <v>219</v>
      </c>
    </row>
    <row r="40" spans="1:36" ht="13.25" customHeight="1">
      <c r="A40" s="327" t="s">
        <v>121</v>
      </c>
      <c r="B40" s="327" t="s">
        <v>220</v>
      </c>
      <c r="C40" s="327"/>
      <c r="D40" s="327" t="s">
        <v>221</v>
      </c>
      <c r="E40" s="327"/>
      <c r="F40" s="327"/>
      <c r="G40" s="327"/>
      <c r="H40" s="327"/>
      <c r="I40" s="327"/>
      <c r="J40" s="327"/>
      <c r="K40" s="326" t="str">
        <f t="shared" si="0"/>
        <v>Link</v>
      </c>
      <c r="L40" s="327" t="str">
        <f t="shared" si="1"/>
        <v>TL6094</v>
      </c>
      <c r="M40" s="316" t="str">
        <f t="shared" si="2"/>
        <v>MGIB2051 Folder 7 Internal Project Communication</v>
      </c>
      <c r="N40" s="328" t="str">
        <f t="shared" si="3"/>
        <v/>
      </c>
      <c r="O40" s="322"/>
      <c r="P40" s="322"/>
      <c r="Q40" s="316"/>
      <c r="R40" s="327" t="s">
        <v>32</v>
      </c>
      <c r="S40" s="327" t="s">
        <v>33</v>
      </c>
      <c r="T40" s="327" t="s">
        <v>127</v>
      </c>
      <c r="U40" s="327" t="s">
        <v>162</v>
      </c>
      <c r="V40" s="327"/>
      <c r="W40" s="322"/>
      <c r="X40" s="322"/>
      <c r="Y40" s="322" t="str">
        <f t="shared" si="4"/>
        <v>Link.pdf|Mesalamine\MGIB2051\2010-03-30_Mtg Min Agenda_12057087_025.pdf</v>
      </c>
      <c r="Z40" s="323" t="str">
        <f t="shared" si="5"/>
        <v>Link.pdf</v>
      </c>
      <c r="AA40" s="322" t="str">
        <f t="shared" si="6"/>
        <v>Mesalamine\MGIB2051\</v>
      </c>
      <c r="AB40" s="322" t="str">
        <f t="shared" si="7"/>
        <v>2010-03-30_Mtg Min Agenda_12057087_025</v>
      </c>
      <c r="AC40" s="322" t="s">
        <v>222</v>
      </c>
      <c r="AD40" s="322" t="str">
        <f t="shared" si="8"/>
        <v>Mesalamine\MGIB2051\2010-03-30_Mtg Min Agenda_12057087_025.pdf</v>
      </c>
      <c r="AE40" s="329" t="str">
        <f>IF(IF(ISBLANK(NewFile),COUNTIF(K$1:K39,FullDoc)&gt;0,COUNTIF(AD$1:AD39,FullPath)&gt;0),TRUE,"")</f>
        <v/>
      </c>
      <c r="AF40" s="330">
        <f t="shared" si="9"/>
        <v>62</v>
      </c>
      <c r="AH40" s="323" t="s">
        <v>130</v>
      </c>
      <c r="AJ40" s="323" t="s">
        <v>223</v>
      </c>
    </row>
    <row r="41" spans="1:36" ht="13.25" customHeight="1">
      <c r="A41" s="327" t="s">
        <v>121</v>
      </c>
      <c r="B41" s="327" t="s">
        <v>224</v>
      </c>
      <c r="C41" s="327"/>
      <c r="D41" s="327" t="s">
        <v>195</v>
      </c>
      <c r="E41" s="327"/>
      <c r="F41" s="327"/>
      <c r="G41" s="327"/>
      <c r="H41" s="327"/>
      <c r="I41" s="327"/>
      <c r="J41" s="327"/>
      <c r="K41" s="326" t="str">
        <f t="shared" si="0"/>
        <v>Link</v>
      </c>
      <c r="L41" s="327" t="str">
        <f t="shared" si="1"/>
        <v>TL6094</v>
      </c>
      <c r="M41" s="316" t="str">
        <f t="shared" si="2"/>
        <v>MGIB2051 Folder 7 Internal Project Communication</v>
      </c>
      <c r="N41" s="328" t="str">
        <f t="shared" si="3"/>
        <v/>
      </c>
      <c r="O41" s="322"/>
      <c r="P41" s="322"/>
      <c r="Q41" s="316"/>
      <c r="R41" s="327" t="s">
        <v>32</v>
      </c>
      <c r="S41" s="327" t="s">
        <v>33</v>
      </c>
      <c r="T41" s="327" t="s">
        <v>127</v>
      </c>
      <c r="U41" s="327" t="s">
        <v>225</v>
      </c>
      <c r="V41" s="327"/>
      <c r="W41" s="322"/>
      <c r="X41" s="322"/>
      <c r="Y41" s="322" t="str">
        <f t="shared" si="4"/>
        <v>Link.pdf|Mesalamine\MGIB2051\2010-09-14_Mtg Min Agenda_12057087_026.pdf</v>
      </c>
      <c r="Z41" s="323" t="str">
        <f t="shared" si="5"/>
        <v>Link.pdf</v>
      </c>
      <c r="AA41" s="322" t="str">
        <f t="shared" si="6"/>
        <v>Mesalamine\MGIB2051\</v>
      </c>
      <c r="AB41" s="322" t="str">
        <f t="shared" si="7"/>
        <v>2010-09-14_Mtg Min Agenda_12057087_026</v>
      </c>
      <c r="AC41" s="322" t="s">
        <v>226</v>
      </c>
      <c r="AD41" s="322" t="str">
        <f t="shared" si="8"/>
        <v>Mesalamine\MGIB2051\2010-09-14_Mtg Min Agenda_12057087_026.pdf</v>
      </c>
      <c r="AE41" s="329" t="str">
        <f>IF(IF(ISBLANK(NewFile),COUNTIF(K$1:K40,FullDoc)&gt;0,COUNTIF(AD$1:AD40,FullPath)&gt;0),TRUE,"")</f>
        <v/>
      </c>
      <c r="AF41" s="330">
        <f t="shared" si="9"/>
        <v>62</v>
      </c>
      <c r="AH41" s="323" t="s">
        <v>130</v>
      </c>
      <c r="AJ41" s="323" t="s">
        <v>227</v>
      </c>
    </row>
    <row r="42" spans="1:36" ht="13.25" customHeight="1">
      <c r="A42" s="327" t="s">
        <v>121</v>
      </c>
      <c r="B42" s="327" t="s">
        <v>228</v>
      </c>
      <c r="C42" s="327"/>
      <c r="D42" s="327" t="s">
        <v>195</v>
      </c>
      <c r="E42" s="327"/>
      <c r="F42" s="327"/>
      <c r="G42" s="327"/>
      <c r="H42" s="327"/>
      <c r="I42" s="327"/>
      <c r="J42" s="327"/>
      <c r="K42" s="326" t="str">
        <f t="shared" si="0"/>
        <v>Link</v>
      </c>
      <c r="L42" s="327" t="str">
        <f t="shared" si="1"/>
        <v>TL6094</v>
      </c>
      <c r="M42" s="316" t="str">
        <f t="shared" si="2"/>
        <v>MGIB2051 Folder 7 Internal Project Communication</v>
      </c>
      <c r="N42" s="328" t="str">
        <f t="shared" si="3"/>
        <v/>
      </c>
      <c r="O42" s="322"/>
      <c r="P42" s="322"/>
      <c r="Q42" s="316"/>
      <c r="R42" s="327" t="s">
        <v>32</v>
      </c>
      <c r="S42" s="327" t="s">
        <v>33</v>
      </c>
      <c r="T42" s="327" t="s">
        <v>127</v>
      </c>
      <c r="U42" s="327" t="s">
        <v>229</v>
      </c>
      <c r="V42" s="327"/>
      <c r="W42" s="322"/>
      <c r="X42" s="322"/>
      <c r="Y42" s="322" t="str">
        <f t="shared" si="4"/>
        <v>Link.pdf|Mesalamine\MGIB2051\2010-08-17_Mtg Min Agenda_12057087_027.pdf</v>
      </c>
      <c r="Z42" s="323" t="str">
        <f t="shared" si="5"/>
        <v>Link.pdf</v>
      </c>
      <c r="AA42" s="322" t="str">
        <f t="shared" si="6"/>
        <v>Mesalamine\MGIB2051\</v>
      </c>
      <c r="AB42" s="322" t="str">
        <f t="shared" si="7"/>
        <v>2010-08-17_Mtg Min Agenda_12057087_027</v>
      </c>
      <c r="AC42" s="322" t="s">
        <v>230</v>
      </c>
      <c r="AD42" s="322" t="str">
        <f t="shared" si="8"/>
        <v>Mesalamine\MGIB2051\2010-08-17_Mtg Min Agenda_12057087_027.pdf</v>
      </c>
      <c r="AE42" s="329" t="str">
        <f>IF(IF(ISBLANK(NewFile),COUNTIF(K$1:K41,FullDoc)&gt;0,COUNTIF(AD$1:AD41,FullPath)&gt;0),TRUE,"")</f>
        <v/>
      </c>
      <c r="AF42" s="330">
        <f t="shared" si="9"/>
        <v>62</v>
      </c>
      <c r="AH42" s="323" t="s">
        <v>130</v>
      </c>
      <c r="AJ42" s="323" t="s">
        <v>231</v>
      </c>
    </row>
    <row r="43" spans="1:36" ht="13.25" customHeight="1">
      <c r="A43" s="327" t="s">
        <v>121</v>
      </c>
      <c r="B43" s="327" t="s">
        <v>232</v>
      </c>
      <c r="C43" s="327"/>
      <c r="D43" s="327" t="s">
        <v>195</v>
      </c>
      <c r="E43" s="327"/>
      <c r="F43" s="327"/>
      <c r="G43" s="327"/>
      <c r="H43" s="327"/>
      <c r="I43" s="327"/>
      <c r="J43" s="327"/>
      <c r="K43" s="326" t="str">
        <f t="shared" si="0"/>
        <v>Link</v>
      </c>
      <c r="L43" s="327" t="str">
        <f t="shared" si="1"/>
        <v>TL6094</v>
      </c>
      <c r="M43" s="316" t="str">
        <f t="shared" si="2"/>
        <v>MGIB2051 Folder 7 Internal Project Communication</v>
      </c>
      <c r="N43" s="328" t="str">
        <f t="shared" si="3"/>
        <v/>
      </c>
      <c r="O43" s="322"/>
      <c r="P43" s="322"/>
      <c r="Q43" s="316"/>
      <c r="R43" s="327" t="s">
        <v>32</v>
      </c>
      <c r="S43" s="327" t="s">
        <v>33</v>
      </c>
      <c r="T43" s="327" t="s">
        <v>127</v>
      </c>
      <c r="U43" s="327" t="s">
        <v>233</v>
      </c>
      <c r="V43" s="327"/>
      <c r="W43" s="322"/>
      <c r="X43" s="322"/>
      <c r="Y43" s="322" t="str">
        <f t="shared" si="4"/>
        <v>Link.pdf|Mesalamine\MGIB2051\2010-08-24_Mtg Min Agenda_12057087_028.pdf</v>
      </c>
      <c r="Z43" s="323" t="str">
        <f t="shared" si="5"/>
        <v>Link.pdf</v>
      </c>
      <c r="AA43" s="322" t="str">
        <f t="shared" si="6"/>
        <v>Mesalamine\MGIB2051\</v>
      </c>
      <c r="AB43" s="322" t="str">
        <f t="shared" si="7"/>
        <v>2010-08-24_Mtg Min Agenda_12057087_028</v>
      </c>
      <c r="AC43" s="322" t="s">
        <v>234</v>
      </c>
      <c r="AD43" s="322" t="str">
        <f t="shared" si="8"/>
        <v>Mesalamine\MGIB2051\2010-08-24_Mtg Min Agenda_12057087_028.pdf</v>
      </c>
      <c r="AE43" s="329" t="str">
        <f>IF(IF(ISBLANK(NewFile),COUNTIF(K$1:K42,FullDoc)&gt;0,COUNTIF(AD$1:AD42,FullPath)&gt;0),TRUE,"")</f>
        <v/>
      </c>
      <c r="AF43" s="330">
        <f t="shared" si="9"/>
        <v>62</v>
      </c>
      <c r="AH43" s="323" t="s">
        <v>130</v>
      </c>
      <c r="AJ43" s="323" t="s">
        <v>235</v>
      </c>
    </row>
    <row r="44" spans="1:36" ht="13.25" customHeight="1">
      <c r="A44" s="327" t="s">
        <v>121</v>
      </c>
      <c r="B44" s="327" t="s">
        <v>236</v>
      </c>
      <c r="C44" s="327"/>
      <c r="D44" s="327" t="s">
        <v>237</v>
      </c>
      <c r="E44" s="327"/>
      <c r="F44" s="327"/>
      <c r="G44" s="327"/>
      <c r="H44" s="327"/>
      <c r="I44" s="327"/>
      <c r="J44" s="327"/>
      <c r="K44" s="326" t="str">
        <f t="shared" si="0"/>
        <v>Link</v>
      </c>
      <c r="L44" s="327" t="str">
        <f t="shared" si="1"/>
        <v>TL6094</v>
      </c>
      <c r="M44" s="316" t="str">
        <f t="shared" si="2"/>
        <v>MGIB2051 Folder 7 Internal Project Communication</v>
      </c>
      <c r="N44" s="328" t="str">
        <f t="shared" si="3"/>
        <v/>
      </c>
      <c r="O44" s="322"/>
      <c r="P44" s="322"/>
      <c r="Q44" s="316"/>
      <c r="R44" s="327" t="s">
        <v>32</v>
      </c>
      <c r="S44" s="327" t="s">
        <v>33</v>
      </c>
      <c r="T44" s="327" t="s">
        <v>238</v>
      </c>
      <c r="U44" s="327" t="s">
        <v>123</v>
      </c>
      <c r="V44" s="327" t="s">
        <v>239</v>
      </c>
      <c r="W44" s="322"/>
      <c r="X44" s="322"/>
      <c r="Y44" s="322" t="str">
        <f t="shared" si="4"/>
        <v>Link.pdf|Mesalamine\MGIB2051\2010-08-13_Mtg Min_CRA Call_12057087_029.pdf</v>
      </c>
      <c r="Z44" s="323" t="str">
        <f t="shared" si="5"/>
        <v>Link.pdf</v>
      </c>
      <c r="AA44" s="322" t="str">
        <f t="shared" si="6"/>
        <v>Mesalamine\MGIB2051\</v>
      </c>
      <c r="AB44" s="322" t="str">
        <f t="shared" si="7"/>
        <v>2010-08-13_Mtg Min_CRA Call_12057087_029</v>
      </c>
      <c r="AC44" s="322" t="s">
        <v>240</v>
      </c>
      <c r="AD44" s="322" t="str">
        <f t="shared" si="8"/>
        <v>Mesalamine\MGIB2051\2010-08-13_Mtg Min_CRA Call_12057087_029.pdf</v>
      </c>
      <c r="AE44" s="329" t="str">
        <f>IF(IF(ISBLANK(NewFile),COUNTIF(K$1:K43,FullDoc)&gt;0,COUNTIF(AD$1:AD43,FullPath)&gt;0),TRUE,"")</f>
        <v/>
      </c>
      <c r="AF44" s="330">
        <f t="shared" si="9"/>
        <v>64</v>
      </c>
    </row>
    <row r="45" spans="1:36" ht="13.25" customHeight="1">
      <c r="A45" s="327" t="s">
        <v>121</v>
      </c>
      <c r="B45" s="327" t="s">
        <v>241</v>
      </c>
      <c r="C45" s="327"/>
      <c r="D45" s="327" t="s">
        <v>242</v>
      </c>
      <c r="E45" s="327"/>
      <c r="F45" s="327"/>
      <c r="G45" s="327"/>
      <c r="H45" s="327"/>
      <c r="I45" s="327"/>
      <c r="J45" s="327"/>
      <c r="K45" s="326" t="str">
        <f t="shared" si="0"/>
        <v>Link</v>
      </c>
      <c r="L45" s="327" t="str">
        <f t="shared" si="1"/>
        <v>TL6094</v>
      </c>
      <c r="M45" s="316" t="str">
        <f t="shared" si="2"/>
        <v>MGIB2051 Folder 7 Internal Project Communication</v>
      </c>
      <c r="N45" s="328" t="str">
        <f t="shared" si="3"/>
        <v/>
      </c>
      <c r="O45" s="322"/>
      <c r="P45" s="322"/>
      <c r="Q45" s="316"/>
      <c r="R45" s="327" t="s">
        <v>32</v>
      </c>
      <c r="S45" s="327" t="s">
        <v>33</v>
      </c>
      <c r="T45" s="327" t="s">
        <v>127</v>
      </c>
      <c r="U45" s="327" t="s">
        <v>128</v>
      </c>
      <c r="V45" s="327"/>
      <c r="W45" s="322"/>
      <c r="X45" s="322"/>
      <c r="Y45" s="322" t="str">
        <f t="shared" si="4"/>
        <v>Link.pdf|Mesalamine\MGIB2051\2011-06-29_Mtg Min Agenda_12057087_030.pdf</v>
      </c>
      <c r="Z45" s="323" t="str">
        <f t="shared" si="5"/>
        <v>Link.pdf</v>
      </c>
      <c r="AA45" s="322" t="str">
        <f t="shared" si="6"/>
        <v>Mesalamine\MGIB2051\</v>
      </c>
      <c r="AB45" s="322" t="str">
        <f t="shared" si="7"/>
        <v>2011-06-29_Mtg Min Agenda_12057087_030</v>
      </c>
      <c r="AC45" s="322" t="s">
        <v>243</v>
      </c>
      <c r="AD45" s="322" t="str">
        <f t="shared" si="8"/>
        <v>Mesalamine\MGIB2051\2011-06-29_Mtg Min Agenda_12057087_030.pdf</v>
      </c>
      <c r="AE45" s="329" t="str">
        <f>IF(IF(ISBLANK(NewFile),COUNTIF(K$1:K44,FullDoc)&gt;0,COUNTIF(AD$1:AD44,FullPath)&gt;0),TRUE,"")</f>
        <v/>
      </c>
      <c r="AF45" s="330">
        <f t="shared" si="9"/>
        <v>62</v>
      </c>
    </row>
    <row r="46" spans="1:36" ht="25.9" customHeight="1">
      <c r="A46" s="327" t="s">
        <v>121</v>
      </c>
      <c r="B46" s="327" t="s">
        <v>244</v>
      </c>
      <c r="C46" s="327"/>
      <c r="D46" s="335" t="s">
        <v>245</v>
      </c>
      <c r="E46" s="327"/>
      <c r="F46" s="327"/>
      <c r="G46" s="327"/>
      <c r="H46" s="327"/>
      <c r="I46" s="327"/>
      <c r="J46" s="327"/>
      <c r="K46" s="326" t="str">
        <f t="shared" si="0"/>
        <v>Link</v>
      </c>
      <c r="L46" s="327" t="str">
        <f t="shared" si="1"/>
        <v>TL6094</v>
      </c>
      <c r="M46" s="316" t="str">
        <f t="shared" si="2"/>
        <v>MGIB2051 Folder 7 Internal Project Communication</v>
      </c>
      <c r="N46" s="328" t="str">
        <f t="shared" si="3"/>
        <v/>
      </c>
      <c r="O46" s="322"/>
      <c r="P46" s="322"/>
      <c r="Q46" s="316"/>
      <c r="R46" s="327" t="s">
        <v>32</v>
      </c>
      <c r="S46" s="327" t="s">
        <v>33</v>
      </c>
      <c r="T46" s="327" t="s">
        <v>127</v>
      </c>
      <c r="U46" s="327" t="s">
        <v>132</v>
      </c>
      <c r="V46" s="327"/>
      <c r="W46" s="322"/>
      <c r="X46" s="322"/>
      <c r="Y46" s="322" t="str">
        <f t="shared" si="4"/>
        <v>Link.pdf|Mesalamine\MGIB2051\2011-06-15_Mtg Min Agenda_12057087_031.pdf</v>
      </c>
      <c r="Z46" s="323" t="str">
        <f t="shared" si="5"/>
        <v>Link.pdf</v>
      </c>
      <c r="AA46" s="322" t="str">
        <f t="shared" si="6"/>
        <v>Mesalamine\MGIB2051\</v>
      </c>
      <c r="AB46" s="322" t="str">
        <f t="shared" si="7"/>
        <v>2011-06-15_Mtg Min Agenda_12057087_031</v>
      </c>
      <c r="AC46" s="322" t="s">
        <v>246</v>
      </c>
      <c r="AD46" s="322" t="str">
        <f t="shared" si="8"/>
        <v>Mesalamine\MGIB2051\2011-06-15_Mtg Min Agenda_12057087_031.pdf</v>
      </c>
      <c r="AE46" s="329" t="str">
        <f>IF(IF(ISBLANK(NewFile),COUNTIF(K$1:K45,FullDoc)&gt;0,COUNTIF(AD$1:AD45,FullPath)&gt;0),TRUE,"")</f>
        <v/>
      </c>
      <c r="AF46" s="330">
        <f t="shared" si="9"/>
        <v>62</v>
      </c>
      <c r="AG46" s="334" t="s">
        <v>247</v>
      </c>
      <c r="AH46" s="323" t="s">
        <v>130</v>
      </c>
      <c r="AJ46" s="323" t="s">
        <v>248</v>
      </c>
    </row>
    <row r="47" spans="1:36" ht="26.45" customHeight="1">
      <c r="A47" s="327" t="s">
        <v>121</v>
      </c>
      <c r="B47" s="327" t="s">
        <v>249</v>
      </c>
      <c r="C47" s="327"/>
      <c r="D47" s="335" t="s">
        <v>245</v>
      </c>
      <c r="E47" s="327"/>
      <c r="F47" s="327"/>
      <c r="G47" s="327"/>
      <c r="H47" s="327"/>
      <c r="I47" s="327"/>
      <c r="J47" s="327"/>
      <c r="K47" s="326" t="str">
        <f t="shared" si="0"/>
        <v>Link</v>
      </c>
      <c r="L47" s="327" t="str">
        <f t="shared" si="1"/>
        <v>TL6094</v>
      </c>
      <c r="M47" s="316" t="str">
        <f t="shared" si="2"/>
        <v>MGIB2051 Folder 7 Internal Project Communication</v>
      </c>
      <c r="N47" s="328" t="str">
        <f t="shared" si="3"/>
        <v/>
      </c>
      <c r="O47" s="322"/>
      <c r="P47" s="322"/>
      <c r="Q47" s="316"/>
      <c r="R47" s="327" t="s">
        <v>32</v>
      </c>
      <c r="S47" s="327" t="s">
        <v>33</v>
      </c>
      <c r="T47" s="327" t="s">
        <v>127</v>
      </c>
      <c r="U47" s="327" t="s">
        <v>132</v>
      </c>
      <c r="V47" s="327"/>
      <c r="W47" s="322"/>
      <c r="X47" s="322"/>
      <c r="Y47" s="322" t="str">
        <f t="shared" si="4"/>
        <v>Link.pdf|Mesalamine\MGIB2051\2011-06-15_Mtg Min Agenda_12057087_032.pdf</v>
      </c>
      <c r="Z47" s="323" t="str">
        <f t="shared" si="5"/>
        <v>Link.pdf</v>
      </c>
      <c r="AA47" s="322" t="str">
        <f t="shared" si="6"/>
        <v>Mesalamine\MGIB2051\</v>
      </c>
      <c r="AB47" s="322" t="str">
        <f t="shared" si="7"/>
        <v>2011-06-15_Mtg Min Agenda_12057087_032</v>
      </c>
      <c r="AC47" s="322" t="s">
        <v>250</v>
      </c>
      <c r="AD47" s="322" t="str">
        <f t="shared" si="8"/>
        <v>Mesalamine\MGIB2051\2011-06-15_Mtg Min Agenda_12057087_032.pdf</v>
      </c>
      <c r="AE47" s="329" t="str">
        <f>IF(IF(ISBLANK(NewFile),COUNTIF(K$1:K46,FullDoc)&gt;0,COUNTIF(AD$1:AD46,FullPath)&gt;0),TRUE,"")</f>
        <v/>
      </c>
      <c r="AF47" s="330">
        <f t="shared" si="9"/>
        <v>62</v>
      </c>
      <c r="AH47" s="323" t="s">
        <v>130</v>
      </c>
      <c r="AJ47" s="323" t="s">
        <v>251</v>
      </c>
    </row>
    <row r="48" spans="1:36" ht="13.25" customHeight="1">
      <c r="A48" s="327" t="s">
        <v>121</v>
      </c>
      <c r="B48" s="327" t="s">
        <v>252</v>
      </c>
      <c r="C48" s="327"/>
      <c r="D48" s="327"/>
      <c r="E48" s="327"/>
      <c r="F48" s="327"/>
      <c r="G48" s="327"/>
      <c r="H48" s="327"/>
      <c r="I48" s="327"/>
      <c r="J48" s="327"/>
      <c r="K48" s="326" t="str">
        <f t="shared" si="0"/>
        <v>Link</v>
      </c>
      <c r="L48" s="327" t="str">
        <f t="shared" si="1"/>
        <v>TL6094</v>
      </c>
      <c r="M48" s="316" t="str">
        <f t="shared" si="2"/>
        <v>MGIB2051 Folder 7 Internal Project Communication</v>
      </c>
      <c r="N48" s="328" t="str">
        <f t="shared" si="3"/>
        <v/>
      </c>
      <c r="O48" s="322"/>
      <c r="P48" s="322"/>
      <c r="Q48" s="316"/>
      <c r="R48" s="327" t="s">
        <v>32</v>
      </c>
      <c r="S48" s="327" t="s">
        <v>33</v>
      </c>
      <c r="T48" s="327" t="s">
        <v>127</v>
      </c>
      <c r="U48" s="327" t="s">
        <v>135</v>
      </c>
      <c r="V48" s="327"/>
      <c r="W48" s="322"/>
      <c r="X48" s="322"/>
      <c r="Y48" s="322" t="str">
        <f t="shared" si="4"/>
        <v>Link.pdf|Mesalamine\MGIB2051\2011-05-11_Mtg Min Agenda_12057087_033.pdf</v>
      </c>
      <c r="Z48" s="323" t="str">
        <f t="shared" si="5"/>
        <v>Link.pdf</v>
      </c>
      <c r="AA48" s="322" t="str">
        <f t="shared" si="6"/>
        <v>Mesalamine\MGIB2051\</v>
      </c>
      <c r="AB48" s="322" t="str">
        <f t="shared" si="7"/>
        <v>2011-05-11_Mtg Min Agenda_12057087_033</v>
      </c>
      <c r="AC48" s="322" t="s">
        <v>253</v>
      </c>
      <c r="AD48" s="322" t="str">
        <f t="shared" si="8"/>
        <v>Mesalamine\MGIB2051\2011-05-11_Mtg Min Agenda_12057087_033.pdf</v>
      </c>
      <c r="AE48" s="329" t="str">
        <f>IF(IF(ISBLANK(NewFile),COUNTIF(K$1:K47,FullDoc)&gt;0,COUNTIF(AD$1:AD47,FullPath)&gt;0),TRUE,"")</f>
        <v/>
      </c>
      <c r="AF48" s="330">
        <f t="shared" si="9"/>
        <v>62</v>
      </c>
      <c r="AH48" s="323" t="s">
        <v>130</v>
      </c>
      <c r="AJ48" s="323" t="s">
        <v>254</v>
      </c>
    </row>
    <row r="49" spans="1:36" ht="13.25" customHeight="1">
      <c r="A49" s="327" t="s">
        <v>121</v>
      </c>
      <c r="B49" s="327" t="s">
        <v>255</v>
      </c>
      <c r="C49" s="327"/>
      <c r="D49" s="327"/>
      <c r="E49" s="327"/>
      <c r="F49" s="327"/>
      <c r="G49" s="327"/>
      <c r="H49" s="327"/>
      <c r="I49" s="327"/>
      <c r="J49" s="327"/>
      <c r="K49" s="326" t="str">
        <f t="shared" si="0"/>
        <v>Link</v>
      </c>
      <c r="L49" s="327" t="str">
        <f t="shared" si="1"/>
        <v>TL6094</v>
      </c>
      <c r="M49" s="316" t="str">
        <f t="shared" si="2"/>
        <v>MGIB2051 Folder 7 Internal Project Communication</v>
      </c>
      <c r="N49" s="328" t="str">
        <f t="shared" si="3"/>
        <v/>
      </c>
      <c r="O49" s="322"/>
      <c r="P49" s="322"/>
      <c r="Q49" s="316"/>
      <c r="R49" s="327" t="s">
        <v>32</v>
      </c>
      <c r="S49" s="327" t="s">
        <v>33</v>
      </c>
      <c r="T49" s="327" t="s">
        <v>127</v>
      </c>
      <c r="U49" s="327" t="s">
        <v>58</v>
      </c>
      <c r="V49" s="327"/>
      <c r="W49" s="322"/>
      <c r="X49" s="322"/>
      <c r="Y49" s="322" t="str">
        <f t="shared" si="4"/>
        <v>Link.pdf|Mesalamine\MGIB2051\2011-04-13_Mtg Min Agenda_12057087_034.pdf</v>
      </c>
      <c r="Z49" s="323" t="str">
        <f t="shared" si="5"/>
        <v>Link.pdf</v>
      </c>
      <c r="AA49" s="322" t="str">
        <f t="shared" si="6"/>
        <v>Mesalamine\MGIB2051\</v>
      </c>
      <c r="AB49" s="322" t="str">
        <f t="shared" si="7"/>
        <v>2011-04-13_Mtg Min Agenda_12057087_034</v>
      </c>
      <c r="AC49" s="322" t="s">
        <v>256</v>
      </c>
      <c r="AD49" s="322" t="str">
        <f t="shared" si="8"/>
        <v>Mesalamine\MGIB2051\2011-04-13_Mtg Min Agenda_12057087_034.pdf</v>
      </c>
      <c r="AE49" s="329" t="str">
        <f>IF(IF(ISBLANK(NewFile),COUNTIF(K$1:K48,FullDoc)&gt;0,COUNTIF(AD$1:AD48,FullPath)&gt;0),TRUE,"")</f>
        <v/>
      </c>
      <c r="AF49" s="330">
        <f t="shared" si="9"/>
        <v>62</v>
      </c>
      <c r="AH49" s="323" t="s">
        <v>130</v>
      </c>
      <c r="AJ49" s="323" t="s">
        <v>257</v>
      </c>
    </row>
    <row r="50" spans="1:36" ht="13.25" customHeight="1">
      <c r="A50" s="327" t="s">
        <v>121</v>
      </c>
      <c r="B50" s="327" t="s">
        <v>258</v>
      </c>
      <c r="C50" s="327"/>
      <c r="D50" s="327"/>
      <c r="E50" s="327"/>
      <c r="F50" s="327"/>
      <c r="G50" s="327"/>
      <c r="H50" s="327"/>
      <c r="I50" s="327"/>
      <c r="J50" s="327"/>
      <c r="K50" s="326" t="str">
        <f t="shared" si="0"/>
        <v>Link</v>
      </c>
      <c r="L50" s="327" t="str">
        <f t="shared" si="1"/>
        <v>TL6094</v>
      </c>
      <c r="M50" s="316" t="str">
        <f t="shared" si="2"/>
        <v>MGIB2051 Folder 7 Internal Project Communication</v>
      </c>
      <c r="N50" s="328" t="str">
        <f t="shared" si="3"/>
        <v/>
      </c>
      <c r="O50" s="322"/>
      <c r="P50" s="322"/>
      <c r="Q50" s="316"/>
      <c r="R50" s="327" t="s">
        <v>32</v>
      </c>
      <c r="S50" s="327" t="s">
        <v>33</v>
      </c>
      <c r="T50" s="327" t="s">
        <v>127</v>
      </c>
      <c r="U50" s="327" t="s">
        <v>149</v>
      </c>
      <c r="V50" s="327"/>
      <c r="W50" s="322"/>
      <c r="X50" s="322"/>
      <c r="Y50" s="322" t="str">
        <f t="shared" si="4"/>
        <v>Link.pdf|Mesalamine\MGIB2051\2010-11-17_Mtg Min Agenda_12057087_035.pdf</v>
      </c>
      <c r="Z50" s="323" t="str">
        <f t="shared" si="5"/>
        <v>Link.pdf</v>
      </c>
      <c r="AA50" s="322" t="str">
        <f t="shared" si="6"/>
        <v>Mesalamine\MGIB2051\</v>
      </c>
      <c r="AB50" s="322" t="str">
        <f t="shared" si="7"/>
        <v>2010-11-17_Mtg Min Agenda_12057087_035</v>
      </c>
      <c r="AC50" s="322" t="s">
        <v>259</v>
      </c>
      <c r="AD50" s="322" t="str">
        <f t="shared" si="8"/>
        <v>Mesalamine\MGIB2051\2010-11-17_Mtg Min Agenda_12057087_035.pdf</v>
      </c>
      <c r="AE50" s="329" t="str">
        <f>IF(IF(ISBLANK(NewFile),COUNTIF(K$1:K49,FullDoc)&gt;0,COUNTIF(AD$1:AD49,FullPath)&gt;0),TRUE,"")</f>
        <v/>
      </c>
      <c r="AF50" s="330">
        <f t="shared" si="9"/>
        <v>62</v>
      </c>
      <c r="AH50" s="323" t="s">
        <v>130</v>
      </c>
      <c r="AJ50" s="323" t="s">
        <v>260</v>
      </c>
    </row>
    <row r="51" spans="1:36" ht="13.25" customHeight="1">
      <c r="A51" s="327" t="s">
        <v>121</v>
      </c>
      <c r="B51" s="327" t="s">
        <v>261</v>
      </c>
      <c r="C51" s="327"/>
      <c r="D51" s="327"/>
      <c r="E51" s="327"/>
      <c r="F51" s="327"/>
      <c r="G51" s="327"/>
      <c r="H51" s="327"/>
      <c r="I51" s="327"/>
      <c r="J51" s="327"/>
      <c r="K51" s="326" t="str">
        <f t="shared" si="0"/>
        <v>Link</v>
      </c>
      <c r="L51" s="327" t="str">
        <f t="shared" si="1"/>
        <v>TL6094</v>
      </c>
      <c r="M51" s="316" t="str">
        <f t="shared" si="2"/>
        <v>MGIB2051 Folder 7 Internal Project Communication</v>
      </c>
      <c r="N51" s="328" t="str">
        <f t="shared" si="3"/>
        <v/>
      </c>
      <c r="O51" s="322"/>
      <c r="P51" s="322"/>
      <c r="Q51" s="316"/>
      <c r="R51" s="327" t="s">
        <v>32</v>
      </c>
      <c r="S51" s="327" t="s">
        <v>33</v>
      </c>
      <c r="T51" s="327" t="s">
        <v>127</v>
      </c>
      <c r="U51" s="327" t="s">
        <v>153</v>
      </c>
      <c r="V51" s="327"/>
      <c r="W51" s="322"/>
      <c r="X51" s="322"/>
      <c r="Y51" s="322" t="str">
        <f t="shared" si="4"/>
        <v>Link.pdf|Mesalamine\MGIB2051\2010-10-13_Mtg Min Agenda_12057087_036.pdf</v>
      </c>
      <c r="Z51" s="323" t="str">
        <f t="shared" si="5"/>
        <v>Link.pdf</v>
      </c>
      <c r="AA51" s="322" t="str">
        <f t="shared" si="6"/>
        <v>Mesalamine\MGIB2051\</v>
      </c>
      <c r="AB51" s="322" t="str">
        <f t="shared" si="7"/>
        <v>2010-10-13_Mtg Min Agenda_12057087_036</v>
      </c>
      <c r="AC51" s="322" t="s">
        <v>262</v>
      </c>
      <c r="AD51" s="322" t="str">
        <f t="shared" si="8"/>
        <v>Mesalamine\MGIB2051\2010-10-13_Mtg Min Agenda_12057087_036.pdf</v>
      </c>
      <c r="AE51" s="329" t="str">
        <f>IF(IF(ISBLANK(NewFile),COUNTIF(K$1:K50,FullDoc)&gt;0,COUNTIF(AD$1:AD50,FullPath)&gt;0),TRUE,"")</f>
        <v/>
      </c>
      <c r="AF51" s="330">
        <f t="shared" si="9"/>
        <v>62</v>
      </c>
      <c r="AH51" s="323" t="s">
        <v>130</v>
      </c>
      <c r="AJ51" s="323" t="s">
        <v>263</v>
      </c>
    </row>
    <row r="52" spans="1:36" ht="13.25" customHeight="1">
      <c r="A52" s="327" t="s">
        <v>121</v>
      </c>
      <c r="B52" s="327" t="s">
        <v>264</v>
      </c>
      <c r="C52" s="327"/>
      <c r="D52" s="327"/>
      <c r="E52" s="327"/>
      <c r="F52" s="327"/>
      <c r="G52" s="327"/>
      <c r="H52" s="327"/>
      <c r="I52" s="327"/>
      <c r="J52" s="327"/>
      <c r="K52" s="326" t="str">
        <f t="shared" si="0"/>
        <v>Link</v>
      </c>
      <c r="L52" s="327" t="str">
        <f t="shared" si="1"/>
        <v>TL6094</v>
      </c>
      <c r="M52" s="316" t="str">
        <f t="shared" si="2"/>
        <v>MGIB2051 Folder 7 Internal Project Communication</v>
      </c>
      <c r="N52" s="328" t="str">
        <f t="shared" si="3"/>
        <v/>
      </c>
      <c r="O52" s="322"/>
      <c r="P52" s="322"/>
      <c r="Q52" s="316"/>
      <c r="R52" s="327" t="s">
        <v>32</v>
      </c>
      <c r="S52" s="327" t="s">
        <v>33</v>
      </c>
      <c r="T52" s="327" t="s">
        <v>127</v>
      </c>
      <c r="U52" s="327" t="s">
        <v>265</v>
      </c>
      <c r="V52" s="327"/>
      <c r="W52" s="322"/>
      <c r="X52" s="322"/>
      <c r="Y52" s="322" t="str">
        <f t="shared" si="4"/>
        <v>Link.pdf|Mesalamine\MGIB2051\2010-09-08_Mtg Min Agenda_12057087_037.pdf</v>
      </c>
      <c r="Z52" s="323" t="str">
        <f t="shared" si="5"/>
        <v>Link.pdf</v>
      </c>
      <c r="AA52" s="322" t="str">
        <f t="shared" si="6"/>
        <v>Mesalamine\MGIB2051\</v>
      </c>
      <c r="AB52" s="322" t="str">
        <f t="shared" si="7"/>
        <v>2010-09-08_Mtg Min Agenda_12057087_037</v>
      </c>
      <c r="AC52" s="322" t="s">
        <v>266</v>
      </c>
      <c r="AD52" s="322" t="str">
        <f t="shared" si="8"/>
        <v>Mesalamine\MGIB2051\2010-09-08_Mtg Min Agenda_12057087_037.pdf</v>
      </c>
      <c r="AE52" s="329" t="str">
        <f>IF(IF(ISBLANK(NewFile),COUNTIF(K$1:K51,FullDoc)&gt;0,COUNTIF(AD$1:AD51,FullPath)&gt;0),TRUE,"")</f>
        <v/>
      </c>
      <c r="AF52" s="330">
        <f t="shared" si="9"/>
        <v>62</v>
      </c>
      <c r="AH52" s="323" t="s">
        <v>130</v>
      </c>
      <c r="AJ52" s="323" t="s">
        <v>267</v>
      </c>
    </row>
    <row r="53" spans="1:36" ht="13.25" customHeight="1">
      <c r="A53" s="327" t="s">
        <v>121</v>
      </c>
      <c r="B53" s="327" t="s">
        <v>268</v>
      </c>
      <c r="C53" s="327"/>
      <c r="D53" s="327"/>
      <c r="E53" s="327"/>
      <c r="F53" s="327"/>
      <c r="G53" s="327"/>
      <c r="H53" s="327"/>
      <c r="I53" s="327"/>
      <c r="J53" s="327"/>
      <c r="K53" s="326" t="str">
        <f t="shared" si="0"/>
        <v>Link</v>
      </c>
      <c r="L53" s="327" t="str">
        <f t="shared" si="1"/>
        <v>TL6094</v>
      </c>
      <c r="M53" s="316" t="str">
        <f t="shared" si="2"/>
        <v>MGIB2051 Folder 7 Internal Project Communication</v>
      </c>
      <c r="N53" s="328" t="str">
        <f t="shared" si="3"/>
        <v/>
      </c>
      <c r="O53" s="322"/>
      <c r="P53" s="322"/>
      <c r="Q53" s="316"/>
      <c r="R53" s="327" t="s">
        <v>32</v>
      </c>
      <c r="S53" s="327" t="s">
        <v>33</v>
      </c>
      <c r="T53" s="327" t="s">
        <v>127</v>
      </c>
      <c r="U53" s="327" t="s">
        <v>269</v>
      </c>
      <c r="V53" s="327"/>
      <c r="W53" s="322"/>
      <c r="X53" s="322"/>
      <c r="Y53" s="322" t="str">
        <f t="shared" si="4"/>
        <v>Link.pdf|Mesalamine\MGIB2051\2010-08-11_Mtg Min Agenda_12057087_038.pdf</v>
      </c>
      <c r="Z53" s="323" t="str">
        <f t="shared" si="5"/>
        <v>Link.pdf</v>
      </c>
      <c r="AA53" s="322" t="str">
        <f t="shared" si="6"/>
        <v>Mesalamine\MGIB2051\</v>
      </c>
      <c r="AB53" s="322" t="str">
        <f t="shared" si="7"/>
        <v>2010-08-11_Mtg Min Agenda_12057087_038</v>
      </c>
      <c r="AC53" s="322" t="s">
        <v>270</v>
      </c>
      <c r="AD53" s="322" t="str">
        <f t="shared" si="8"/>
        <v>Mesalamine\MGIB2051\2010-08-11_Mtg Min Agenda_12057087_038.pdf</v>
      </c>
      <c r="AE53" s="329" t="str">
        <f>IF(IF(ISBLANK(NewFile),COUNTIF(K$1:K52,FullDoc)&gt;0,COUNTIF(AD$1:AD52,FullPath)&gt;0),TRUE,"")</f>
        <v/>
      </c>
      <c r="AF53" s="330">
        <f t="shared" si="9"/>
        <v>62</v>
      </c>
      <c r="AH53" s="323" t="s">
        <v>130</v>
      </c>
      <c r="AJ53" s="323" t="s">
        <v>271</v>
      </c>
    </row>
    <row r="54" spans="1:36" ht="13.25" customHeight="1">
      <c r="A54" s="327" t="s">
        <v>121</v>
      </c>
      <c r="B54" s="327" t="s">
        <v>272</v>
      </c>
      <c r="C54" s="327"/>
      <c r="D54" s="327"/>
      <c r="E54" s="327"/>
      <c r="F54" s="327"/>
      <c r="G54" s="327"/>
      <c r="H54" s="327"/>
      <c r="I54" s="327"/>
      <c r="J54" s="327"/>
      <c r="K54" s="326" t="str">
        <f t="shared" si="0"/>
        <v>Link</v>
      </c>
      <c r="L54" s="327" t="str">
        <f t="shared" si="1"/>
        <v>TL6094</v>
      </c>
      <c r="M54" s="316" t="str">
        <f t="shared" si="2"/>
        <v>MGIB2051 Folder 7 Internal Project Communication</v>
      </c>
      <c r="N54" s="328" t="str">
        <f t="shared" si="3"/>
        <v/>
      </c>
      <c r="O54" s="322"/>
      <c r="P54" s="322"/>
      <c r="Q54" s="316"/>
      <c r="R54" s="327" t="s">
        <v>32</v>
      </c>
      <c r="S54" s="327" t="s">
        <v>33</v>
      </c>
      <c r="T54" s="327" t="s">
        <v>127</v>
      </c>
      <c r="U54" s="327" t="s">
        <v>273</v>
      </c>
      <c r="V54" s="327"/>
      <c r="W54" s="322"/>
      <c r="X54" s="322"/>
      <c r="Y54" s="322" t="str">
        <f t="shared" si="4"/>
        <v>Link.pdf|Mesalamine\MGIB2051\2010-07-14_Mtg Min Agenda_12057087_039.pdf</v>
      </c>
      <c r="Z54" s="323" t="str">
        <f t="shared" si="5"/>
        <v>Link.pdf</v>
      </c>
      <c r="AA54" s="322" t="str">
        <f t="shared" si="6"/>
        <v>Mesalamine\MGIB2051\</v>
      </c>
      <c r="AB54" s="322" t="str">
        <f t="shared" si="7"/>
        <v>2010-07-14_Mtg Min Agenda_12057087_039</v>
      </c>
      <c r="AC54" s="322" t="s">
        <v>274</v>
      </c>
      <c r="AD54" s="322" t="str">
        <f t="shared" si="8"/>
        <v>Mesalamine\MGIB2051\2010-07-14_Mtg Min Agenda_12057087_039.pdf</v>
      </c>
      <c r="AE54" s="329" t="str">
        <f>IF(IF(ISBLANK(NewFile),COUNTIF(K$1:K53,FullDoc)&gt;0,COUNTIF(AD$1:AD53,FullPath)&gt;0),TRUE,"")</f>
        <v/>
      </c>
      <c r="AF54" s="330">
        <f t="shared" si="9"/>
        <v>62</v>
      </c>
      <c r="AH54" s="323" t="s">
        <v>130</v>
      </c>
      <c r="AJ54" s="323" t="s">
        <v>275</v>
      </c>
    </row>
    <row r="55" spans="1:36" ht="13.25" customHeight="1">
      <c r="A55" s="327" t="s">
        <v>121</v>
      </c>
      <c r="B55" s="327" t="s">
        <v>276</v>
      </c>
      <c r="C55" s="327"/>
      <c r="D55" s="327"/>
      <c r="E55" s="327"/>
      <c r="F55" s="327"/>
      <c r="G55" s="327"/>
      <c r="H55" s="327"/>
      <c r="I55" s="327"/>
      <c r="J55" s="327"/>
      <c r="K55" s="326" t="str">
        <f t="shared" si="0"/>
        <v>Link</v>
      </c>
      <c r="L55" s="327" t="str">
        <f t="shared" si="1"/>
        <v>TL6094</v>
      </c>
      <c r="M55" s="316" t="str">
        <f t="shared" si="2"/>
        <v>MGIB2051 Folder 7 Internal Project Communication</v>
      </c>
      <c r="N55" s="328" t="str">
        <f t="shared" si="3"/>
        <v/>
      </c>
      <c r="O55" s="322"/>
      <c r="P55" s="322"/>
      <c r="Q55" s="316"/>
      <c r="R55" s="327" t="s">
        <v>32</v>
      </c>
      <c r="S55" s="327" t="s">
        <v>33</v>
      </c>
      <c r="T55" s="327" t="s">
        <v>127</v>
      </c>
      <c r="U55" s="327" t="s">
        <v>233</v>
      </c>
      <c r="V55" s="327"/>
      <c r="W55" s="322"/>
      <c r="X55" s="322"/>
      <c r="Y55" s="322" t="str">
        <f t="shared" si="4"/>
        <v>Link.pdf|Mesalamine\MGIB2051\2010-08-24_Mtg Min Agenda_12057087_040.pdf</v>
      </c>
      <c r="Z55" s="323" t="str">
        <f t="shared" si="5"/>
        <v>Link.pdf</v>
      </c>
      <c r="AA55" s="322" t="str">
        <f t="shared" si="6"/>
        <v>Mesalamine\MGIB2051\</v>
      </c>
      <c r="AB55" s="322" t="str">
        <f t="shared" si="7"/>
        <v>2010-08-24_Mtg Min Agenda_12057087_040</v>
      </c>
      <c r="AC55" s="322" t="s">
        <v>277</v>
      </c>
      <c r="AD55" s="322" t="str">
        <f t="shared" si="8"/>
        <v>Mesalamine\MGIB2051\2010-08-24_Mtg Min Agenda_12057087_040.pdf</v>
      </c>
      <c r="AE55" s="329" t="str">
        <f>IF(IF(ISBLANK(NewFile),COUNTIF(K$1:K54,FullDoc)&gt;0,COUNTIF(AD$1:AD54,FullPath)&gt;0),TRUE,"")</f>
        <v/>
      </c>
      <c r="AF55" s="330">
        <f t="shared" si="9"/>
        <v>62</v>
      </c>
      <c r="AH55" s="323" t="s">
        <v>130</v>
      </c>
      <c r="AJ55" s="323" t="s">
        <v>278</v>
      </c>
    </row>
    <row r="56" spans="1:36" ht="13.25" customHeight="1">
      <c r="A56" s="327" t="s">
        <v>121</v>
      </c>
      <c r="B56" s="327" t="s">
        <v>279</v>
      </c>
      <c r="C56" s="327"/>
      <c r="D56" s="327"/>
      <c r="E56" s="327"/>
      <c r="F56" s="327"/>
      <c r="G56" s="327"/>
      <c r="H56" s="327"/>
      <c r="I56" s="327"/>
      <c r="J56" s="327"/>
      <c r="K56" s="326" t="str">
        <f t="shared" si="0"/>
        <v>Link</v>
      </c>
      <c r="L56" s="327" t="str">
        <f t="shared" si="1"/>
        <v>TL6094</v>
      </c>
      <c r="M56" s="316" t="str">
        <f t="shared" si="2"/>
        <v>MGIB2051 Folder 7 Internal Project Communication</v>
      </c>
      <c r="N56" s="328" t="str">
        <f t="shared" si="3"/>
        <v/>
      </c>
      <c r="O56" s="322"/>
      <c r="P56" s="322"/>
      <c r="Q56" s="316"/>
      <c r="R56" s="327" t="s">
        <v>32</v>
      </c>
      <c r="S56" s="327" t="s">
        <v>33</v>
      </c>
      <c r="T56" s="327" t="s">
        <v>127</v>
      </c>
      <c r="U56" s="327" t="s">
        <v>229</v>
      </c>
      <c r="V56" s="327"/>
      <c r="W56" s="322"/>
      <c r="X56" s="322"/>
      <c r="Y56" s="322" t="str">
        <f t="shared" si="4"/>
        <v>Link.pdf|Mesalamine\MGIB2051\2010-08-17_Mtg Min Agenda_12057087_041.pdf</v>
      </c>
      <c r="Z56" s="323" t="str">
        <f t="shared" si="5"/>
        <v>Link.pdf</v>
      </c>
      <c r="AA56" s="322" t="str">
        <f t="shared" si="6"/>
        <v>Mesalamine\MGIB2051\</v>
      </c>
      <c r="AB56" s="322" t="str">
        <f t="shared" si="7"/>
        <v>2010-08-17_Mtg Min Agenda_12057087_041</v>
      </c>
      <c r="AC56" s="322" t="s">
        <v>280</v>
      </c>
      <c r="AD56" s="322" t="str">
        <f t="shared" si="8"/>
        <v>Mesalamine\MGIB2051\2010-08-17_Mtg Min Agenda_12057087_041.pdf</v>
      </c>
      <c r="AE56" s="329" t="str">
        <f>IF(IF(ISBLANK(NewFile),COUNTIF(K$1:K55,FullDoc)&gt;0,COUNTIF(AD$1:AD55,FullPath)&gt;0),TRUE,"")</f>
        <v/>
      </c>
      <c r="AF56" s="330">
        <f t="shared" si="9"/>
        <v>62</v>
      </c>
      <c r="AH56" s="323" t="s">
        <v>130</v>
      </c>
      <c r="AJ56" s="323" t="s">
        <v>281</v>
      </c>
    </row>
    <row r="57" spans="1:36" ht="13.25" customHeight="1">
      <c r="A57" s="327" t="s">
        <v>121</v>
      </c>
      <c r="B57" s="327" t="s">
        <v>282</v>
      </c>
      <c r="C57" s="327"/>
      <c r="D57" s="327"/>
      <c r="E57" s="327"/>
      <c r="F57" s="327"/>
      <c r="G57" s="327"/>
      <c r="H57" s="327"/>
      <c r="I57" s="327"/>
      <c r="J57" s="327"/>
      <c r="K57" s="326" t="str">
        <f t="shared" si="0"/>
        <v>Link</v>
      </c>
      <c r="L57" s="327" t="str">
        <f t="shared" si="1"/>
        <v>TL6094</v>
      </c>
      <c r="M57" s="316" t="str">
        <f t="shared" si="2"/>
        <v>MGIB2051 Folder 7 Internal Project Communication</v>
      </c>
      <c r="N57" s="328" t="str">
        <f t="shared" si="3"/>
        <v/>
      </c>
      <c r="O57" s="322"/>
      <c r="P57" s="322"/>
      <c r="Q57" s="316"/>
      <c r="R57" s="327" t="s">
        <v>32</v>
      </c>
      <c r="S57" s="327" t="s">
        <v>33</v>
      </c>
      <c r="T57" s="327" t="s">
        <v>127</v>
      </c>
      <c r="U57" s="327" t="s">
        <v>196</v>
      </c>
      <c r="V57" s="327"/>
      <c r="W57" s="322"/>
      <c r="X57" s="322"/>
      <c r="Y57" s="322" t="str">
        <f t="shared" si="4"/>
        <v>Link.pdf|Mesalamine\MGIB2051\2010-08-10_Mtg Min Agenda_12057087_042.pdf</v>
      </c>
      <c r="Z57" s="323" t="str">
        <f t="shared" si="5"/>
        <v>Link.pdf</v>
      </c>
      <c r="AA57" s="322" t="str">
        <f t="shared" si="6"/>
        <v>Mesalamine\MGIB2051\</v>
      </c>
      <c r="AB57" s="322" t="str">
        <f t="shared" si="7"/>
        <v>2010-08-10_Mtg Min Agenda_12057087_042</v>
      </c>
      <c r="AC57" s="322" t="s">
        <v>283</v>
      </c>
      <c r="AD57" s="322" t="str">
        <f t="shared" si="8"/>
        <v>Mesalamine\MGIB2051\2010-08-10_Mtg Min Agenda_12057087_042.pdf</v>
      </c>
      <c r="AE57" s="329" t="str">
        <f>IF(IF(ISBLANK(NewFile),COUNTIF(K$1:K56,FullDoc)&gt;0,COUNTIF(AD$1:AD56,FullPath)&gt;0),TRUE,"")</f>
        <v/>
      </c>
      <c r="AF57" s="330">
        <f t="shared" si="9"/>
        <v>62</v>
      </c>
      <c r="AH57" s="323" t="s">
        <v>130</v>
      </c>
      <c r="AJ57" s="323" t="s">
        <v>284</v>
      </c>
    </row>
    <row r="58" spans="1:36" ht="13.25" customHeight="1">
      <c r="A58" s="327" t="s">
        <v>121</v>
      </c>
      <c r="B58" s="327" t="s">
        <v>285</v>
      </c>
      <c r="C58" s="327"/>
      <c r="D58" s="327"/>
      <c r="E58" s="327"/>
      <c r="F58" s="327"/>
      <c r="G58" s="327"/>
      <c r="H58" s="327"/>
      <c r="I58" s="327"/>
      <c r="J58" s="327"/>
      <c r="K58" s="326" t="str">
        <f t="shared" si="0"/>
        <v>Link</v>
      </c>
      <c r="L58" s="327" t="str">
        <f t="shared" si="1"/>
        <v>TL6094</v>
      </c>
      <c r="M58" s="316" t="str">
        <f t="shared" si="2"/>
        <v>MGIB2051 Folder 7 Internal Project Communication</v>
      </c>
      <c r="N58" s="328" t="str">
        <f t="shared" si="3"/>
        <v/>
      </c>
      <c r="O58" s="322"/>
      <c r="P58" s="322"/>
      <c r="Q58" s="316"/>
      <c r="R58" s="327" t="s">
        <v>32</v>
      </c>
      <c r="S58" s="327" t="s">
        <v>33</v>
      </c>
      <c r="T58" s="327" t="s">
        <v>127</v>
      </c>
      <c r="U58" s="327" t="s">
        <v>212</v>
      </c>
      <c r="V58" s="327"/>
      <c r="W58" s="322"/>
      <c r="X58" s="322"/>
      <c r="Y58" s="322" t="str">
        <f t="shared" si="4"/>
        <v>Link.pdf|Mesalamine\MGIB2051\2010-07-20_Mtg Min Agenda_12057087_043.pdf</v>
      </c>
      <c r="Z58" s="323" t="str">
        <f t="shared" si="5"/>
        <v>Link.pdf</v>
      </c>
      <c r="AA58" s="322" t="str">
        <f t="shared" si="6"/>
        <v>Mesalamine\MGIB2051\</v>
      </c>
      <c r="AB58" s="322" t="str">
        <f t="shared" si="7"/>
        <v>2010-07-20_Mtg Min Agenda_12057087_043</v>
      </c>
      <c r="AC58" s="322" t="s">
        <v>286</v>
      </c>
      <c r="AD58" s="322" t="str">
        <f t="shared" si="8"/>
        <v>Mesalamine\MGIB2051\2010-07-20_Mtg Min Agenda_12057087_043.pdf</v>
      </c>
      <c r="AE58" s="329" t="str">
        <f>IF(IF(ISBLANK(NewFile),COUNTIF(K$1:K57,FullDoc)&gt;0,COUNTIF(AD$1:AD57,FullPath)&gt;0),TRUE,"")</f>
        <v/>
      </c>
      <c r="AF58" s="330">
        <f t="shared" si="9"/>
        <v>62</v>
      </c>
      <c r="AH58" s="323" t="s">
        <v>130</v>
      </c>
      <c r="AJ58" s="323" t="s">
        <v>287</v>
      </c>
    </row>
    <row r="59" spans="1:36" ht="13.25" customHeight="1">
      <c r="A59" s="327" t="s">
        <v>121</v>
      </c>
      <c r="B59" s="327" t="s">
        <v>288</v>
      </c>
      <c r="C59" s="327"/>
      <c r="D59" s="327"/>
      <c r="E59" s="327"/>
      <c r="F59" s="327"/>
      <c r="G59" s="327"/>
      <c r="H59" s="327"/>
      <c r="I59" s="327"/>
      <c r="J59" s="327"/>
      <c r="K59" s="326" t="str">
        <f t="shared" si="0"/>
        <v>Link</v>
      </c>
      <c r="L59" s="327" t="str">
        <f t="shared" si="1"/>
        <v>TL6094</v>
      </c>
      <c r="M59" s="316" t="str">
        <f t="shared" si="2"/>
        <v>MGIB2051 Folder 7 Internal Project Communication</v>
      </c>
      <c r="N59" s="328" t="str">
        <f t="shared" si="3"/>
        <v/>
      </c>
      <c r="O59" s="322"/>
      <c r="P59" s="322"/>
      <c r="Q59" s="316"/>
      <c r="R59" s="327" t="s">
        <v>32</v>
      </c>
      <c r="S59" s="327" t="s">
        <v>33</v>
      </c>
      <c r="T59" s="327" t="s">
        <v>127</v>
      </c>
      <c r="U59" s="327" t="s">
        <v>273</v>
      </c>
      <c r="V59" s="327"/>
      <c r="W59" s="322"/>
      <c r="X59" s="322"/>
      <c r="Y59" s="322" t="str">
        <f t="shared" si="4"/>
        <v>Link.pdf|Mesalamine\MGIB2051\2010-07-14_Mtg Min Agenda_12057087_044.pdf</v>
      </c>
      <c r="Z59" s="323" t="str">
        <f t="shared" si="5"/>
        <v>Link.pdf</v>
      </c>
      <c r="AA59" s="322" t="str">
        <f t="shared" si="6"/>
        <v>Mesalamine\MGIB2051\</v>
      </c>
      <c r="AB59" s="322" t="str">
        <f t="shared" si="7"/>
        <v>2010-07-14_Mtg Min Agenda_12057087_044</v>
      </c>
      <c r="AC59" s="322" t="s">
        <v>289</v>
      </c>
      <c r="AD59" s="322" t="str">
        <f t="shared" si="8"/>
        <v>Mesalamine\MGIB2051\2010-07-14_Mtg Min Agenda_12057087_044.pdf</v>
      </c>
      <c r="AE59" s="329" t="str">
        <f>IF(IF(ISBLANK(NewFile),COUNTIF(K$1:K58,FullDoc)&gt;0,COUNTIF(AD$1:AD58,FullPath)&gt;0),TRUE,"")</f>
        <v/>
      </c>
      <c r="AF59" s="330">
        <f t="shared" si="9"/>
        <v>62</v>
      </c>
      <c r="AH59" s="323" t="s">
        <v>130</v>
      </c>
      <c r="AJ59" s="323" t="s">
        <v>290</v>
      </c>
    </row>
    <row r="60" spans="1:36" ht="13.25" customHeight="1">
      <c r="A60" s="327" t="s">
        <v>121</v>
      </c>
      <c r="B60" s="327" t="s">
        <v>291</v>
      </c>
      <c r="C60" s="327"/>
      <c r="D60" s="327"/>
      <c r="E60" s="327"/>
      <c r="F60" s="327"/>
      <c r="G60" s="327"/>
      <c r="H60" s="327"/>
      <c r="I60" s="327"/>
      <c r="J60" s="327"/>
      <c r="K60" s="326" t="str">
        <f t="shared" si="0"/>
        <v>Link</v>
      </c>
      <c r="L60" s="327" t="str">
        <f t="shared" si="1"/>
        <v>TL6094</v>
      </c>
      <c r="M60" s="316" t="str">
        <f t="shared" si="2"/>
        <v>MGIB2051 Folder 7 Internal Project Communication</v>
      </c>
      <c r="N60" s="328" t="str">
        <f t="shared" si="3"/>
        <v/>
      </c>
      <c r="O60" s="322"/>
      <c r="P60" s="322"/>
      <c r="Q60" s="316"/>
      <c r="R60" s="327" t="s">
        <v>32</v>
      </c>
      <c r="S60" s="327" t="s">
        <v>33</v>
      </c>
      <c r="T60" s="327" t="s">
        <v>127</v>
      </c>
      <c r="U60" s="327" t="s">
        <v>202</v>
      </c>
      <c r="V60" s="327"/>
      <c r="W60" s="322"/>
      <c r="X60" s="322"/>
      <c r="Y60" s="322" t="str">
        <f t="shared" si="4"/>
        <v>Link.pdf|Mesalamine\MGIB2051\2010-07-07_Mtg Min Agenda_12057087_045.pdf</v>
      </c>
      <c r="Z60" s="323" t="str">
        <f t="shared" si="5"/>
        <v>Link.pdf</v>
      </c>
      <c r="AA60" s="322" t="str">
        <f t="shared" si="6"/>
        <v>Mesalamine\MGIB2051\</v>
      </c>
      <c r="AB60" s="322" t="str">
        <f t="shared" si="7"/>
        <v>2010-07-07_Mtg Min Agenda_12057087_045</v>
      </c>
      <c r="AC60" s="322" t="s">
        <v>292</v>
      </c>
      <c r="AD60" s="322" t="str">
        <f t="shared" si="8"/>
        <v>Mesalamine\MGIB2051\2010-07-07_Mtg Min Agenda_12057087_045.pdf</v>
      </c>
      <c r="AE60" s="329" t="str">
        <f>IF(IF(ISBLANK(NewFile),COUNTIF(K$1:K59,FullDoc)&gt;0,COUNTIF(AD$1:AD59,FullPath)&gt;0),TRUE,"")</f>
        <v/>
      </c>
      <c r="AF60" s="330">
        <f t="shared" si="9"/>
        <v>62</v>
      </c>
      <c r="AH60" s="323" t="s">
        <v>130</v>
      </c>
      <c r="AJ60" s="323" t="s">
        <v>293</v>
      </c>
    </row>
    <row r="61" spans="1:36" ht="13.25" customHeight="1">
      <c r="A61" s="327" t="s">
        <v>121</v>
      </c>
      <c r="B61" s="327" t="s">
        <v>294</v>
      </c>
      <c r="C61" s="327"/>
      <c r="D61" s="327"/>
      <c r="E61" s="327"/>
      <c r="F61" s="327"/>
      <c r="G61" s="327"/>
      <c r="H61" s="327"/>
      <c r="I61" s="327"/>
      <c r="J61" s="327"/>
      <c r="K61" s="326" t="str">
        <f t="shared" si="0"/>
        <v>Link</v>
      </c>
      <c r="L61" s="327" t="str">
        <f t="shared" si="1"/>
        <v>TL6094</v>
      </c>
      <c r="M61" s="316" t="str">
        <f t="shared" si="2"/>
        <v>MGIB2051 Folder 7 Internal Project Communication</v>
      </c>
      <c r="N61" s="328" t="str">
        <f t="shared" si="3"/>
        <v/>
      </c>
      <c r="O61" s="322"/>
      <c r="P61" s="322"/>
      <c r="Q61" s="316"/>
      <c r="R61" s="327" t="s">
        <v>32</v>
      </c>
      <c r="S61" s="327" t="s">
        <v>33</v>
      </c>
      <c r="T61" s="327" t="s">
        <v>127</v>
      </c>
      <c r="U61" s="327" t="s">
        <v>191</v>
      </c>
      <c r="V61" s="327"/>
      <c r="W61" s="322"/>
      <c r="X61" s="322"/>
      <c r="Y61" s="322" t="str">
        <f t="shared" si="4"/>
        <v>Link.pdf|Mesalamine\MGIB2051\2010-05-25_Mtg Min Agenda_12057087_046.pdf</v>
      </c>
      <c r="Z61" s="323" t="str">
        <f t="shared" si="5"/>
        <v>Link.pdf</v>
      </c>
      <c r="AA61" s="322" t="str">
        <f t="shared" si="6"/>
        <v>Mesalamine\MGIB2051\</v>
      </c>
      <c r="AB61" s="322" t="str">
        <f t="shared" si="7"/>
        <v>2010-05-25_Mtg Min Agenda_12057087_046</v>
      </c>
      <c r="AC61" s="322" t="s">
        <v>295</v>
      </c>
      <c r="AD61" s="322" t="str">
        <f t="shared" si="8"/>
        <v>Mesalamine\MGIB2051\2010-05-25_Mtg Min Agenda_12057087_046.pdf</v>
      </c>
      <c r="AE61" s="329" t="str">
        <f>IF(IF(ISBLANK(NewFile),COUNTIF(K$1:K60,FullDoc)&gt;0,COUNTIF(AD$1:AD60,FullPath)&gt;0),TRUE,"")</f>
        <v/>
      </c>
      <c r="AF61" s="330">
        <f t="shared" si="9"/>
        <v>62</v>
      </c>
      <c r="AH61" s="323" t="s">
        <v>130</v>
      </c>
      <c r="AJ61" s="323" t="s">
        <v>296</v>
      </c>
    </row>
    <row r="62" spans="1:36" ht="13.25" customHeight="1">
      <c r="A62" s="327" t="s">
        <v>121</v>
      </c>
      <c r="B62" s="327" t="s">
        <v>297</v>
      </c>
      <c r="C62" s="327"/>
      <c r="D62" s="327"/>
      <c r="E62" s="327"/>
      <c r="F62" s="327"/>
      <c r="G62" s="327"/>
      <c r="H62" s="327"/>
      <c r="I62" s="327"/>
      <c r="J62" s="327"/>
      <c r="K62" s="326" t="str">
        <f t="shared" si="0"/>
        <v>Link</v>
      </c>
      <c r="L62" s="327" t="str">
        <f t="shared" si="1"/>
        <v>TL6094</v>
      </c>
      <c r="M62" s="316" t="str">
        <f t="shared" si="2"/>
        <v>MGIB2051 Folder 7 Internal Project Communication</v>
      </c>
      <c r="N62" s="328" t="str">
        <f t="shared" si="3"/>
        <v/>
      </c>
      <c r="O62" s="322"/>
      <c r="P62" s="322"/>
      <c r="Q62" s="316"/>
      <c r="R62" s="327" t="s">
        <v>32</v>
      </c>
      <c r="S62" s="327" t="s">
        <v>33</v>
      </c>
      <c r="T62" s="327" t="s">
        <v>127</v>
      </c>
      <c r="U62" s="327" t="s">
        <v>187</v>
      </c>
      <c r="V62" s="327"/>
      <c r="W62" s="322"/>
      <c r="X62" s="322"/>
      <c r="Y62" s="322" t="str">
        <f t="shared" si="4"/>
        <v>Link.pdf|Mesalamine\MGIB2051\2010-05-18_Mtg Min Agenda_12057087_047.pdf</v>
      </c>
      <c r="Z62" s="323" t="str">
        <f t="shared" si="5"/>
        <v>Link.pdf</v>
      </c>
      <c r="AA62" s="322" t="str">
        <f t="shared" si="6"/>
        <v>Mesalamine\MGIB2051\</v>
      </c>
      <c r="AB62" s="322" t="str">
        <f t="shared" si="7"/>
        <v>2010-05-18_Mtg Min Agenda_12057087_047</v>
      </c>
      <c r="AC62" s="322" t="s">
        <v>298</v>
      </c>
      <c r="AD62" s="322" t="str">
        <f t="shared" si="8"/>
        <v>Mesalamine\MGIB2051\2010-05-18_Mtg Min Agenda_12057087_047.pdf</v>
      </c>
      <c r="AE62" s="329" t="str">
        <f>IF(IF(ISBLANK(NewFile),COUNTIF(K$1:K61,FullDoc)&gt;0,COUNTIF(AD$1:AD61,FullPath)&gt;0),TRUE,"")</f>
        <v/>
      </c>
      <c r="AF62" s="330">
        <f t="shared" si="9"/>
        <v>62</v>
      </c>
      <c r="AH62" s="323" t="s">
        <v>130</v>
      </c>
      <c r="AJ62" s="323" t="s">
        <v>299</v>
      </c>
    </row>
    <row r="63" spans="1:36" ht="13.25" customHeight="1">
      <c r="A63" s="327" t="s">
        <v>121</v>
      </c>
      <c r="B63" s="327" t="s">
        <v>300</v>
      </c>
      <c r="C63" s="327"/>
      <c r="D63" s="327"/>
      <c r="E63" s="327"/>
      <c r="F63" s="327"/>
      <c r="G63" s="327"/>
      <c r="H63" s="327"/>
      <c r="I63" s="327"/>
      <c r="J63" s="327"/>
      <c r="K63" s="326" t="str">
        <f t="shared" si="0"/>
        <v>Link</v>
      </c>
      <c r="L63" s="327" t="str">
        <f t="shared" si="1"/>
        <v>TL6094</v>
      </c>
      <c r="M63" s="316" t="str">
        <f t="shared" si="2"/>
        <v>MGIB2051 Folder 7 Internal Project Communication</v>
      </c>
      <c r="N63" s="328" t="str">
        <f t="shared" si="3"/>
        <v/>
      </c>
      <c r="O63" s="322"/>
      <c r="P63" s="322"/>
      <c r="Q63" s="316"/>
      <c r="R63" s="327" t="s">
        <v>32</v>
      </c>
      <c r="S63" s="327" t="s">
        <v>33</v>
      </c>
      <c r="T63" s="327" t="s">
        <v>127</v>
      </c>
      <c r="U63" s="327" t="s">
        <v>117</v>
      </c>
      <c r="V63" s="327"/>
      <c r="W63" s="322"/>
      <c r="X63" s="322"/>
      <c r="Y63" s="322" t="str">
        <f t="shared" si="4"/>
        <v>Link.pdf|Mesalamine\MGIB2051\2010-05-11_Mtg Min Agenda_12057087_048.pdf</v>
      </c>
      <c r="Z63" s="323" t="str">
        <f t="shared" si="5"/>
        <v>Link.pdf</v>
      </c>
      <c r="AA63" s="322" t="str">
        <f t="shared" si="6"/>
        <v>Mesalamine\MGIB2051\</v>
      </c>
      <c r="AB63" s="322" t="str">
        <f t="shared" si="7"/>
        <v>2010-05-11_Mtg Min Agenda_12057087_048</v>
      </c>
      <c r="AC63" s="322" t="s">
        <v>301</v>
      </c>
      <c r="AD63" s="322" t="str">
        <f t="shared" si="8"/>
        <v>Mesalamine\MGIB2051\2010-05-11_Mtg Min Agenda_12057087_048.pdf</v>
      </c>
      <c r="AE63" s="329" t="str">
        <f>IF(IF(ISBLANK(NewFile),COUNTIF(K$1:K62,FullDoc)&gt;0,COUNTIF(AD$1:AD62,FullPath)&gt;0),TRUE,"")</f>
        <v/>
      </c>
      <c r="AF63" s="330">
        <f t="shared" si="9"/>
        <v>62</v>
      </c>
      <c r="AH63" s="323" t="s">
        <v>130</v>
      </c>
      <c r="AJ63" s="323" t="s">
        <v>302</v>
      </c>
    </row>
    <row r="64" spans="1:36" ht="13.25" customHeight="1">
      <c r="A64" s="327" t="s">
        <v>121</v>
      </c>
      <c r="B64" s="327" t="s">
        <v>303</v>
      </c>
      <c r="C64" s="327"/>
      <c r="D64" s="327"/>
      <c r="E64" s="327"/>
      <c r="F64" s="327"/>
      <c r="G64" s="327"/>
      <c r="H64" s="327"/>
      <c r="I64" s="327"/>
      <c r="J64" s="327"/>
      <c r="K64" s="326" t="str">
        <f t="shared" si="0"/>
        <v>Link</v>
      </c>
      <c r="L64" s="327" t="str">
        <f t="shared" si="1"/>
        <v>TL6094</v>
      </c>
      <c r="M64" s="316" t="str">
        <f t="shared" si="2"/>
        <v>MGIB2051 Folder 7 Internal Project Communication</v>
      </c>
      <c r="N64" s="328" t="str">
        <f t="shared" si="3"/>
        <v/>
      </c>
      <c r="O64" s="322"/>
      <c r="P64" s="322"/>
      <c r="Q64" s="316"/>
      <c r="R64" s="327" t="s">
        <v>32</v>
      </c>
      <c r="S64" s="327" t="s">
        <v>33</v>
      </c>
      <c r="T64" s="327" t="s">
        <v>127</v>
      </c>
      <c r="U64" s="327" t="s">
        <v>180</v>
      </c>
      <c r="V64" s="327"/>
      <c r="W64" s="322"/>
      <c r="X64" s="322"/>
      <c r="Y64" s="322" t="str">
        <f t="shared" si="4"/>
        <v>Link.pdf|Mesalamine\MGIB2051\2010-05-04_Mtg Min Agenda_12057087_049.pdf</v>
      </c>
      <c r="Z64" s="323" t="str">
        <f t="shared" si="5"/>
        <v>Link.pdf</v>
      </c>
      <c r="AA64" s="322" t="str">
        <f t="shared" si="6"/>
        <v>Mesalamine\MGIB2051\</v>
      </c>
      <c r="AB64" s="322" t="str">
        <f t="shared" si="7"/>
        <v>2010-05-04_Mtg Min Agenda_12057087_049</v>
      </c>
      <c r="AC64" s="322" t="s">
        <v>304</v>
      </c>
      <c r="AD64" s="322" t="str">
        <f t="shared" si="8"/>
        <v>Mesalamine\MGIB2051\2010-05-04_Mtg Min Agenda_12057087_049.pdf</v>
      </c>
      <c r="AE64" s="329" t="str">
        <f>IF(IF(ISBLANK(NewFile),COUNTIF(K$1:K63,FullDoc)&gt;0,COUNTIF(AD$1:AD63,FullPath)&gt;0),TRUE,"")</f>
        <v/>
      </c>
      <c r="AF64" s="330">
        <f t="shared" si="9"/>
        <v>62</v>
      </c>
      <c r="AH64" s="323" t="s">
        <v>130</v>
      </c>
      <c r="AJ64" s="323" t="s">
        <v>305</v>
      </c>
    </row>
    <row r="65" spans="1:36" ht="13.25" customHeight="1">
      <c r="A65" s="327" t="s">
        <v>121</v>
      </c>
      <c r="B65" s="327" t="s">
        <v>306</v>
      </c>
      <c r="C65" s="327"/>
      <c r="D65" s="327"/>
      <c r="E65" s="327"/>
      <c r="F65" s="327"/>
      <c r="G65" s="327"/>
      <c r="H65" s="327"/>
      <c r="I65" s="327"/>
      <c r="J65" s="327"/>
      <c r="K65" s="326" t="str">
        <f t="shared" si="0"/>
        <v>Link</v>
      </c>
      <c r="L65" s="327" t="str">
        <f t="shared" si="1"/>
        <v>TL6094</v>
      </c>
      <c r="M65" s="316" t="str">
        <f t="shared" si="2"/>
        <v>MGIB2051 Folder 7 Internal Project Communication</v>
      </c>
      <c r="N65" s="328" t="str">
        <f t="shared" si="3"/>
        <v/>
      </c>
      <c r="O65" s="322"/>
      <c r="P65" s="322"/>
      <c r="Q65" s="316"/>
      <c r="R65" s="327" t="s">
        <v>32</v>
      </c>
      <c r="S65" s="327" t="s">
        <v>33</v>
      </c>
      <c r="T65" s="327" t="s">
        <v>127</v>
      </c>
      <c r="U65" s="327" t="s">
        <v>176</v>
      </c>
      <c r="V65" s="327"/>
      <c r="W65" s="322"/>
      <c r="X65" s="322"/>
      <c r="Y65" s="322" t="str">
        <f t="shared" si="4"/>
        <v>Link.pdf|Mesalamine\MGIB2051\2010-04-29_Mtg Min Agenda_12057087_050.pdf</v>
      </c>
      <c r="Z65" s="323" t="str">
        <f t="shared" si="5"/>
        <v>Link.pdf</v>
      </c>
      <c r="AA65" s="322" t="str">
        <f t="shared" si="6"/>
        <v>Mesalamine\MGIB2051\</v>
      </c>
      <c r="AB65" s="322" t="str">
        <f t="shared" si="7"/>
        <v>2010-04-29_Mtg Min Agenda_12057087_050</v>
      </c>
      <c r="AC65" s="322" t="s">
        <v>307</v>
      </c>
      <c r="AD65" s="322" t="str">
        <f t="shared" si="8"/>
        <v>Mesalamine\MGIB2051\2010-04-29_Mtg Min Agenda_12057087_050.pdf</v>
      </c>
      <c r="AE65" s="329" t="str">
        <f>IF(IF(ISBLANK(NewFile),COUNTIF(K$1:K64,FullDoc)&gt;0,COUNTIF(AD$1:AD64,FullPath)&gt;0),TRUE,"")</f>
        <v/>
      </c>
      <c r="AF65" s="330">
        <f t="shared" si="9"/>
        <v>62</v>
      </c>
      <c r="AH65" s="323" t="s">
        <v>130</v>
      </c>
      <c r="AJ65" s="323" t="s">
        <v>308</v>
      </c>
    </row>
    <row r="66" spans="1:36" ht="13.25" customHeight="1">
      <c r="A66" s="327" t="s">
        <v>121</v>
      </c>
      <c r="B66" s="327" t="s">
        <v>309</v>
      </c>
      <c r="C66" s="327"/>
      <c r="D66" s="327"/>
      <c r="E66" s="327"/>
      <c r="F66" s="327"/>
      <c r="G66" s="327"/>
      <c r="H66" s="327"/>
      <c r="I66" s="327"/>
      <c r="J66" s="327"/>
      <c r="K66" s="326" t="str">
        <f t="shared" ref="K66:K129" si="10">HYPERLINK(AD66,"Link")</f>
        <v>Link</v>
      </c>
      <c r="L66" s="327" t="str">
        <f t="shared" ref="L66:L129" si="11">IF(ISBLANK(FolderBarcode),,VLOOKUP(FolderBarcode,AssetTag,2,0))</f>
        <v>TL6094</v>
      </c>
      <c r="M66" s="316" t="str">
        <f t="shared" ref="M66:M129" si="12">IF(ISBLANK(FolderBarcode),,VLOOKUP(FolderBarcode,AssetTag,3,0))</f>
        <v>MGIB2051 Folder 7 Internal Project Communication</v>
      </c>
      <c r="N66" s="328" t="str">
        <f t="shared" ref="N66:N129" si="13">IF((ISBLANK(MV)&lt;&gt;ISBLANK(Disc)),HYPERLINK(NewFolderLocation,"Yes"),IF(AND(MV&lt;&gt;"",Disc&lt;&gt;""),HYPERLINK(NewFileLocation,"Yes"),""))</f>
        <v/>
      </c>
      <c r="O66" s="322"/>
      <c r="P66" s="322"/>
      <c r="Q66" s="316"/>
      <c r="R66" s="327" t="s">
        <v>32</v>
      </c>
      <c r="S66" s="327" t="s">
        <v>33</v>
      </c>
      <c r="T66" s="327" t="s">
        <v>127</v>
      </c>
      <c r="U66" s="327" t="s">
        <v>171</v>
      </c>
      <c r="V66" s="327"/>
      <c r="W66" s="322"/>
      <c r="X66" s="322"/>
      <c r="Y66" s="322" t="str">
        <f t="shared" ref="Y66:Y129" si="14">IF(ISBLANK(FolderBarcode),"",OldFileName&amp;"|"&amp;IF(ISBLANK(NewFileLocation),"",NewFileLocation))</f>
        <v>Link.pdf|Mesalamine\MGIB2051\2010-04-13_Mtg Min Agenda_12057087_051.pdf</v>
      </c>
      <c r="Z66" s="323" t="str">
        <f t="shared" ref="Z66:Z129" si="15">IF(ISBLANK(FolderBarcode),,IF(ISBLANK(Disc),FullDoc&amp;".pdf",IF(Disc="Yes",FullDoc&amp;".pdf",FullDoc&amp;"-"&amp;Disc&amp;"\")))</f>
        <v>Link.pdf</v>
      </c>
      <c r="AA66" s="322" t="str">
        <f t="shared" ref="AA66:AA129" si="16">IF(ISBLANK(FolderBarcode),,Drug&amp;"\"&amp;IF(ISBLANK(Protocol),,Protocol&amp;"\"))</f>
        <v>Mesalamine\MGIB2051\</v>
      </c>
      <c r="AB66" s="322" t="str">
        <f t="shared" ref="AB66:AB129" si="17">DocumentDate&amp;"_"&amp;DocType&amp;IF(ISBLANK(DocumentDesc),,"_"&amp;DocumentDesc)&amp;"_"&amp;FolderBarcode&amp;"_"&amp;DocumentIndex</f>
        <v>2010-04-13_Mtg Min Agenda_12057087_051</v>
      </c>
      <c r="AC66" s="322" t="s">
        <v>310</v>
      </c>
      <c r="AD66" s="322" t="str">
        <f t="shared" ref="AD66:AD129" si="18">IF(ISBLANK(FolderBarcode),,IF(ISBLANK(Disc),NewFolderLocation&amp;NewFile&amp;".pdf",NewFolderLocation&amp;NewFile&amp;IF(Disc="Yes",".pdf","-"&amp;Disc&amp;"\")))</f>
        <v>Mesalamine\MGIB2051\2010-04-13_Mtg Min Agenda_12057087_051.pdf</v>
      </c>
      <c r="AE66" s="329" t="str">
        <f>IF(IF(ISBLANK(NewFile),COUNTIF(K$1:K65,FullDoc)&gt;0,COUNTIF(AD$1:AD65,FullPath)&gt;0),TRUE,"")</f>
        <v/>
      </c>
      <c r="AF66" s="330">
        <f t="shared" ref="AF66:AF129" si="19">LEN(FullPath)</f>
        <v>62</v>
      </c>
      <c r="AH66" s="323" t="s">
        <v>130</v>
      </c>
      <c r="AJ66" s="323" t="s">
        <v>311</v>
      </c>
    </row>
    <row r="67" spans="1:36" ht="13.25" customHeight="1">
      <c r="A67" s="327" t="s">
        <v>121</v>
      </c>
      <c r="B67" s="327" t="s">
        <v>312</v>
      </c>
      <c r="C67" s="327"/>
      <c r="D67" s="327"/>
      <c r="E67" s="327"/>
      <c r="F67" s="327"/>
      <c r="G67" s="327"/>
      <c r="H67" s="327"/>
      <c r="I67" s="327"/>
      <c r="J67" s="327"/>
      <c r="K67" s="326" t="str">
        <f t="shared" si="10"/>
        <v>Link</v>
      </c>
      <c r="L67" s="327" t="str">
        <f t="shared" si="11"/>
        <v>TL6094</v>
      </c>
      <c r="M67" s="316" t="str">
        <f t="shared" si="12"/>
        <v>MGIB2051 Folder 7 Internal Project Communication</v>
      </c>
      <c r="N67" s="328" t="str">
        <f t="shared" si="13"/>
        <v/>
      </c>
      <c r="O67" s="322"/>
      <c r="P67" s="322"/>
      <c r="Q67" s="316"/>
      <c r="R67" s="327" t="s">
        <v>32</v>
      </c>
      <c r="S67" s="327" t="s">
        <v>33</v>
      </c>
      <c r="T67" s="327" t="s">
        <v>127</v>
      </c>
      <c r="U67" s="327" t="s">
        <v>167</v>
      </c>
      <c r="V67" s="327"/>
      <c r="W67" s="322"/>
      <c r="X67" s="322"/>
      <c r="Y67" s="322" t="str">
        <f t="shared" si="14"/>
        <v>Link.pdf|Mesalamine\MGIB2051\2010-04-06_Mtg Min Agenda_12057087_052.pdf</v>
      </c>
      <c r="Z67" s="323" t="str">
        <f t="shared" si="15"/>
        <v>Link.pdf</v>
      </c>
      <c r="AA67" s="322" t="str">
        <f t="shared" si="16"/>
        <v>Mesalamine\MGIB2051\</v>
      </c>
      <c r="AB67" s="322" t="str">
        <f t="shared" si="17"/>
        <v>2010-04-06_Mtg Min Agenda_12057087_052</v>
      </c>
      <c r="AC67" s="322" t="s">
        <v>313</v>
      </c>
      <c r="AD67" s="322" t="str">
        <f t="shared" si="18"/>
        <v>Mesalamine\MGIB2051\2010-04-06_Mtg Min Agenda_12057087_052.pdf</v>
      </c>
      <c r="AE67" s="329" t="str">
        <f>IF(IF(ISBLANK(NewFile),COUNTIF(K$1:K66,FullDoc)&gt;0,COUNTIF(AD$1:AD66,FullPath)&gt;0),TRUE,"")</f>
        <v/>
      </c>
      <c r="AF67" s="330">
        <f t="shared" si="19"/>
        <v>62</v>
      </c>
      <c r="AH67" s="323" t="s">
        <v>130</v>
      </c>
      <c r="AJ67" s="323" t="s">
        <v>314</v>
      </c>
    </row>
    <row r="68" spans="1:36" ht="13.25" customHeight="1">
      <c r="A68" s="327" t="s">
        <v>121</v>
      </c>
      <c r="B68" s="327" t="s">
        <v>315</v>
      </c>
      <c r="C68" s="327"/>
      <c r="D68" s="327"/>
      <c r="E68" s="327"/>
      <c r="F68" s="327"/>
      <c r="G68" s="327"/>
      <c r="H68" s="327"/>
      <c r="I68" s="327"/>
      <c r="J68" s="327"/>
      <c r="K68" s="326" t="str">
        <f t="shared" si="10"/>
        <v>Link</v>
      </c>
      <c r="L68" s="327" t="str">
        <f t="shared" si="11"/>
        <v>TL6094</v>
      </c>
      <c r="M68" s="316" t="str">
        <f t="shared" si="12"/>
        <v>MGIB2051 Folder 7 Internal Project Communication</v>
      </c>
      <c r="N68" s="328" t="str">
        <f t="shared" si="13"/>
        <v/>
      </c>
      <c r="O68" s="322"/>
      <c r="P68" s="322"/>
      <c r="Q68" s="316"/>
      <c r="R68" s="327" t="s">
        <v>32</v>
      </c>
      <c r="S68" s="327" t="s">
        <v>33</v>
      </c>
      <c r="T68" s="327" t="s">
        <v>127</v>
      </c>
      <c r="U68" s="327" t="s">
        <v>162</v>
      </c>
      <c r="V68" s="327"/>
      <c r="W68" s="322"/>
      <c r="X68" s="322"/>
      <c r="Y68" s="322" t="str">
        <f t="shared" si="14"/>
        <v>Link.pdf|Mesalamine\MGIB2051\2010-03-30_Mtg Min Agenda_12057087_053.pdf</v>
      </c>
      <c r="Z68" s="323" t="str">
        <f t="shared" si="15"/>
        <v>Link.pdf</v>
      </c>
      <c r="AA68" s="322" t="str">
        <f t="shared" si="16"/>
        <v>Mesalamine\MGIB2051\</v>
      </c>
      <c r="AB68" s="322" t="str">
        <f t="shared" si="17"/>
        <v>2010-03-30_Mtg Min Agenda_12057087_053</v>
      </c>
      <c r="AC68" s="322" t="s">
        <v>316</v>
      </c>
      <c r="AD68" s="322" t="str">
        <f t="shared" si="18"/>
        <v>Mesalamine\MGIB2051\2010-03-30_Mtg Min Agenda_12057087_053.pdf</v>
      </c>
      <c r="AE68" s="329" t="str">
        <f>IF(IF(ISBLANK(NewFile),COUNTIF(K$1:K67,FullDoc)&gt;0,COUNTIF(AD$1:AD67,FullPath)&gt;0),TRUE,"")</f>
        <v/>
      </c>
      <c r="AF68" s="330">
        <f t="shared" si="19"/>
        <v>62</v>
      </c>
      <c r="AH68" s="323" t="s">
        <v>130</v>
      </c>
      <c r="AJ68" s="323" t="s">
        <v>317</v>
      </c>
    </row>
    <row r="69" spans="1:36" ht="26.65" customHeight="1">
      <c r="A69" s="327" t="s">
        <v>121</v>
      </c>
      <c r="B69" s="327" t="s">
        <v>318</v>
      </c>
      <c r="C69" s="327"/>
      <c r="D69" s="327"/>
      <c r="E69" s="327"/>
      <c r="F69" s="327"/>
      <c r="G69" s="327"/>
      <c r="H69" s="327"/>
      <c r="I69" s="327"/>
      <c r="J69" s="327"/>
      <c r="K69" s="326" t="str">
        <f t="shared" si="10"/>
        <v>Link</v>
      </c>
      <c r="L69" s="327" t="str">
        <f t="shared" si="11"/>
        <v>TL6094</v>
      </c>
      <c r="M69" s="316" t="str">
        <f t="shared" si="12"/>
        <v>MGIB2051 Folder 7 Internal Project Communication</v>
      </c>
      <c r="N69" s="328" t="str">
        <f t="shared" si="13"/>
        <v/>
      </c>
      <c r="O69" s="322"/>
      <c r="P69" s="322"/>
      <c r="Q69" s="316"/>
      <c r="R69" s="327" t="s">
        <v>32</v>
      </c>
      <c r="S69" s="327" t="s">
        <v>33</v>
      </c>
      <c r="T69" s="327" t="s">
        <v>127</v>
      </c>
      <c r="U69" s="327" t="s">
        <v>319</v>
      </c>
      <c r="V69" s="327" t="s">
        <v>320</v>
      </c>
      <c r="W69" s="322"/>
      <c r="X69" s="322"/>
      <c r="Y69" s="322" t="str">
        <f t="shared" si="14"/>
        <v>Link.pdf|Mesalamine\MGIB2051\2010-06-16_Mtg Min Agenda_Vendor Meeting_12057087_054.pdf</v>
      </c>
      <c r="Z69" s="323" t="str">
        <f t="shared" si="15"/>
        <v>Link.pdf</v>
      </c>
      <c r="AA69" s="322" t="str">
        <f t="shared" si="16"/>
        <v>Mesalamine\MGIB2051\</v>
      </c>
      <c r="AB69" s="322" t="str">
        <f t="shared" si="17"/>
        <v>2010-06-16_Mtg Min Agenda_Vendor Meeting_12057087_054</v>
      </c>
      <c r="AC69" s="322" t="s">
        <v>321</v>
      </c>
      <c r="AD69" s="322" t="str">
        <f t="shared" si="18"/>
        <v>Mesalamine\MGIB2051\2010-06-16_Mtg Min Agenda_Vendor Meeting_12057087_054.pdf</v>
      </c>
      <c r="AE69" s="329" t="str">
        <f>IF(IF(ISBLANK(NewFile),COUNTIF(K$1:K68,FullDoc)&gt;0,COUNTIF(AD$1:AD68,FullPath)&gt;0),TRUE,"")</f>
        <v/>
      </c>
      <c r="AF69" s="330">
        <f t="shared" si="19"/>
        <v>77</v>
      </c>
      <c r="AG69" s="333" t="s">
        <v>322</v>
      </c>
      <c r="AH69" s="323" t="s">
        <v>130</v>
      </c>
      <c r="AJ69" s="323" t="s">
        <v>323</v>
      </c>
    </row>
    <row r="70" spans="1:36" ht="13.25" customHeight="1">
      <c r="A70" s="327" t="s">
        <v>121</v>
      </c>
      <c r="B70" s="327" t="s">
        <v>324</v>
      </c>
      <c r="C70" s="327"/>
      <c r="D70" s="327"/>
      <c r="E70" s="327"/>
      <c r="F70" s="327"/>
      <c r="G70" s="327"/>
      <c r="H70" s="327"/>
      <c r="I70" s="327"/>
      <c r="J70" s="327"/>
      <c r="K70" s="326" t="str">
        <f t="shared" si="10"/>
        <v>Link</v>
      </c>
      <c r="L70" s="327" t="str">
        <f t="shared" si="11"/>
        <v>TL6094</v>
      </c>
      <c r="M70" s="316" t="str">
        <f t="shared" si="12"/>
        <v>MGIB2051 Folder 7 Internal Project Communication</v>
      </c>
      <c r="N70" s="328" t="str">
        <f t="shared" si="13"/>
        <v/>
      </c>
      <c r="O70" s="322"/>
      <c r="P70" s="322"/>
      <c r="Q70" s="316"/>
      <c r="R70" s="327" t="s">
        <v>32</v>
      </c>
      <c r="S70" s="327" t="s">
        <v>33</v>
      </c>
      <c r="T70" s="327" t="s">
        <v>57</v>
      </c>
      <c r="U70" s="327" t="s">
        <v>325</v>
      </c>
      <c r="V70" s="327" t="s">
        <v>326</v>
      </c>
      <c r="W70" s="322"/>
      <c r="X70" s="322"/>
      <c r="Y70" s="322" t="str">
        <f t="shared" si="14"/>
        <v>Link.pdf|Mesalamine\MGIB2051\2011-12-13_Other_Email eCRF confirmation of receipt_12057087_055.pdf</v>
      </c>
      <c r="Z70" s="323" t="str">
        <f t="shared" si="15"/>
        <v>Link.pdf</v>
      </c>
      <c r="AA70" s="322" t="str">
        <f t="shared" si="16"/>
        <v>Mesalamine\MGIB2051\</v>
      </c>
      <c r="AB70" s="322" t="str">
        <f t="shared" si="17"/>
        <v>2011-12-13_Other_Email eCRF confirmation of receipt_12057087_055</v>
      </c>
      <c r="AC70" s="322" t="s">
        <v>327</v>
      </c>
      <c r="AD70" s="322" t="str">
        <f t="shared" si="18"/>
        <v>Mesalamine\MGIB2051\2011-12-13_Other_Email eCRF confirmation of receipt_12057087_055.pdf</v>
      </c>
      <c r="AE70" s="329" t="str">
        <f>IF(IF(ISBLANK(NewFile),COUNTIF(K$1:K69,FullDoc)&gt;0,COUNTIF(AD$1:AD69,FullPath)&gt;0),TRUE,"")</f>
        <v/>
      </c>
      <c r="AF70" s="330">
        <f t="shared" si="19"/>
        <v>88</v>
      </c>
    </row>
    <row r="71" spans="1:36" ht="13.25" customHeight="1">
      <c r="A71" s="327" t="s">
        <v>121</v>
      </c>
      <c r="B71" s="327" t="s">
        <v>328</v>
      </c>
      <c r="C71" s="327"/>
      <c r="D71" s="327"/>
      <c r="E71" s="327"/>
      <c r="F71" s="327"/>
      <c r="G71" s="327"/>
      <c r="H71" s="327"/>
      <c r="I71" s="327"/>
      <c r="J71" s="327"/>
      <c r="K71" s="326" t="str">
        <f t="shared" si="10"/>
        <v>Link</v>
      </c>
      <c r="L71" s="327" t="str">
        <f t="shared" si="11"/>
        <v>TL6094</v>
      </c>
      <c r="M71" s="316" t="str">
        <f t="shared" si="12"/>
        <v>MGIB2051 Folder 7 Internal Project Communication</v>
      </c>
      <c r="N71" s="328" t="str">
        <f t="shared" si="13"/>
        <v/>
      </c>
      <c r="O71" s="322"/>
      <c r="P71" s="322"/>
      <c r="Q71" s="316"/>
      <c r="R71" s="327" t="s">
        <v>32</v>
      </c>
      <c r="S71" s="327" t="s">
        <v>33</v>
      </c>
      <c r="T71" s="327" t="s">
        <v>57</v>
      </c>
      <c r="U71" s="327" t="s">
        <v>329</v>
      </c>
      <c r="V71" s="327" t="s">
        <v>330</v>
      </c>
      <c r="W71" s="322"/>
      <c r="X71" s="322"/>
      <c r="Y71" s="322" t="str">
        <f t="shared" si="14"/>
        <v>Link.pdf|Mesalamine\MGIB2051\2011-11-14_Other_Email eCRF Final Patient and Audit Trail CD received_12057087_066.pdf</v>
      </c>
      <c r="Z71" s="323" t="str">
        <f t="shared" si="15"/>
        <v>Link.pdf</v>
      </c>
      <c r="AA71" s="322" t="str">
        <f t="shared" si="16"/>
        <v>Mesalamine\MGIB2051\</v>
      </c>
      <c r="AB71" s="322" t="str">
        <f t="shared" si="17"/>
        <v>2011-11-14_Other_Email eCRF Final Patient and Audit Trail CD received_12057087_066</v>
      </c>
      <c r="AC71" s="322" t="s">
        <v>331</v>
      </c>
      <c r="AD71" s="322" t="str">
        <f t="shared" si="18"/>
        <v>Mesalamine\MGIB2051\2011-11-14_Other_Email eCRF Final Patient and Audit Trail CD received_12057087_066.pdf</v>
      </c>
      <c r="AE71" s="329" t="str">
        <f>IF(IF(ISBLANK(NewFile),COUNTIF(K$1:K70,FullDoc)&gt;0,COUNTIF(AD$1:AD70,FullPath)&gt;0),TRUE,"")</f>
        <v/>
      </c>
      <c r="AF71" s="330">
        <f t="shared" si="19"/>
        <v>106</v>
      </c>
    </row>
    <row r="72" spans="1:36" ht="13.25" customHeight="1">
      <c r="A72" s="327" t="s">
        <v>121</v>
      </c>
      <c r="B72" s="327" t="s">
        <v>332</v>
      </c>
      <c r="C72" s="327"/>
      <c r="D72" s="327"/>
      <c r="E72" s="327"/>
      <c r="F72" s="327"/>
      <c r="G72" s="327"/>
      <c r="H72" s="327"/>
      <c r="I72" s="327"/>
      <c r="J72" s="327"/>
      <c r="K72" s="326" t="str">
        <f t="shared" si="10"/>
        <v>Link</v>
      </c>
      <c r="L72" s="327" t="str">
        <f t="shared" si="11"/>
        <v>TL6094</v>
      </c>
      <c r="M72" s="316" t="str">
        <f t="shared" si="12"/>
        <v>MGIB2051 Folder 7 Internal Project Communication</v>
      </c>
      <c r="N72" s="328" t="str">
        <f t="shared" si="13"/>
        <v/>
      </c>
      <c r="O72" s="322"/>
      <c r="P72" s="322"/>
      <c r="Q72" s="316"/>
      <c r="R72" s="327" t="s">
        <v>32</v>
      </c>
      <c r="S72" s="327" t="s">
        <v>33</v>
      </c>
      <c r="T72" s="327" t="s">
        <v>57</v>
      </c>
      <c r="U72" s="327" t="s">
        <v>333</v>
      </c>
      <c r="V72" s="327" t="s">
        <v>334</v>
      </c>
      <c r="W72" s="322"/>
      <c r="X72" s="322"/>
      <c r="Y72" s="322" t="str">
        <f t="shared" si="14"/>
        <v>Link.pdf|Mesalamine\MGIB2051\2011-11-11_Other_Email Study Drug Destruction_12057087_067.pdf</v>
      </c>
      <c r="Z72" s="323" t="str">
        <f t="shared" si="15"/>
        <v>Link.pdf</v>
      </c>
      <c r="AA72" s="322" t="str">
        <f t="shared" si="16"/>
        <v>Mesalamine\MGIB2051\</v>
      </c>
      <c r="AB72" s="322" t="str">
        <f t="shared" si="17"/>
        <v>2011-11-11_Other_Email Study Drug Destruction_12057087_067</v>
      </c>
      <c r="AC72" s="322" t="s">
        <v>335</v>
      </c>
      <c r="AD72" s="322" t="str">
        <f t="shared" si="18"/>
        <v>Mesalamine\MGIB2051\2011-11-11_Other_Email Study Drug Destruction_12057087_067.pdf</v>
      </c>
      <c r="AE72" s="329" t="str">
        <f>IF(IF(ISBLANK(NewFile),COUNTIF(K$1:K71,FullDoc)&gt;0,COUNTIF(AD$1:AD71,FullPath)&gt;0),TRUE,"")</f>
        <v/>
      </c>
      <c r="AF72" s="330">
        <f t="shared" si="19"/>
        <v>82</v>
      </c>
      <c r="AH72" s="323" t="s">
        <v>336</v>
      </c>
      <c r="AJ72" s="323" t="s">
        <v>337</v>
      </c>
    </row>
    <row r="73" spans="1:36" ht="13.25" customHeight="1">
      <c r="A73" s="327" t="s">
        <v>121</v>
      </c>
      <c r="B73" s="327" t="s">
        <v>338</v>
      </c>
      <c r="C73" s="327"/>
      <c r="D73" s="327"/>
      <c r="E73" s="327"/>
      <c r="F73" s="327"/>
      <c r="G73" s="327"/>
      <c r="H73" s="327"/>
      <c r="I73" s="327"/>
      <c r="J73" s="327"/>
      <c r="K73" s="326" t="str">
        <f t="shared" si="10"/>
        <v>Link</v>
      </c>
      <c r="L73" s="327" t="str">
        <f t="shared" si="11"/>
        <v>TL6094</v>
      </c>
      <c r="M73" s="316" t="str">
        <f t="shared" si="12"/>
        <v>MGIB2051 Folder 7 Internal Project Communication</v>
      </c>
      <c r="N73" s="328" t="str">
        <f t="shared" si="13"/>
        <v/>
      </c>
      <c r="O73" s="322"/>
      <c r="P73" s="322"/>
      <c r="Q73" s="316"/>
      <c r="R73" s="327" t="s">
        <v>32</v>
      </c>
      <c r="S73" s="327" t="s">
        <v>33</v>
      </c>
      <c r="T73" s="327" t="s">
        <v>57</v>
      </c>
      <c r="U73" s="327" t="s">
        <v>339</v>
      </c>
      <c r="V73" s="327" t="s">
        <v>340</v>
      </c>
      <c r="W73" s="322"/>
      <c r="X73" s="322"/>
      <c r="Y73" s="322" t="str">
        <f t="shared" si="14"/>
        <v>Link.pdf|Mesalamine\MGIB2051\2011-10-31_Other_Email Status of Outstanding COV Issues_12057087_071.pdf</v>
      </c>
      <c r="Z73" s="323" t="str">
        <f t="shared" si="15"/>
        <v>Link.pdf</v>
      </c>
      <c r="AA73" s="322" t="str">
        <f t="shared" si="16"/>
        <v>Mesalamine\MGIB2051\</v>
      </c>
      <c r="AB73" s="322" t="str">
        <f t="shared" si="17"/>
        <v>2011-10-31_Other_Email Status of Outstanding COV Issues_12057087_071</v>
      </c>
      <c r="AC73" s="322" t="s">
        <v>341</v>
      </c>
      <c r="AD73" s="322" t="str">
        <f t="shared" si="18"/>
        <v>Mesalamine\MGIB2051\2011-10-31_Other_Email Status of Outstanding COV Issues_12057087_071.pdf</v>
      </c>
      <c r="AE73" s="329" t="str">
        <f>IF(IF(ISBLANK(NewFile),COUNTIF(K$1:K72,FullDoc)&gt;0,COUNTIF(AD$1:AD72,FullPath)&gt;0),TRUE,"")</f>
        <v/>
      </c>
      <c r="AF73" s="330">
        <f t="shared" si="19"/>
        <v>92</v>
      </c>
      <c r="AJ73" s="323" t="s">
        <v>342</v>
      </c>
    </row>
    <row r="74" spans="1:36" ht="13.25" customHeight="1">
      <c r="A74" s="327" t="s">
        <v>121</v>
      </c>
      <c r="B74" s="327" t="s">
        <v>343</v>
      </c>
      <c r="C74" s="327"/>
      <c r="D74" s="327"/>
      <c r="E74" s="327"/>
      <c r="F74" s="327"/>
      <c r="G74" s="327"/>
      <c r="H74" s="327"/>
      <c r="I74" s="327"/>
      <c r="J74" s="327"/>
      <c r="K74" s="326" t="str">
        <f t="shared" si="10"/>
        <v>Link</v>
      </c>
      <c r="L74" s="327" t="str">
        <f t="shared" si="11"/>
        <v>TL6094</v>
      </c>
      <c r="M74" s="316" t="str">
        <f t="shared" si="12"/>
        <v>MGIB2051 Folder 7 Internal Project Communication</v>
      </c>
      <c r="N74" s="328" t="str">
        <f t="shared" si="13"/>
        <v/>
      </c>
      <c r="O74" s="322"/>
      <c r="P74" s="322"/>
      <c r="Q74" s="316"/>
      <c r="R74" s="327" t="s">
        <v>32</v>
      </c>
      <c r="S74" s="327" t="s">
        <v>33</v>
      </c>
      <c r="T74" s="327" t="s">
        <v>57</v>
      </c>
      <c r="U74" s="327" t="s">
        <v>344</v>
      </c>
      <c r="V74" s="327" t="s">
        <v>345</v>
      </c>
      <c r="W74" s="322"/>
      <c r="X74" s="322"/>
      <c r="Y74" s="322" t="str">
        <f t="shared" si="14"/>
        <v>Link.pdf|Mesalamine\MGIB2051\2011-10-28_Other_Email MGIB2051_12057087_072.pdf</v>
      </c>
      <c r="Z74" s="323" t="str">
        <f t="shared" si="15"/>
        <v>Link.pdf</v>
      </c>
      <c r="AA74" s="322" t="str">
        <f t="shared" si="16"/>
        <v>Mesalamine\MGIB2051\</v>
      </c>
      <c r="AB74" s="322" t="str">
        <f t="shared" si="17"/>
        <v>2011-10-28_Other_Email MGIB2051_12057087_072</v>
      </c>
      <c r="AC74" s="322" t="s">
        <v>346</v>
      </c>
      <c r="AD74" s="322" t="str">
        <f t="shared" si="18"/>
        <v>Mesalamine\MGIB2051\2011-10-28_Other_Email MGIB2051_12057087_072.pdf</v>
      </c>
      <c r="AE74" s="329" t="str">
        <f>IF(IF(ISBLANK(NewFile),COUNTIF(K$1:K73,FullDoc)&gt;0,COUNTIF(AD$1:AD73,FullPath)&gt;0),TRUE,"")</f>
        <v/>
      </c>
      <c r="AF74" s="330">
        <f t="shared" si="19"/>
        <v>68</v>
      </c>
    </row>
    <row r="75" spans="1:36" ht="13.25" customHeight="1">
      <c r="A75" s="327" t="s">
        <v>121</v>
      </c>
      <c r="B75" s="327" t="s">
        <v>347</v>
      </c>
      <c r="C75" s="327"/>
      <c r="D75" s="327"/>
      <c r="E75" s="327"/>
      <c r="F75" s="327"/>
      <c r="G75" s="327"/>
      <c r="H75" s="327"/>
      <c r="I75" s="327"/>
      <c r="J75" s="327"/>
      <c r="K75" s="326" t="str">
        <f t="shared" si="10"/>
        <v>Link</v>
      </c>
      <c r="L75" s="327" t="str">
        <f t="shared" si="11"/>
        <v>TL6094</v>
      </c>
      <c r="M75" s="316" t="str">
        <f t="shared" si="12"/>
        <v>MGIB2051 Folder 7 Internal Project Communication</v>
      </c>
      <c r="N75" s="328" t="str">
        <f t="shared" si="13"/>
        <v/>
      </c>
      <c r="O75" s="322"/>
      <c r="P75" s="322"/>
      <c r="Q75" s="316"/>
      <c r="R75" s="327" t="s">
        <v>32</v>
      </c>
      <c r="S75" s="327" t="s">
        <v>33</v>
      </c>
      <c r="T75" s="327" t="s">
        <v>57</v>
      </c>
      <c r="U75" s="327" t="s">
        <v>348</v>
      </c>
      <c r="V75" s="327" t="s">
        <v>349</v>
      </c>
      <c r="W75" s="322"/>
      <c r="X75" s="322"/>
      <c r="Y75" s="322" t="str">
        <f t="shared" si="14"/>
        <v>Link.pdf|Mesalamine\MGIB2051\2011-10-24_Other_Email MG Program Weekly Update 24Oct2011_12057087_076.pdf</v>
      </c>
      <c r="Z75" s="323" t="str">
        <f t="shared" si="15"/>
        <v>Link.pdf</v>
      </c>
      <c r="AA75" s="322" t="str">
        <f t="shared" si="16"/>
        <v>Mesalamine\MGIB2051\</v>
      </c>
      <c r="AB75" s="322" t="str">
        <f t="shared" si="17"/>
        <v>2011-10-24_Other_Email MG Program Weekly Update 24Oct2011_12057087_076</v>
      </c>
      <c r="AC75" s="322" t="s">
        <v>350</v>
      </c>
      <c r="AD75" s="322" t="str">
        <f t="shared" si="18"/>
        <v>Mesalamine\MGIB2051\2011-10-24_Other_Email MG Program Weekly Update 24Oct2011_12057087_076.pdf</v>
      </c>
      <c r="AE75" s="329" t="str">
        <f>IF(IF(ISBLANK(NewFile),COUNTIF(K$1:K74,FullDoc)&gt;0,COUNTIF(AD$1:AD74,FullPath)&gt;0),TRUE,"")</f>
        <v/>
      </c>
      <c r="AF75" s="330">
        <f t="shared" si="19"/>
        <v>94</v>
      </c>
      <c r="AH75" s="323" t="s">
        <v>351</v>
      </c>
      <c r="AJ75" s="323" t="s">
        <v>352</v>
      </c>
    </row>
    <row r="76" spans="1:36" ht="13.25" customHeight="1">
      <c r="A76" s="327" t="s">
        <v>121</v>
      </c>
      <c r="B76" s="327" t="s">
        <v>353</v>
      </c>
      <c r="C76" s="327"/>
      <c r="D76" s="327"/>
      <c r="E76" s="327"/>
      <c r="F76" s="327"/>
      <c r="G76" s="327"/>
      <c r="H76" s="327"/>
      <c r="I76" s="327"/>
      <c r="J76" s="327"/>
      <c r="K76" s="326" t="str">
        <f t="shared" si="10"/>
        <v>Link</v>
      </c>
      <c r="L76" s="327" t="str">
        <f t="shared" si="11"/>
        <v>TL6094</v>
      </c>
      <c r="M76" s="316" t="str">
        <f t="shared" si="12"/>
        <v>MGIB2051 Folder 7 Internal Project Communication</v>
      </c>
      <c r="N76" s="328" t="str">
        <f t="shared" si="13"/>
        <v/>
      </c>
      <c r="O76" s="322"/>
      <c r="P76" s="322"/>
      <c r="Q76" s="316"/>
      <c r="R76" s="327" t="s">
        <v>32</v>
      </c>
      <c r="S76" s="327" t="s">
        <v>33</v>
      </c>
      <c r="T76" s="327" t="s">
        <v>57</v>
      </c>
      <c r="U76" s="327" t="s">
        <v>354</v>
      </c>
      <c r="V76" s="327" t="s">
        <v>355</v>
      </c>
      <c r="W76" s="322"/>
      <c r="X76" s="322"/>
      <c r="Y76" s="322" t="str">
        <f t="shared" si="14"/>
        <v>Link.pdf|Mesalamine\MGIB2051\2011-10-17_Other_MGIB DM docs needed for files_12057087_077.pdf</v>
      </c>
      <c r="Z76" s="323" t="str">
        <f t="shared" si="15"/>
        <v>Link.pdf</v>
      </c>
      <c r="AA76" s="322" t="str">
        <f t="shared" si="16"/>
        <v>Mesalamine\MGIB2051\</v>
      </c>
      <c r="AB76" s="322" t="str">
        <f t="shared" si="17"/>
        <v>2011-10-17_Other_MGIB DM docs needed for files_12057087_077</v>
      </c>
      <c r="AC76" s="322" t="s">
        <v>356</v>
      </c>
      <c r="AD76" s="322" t="str">
        <f t="shared" si="18"/>
        <v>Mesalamine\MGIB2051\2011-10-17_Other_MGIB DM docs needed for files_12057087_077.pdf</v>
      </c>
      <c r="AE76" s="329" t="str">
        <f>IF(IF(ISBLANK(NewFile),COUNTIF(K$1:K75,FullDoc)&gt;0,COUNTIF(AD$1:AD75,FullPath)&gt;0),TRUE,"")</f>
        <v/>
      </c>
      <c r="AF76" s="330">
        <f t="shared" si="19"/>
        <v>83</v>
      </c>
      <c r="AJ76" s="323" t="s">
        <v>357</v>
      </c>
    </row>
    <row r="77" spans="1:36" ht="13.25" customHeight="1">
      <c r="A77" s="327" t="s">
        <v>121</v>
      </c>
      <c r="B77" s="327" t="s">
        <v>358</v>
      </c>
      <c r="C77" s="327"/>
      <c r="D77" s="327"/>
      <c r="E77" s="327"/>
      <c r="F77" s="327"/>
      <c r="G77" s="327"/>
      <c r="H77" s="327"/>
      <c r="I77" s="327"/>
      <c r="J77" s="327"/>
      <c r="K77" s="326" t="str">
        <f t="shared" si="10"/>
        <v>Link</v>
      </c>
      <c r="L77" s="327" t="str">
        <f t="shared" si="11"/>
        <v>TL6094</v>
      </c>
      <c r="M77" s="316" t="str">
        <f t="shared" si="12"/>
        <v>MGIB2051 Folder 7 Internal Project Communication</v>
      </c>
      <c r="N77" s="328" t="str">
        <f t="shared" si="13"/>
        <v/>
      </c>
      <c r="O77" s="322"/>
      <c r="P77" s="322"/>
      <c r="Q77" s="316"/>
      <c r="R77" s="327" t="s">
        <v>32</v>
      </c>
      <c r="S77" s="327" t="s">
        <v>33</v>
      </c>
      <c r="T77" s="327" t="s">
        <v>57</v>
      </c>
      <c r="U77" s="327" t="s">
        <v>359</v>
      </c>
      <c r="V77" s="327" t="s">
        <v>360</v>
      </c>
      <c r="W77" s="322"/>
      <c r="X77" s="322"/>
      <c r="Y77" s="322" t="str">
        <f t="shared" si="14"/>
        <v>Link.pdf|Mesalamine\MGIB2051\2011-07-28_Other_Email Clark ICF witness line_12057087_078.pdf</v>
      </c>
      <c r="Z77" s="323" t="str">
        <f t="shared" si="15"/>
        <v>Link.pdf</v>
      </c>
      <c r="AA77" s="322" t="str">
        <f t="shared" si="16"/>
        <v>Mesalamine\MGIB2051\</v>
      </c>
      <c r="AB77" s="322" t="str">
        <f t="shared" si="17"/>
        <v>2011-07-28_Other_Email Clark ICF witness line_12057087_078</v>
      </c>
      <c r="AC77" s="322" t="s">
        <v>361</v>
      </c>
      <c r="AD77" s="322" t="str">
        <f t="shared" si="18"/>
        <v>Mesalamine\MGIB2051\2011-07-28_Other_Email Clark ICF witness line_12057087_078.pdf</v>
      </c>
      <c r="AE77" s="329" t="str">
        <f>IF(IF(ISBLANK(NewFile),COUNTIF(K$1:K76,FullDoc)&gt;0,COUNTIF(AD$1:AD76,FullPath)&gt;0),TRUE,"")</f>
        <v/>
      </c>
      <c r="AF77" s="330">
        <f t="shared" si="19"/>
        <v>82</v>
      </c>
      <c r="AH77" s="323" t="s">
        <v>362</v>
      </c>
      <c r="AJ77" s="323" t="s">
        <v>363</v>
      </c>
    </row>
    <row r="78" spans="1:36" ht="13.25" customHeight="1">
      <c r="A78" s="327" t="s">
        <v>121</v>
      </c>
      <c r="B78" s="327" t="s">
        <v>364</v>
      </c>
      <c r="C78" s="327"/>
      <c r="D78" s="327"/>
      <c r="E78" s="327"/>
      <c r="F78" s="327"/>
      <c r="G78" s="327"/>
      <c r="H78" s="327"/>
      <c r="I78" s="327"/>
      <c r="J78" s="327"/>
      <c r="K78" s="326" t="str">
        <f t="shared" si="10"/>
        <v>Link</v>
      </c>
      <c r="L78" s="327" t="str">
        <f t="shared" si="11"/>
        <v>TL6094</v>
      </c>
      <c r="M78" s="316" t="str">
        <f t="shared" si="12"/>
        <v>MGIB2051 Folder 7 Internal Project Communication</v>
      </c>
      <c r="N78" s="328" t="str">
        <f t="shared" si="13"/>
        <v/>
      </c>
      <c r="O78" s="322"/>
      <c r="P78" s="322"/>
      <c r="Q78" s="316"/>
      <c r="R78" s="327" t="s">
        <v>32</v>
      </c>
      <c r="S78" s="327" t="s">
        <v>33</v>
      </c>
      <c r="T78" s="327" t="s">
        <v>57</v>
      </c>
      <c r="U78" s="327" t="s">
        <v>359</v>
      </c>
      <c r="V78" s="327" t="s">
        <v>365</v>
      </c>
      <c r="W78" s="322"/>
      <c r="X78" s="322"/>
      <c r="Y78" s="322" t="str">
        <f t="shared" si="14"/>
        <v>Link.pdf|Mesalamine\MGIB2051\2011-07-28_Other_Email Motrin PM coding_12057087_079.pdf</v>
      </c>
      <c r="Z78" s="323" t="str">
        <f t="shared" si="15"/>
        <v>Link.pdf</v>
      </c>
      <c r="AA78" s="322" t="str">
        <f t="shared" si="16"/>
        <v>Mesalamine\MGIB2051\</v>
      </c>
      <c r="AB78" s="322" t="str">
        <f t="shared" si="17"/>
        <v>2011-07-28_Other_Email Motrin PM coding_12057087_079</v>
      </c>
      <c r="AC78" s="322" t="s">
        <v>366</v>
      </c>
      <c r="AD78" s="322" t="str">
        <f t="shared" si="18"/>
        <v>Mesalamine\MGIB2051\2011-07-28_Other_Email Motrin PM coding_12057087_079.pdf</v>
      </c>
      <c r="AE78" s="329" t="str">
        <f>IF(IF(ISBLANK(NewFile),COUNTIF(K$1:K77,FullDoc)&gt;0,COUNTIF(AD$1:AD77,FullPath)&gt;0),TRUE,"")</f>
        <v/>
      </c>
      <c r="AF78" s="330">
        <f t="shared" si="19"/>
        <v>76</v>
      </c>
      <c r="AJ78" s="323" t="s">
        <v>367</v>
      </c>
    </row>
    <row r="79" spans="1:36" ht="13.25" customHeight="1">
      <c r="A79" s="327" t="s">
        <v>121</v>
      </c>
      <c r="B79" s="327" t="s">
        <v>368</v>
      </c>
      <c r="C79" s="327"/>
      <c r="D79" s="327"/>
      <c r="E79" s="327"/>
      <c r="F79" s="327"/>
      <c r="G79" s="327"/>
      <c r="H79" s="327"/>
      <c r="I79" s="327"/>
      <c r="J79" s="327"/>
      <c r="K79" s="326" t="str">
        <f t="shared" si="10"/>
        <v>Link</v>
      </c>
      <c r="L79" s="327" t="str">
        <f t="shared" si="11"/>
        <v>TL6094</v>
      </c>
      <c r="M79" s="316" t="str">
        <f t="shared" si="12"/>
        <v>MGIB2051 Folder 7 Internal Project Communication</v>
      </c>
      <c r="N79" s="328" t="str">
        <f t="shared" si="13"/>
        <v/>
      </c>
      <c r="O79" s="322"/>
      <c r="P79" s="322"/>
      <c r="Q79" s="316"/>
      <c r="R79" s="327" t="s">
        <v>32</v>
      </c>
      <c r="S79" s="327" t="s">
        <v>33</v>
      </c>
      <c r="T79" s="327" t="s">
        <v>57</v>
      </c>
      <c r="U79" s="327" t="s">
        <v>369</v>
      </c>
      <c r="V79" s="327" t="s">
        <v>370</v>
      </c>
      <c r="W79" s="322"/>
      <c r="X79" s="322"/>
      <c r="Y79" s="322" t="str">
        <f t="shared" si="14"/>
        <v>Link.pdf|Mesalamine\MGIB2051\2011-07-29_Other_Email Zakko 0419-0014 Ready to Be Locked_12057087_080.pdf</v>
      </c>
      <c r="Z79" s="323" t="str">
        <f t="shared" si="15"/>
        <v>Link.pdf</v>
      </c>
      <c r="AA79" s="322" t="str">
        <f t="shared" si="16"/>
        <v>Mesalamine\MGIB2051\</v>
      </c>
      <c r="AB79" s="322" t="str">
        <f t="shared" si="17"/>
        <v>2011-07-29_Other_Email Zakko 0419-0014 Ready to Be Locked_12057087_080</v>
      </c>
      <c r="AC79" s="322" t="s">
        <v>371</v>
      </c>
      <c r="AD79" s="322" t="str">
        <f t="shared" si="18"/>
        <v>Mesalamine\MGIB2051\2011-07-29_Other_Email Zakko 0419-0014 Ready to Be Locked_12057087_080.pdf</v>
      </c>
      <c r="AE79" s="329" t="str">
        <f>IF(IF(ISBLANK(NewFile),COUNTIF(K$1:K78,FullDoc)&gt;0,COUNTIF(AD$1:AD78,FullPath)&gt;0),TRUE,"")</f>
        <v/>
      </c>
      <c r="AF79" s="330">
        <f t="shared" si="19"/>
        <v>94</v>
      </c>
      <c r="AH79" s="323" t="s">
        <v>372</v>
      </c>
      <c r="AJ79" s="323" t="s">
        <v>373</v>
      </c>
    </row>
    <row r="80" spans="1:36" ht="13.25" customHeight="1">
      <c r="A80" s="327" t="s">
        <v>121</v>
      </c>
      <c r="B80" s="327" t="s">
        <v>374</v>
      </c>
      <c r="C80" s="327"/>
      <c r="D80" s="327"/>
      <c r="E80" s="327"/>
      <c r="F80" s="327"/>
      <c r="G80" s="327"/>
      <c r="H80" s="327"/>
      <c r="I80" s="327"/>
      <c r="J80" s="327"/>
      <c r="K80" s="326" t="str">
        <f t="shared" si="10"/>
        <v>Link</v>
      </c>
      <c r="L80" s="327" t="str">
        <f t="shared" si="11"/>
        <v>TL6094</v>
      </c>
      <c r="M80" s="316" t="str">
        <f t="shared" si="12"/>
        <v>MGIB2051 Folder 7 Internal Project Communication</v>
      </c>
      <c r="N80" s="328" t="str">
        <f t="shared" si="13"/>
        <v/>
      </c>
      <c r="O80" s="322"/>
      <c r="P80" s="322"/>
      <c r="Q80" s="316"/>
      <c r="R80" s="327" t="s">
        <v>32</v>
      </c>
      <c r="S80" s="327" t="s">
        <v>33</v>
      </c>
      <c r="T80" s="327" t="s">
        <v>57</v>
      </c>
      <c r="U80" s="327" t="s">
        <v>375</v>
      </c>
      <c r="V80" s="327" t="s">
        <v>376</v>
      </c>
      <c r="W80" s="322"/>
      <c r="X80" s="322"/>
      <c r="Y80" s="322" t="str">
        <f t="shared" si="14"/>
        <v>Link.pdf|Mesalamine\MGIB2051\2011-07-27_Other_Subject missing first dose date_12057087_081.pdf</v>
      </c>
      <c r="Z80" s="323" t="str">
        <f t="shared" si="15"/>
        <v>Link.pdf</v>
      </c>
      <c r="AA80" s="322" t="str">
        <f t="shared" si="16"/>
        <v>Mesalamine\MGIB2051\</v>
      </c>
      <c r="AB80" s="322" t="str">
        <f t="shared" si="17"/>
        <v>2011-07-27_Other_Subject missing first dose date_12057087_081</v>
      </c>
      <c r="AC80" s="322" t="s">
        <v>377</v>
      </c>
      <c r="AD80" s="322" t="str">
        <f t="shared" si="18"/>
        <v>Mesalamine\MGIB2051\2011-07-27_Other_Subject missing first dose date_12057087_081.pdf</v>
      </c>
      <c r="AE80" s="329" t="str">
        <f>IF(IF(ISBLANK(NewFile),COUNTIF(K$1:K79,FullDoc)&gt;0,COUNTIF(AD$1:AD79,FullPath)&gt;0),TRUE,"")</f>
        <v/>
      </c>
      <c r="AF80" s="330">
        <f t="shared" si="19"/>
        <v>85</v>
      </c>
      <c r="AH80" s="323" t="s">
        <v>362</v>
      </c>
      <c r="AJ80" s="323" t="s">
        <v>378</v>
      </c>
    </row>
    <row r="81" spans="1:36" ht="13.25" customHeight="1">
      <c r="A81" s="327" t="s">
        <v>121</v>
      </c>
      <c r="B81" s="327" t="s">
        <v>379</v>
      </c>
      <c r="C81" s="327"/>
      <c r="D81" s="327"/>
      <c r="E81" s="327"/>
      <c r="F81" s="327"/>
      <c r="G81" s="327"/>
      <c r="H81" s="327"/>
      <c r="I81" s="327"/>
      <c r="J81" s="327"/>
      <c r="K81" s="326" t="str">
        <f t="shared" si="10"/>
        <v>Link</v>
      </c>
      <c r="L81" s="327" t="str">
        <f t="shared" si="11"/>
        <v>TL6094</v>
      </c>
      <c r="M81" s="316" t="str">
        <f t="shared" si="12"/>
        <v>MGIB2051 Folder 7 Internal Project Communication</v>
      </c>
      <c r="N81" s="328" t="str">
        <f t="shared" si="13"/>
        <v/>
      </c>
      <c r="O81" s="322"/>
      <c r="P81" s="322"/>
      <c r="Q81" s="316"/>
      <c r="R81" s="327" t="s">
        <v>32</v>
      </c>
      <c r="S81" s="327" t="s">
        <v>33</v>
      </c>
      <c r="T81" s="327" t="s">
        <v>57</v>
      </c>
      <c r="U81" s="327" t="s">
        <v>380</v>
      </c>
      <c r="V81" s="327" t="s">
        <v>381</v>
      </c>
      <c r="W81" s="322"/>
      <c r="X81" s="322"/>
      <c r="Y81" s="322" t="str">
        <f t="shared" si="14"/>
        <v>Link.pdf|Mesalamine\MGIB2051\2011-08-11_Other_site 1125_12057087_082.pdf</v>
      </c>
      <c r="Z81" s="323" t="str">
        <f t="shared" si="15"/>
        <v>Link.pdf</v>
      </c>
      <c r="AA81" s="322" t="str">
        <f t="shared" si="16"/>
        <v>Mesalamine\MGIB2051\</v>
      </c>
      <c r="AB81" s="322" t="str">
        <f t="shared" si="17"/>
        <v>2011-08-11_Other_site 1125_12057087_082</v>
      </c>
      <c r="AC81" s="322" t="s">
        <v>382</v>
      </c>
      <c r="AD81" s="322" t="str">
        <f t="shared" si="18"/>
        <v>Mesalamine\MGIB2051\2011-08-11_Other_site 1125_12057087_082.pdf</v>
      </c>
      <c r="AE81" s="329" t="str">
        <f>IF(IF(ISBLANK(NewFile),COUNTIF(K$1:K80,FullDoc)&gt;0,COUNTIF(AD$1:AD80,FullPath)&gt;0),TRUE,"")</f>
        <v/>
      </c>
      <c r="AF81" s="330">
        <f t="shared" si="19"/>
        <v>63</v>
      </c>
      <c r="AH81" s="323" t="s">
        <v>362</v>
      </c>
      <c r="AJ81" s="323" t="s">
        <v>383</v>
      </c>
    </row>
    <row r="82" spans="1:36" ht="13.25" customHeight="1">
      <c r="A82" s="327" t="s">
        <v>121</v>
      </c>
      <c r="B82" s="327" t="s">
        <v>384</v>
      </c>
      <c r="C82" s="327"/>
      <c r="D82" s="327"/>
      <c r="E82" s="327"/>
      <c r="F82" s="327"/>
      <c r="G82" s="327"/>
      <c r="H82" s="327"/>
      <c r="I82" s="327"/>
      <c r="J82" s="327"/>
      <c r="K82" s="326" t="str">
        <f t="shared" si="10"/>
        <v>Link</v>
      </c>
      <c r="L82" s="327" t="str">
        <f t="shared" si="11"/>
        <v>TL6094</v>
      </c>
      <c r="M82" s="316" t="str">
        <f t="shared" si="12"/>
        <v>MGIB2051 Folder 7 Internal Project Communication</v>
      </c>
      <c r="N82" s="328" t="str">
        <f t="shared" si="13"/>
        <v/>
      </c>
      <c r="O82" s="322"/>
      <c r="P82" s="322"/>
      <c r="Q82" s="316"/>
      <c r="R82" s="327" t="s">
        <v>32</v>
      </c>
      <c r="S82" s="327" t="s">
        <v>33</v>
      </c>
      <c r="T82" s="327" t="s">
        <v>57</v>
      </c>
      <c r="U82" s="327" t="s">
        <v>385</v>
      </c>
      <c r="V82" s="327" t="s">
        <v>386</v>
      </c>
      <c r="W82" s="322"/>
      <c r="X82" s="322"/>
      <c r="Y82" s="322" t="str">
        <f t="shared" si="14"/>
        <v>Link.pdf|Mesalamine\MGIB2051\2011-08-10_Other_Kunal OOO today_12057087_083.pdf</v>
      </c>
      <c r="Z82" s="323" t="str">
        <f t="shared" si="15"/>
        <v>Link.pdf</v>
      </c>
      <c r="AA82" s="322" t="str">
        <f t="shared" si="16"/>
        <v>Mesalamine\MGIB2051\</v>
      </c>
      <c r="AB82" s="322" t="str">
        <f t="shared" si="17"/>
        <v>2011-08-10_Other_Kunal OOO today_12057087_083</v>
      </c>
      <c r="AC82" s="322" t="s">
        <v>387</v>
      </c>
      <c r="AD82" s="322" t="str">
        <f t="shared" si="18"/>
        <v>Mesalamine\MGIB2051\2011-08-10_Other_Kunal OOO today_12057087_083.pdf</v>
      </c>
      <c r="AE82" s="329" t="str">
        <f>IF(IF(ISBLANK(NewFile),COUNTIF(K$1:K81,FullDoc)&gt;0,COUNTIF(AD$1:AD81,FullPath)&gt;0),TRUE,"")</f>
        <v/>
      </c>
      <c r="AF82" s="330">
        <f t="shared" si="19"/>
        <v>69</v>
      </c>
      <c r="AG82" s="323" t="s">
        <v>388</v>
      </c>
      <c r="AJ82" s="323" t="s">
        <v>389</v>
      </c>
    </row>
    <row r="83" spans="1:36" ht="13.25" customHeight="1">
      <c r="A83" s="327" t="s">
        <v>121</v>
      </c>
      <c r="B83" s="327" t="s">
        <v>390</v>
      </c>
      <c r="C83" s="327"/>
      <c r="D83" s="327"/>
      <c r="E83" s="327"/>
      <c r="F83" s="327"/>
      <c r="G83" s="327"/>
      <c r="H83" s="327"/>
      <c r="I83" s="327"/>
      <c r="J83" s="327"/>
      <c r="K83" s="326" t="str">
        <f t="shared" si="10"/>
        <v>Link</v>
      </c>
      <c r="L83" s="327" t="str">
        <f t="shared" si="11"/>
        <v>TL6094</v>
      </c>
      <c r="M83" s="316" t="str">
        <f t="shared" si="12"/>
        <v>MGIB2051 Folder 7 Internal Project Communication</v>
      </c>
      <c r="N83" s="328" t="str">
        <f t="shared" si="13"/>
        <v/>
      </c>
      <c r="O83" s="322"/>
      <c r="P83" s="322"/>
      <c r="Q83" s="316"/>
      <c r="R83" s="327" t="s">
        <v>32</v>
      </c>
      <c r="S83" s="327" t="s">
        <v>33</v>
      </c>
      <c r="T83" s="327" t="s">
        <v>57</v>
      </c>
      <c r="U83" s="327" t="s">
        <v>359</v>
      </c>
      <c r="V83" s="327" t="s">
        <v>391</v>
      </c>
      <c r="W83" s="322"/>
      <c r="X83" s="322"/>
      <c r="Y83" s="322" t="str">
        <f t="shared" si="14"/>
        <v>Link.pdf|Mesalamine\MGIB2051\2011-07-28_Other_Subject 1197-0004_12057087_084.pdf</v>
      </c>
      <c r="Z83" s="323" t="str">
        <f t="shared" si="15"/>
        <v>Link.pdf</v>
      </c>
      <c r="AA83" s="322" t="str">
        <f t="shared" si="16"/>
        <v>Mesalamine\MGIB2051\</v>
      </c>
      <c r="AB83" s="322" t="str">
        <f t="shared" si="17"/>
        <v>2011-07-28_Other_Subject 1197-0004_12057087_084</v>
      </c>
      <c r="AC83" s="322" t="s">
        <v>392</v>
      </c>
      <c r="AD83" s="322" t="str">
        <f t="shared" si="18"/>
        <v>Mesalamine\MGIB2051\2011-07-28_Other_Subject 1197-0004_12057087_084.pdf</v>
      </c>
      <c r="AE83" s="329" t="str">
        <f>IF(IF(ISBLANK(NewFile),COUNTIF(K$1:K82,FullDoc)&gt;0,COUNTIF(AD$1:AD82,FullPath)&gt;0),TRUE,"")</f>
        <v/>
      </c>
      <c r="AF83" s="330">
        <f t="shared" si="19"/>
        <v>71</v>
      </c>
      <c r="AH83" s="323" t="s">
        <v>362</v>
      </c>
      <c r="AJ83" s="323" t="s">
        <v>393</v>
      </c>
    </row>
    <row r="84" spans="1:36" ht="13.25" customHeight="1">
      <c r="A84" s="327" t="s">
        <v>121</v>
      </c>
      <c r="B84" s="327" t="s">
        <v>394</v>
      </c>
      <c r="C84" s="327"/>
      <c r="D84" s="327"/>
      <c r="E84" s="327"/>
      <c r="F84" s="327"/>
      <c r="G84" s="327"/>
      <c r="H84" s="327"/>
      <c r="I84" s="327"/>
      <c r="J84" s="327"/>
      <c r="K84" s="326" t="str">
        <f t="shared" si="10"/>
        <v>Link</v>
      </c>
      <c r="L84" s="327" t="str">
        <f t="shared" si="11"/>
        <v>TL6094</v>
      </c>
      <c r="M84" s="316" t="str">
        <f t="shared" si="12"/>
        <v>MGIB2051 Folder 7 Internal Project Communication</v>
      </c>
      <c r="N84" s="328" t="str">
        <f t="shared" si="13"/>
        <v/>
      </c>
      <c r="O84" s="322"/>
      <c r="P84" s="322"/>
      <c r="Q84" s="316"/>
      <c r="R84" s="327" t="s">
        <v>32</v>
      </c>
      <c r="S84" s="327" t="s">
        <v>33</v>
      </c>
      <c r="T84" s="327" t="s">
        <v>57</v>
      </c>
      <c r="U84" s="327" t="s">
        <v>395</v>
      </c>
      <c r="V84" s="327" t="s">
        <v>396</v>
      </c>
      <c r="W84" s="322"/>
      <c r="X84" s="322"/>
      <c r="Y84" s="322" t="str">
        <f t="shared" si="14"/>
        <v>Link.pdf|Mesalamine\MGIB2051\2011-07-19_Other_subject 1049-0014 needs unlocked_12057087_085.pdf</v>
      </c>
      <c r="Z84" s="323" t="str">
        <f t="shared" si="15"/>
        <v>Link.pdf</v>
      </c>
      <c r="AA84" s="322" t="str">
        <f t="shared" si="16"/>
        <v>Mesalamine\MGIB2051\</v>
      </c>
      <c r="AB84" s="322" t="str">
        <f t="shared" si="17"/>
        <v>2011-07-19_Other_subject 1049-0014 needs unlocked_12057087_085</v>
      </c>
      <c r="AC84" s="322" t="s">
        <v>397</v>
      </c>
      <c r="AD84" s="322" t="str">
        <f t="shared" si="18"/>
        <v>Mesalamine\MGIB2051\2011-07-19_Other_subject 1049-0014 needs unlocked_12057087_085.pdf</v>
      </c>
      <c r="AE84" s="329" t="str">
        <f>IF(IF(ISBLANK(NewFile),COUNTIF(K$1:K83,FullDoc)&gt;0,COUNTIF(AD$1:AD83,FullPath)&gt;0),TRUE,"")</f>
        <v/>
      </c>
      <c r="AF84" s="330">
        <f t="shared" si="19"/>
        <v>86</v>
      </c>
      <c r="AH84" s="323" t="s">
        <v>372</v>
      </c>
      <c r="AJ84" s="323" t="s">
        <v>398</v>
      </c>
    </row>
    <row r="85" spans="1:36" ht="13.25" customHeight="1">
      <c r="A85" s="327" t="s">
        <v>121</v>
      </c>
      <c r="B85" s="327" t="s">
        <v>399</v>
      </c>
      <c r="C85" s="327"/>
      <c r="D85" s="327"/>
      <c r="E85" s="327"/>
      <c r="F85" s="327"/>
      <c r="G85" s="327"/>
      <c r="H85" s="327"/>
      <c r="I85" s="327"/>
      <c r="J85" s="327"/>
      <c r="K85" s="326" t="str">
        <f t="shared" si="10"/>
        <v>Link</v>
      </c>
      <c r="L85" s="327" t="str">
        <f t="shared" si="11"/>
        <v>TL6094</v>
      </c>
      <c r="M85" s="316" t="str">
        <f t="shared" si="12"/>
        <v>MGIB2051 Folder 7 Internal Project Communication</v>
      </c>
      <c r="N85" s="328" t="str">
        <f t="shared" si="13"/>
        <v/>
      </c>
      <c r="O85" s="322"/>
      <c r="P85" s="322"/>
      <c r="Q85" s="316"/>
      <c r="R85" s="327" t="s">
        <v>32</v>
      </c>
      <c r="S85" s="327" t="s">
        <v>33</v>
      </c>
      <c r="T85" s="327" t="s">
        <v>57</v>
      </c>
      <c r="U85" s="327" t="s">
        <v>400</v>
      </c>
      <c r="V85" s="327" t="s">
        <v>401</v>
      </c>
      <c r="W85" s="322"/>
      <c r="X85" s="322"/>
      <c r="Y85" s="322" t="str">
        <f t="shared" si="14"/>
        <v>Link.pdf|Mesalamine\MGIB2051\2011-06-24_Other_lock status update for 1st block of 50 subjects_12057087_086.pdf</v>
      </c>
      <c r="Z85" s="323" t="str">
        <f t="shared" si="15"/>
        <v>Link.pdf</v>
      </c>
      <c r="AA85" s="322" t="str">
        <f t="shared" si="16"/>
        <v>Mesalamine\MGIB2051\</v>
      </c>
      <c r="AB85" s="322" t="str">
        <f t="shared" si="17"/>
        <v>2011-06-24_Other_lock status update for 1st block of 50 subjects_12057087_086</v>
      </c>
      <c r="AC85" s="322" t="s">
        <v>402</v>
      </c>
      <c r="AD85" s="322" t="str">
        <f t="shared" si="18"/>
        <v>Mesalamine\MGIB2051\2011-06-24_Other_lock status update for 1st block of 50 subjects_12057087_086.pdf</v>
      </c>
      <c r="AE85" s="329" t="str">
        <f>IF(IF(ISBLANK(NewFile),COUNTIF(K$1:K84,FullDoc)&gt;0,COUNTIF(AD$1:AD84,FullPath)&gt;0),TRUE,"")</f>
        <v/>
      </c>
      <c r="AF85" s="330">
        <f t="shared" si="19"/>
        <v>101</v>
      </c>
      <c r="AH85" s="323" t="s">
        <v>372</v>
      </c>
      <c r="AJ85" s="323" t="s">
        <v>403</v>
      </c>
    </row>
    <row r="86" spans="1:36" ht="13.25" customHeight="1">
      <c r="A86" s="327" t="s">
        <v>121</v>
      </c>
      <c r="B86" s="327" t="s">
        <v>404</v>
      </c>
      <c r="C86" s="327"/>
      <c r="D86" s="327"/>
      <c r="E86" s="327"/>
      <c r="F86" s="327"/>
      <c r="G86" s="327"/>
      <c r="H86" s="327"/>
      <c r="I86" s="327"/>
      <c r="J86" s="327"/>
      <c r="K86" s="326" t="str">
        <f t="shared" si="10"/>
        <v>Link</v>
      </c>
      <c r="L86" s="327" t="str">
        <f t="shared" si="11"/>
        <v>TL6094</v>
      </c>
      <c r="M86" s="316" t="str">
        <f t="shared" si="12"/>
        <v>MGIB2051 Folder 7 Internal Project Communication</v>
      </c>
      <c r="N86" s="328" t="str">
        <f t="shared" si="13"/>
        <v/>
      </c>
      <c r="O86" s="322"/>
      <c r="P86" s="322"/>
      <c r="Q86" s="316"/>
      <c r="R86" s="327" t="s">
        <v>32</v>
      </c>
      <c r="S86" s="327" t="s">
        <v>33</v>
      </c>
      <c r="T86" s="327" t="s">
        <v>57</v>
      </c>
      <c r="U86" s="327" t="s">
        <v>405</v>
      </c>
      <c r="V86" s="327" t="s">
        <v>406</v>
      </c>
      <c r="W86" s="322"/>
      <c r="X86" s="322"/>
      <c r="Y86" s="322" t="str">
        <f t="shared" si="14"/>
        <v>Link.pdf|Mesalamine\MGIB2051\2011-07-14_Other_14Jul block for lock UPDATE_12057087_087.pdf</v>
      </c>
      <c r="Z86" s="323" t="str">
        <f t="shared" si="15"/>
        <v>Link.pdf</v>
      </c>
      <c r="AA86" s="322" t="str">
        <f t="shared" si="16"/>
        <v>Mesalamine\MGIB2051\</v>
      </c>
      <c r="AB86" s="322" t="str">
        <f t="shared" si="17"/>
        <v>2011-07-14_Other_14Jul block for lock UPDATE_12057087_087</v>
      </c>
      <c r="AC86" s="322" t="s">
        <v>407</v>
      </c>
      <c r="AD86" s="322" t="str">
        <f t="shared" si="18"/>
        <v>Mesalamine\MGIB2051\2011-07-14_Other_14Jul block for lock UPDATE_12057087_087.pdf</v>
      </c>
      <c r="AE86" s="329" t="str">
        <f>IF(IF(ISBLANK(NewFile),COUNTIF(K$1:K85,FullDoc)&gt;0,COUNTIF(AD$1:AD85,FullPath)&gt;0),TRUE,"")</f>
        <v/>
      </c>
      <c r="AF86" s="330">
        <f t="shared" si="19"/>
        <v>81</v>
      </c>
      <c r="AH86" s="323" t="s">
        <v>372</v>
      </c>
      <c r="AJ86" s="323" t="s">
        <v>408</v>
      </c>
    </row>
    <row r="87" spans="1:36" ht="13.25" customHeight="1">
      <c r="A87" s="327" t="s">
        <v>121</v>
      </c>
      <c r="B87" s="327" t="s">
        <v>409</v>
      </c>
      <c r="C87" s="327"/>
      <c r="D87" s="327"/>
      <c r="E87" s="327"/>
      <c r="F87" s="327"/>
      <c r="G87" s="327"/>
      <c r="H87" s="327"/>
      <c r="I87" s="327"/>
      <c r="J87" s="327"/>
      <c r="K87" s="326" t="str">
        <f t="shared" si="10"/>
        <v>Link</v>
      </c>
      <c r="L87" s="327" t="str">
        <f t="shared" si="11"/>
        <v>TL6094</v>
      </c>
      <c r="M87" s="316" t="str">
        <f t="shared" si="12"/>
        <v>MGIB2051 Folder 7 Internal Project Communication</v>
      </c>
      <c r="N87" s="328" t="str">
        <f t="shared" si="13"/>
        <v/>
      </c>
      <c r="O87" s="322"/>
      <c r="P87" s="322"/>
      <c r="Q87" s="316"/>
      <c r="R87" s="327" t="s">
        <v>32</v>
      </c>
      <c r="S87" s="327" t="s">
        <v>33</v>
      </c>
      <c r="T87" s="327" t="s">
        <v>57</v>
      </c>
      <c r="U87" s="327" t="s">
        <v>410</v>
      </c>
      <c r="V87" s="327" t="s">
        <v>411</v>
      </c>
      <c r="W87" s="322"/>
      <c r="X87" s="322"/>
      <c r="Y87" s="322" t="str">
        <f t="shared" si="14"/>
        <v>Link.pdf|Mesalamine\MGIB2051\2011-08-03_Other_Email eCRF Completion Guidelines_12057087_088.pdf</v>
      </c>
      <c r="Z87" s="323" t="str">
        <f t="shared" si="15"/>
        <v>Link.pdf</v>
      </c>
      <c r="AA87" s="322" t="str">
        <f t="shared" si="16"/>
        <v>Mesalamine\MGIB2051\</v>
      </c>
      <c r="AB87" s="322" t="str">
        <f t="shared" si="17"/>
        <v>2011-08-03_Other_Email eCRF Completion Guidelines_12057087_088</v>
      </c>
      <c r="AC87" s="322" t="s">
        <v>412</v>
      </c>
      <c r="AD87" s="322" t="str">
        <f t="shared" si="18"/>
        <v>Mesalamine\MGIB2051\2011-08-03_Other_Email eCRF Completion Guidelines_12057087_088.pdf</v>
      </c>
      <c r="AE87" s="329" t="str">
        <f>IF(IF(ISBLANK(NewFile),COUNTIF(K$1:K86,FullDoc)&gt;0,COUNTIF(AD$1:AD86,FullPath)&gt;0),TRUE,"")</f>
        <v/>
      </c>
      <c r="AF87" s="330">
        <f t="shared" si="19"/>
        <v>86</v>
      </c>
      <c r="AJ87" s="323" t="s">
        <v>413</v>
      </c>
    </row>
    <row r="88" spans="1:36" ht="13.25" customHeight="1">
      <c r="A88" s="327" t="s">
        <v>121</v>
      </c>
      <c r="B88" s="327" t="s">
        <v>414</v>
      </c>
      <c r="C88" s="327"/>
      <c r="D88" s="327"/>
      <c r="E88" s="327"/>
      <c r="F88" s="327"/>
      <c r="G88" s="327"/>
      <c r="H88" s="327"/>
      <c r="I88" s="327"/>
      <c r="J88" s="327"/>
      <c r="K88" s="326" t="str">
        <f t="shared" si="10"/>
        <v>Link</v>
      </c>
      <c r="L88" s="327" t="str">
        <f t="shared" si="11"/>
        <v>TL6094</v>
      </c>
      <c r="M88" s="316" t="str">
        <f t="shared" si="12"/>
        <v>MGIB2051 Folder 7 Internal Project Communication</v>
      </c>
      <c r="N88" s="328" t="str">
        <f t="shared" si="13"/>
        <v/>
      </c>
      <c r="O88" s="322"/>
      <c r="P88" s="322"/>
      <c r="Q88" s="316"/>
      <c r="R88" s="327" t="s">
        <v>32</v>
      </c>
      <c r="S88" s="327" t="s">
        <v>33</v>
      </c>
      <c r="T88" s="327" t="s">
        <v>57</v>
      </c>
      <c r="U88" s="327" t="s">
        <v>410</v>
      </c>
      <c r="V88" s="327" t="s">
        <v>415</v>
      </c>
      <c r="W88" s="322"/>
      <c r="X88" s="322"/>
      <c r="Y88" s="322" t="str">
        <f t="shared" si="14"/>
        <v>Link.pdf|Mesalamine\MGIB2051\2011-08-03_Other_next coding run 2011-08-03_12057087_089.pdf</v>
      </c>
      <c r="Z88" s="323" t="str">
        <f t="shared" si="15"/>
        <v>Link.pdf</v>
      </c>
      <c r="AA88" s="322" t="str">
        <f t="shared" si="16"/>
        <v>Mesalamine\MGIB2051\</v>
      </c>
      <c r="AB88" s="322" t="str">
        <f t="shared" si="17"/>
        <v>2011-08-03_Other_next coding run 2011-08-03_12057087_089</v>
      </c>
      <c r="AC88" s="322" t="s">
        <v>416</v>
      </c>
      <c r="AD88" s="322" t="str">
        <f t="shared" si="18"/>
        <v>Mesalamine\MGIB2051\2011-08-03_Other_next coding run 2011-08-03_12057087_089.pdf</v>
      </c>
      <c r="AE88" s="329" t="str">
        <f>IF(IF(ISBLANK(NewFile),COUNTIF(K$1:K87,FullDoc)&gt;0,COUNTIF(AD$1:AD87,FullPath)&gt;0),TRUE,"")</f>
        <v/>
      </c>
      <c r="AF88" s="330">
        <f t="shared" si="19"/>
        <v>80</v>
      </c>
      <c r="AJ88" s="323" t="s">
        <v>417</v>
      </c>
    </row>
    <row r="89" spans="1:36" ht="13.25" customHeight="1">
      <c r="A89" s="327" t="s">
        <v>121</v>
      </c>
      <c r="B89" s="327" t="s">
        <v>418</v>
      </c>
      <c r="C89" s="327"/>
      <c r="D89" s="327"/>
      <c r="E89" s="327"/>
      <c r="F89" s="327"/>
      <c r="G89" s="327"/>
      <c r="H89" s="327"/>
      <c r="I89" s="327"/>
      <c r="J89" s="327"/>
      <c r="K89" s="326" t="str">
        <f t="shared" si="10"/>
        <v>Link</v>
      </c>
      <c r="L89" s="327" t="str">
        <f t="shared" si="11"/>
        <v>TL6094</v>
      </c>
      <c r="M89" s="316" t="str">
        <f t="shared" si="12"/>
        <v>MGIB2051 Folder 7 Internal Project Communication</v>
      </c>
      <c r="N89" s="328" t="str">
        <f t="shared" si="13"/>
        <v/>
      </c>
      <c r="O89" s="322"/>
      <c r="P89" s="322"/>
      <c r="Q89" s="316"/>
      <c r="R89" s="327" t="s">
        <v>32</v>
      </c>
      <c r="S89" s="327" t="s">
        <v>33</v>
      </c>
      <c r="T89" s="327" t="s">
        <v>57</v>
      </c>
      <c r="U89" s="327" t="s">
        <v>419</v>
      </c>
      <c r="V89" s="327" t="s">
        <v>420</v>
      </c>
      <c r="W89" s="322"/>
      <c r="X89" s="322"/>
      <c r="Y89" s="322" t="str">
        <f t="shared" si="14"/>
        <v>Link.pdf|Mesalamine\MGIB2051\2011-08-05_Other_Study close_12057087_090.pdf</v>
      </c>
      <c r="Z89" s="323" t="str">
        <f t="shared" si="15"/>
        <v>Link.pdf</v>
      </c>
      <c r="AA89" s="322" t="str">
        <f t="shared" si="16"/>
        <v>Mesalamine\MGIB2051\</v>
      </c>
      <c r="AB89" s="322" t="str">
        <f t="shared" si="17"/>
        <v>2011-08-05_Other_Study close_12057087_090</v>
      </c>
      <c r="AC89" s="322" t="s">
        <v>421</v>
      </c>
      <c r="AD89" s="322" t="str">
        <f t="shared" si="18"/>
        <v>Mesalamine\MGIB2051\2011-08-05_Other_Study close_12057087_090.pdf</v>
      </c>
      <c r="AE89" s="329" t="str">
        <f>IF(IF(ISBLANK(NewFile),COUNTIF(K$1:K88,FullDoc)&gt;0,COUNTIF(AD$1:AD88,FullPath)&gt;0),TRUE,"")</f>
        <v/>
      </c>
      <c r="AF89" s="330">
        <f t="shared" si="19"/>
        <v>65</v>
      </c>
      <c r="AJ89" s="323" t="s">
        <v>422</v>
      </c>
    </row>
    <row r="90" spans="1:36" ht="13.25" customHeight="1">
      <c r="A90" s="327" t="s">
        <v>121</v>
      </c>
      <c r="B90" s="327" t="s">
        <v>423</v>
      </c>
      <c r="C90" s="327"/>
      <c r="D90" s="327"/>
      <c r="E90" s="327"/>
      <c r="F90" s="327"/>
      <c r="G90" s="327"/>
      <c r="H90" s="327"/>
      <c r="I90" s="327"/>
      <c r="J90" s="327"/>
      <c r="K90" s="326" t="str">
        <f t="shared" si="10"/>
        <v>Link</v>
      </c>
      <c r="L90" s="327" t="str">
        <f t="shared" si="11"/>
        <v>TL6094</v>
      </c>
      <c r="M90" s="316" t="str">
        <f t="shared" si="12"/>
        <v>MGIB2051 Folder 7 Internal Project Communication</v>
      </c>
      <c r="N90" s="328" t="str">
        <f t="shared" si="13"/>
        <v/>
      </c>
      <c r="O90" s="322"/>
      <c r="P90" s="322"/>
      <c r="Q90" s="316"/>
      <c r="R90" s="327" t="s">
        <v>32</v>
      </c>
      <c r="S90" s="327" t="s">
        <v>33</v>
      </c>
      <c r="T90" s="327" t="s">
        <v>57</v>
      </c>
      <c r="U90" s="327" t="s">
        <v>424</v>
      </c>
      <c r="V90" s="327" t="s">
        <v>425</v>
      </c>
      <c r="W90" s="322"/>
      <c r="X90" s="322"/>
      <c r="Y90" s="322" t="str">
        <f t="shared" si="14"/>
        <v>Link.pdf|Mesalamine\MGIB2051\2011-08-02_Other_Dates of Visit 7s_12057087_091.pdf</v>
      </c>
      <c r="Z90" s="323" t="str">
        <f t="shared" si="15"/>
        <v>Link.pdf</v>
      </c>
      <c r="AA90" s="322" t="str">
        <f t="shared" si="16"/>
        <v>Mesalamine\MGIB2051\</v>
      </c>
      <c r="AB90" s="322" t="str">
        <f t="shared" si="17"/>
        <v>2011-08-02_Other_Dates of Visit 7s_12057087_091</v>
      </c>
      <c r="AC90" s="322" t="s">
        <v>426</v>
      </c>
      <c r="AD90" s="322" t="str">
        <f t="shared" si="18"/>
        <v>Mesalamine\MGIB2051\2011-08-02_Other_Dates of Visit 7s_12057087_091.pdf</v>
      </c>
      <c r="AE90" s="329" t="str">
        <f>IF(IF(ISBLANK(NewFile),COUNTIF(K$1:K89,FullDoc)&gt;0,COUNTIF(AD$1:AD89,FullPath)&gt;0),TRUE,"")</f>
        <v/>
      </c>
      <c r="AF90" s="330">
        <f t="shared" si="19"/>
        <v>71</v>
      </c>
      <c r="AH90" s="323" t="s">
        <v>362</v>
      </c>
      <c r="AJ90" s="323" t="s">
        <v>427</v>
      </c>
    </row>
    <row r="91" spans="1:36" ht="13.25" customHeight="1">
      <c r="A91" s="327" t="s">
        <v>121</v>
      </c>
      <c r="B91" s="327" t="s">
        <v>428</v>
      </c>
      <c r="C91" s="327"/>
      <c r="D91" s="327"/>
      <c r="E91" s="327"/>
      <c r="F91" s="327"/>
      <c r="G91" s="327"/>
      <c r="H91" s="327"/>
      <c r="I91" s="327"/>
      <c r="J91" s="327"/>
      <c r="K91" s="326" t="str">
        <f t="shared" si="10"/>
        <v>Link</v>
      </c>
      <c r="L91" s="327" t="str">
        <f t="shared" si="11"/>
        <v>TL6094</v>
      </c>
      <c r="M91" s="316" t="str">
        <f t="shared" si="12"/>
        <v>MGIB2051 Folder 7 Internal Project Communication</v>
      </c>
      <c r="N91" s="328" t="str">
        <f t="shared" si="13"/>
        <v/>
      </c>
      <c r="O91" s="322"/>
      <c r="P91" s="322"/>
      <c r="Q91" s="316"/>
      <c r="R91" s="327" t="s">
        <v>32</v>
      </c>
      <c r="S91" s="327" t="s">
        <v>33</v>
      </c>
      <c r="T91" s="327" t="s">
        <v>57</v>
      </c>
      <c r="U91" s="327" t="s">
        <v>424</v>
      </c>
      <c r="V91" s="327" t="s">
        <v>429</v>
      </c>
      <c r="W91" s="322"/>
      <c r="X91" s="322"/>
      <c r="Y91" s="322" t="str">
        <f t="shared" si="14"/>
        <v>Link.pdf|Mesalamine\MGIB2051\2011-08-02_Other_Scheduling of Closeout Visit_12057087_092.pdf</v>
      </c>
      <c r="Z91" s="323" t="str">
        <f t="shared" si="15"/>
        <v>Link.pdf</v>
      </c>
      <c r="AA91" s="322" t="str">
        <f t="shared" si="16"/>
        <v>Mesalamine\MGIB2051\</v>
      </c>
      <c r="AB91" s="322" t="str">
        <f t="shared" si="17"/>
        <v>2011-08-02_Other_Scheduling of Closeout Visit_12057087_092</v>
      </c>
      <c r="AC91" s="322" t="s">
        <v>430</v>
      </c>
      <c r="AD91" s="322" t="str">
        <f t="shared" si="18"/>
        <v>Mesalamine\MGIB2051\2011-08-02_Other_Scheduling of Closeout Visit_12057087_092.pdf</v>
      </c>
      <c r="AE91" s="329" t="str">
        <f>IF(IF(ISBLANK(NewFile),COUNTIF(K$1:K90,FullDoc)&gt;0,COUNTIF(AD$1:AD90,FullPath)&gt;0),TRUE,"")</f>
        <v/>
      </c>
      <c r="AF91" s="330">
        <f t="shared" si="19"/>
        <v>82</v>
      </c>
      <c r="AJ91" s="323" t="s">
        <v>431</v>
      </c>
    </row>
    <row r="92" spans="1:36" ht="13.25" customHeight="1">
      <c r="A92" s="327" t="s">
        <v>121</v>
      </c>
      <c r="B92" s="327" t="s">
        <v>432</v>
      </c>
      <c r="C92" s="327"/>
      <c r="D92" s="327"/>
      <c r="E92" s="327"/>
      <c r="F92" s="327"/>
      <c r="G92" s="327"/>
      <c r="H92" s="327"/>
      <c r="I92" s="327"/>
      <c r="J92" s="327"/>
      <c r="K92" s="326" t="str">
        <f t="shared" si="10"/>
        <v>Link</v>
      </c>
      <c r="L92" s="327" t="str">
        <f t="shared" si="11"/>
        <v>TL6094</v>
      </c>
      <c r="M92" s="316" t="str">
        <f t="shared" si="12"/>
        <v>MGIB2051 Folder 7 Internal Project Communication</v>
      </c>
      <c r="N92" s="328" t="str">
        <f t="shared" si="13"/>
        <v/>
      </c>
      <c r="O92" s="322"/>
      <c r="P92" s="322"/>
      <c r="Q92" s="316"/>
      <c r="R92" s="327" t="s">
        <v>32</v>
      </c>
      <c r="S92" s="327" t="s">
        <v>33</v>
      </c>
      <c r="T92" s="327" t="s">
        <v>57</v>
      </c>
      <c r="U92" s="327" t="s">
        <v>410</v>
      </c>
      <c r="V92" s="327" t="s">
        <v>433</v>
      </c>
      <c r="W92" s="322"/>
      <c r="X92" s="322"/>
      <c r="Y92" s="322" t="str">
        <f t="shared" si="14"/>
        <v>Link.pdf|Mesalamine\MGIB2051\2011-08-03_Other_CRF Question 1st dose date_12057087_093.pdf</v>
      </c>
      <c r="Z92" s="323" t="str">
        <f t="shared" si="15"/>
        <v>Link.pdf</v>
      </c>
      <c r="AA92" s="322" t="str">
        <f t="shared" si="16"/>
        <v>Mesalamine\MGIB2051\</v>
      </c>
      <c r="AB92" s="322" t="str">
        <f t="shared" si="17"/>
        <v>2011-08-03_Other_CRF Question 1st dose date_12057087_093</v>
      </c>
      <c r="AC92" s="322" t="s">
        <v>434</v>
      </c>
      <c r="AD92" s="322" t="str">
        <f t="shared" si="18"/>
        <v>Mesalamine\MGIB2051\2011-08-03_Other_CRF Question 1st dose date_12057087_093.pdf</v>
      </c>
      <c r="AE92" s="329" t="str">
        <f>IF(IF(ISBLANK(NewFile),COUNTIF(K$1:K91,FullDoc)&gt;0,COUNTIF(AD$1:AD91,FullPath)&gt;0),TRUE,"")</f>
        <v/>
      </c>
      <c r="AF92" s="330">
        <f t="shared" si="19"/>
        <v>80</v>
      </c>
      <c r="AH92" s="323" t="s">
        <v>362</v>
      </c>
      <c r="AJ92" s="323" t="s">
        <v>435</v>
      </c>
    </row>
    <row r="93" spans="1:36" ht="13.25" customHeight="1">
      <c r="A93" s="327" t="s">
        <v>121</v>
      </c>
      <c r="B93" s="327" t="s">
        <v>436</v>
      </c>
      <c r="C93" s="327"/>
      <c r="D93" s="327"/>
      <c r="E93" s="327"/>
      <c r="F93" s="327"/>
      <c r="G93" s="327"/>
      <c r="H93" s="327"/>
      <c r="I93" s="327"/>
      <c r="J93" s="327"/>
      <c r="K93" s="326" t="str">
        <f t="shared" si="10"/>
        <v>Link</v>
      </c>
      <c r="L93" s="327" t="str">
        <f t="shared" si="11"/>
        <v>TL6094</v>
      </c>
      <c r="M93" s="316" t="str">
        <f t="shared" si="12"/>
        <v>MGIB2051 Folder 7 Internal Project Communication</v>
      </c>
      <c r="N93" s="328" t="str">
        <f t="shared" si="13"/>
        <v/>
      </c>
      <c r="O93" s="322"/>
      <c r="P93" s="322"/>
      <c r="Q93" s="316"/>
      <c r="R93" s="327" t="s">
        <v>32</v>
      </c>
      <c r="S93" s="327" t="s">
        <v>33</v>
      </c>
      <c r="T93" s="327" t="s">
        <v>57</v>
      </c>
      <c r="U93" s="327" t="s">
        <v>58</v>
      </c>
      <c r="V93" s="327" t="s">
        <v>437</v>
      </c>
      <c r="W93" s="322"/>
      <c r="X93" s="322"/>
      <c r="Y93" s="322" t="str">
        <f t="shared" si="14"/>
        <v>Link.pdf|Mesalamine\MGIB2051\2011-04-13_Other_Amendment 02 Proposal Signature Sheet_12057087_094.pdf</v>
      </c>
      <c r="Z93" s="323" t="str">
        <f t="shared" si="15"/>
        <v>Link.pdf</v>
      </c>
      <c r="AA93" s="322" t="str">
        <f t="shared" si="16"/>
        <v>Mesalamine\MGIB2051\</v>
      </c>
      <c r="AB93" s="322" t="str">
        <f t="shared" si="17"/>
        <v>2011-04-13_Other_Amendment 02 Proposal Signature Sheet_12057087_094</v>
      </c>
      <c r="AC93" s="322" t="s">
        <v>438</v>
      </c>
      <c r="AD93" s="322" t="str">
        <f t="shared" si="18"/>
        <v>Mesalamine\MGIB2051\2011-04-13_Other_Amendment 02 Proposal Signature Sheet_12057087_094.pdf</v>
      </c>
      <c r="AE93" s="329" t="str">
        <f>IF(IF(ISBLANK(NewFile),COUNTIF(K$1:K92,FullDoc)&gt;0,COUNTIF(AD$1:AD92,FullPath)&gt;0),TRUE,"")</f>
        <v/>
      </c>
      <c r="AF93" s="330">
        <f t="shared" si="19"/>
        <v>91</v>
      </c>
      <c r="AG93" s="323" t="s">
        <v>439</v>
      </c>
      <c r="AJ93" s="323" t="s">
        <v>440</v>
      </c>
    </row>
    <row r="94" spans="1:36" ht="13.25" customHeight="1">
      <c r="A94" s="327" t="s">
        <v>121</v>
      </c>
      <c r="B94" s="327" t="s">
        <v>441</v>
      </c>
      <c r="C94" s="327"/>
      <c r="D94" s="327"/>
      <c r="E94" s="327"/>
      <c r="F94" s="327"/>
      <c r="G94" s="327"/>
      <c r="H94" s="327"/>
      <c r="I94" s="327"/>
      <c r="J94" s="327"/>
      <c r="K94" s="326" t="str">
        <f t="shared" si="10"/>
        <v>Link</v>
      </c>
      <c r="L94" s="327" t="str">
        <f t="shared" si="11"/>
        <v>TL6094</v>
      </c>
      <c r="M94" s="316" t="str">
        <f t="shared" si="12"/>
        <v>MGIB2051 Folder 7 Internal Project Communication</v>
      </c>
      <c r="N94" s="328" t="str">
        <f t="shared" si="13"/>
        <v/>
      </c>
      <c r="O94" s="322"/>
      <c r="P94" s="322"/>
      <c r="Q94" s="316"/>
      <c r="R94" s="327" t="s">
        <v>32</v>
      </c>
      <c r="S94" s="327" t="s">
        <v>33</v>
      </c>
      <c r="T94" s="327" t="s">
        <v>57</v>
      </c>
      <c r="U94" s="327" t="s">
        <v>410</v>
      </c>
      <c r="V94" s="327" t="s">
        <v>442</v>
      </c>
      <c r="W94" s="322"/>
      <c r="X94" s="322"/>
      <c r="Y94" s="322" t="str">
        <f t="shared" si="14"/>
        <v>Link.pdf|Mesalamine\MGIB2051\2011-08-03_Other_Subject 0832-0013 can be locked_12057087_095.pdf</v>
      </c>
      <c r="Z94" s="323" t="str">
        <f t="shared" si="15"/>
        <v>Link.pdf</v>
      </c>
      <c r="AA94" s="322" t="str">
        <f t="shared" si="16"/>
        <v>Mesalamine\MGIB2051\</v>
      </c>
      <c r="AB94" s="322" t="str">
        <f t="shared" si="17"/>
        <v>2011-08-03_Other_Subject 0832-0013 can be locked_12057087_095</v>
      </c>
      <c r="AC94" s="322" t="s">
        <v>443</v>
      </c>
      <c r="AD94" s="322" t="str">
        <f t="shared" si="18"/>
        <v>Mesalamine\MGIB2051\2011-08-03_Other_Subject 0832-0013 can be locked_12057087_095.pdf</v>
      </c>
      <c r="AE94" s="329" t="str">
        <f>IF(IF(ISBLANK(NewFile),COUNTIF(K$1:K93,FullDoc)&gt;0,COUNTIF(AD$1:AD93,FullPath)&gt;0),TRUE,"")</f>
        <v/>
      </c>
      <c r="AF94" s="330">
        <f t="shared" si="19"/>
        <v>85</v>
      </c>
      <c r="AH94" s="323" t="s">
        <v>372</v>
      </c>
      <c r="AJ94" s="323" t="s">
        <v>444</v>
      </c>
    </row>
    <row r="95" spans="1:36" ht="13.25" customHeight="1">
      <c r="A95" s="327" t="s">
        <v>121</v>
      </c>
      <c r="B95" s="327" t="s">
        <v>445</v>
      </c>
      <c r="C95" s="327"/>
      <c r="D95" s="327"/>
      <c r="E95" s="327"/>
      <c r="F95" s="327"/>
      <c r="G95" s="327"/>
      <c r="H95" s="327"/>
      <c r="I95" s="327"/>
      <c r="J95" s="327"/>
      <c r="K95" s="326" t="str">
        <f t="shared" si="10"/>
        <v>Link</v>
      </c>
      <c r="L95" s="327" t="str">
        <f t="shared" si="11"/>
        <v>TL6094</v>
      </c>
      <c r="M95" s="316" t="str">
        <f t="shared" si="12"/>
        <v>MGIB2051 Folder 7 Internal Project Communication</v>
      </c>
      <c r="N95" s="328" t="str">
        <f t="shared" si="13"/>
        <v/>
      </c>
      <c r="O95" s="322"/>
      <c r="P95" s="322"/>
      <c r="Q95" s="316"/>
      <c r="R95" s="327" t="s">
        <v>32</v>
      </c>
      <c r="S95" s="327" t="s">
        <v>33</v>
      </c>
      <c r="T95" s="327" t="s">
        <v>57</v>
      </c>
      <c r="U95" s="327" t="s">
        <v>419</v>
      </c>
      <c r="V95" s="327" t="s">
        <v>446</v>
      </c>
      <c r="W95" s="322"/>
      <c r="X95" s="322"/>
      <c r="Y95" s="322" t="str">
        <f t="shared" si="14"/>
        <v>Link.pdf|Mesalamine\MGIB2051\2011-08-05_Other_Signed Locked status as of 05Aug2011_12057087_096.pdf</v>
      </c>
      <c r="Z95" s="323" t="str">
        <f t="shared" si="15"/>
        <v>Link.pdf</v>
      </c>
      <c r="AA95" s="322" t="str">
        <f t="shared" si="16"/>
        <v>Mesalamine\MGIB2051\</v>
      </c>
      <c r="AB95" s="322" t="str">
        <f t="shared" si="17"/>
        <v>2011-08-05_Other_Signed Locked status as of 05Aug2011_12057087_096</v>
      </c>
      <c r="AC95" s="322" t="s">
        <v>447</v>
      </c>
      <c r="AD95" s="322" t="str">
        <f t="shared" si="18"/>
        <v>Mesalamine\MGIB2051\2011-08-05_Other_Signed Locked status as of 05Aug2011_12057087_096.pdf</v>
      </c>
      <c r="AE95" s="329" t="str">
        <f>IF(IF(ISBLANK(NewFile),COUNTIF(K$1:K94,FullDoc)&gt;0,COUNTIF(AD$1:AD94,FullPath)&gt;0),TRUE,"")</f>
        <v/>
      </c>
      <c r="AF95" s="330">
        <f t="shared" si="19"/>
        <v>90</v>
      </c>
      <c r="AH95" s="323" t="s">
        <v>362</v>
      </c>
      <c r="AJ95" s="323" t="s">
        <v>448</v>
      </c>
    </row>
    <row r="96" spans="1:36" ht="13.25" customHeight="1">
      <c r="A96" s="327" t="s">
        <v>121</v>
      </c>
      <c r="B96" s="327" t="s">
        <v>449</v>
      </c>
      <c r="C96" s="327"/>
      <c r="D96" s="327"/>
      <c r="E96" s="327"/>
      <c r="F96" s="327"/>
      <c r="G96" s="327"/>
      <c r="H96" s="327"/>
      <c r="I96" s="327"/>
      <c r="J96" s="327"/>
      <c r="K96" s="326" t="str">
        <f t="shared" si="10"/>
        <v>Link</v>
      </c>
      <c r="L96" s="327" t="str">
        <f t="shared" si="11"/>
        <v>TL6094</v>
      </c>
      <c r="M96" s="316" t="str">
        <f t="shared" si="12"/>
        <v>MGIB2051 Folder 7 Internal Project Communication</v>
      </c>
      <c r="N96" s="328" t="str">
        <f t="shared" si="13"/>
        <v/>
      </c>
      <c r="O96" s="322"/>
      <c r="P96" s="322"/>
      <c r="Q96" s="316"/>
      <c r="R96" s="327" t="s">
        <v>32</v>
      </c>
      <c r="S96" s="327" t="s">
        <v>33</v>
      </c>
      <c r="T96" s="327" t="s">
        <v>57</v>
      </c>
      <c r="U96" s="327" t="s">
        <v>410</v>
      </c>
      <c r="V96" s="327" t="s">
        <v>450</v>
      </c>
      <c r="W96" s="322"/>
      <c r="X96" s="322"/>
      <c r="Y96" s="322" t="str">
        <f t="shared" si="14"/>
        <v>Link.pdf|Mesalamine\MGIB2051\2011-08-03_Other_Data Entry_12057087_097.pdf</v>
      </c>
      <c r="Z96" s="323" t="str">
        <f t="shared" si="15"/>
        <v>Link.pdf</v>
      </c>
      <c r="AA96" s="322" t="str">
        <f t="shared" si="16"/>
        <v>Mesalamine\MGIB2051\</v>
      </c>
      <c r="AB96" s="322" t="str">
        <f t="shared" si="17"/>
        <v>2011-08-03_Other_Data Entry_12057087_097</v>
      </c>
      <c r="AC96" s="322" t="s">
        <v>451</v>
      </c>
      <c r="AD96" s="322" t="str">
        <f t="shared" si="18"/>
        <v>Mesalamine\MGIB2051\2011-08-03_Other_Data Entry_12057087_097.pdf</v>
      </c>
      <c r="AE96" s="329" t="str">
        <f>IF(IF(ISBLANK(NewFile),COUNTIF(K$1:K95,FullDoc)&gt;0,COUNTIF(AD$1:AD95,FullPath)&gt;0),TRUE,"")</f>
        <v/>
      </c>
      <c r="AF96" s="330">
        <f t="shared" si="19"/>
        <v>64</v>
      </c>
      <c r="AH96" s="323" t="s">
        <v>362</v>
      </c>
      <c r="AJ96" s="323" t="s">
        <v>452</v>
      </c>
    </row>
    <row r="97" spans="1:36" ht="13.25" customHeight="1">
      <c r="A97" s="327" t="s">
        <v>121</v>
      </c>
      <c r="B97" s="327" t="s">
        <v>453</v>
      </c>
      <c r="C97" s="327"/>
      <c r="D97" s="327"/>
      <c r="E97" s="327"/>
      <c r="F97" s="327"/>
      <c r="G97" s="327"/>
      <c r="H97" s="327"/>
      <c r="I97" s="327"/>
      <c r="J97" s="327"/>
      <c r="K97" s="326" t="str">
        <f t="shared" si="10"/>
        <v>Link</v>
      </c>
      <c r="L97" s="327" t="str">
        <f t="shared" si="11"/>
        <v>TL6094</v>
      </c>
      <c r="M97" s="316" t="str">
        <f t="shared" si="12"/>
        <v>MGIB2051 Folder 7 Internal Project Communication</v>
      </c>
      <c r="N97" s="328" t="str">
        <f t="shared" si="13"/>
        <v/>
      </c>
      <c r="O97" s="322"/>
      <c r="P97" s="322"/>
      <c r="Q97" s="316"/>
      <c r="R97" s="327" t="s">
        <v>32</v>
      </c>
      <c r="S97" s="327" t="s">
        <v>33</v>
      </c>
      <c r="T97" s="327" t="s">
        <v>57</v>
      </c>
      <c r="U97" s="327" t="s">
        <v>410</v>
      </c>
      <c r="V97" s="327" t="s">
        <v>454</v>
      </c>
      <c r="W97" s="322"/>
      <c r="X97" s="322"/>
      <c r="Y97" s="322" t="str">
        <f t="shared" si="14"/>
        <v>Link.pdf|Mesalamine\MGIB2051\2011-08-03_Other_VM for Dr Young_12057087_098.pdf</v>
      </c>
      <c r="Z97" s="323" t="str">
        <f t="shared" si="15"/>
        <v>Link.pdf</v>
      </c>
      <c r="AA97" s="322" t="str">
        <f t="shared" si="16"/>
        <v>Mesalamine\MGIB2051\</v>
      </c>
      <c r="AB97" s="322" t="str">
        <f t="shared" si="17"/>
        <v>2011-08-03_Other_VM for Dr Young_12057087_098</v>
      </c>
      <c r="AC97" s="322" t="s">
        <v>455</v>
      </c>
      <c r="AD97" s="322" t="str">
        <f t="shared" si="18"/>
        <v>Mesalamine\MGIB2051\2011-08-03_Other_VM for Dr Young_12057087_098.pdf</v>
      </c>
      <c r="AE97" s="329" t="str">
        <f>IF(IF(ISBLANK(NewFile),COUNTIF(K$1:K96,FullDoc)&gt;0,COUNTIF(AD$1:AD96,FullPath)&gt;0),TRUE,"")</f>
        <v/>
      </c>
      <c r="AF97" s="330">
        <f t="shared" si="19"/>
        <v>69</v>
      </c>
      <c r="AJ97" s="323" t="s">
        <v>456</v>
      </c>
    </row>
    <row r="98" spans="1:36" ht="13.25" customHeight="1">
      <c r="A98" s="327" t="s">
        <v>121</v>
      </c>
      <c r="B98" s="327" t="s">
        <v>457</v>
      </c>
      <c r="C98" s="327"/>
      <c r="D98" s="327"/>
      <c r="E98" s="327"/>
      <c r="F98" s="327"/>
      <c r="G98" s="327"/>
      <c r="H98" s="327"/>
      <c r="I98" s="327"/>
      <c r="J98" s="327"/>
      <c r="K98" s="326" t="str">
        <f t="shared" si="10"/>
        <v>Link</v>
      </c>
      <c r="L98" s="327" t="str">
        <f t="shared" si="11"/>
        <v>TL6094</v>
      </c>
      <c r="M98" s="316" t="str">
        <f t="shared" si="12"/>
        <v>MGIB2051 Folder 7 Internal Project Communication</v>
      </c>
      <c r="N98" s="328" t="str">
        <f t="shared" si="13"/>
        <v/>
      </c>
      <c r="O98" s="322"/>
      <c r="P98" s="322"/>
      <c r="Q98" s="316"/>
      <c r="R98" s="327" t="s">
        <v>32</v>
      </c>
      <c r="S98" s="327" t="s">
        <v>33</v>
      </c>
      <c r="T98" s="327" t="s">
        <v>57</v>
      </c>
      <c r="U98" s="327" t="s">
        <v>410</v>
      </c>
      <c r="V98" s="327" t="s">
        <v>458</v>
      </c>
      <c r="W98" s="322"/>
      <c r="X98" s="322"/>
      <c r="Y98" s="322" t="str">
        <f t="shared" si="14"/>
        <v>Link.pdf|Mesalamine\MGIB2051\2011-08-03_Other_lab transfer update_12057087_099.pdf</v>
      </c>
      <c r="Z98" s="323" t="str">
        <f t="shared" si="15"/>
        <v>Link.pdf</v>
      </c>
      <c r="AA98" s="322" t="str">
        <f t="shared" si="16"/>
        <v>Mesalamine\MGIB2051\</v>
      </c>
      <c r="AB98" s="322" t="str">
        <f t="shared" si="17"/>
        <v>2011-08-03_Other_lab transfer update_12057087_099</v>
      </c>
      <c r="AC98" s="322" t="s">
        <v>459</v>
      </c>
      <c r="AD98" s="322" t="str">
        <f t="shared" si="18"/>
        <v>Mesalamine\MGIB2051\2011-08-03_Other_lab transfer update_12057087_099.pdf</v>
      </c>
      <c r="AE98" s="329" t="str">
        <f>IF(IF(ISBLANK(NewFile),COUNTIF(K$1:K97,FullDoc)&gt;0,COUNTIF(AD$1:AD97,FullPath)&gt;0),TRUE,"")</f>
        <v/>
      </c>
      <c r="AF98" s="330">
        <f t="shared" si="19"/>
        <v>73</v>
      </c>
      <c r="AH98" s="323" t="s">
        <v>362</v>
      </c>
      <c r="AJ98" s="323" t="s">
        <v>460</v>
      </c>
    </row>
    <row r="99" spans="1:36" ht="13.25" customHeight="1">
      <c r="A99" s="327" t="s">
        <v>121</v>
      </c>
      <c r="B99" s="327" t="s">
        <v>461</v>
      </c>
      <c r="C99" s="327"/>
      <c r="D99" s="327"/>
      <c r="E99" s="327"/>
      <c r="F99" s="327"/>
      <c r="G99" s="327"/>
      <c r="H99" s="327"/>
      <c r="I99" s="327"/>
      <c r="J99" s="327"/>
      <c r="K99" s="326" t="str">
        <f t="shared" si="10"/>
        <v>Link</v>
      </c>
      <c r="L99" s="327" t="str">
        <f t="shared" si="11"/>
        <v>TL6094</v>
      </c>
      <c r="M99" s="316" t="str">
        <f t="shared" si="12"/>
        <v>MGIB2051 Folder 7 Internal Project Communication</v>
      </c>
      <c r="N99" s="328" t="str">
        <f t="shared" si="13"/>
        <v/>
      </c>
      <c r="O99" s="322"/>
      <c r="P99" s="322"/>
      <c r="Q99" s="316"/>
      <c r="R99" s="327" t="s">
        <v>32</v>
      </c>
      <c r="S99" s="327" t="s">
        <v>33</v>
      </c>
      <c r="T99" s="327" t="s">
        <v>57</v>
      </c>
      <c r="U99" s="327" t="s">
        <v>462</v>
      </c>
      <c r="V99" s="327" t="s">
        <v>463</v>
      </c>
      <c r="W99" s="322"/>
      <c r="X99" s="322"/>
      <c r="Y99" s="322" t="str">
        <f t="shared" si="14"/>
        <v>Link.pdf|Mesalamine\MGIB2051\2011-08-04_Other_SIGN Issue_12057087_100.pdf</v>
      </c>
      <c r="Z99" s="323" t="str">
        <f t="shared" si="15"/>
        <v>Link.pdf</v>
      </c>
      <c r="AA99" s="322" t="str">
        <f t="shared" si="16"/>
        <v>Mesalamine\MGIB2051\</v>
      </c>
      <c r="AB99" s="322" t="str">
        <f t="shared" si="17"/>
        <v>2011-08-04_Other_SIGN Issue_12057087_100</v>
      </c>
      <c r="AC99" s="322" t="s">
        <v>464</v>
      </c>
      <c r="AD99" s="322" t="str">
        <f t="shared" si="18"/>
        <v>Mesalamine\MGIB2051\2011-08-04_Other_SIGN Issue_12057087_100.pdf</v>
      </c>
      <c r="AE99" s="329" t="str">
        <f>IF(IF(ISBLANK(NewFile),COUNTIF(K$1:K98,FullDoc)&gt;0,COUNTIF(AD$1:AD98,FullPath)&gt;0),TRUE,"")</f>
        <v/>
      </c>
      <c r="AF99" s="330">
        <f t="shared" si="19"/>
        <v>64</v>
      </c>
      <c r="AH99" s="323" t="s">
        <v>362</v>
      </c>
      <c r="AJ99" s="323" t="s">
        <v>465</v>
      </c>
    </row>
    <row r="100" spans="1:36" ht="13.25" customHeight="1">
      <c r="A100" s="327" t="s">
        <v>121</v>
      </c>
      <c r="B100" s="327" t="s">
        <v>466</v>
      </c>
      <c r="C100" s="327"/>
      <c r="D100" s="327"/>
      <c r="E100" s="327"/>
      <c r="F100" s="327"/>
      <c r="G100" s="327"/>
      <c r="H100" s="327"/>
      <c r="I100" s="327"/>
      <c r="J100" s="327"/>
      <c r="K100" s="326" t="str">
        <f t="shared" si="10"/>
        <v>Link</v>
      </c>
      <c r="L100" s="327" t="str">
        <f t="shared" si="11"/>
        <v>TL6094</v>
      </c>
      <c r="M100" s="316" t="str">
        <f t="shared" si="12"/>
        <v>MGIB2051 Folder 7 Internal Project Communication</v>
      </c>
      <c r="N100" s="328" t="str">
        <f t="shared" si="13"/>
        <v/>
      </c>
      <c r="O100" s="322"/>
      <c r="P100" s="322"/>
      <c r="Q100" s="316"/>
      <c r="R100" s="327" t="s">
        <v>32</v>
      </c>
      <c r="S100" s="327" t="s">
        <v>33</v>
      </c>
      <c r="T100" s="327" t="s">
        <v>57</v>
      </c>
      <c r="U100" s="327" t="s">
        <v>462</v>
      </c>
      <c r="V100" s="327" t="s">
        <v>467</v>
      </c>
      <c r="W100" s="322"/>
      <c r="X100" s="322"/>
      <c r="Y100" s="322" t="str">
        <f t="shared" si="14"/>
        <v>Link.pdf|Mesalamine\MGIB2051\2011-08-04_Other_Weinstock Lab Queries Responses_12057087_101.pdf</v>
      </c>
      <c r="Z100" s="323" t="str">
        <f t="shared" si="15"/>
        <v>Link.pdf</v>
      </c>
      <c r="AA100" s="322" t="str">
        <f t="shared" si="16"/>
        <v>Mesalamine\MGIB2051\</v>
      </c>
      <c r="AB100" s="322" t="str">
        <f t="shared" si="17"/>
        <v>2011-08-04_Other_Weinstock Lab Queries Responses_12057087_101</v>
      </c>
      <c r="AC100" s="322" t="s">
        <v>468</v>
      </c>
      <c r="AD100" s="322" t="str">
        <f t="shared" si="18"/>
        <v>Mesalamine\MGIB2051\2011-08-04_Other_Weinstock Lab Queries Responses_12057087_101.pdf</v>
      </c>
      <c r="AE100" s="329" t="str">
        <f>IF(IF(ISBLANK(NewFile),COUNTIF(K$1:K99,FullDoc)&gt;0,COUNTIF(AD$1:AD99,FullPath)&gt;0),TRUE,"")</f>
        <v/>
      </c>
      <c r="AF100" s="330">
        <f t="shared" si="19"/>
        <v>85</v>
      </c>
      <c r="AJ100" s="323" t="s">
        <v>469</v>
      </c>
    </row>
    <row r="101" spans="1:36" ht="13.25" customHeight="1">
      <c r="A101" s="327" t="s">
        <v>121</v>
      </c>
      <c r="B101" s="327" t="s">
        <v>470</v>
      </c>
      <c r="C101" s="327"/>
      <c r="D101" s="327"/>
      <c r="E101" s="327"/>
      <c r="F101" s="327"/>
      <c r="G101" s="327"/>
      <c r="H101" s="327"/>
      <c r="I101" s="327"/>
      <c r="J101" s="327"/>
      <c r="K101" s="326" t="str">
        <f t="shared" si="10"/>
        <v>Link</v>
      </c>
      <c r="L101" s="327" t="str">
        <f t="shared" si="11"/>
        <v>TL6094</v>
      </c>
      <c r="M101" s="316" t="str">
        <f t="shared" si="12"/>
        <v>MGIB2051 Folder 7 Internal Project Communication</v>
      </c>
      <c r="N101" s="328" t="str">
        <f t="shared" si="13"/>
        <v/>
      </c>
      <c r="O101" s="322"/>
      <c r="P101" s="322"/>
      <c r="Q101" s="316"/>
      <c r="R101" s="327" t="s">
        <v>32</v>
      </c>
      <c r="S101" s="327" t="s">
        <v>33</v>
      </c>
      <c r="T101" s="327" t="s">
        <v>57</v>
      </c>
      <c r="U101" s="327" t="s">
        <v>471</v>
      </c>
      <c r="V101" s="327" t="s">
        <v>472</v>
      </c>
      <c r="W101" s="322"/>
      <c r="X101" s="322"/>
      <c r="Y101" s="322" t="str">
        <f t="shared" si="14"/>
        <v>Link.pdf|Mesalamine\MGIB2051\2011-07-05_Other_Todays Mtg Probably Unable to Call in_12057087_102.pdf</v>
      </c>
      <c r="Z101" s="323" t="str">
        <f t="shared" si="15"/>
        <v>Link.pdf</v>
      </c>
      <c r="AA101" s="322" t="str">
        <f t="shared" si="16"/>
        <v>Mesalamine\MGIB2051\</v>
      </c>
      <c r="AB101" s="322" t="str">
        <f t="shared" si="17"/>
        <v>2011-07-05_Other_Todays Mtg Probably Unable to Call in_12057087_102</v>
      </c>
      <c r="AC101" s="322" t="s">
        <v>473</v>
      </c>
      <c r="AD101" s="322" t="str">
        <f t="shared" si="18"/>
        <v>Mesalamine\MGIB2051\2011-07-05_Other_Todays Mtg Probably Unable to Call in_12057087_102.pdf</v>
      </c>
      <c r="AE101" s="329" t="str">
        <f>IF(IF(ISBLANK(NewFile),COUNTIF(K$1:K100,FullDoc)&gt;0,COUNTIF(AD$1:AD100,FullPath)&gt;0),TRUE,"")</f>
        <v/>
      </c>
      <c r="AF101" s="330">
        <f t="shared" si="19"/>
        <v>91</v>
      </c>
      <c r="AJ101" s="323" t="s">
        <v>474</v>
      </c>
    </row>
    <row r="102" spans="1:36" ht="13.25" customHeight="1">
      <c r="A102" s="327" t="s">
        <v>121</v>
      </c>
      <c r="B102" s="327" t="s">
        <v>475</v>
      </c>
      <c r="C102" s="327"/>
      <c r="D102" s="327"/>
      <c r="E102" s="327"/>
      <c r="F102" s="327"/>
      <c r="G102" s="327"/>
      <c r="H102" s="327"/>
      <c r="I102" s="327"/>
      <c r="J102" s="327"/>
      <c r="K102" s="326" t="str">
        <f t="shared" si="10"/>
        <v>Link</v>
      </c>
      <c r="L102" s="327" t="str">
        <f t="shared" si="11"/>
        <v>TL6094</v>
      </c>
      <c r="M102" s="316" t="str">
        <f t="shared" si="12"/>
        <v>MGIB2051 Folder 7 Internal Project Communication</v>
      </c>
      <c r="N102" s="328" t="str">
        <f t="shared" si="13"/>
        <v/>
      </c>
      <c r="O102" s="322"/>
      <c r="P102" s="322"/>
      <c r="Q102" s="316"/>
      <c r="R102" s="327" t="s">
        <v>32</v>
      </c>
      <c r="S102" s="327" t="s">
        <v>33</v>
      </c>
      <c r="T102" s="327" t="s">
        <v>57</v>
      </c>
      <c r="U102" s="327" t="s">
        <v>405</v>
      </c>
      <c r="V102" s="327" t="s">
        <v>476</v>
      </c>
      <c r="W102" s="322"/>
      <c r="X102" s="322"/>
      <c r="Y102" s="322" t="str">
        <f t="shared" si="14"/>
        <v>Link.pdf|Mesalamine\MGIB2051\2011-07-14_Other_what is not locked for the 14Jul2011 block_12057087_103.pdf</v>
      </c>
      <c r="Z102" s="323" t="str">
        <f t="shared" si="15"/>
        <v>Link.pdf</v>
      </c>
      <c r="AA102" s="322" t="str">
        <f t="shared" si="16"/>
        <v>Mesalamine\MGIB2051\</v>
      </c>
      <c r="AB102" s="322" t="str">
        <f t="shared" si="17"/>
        <v>2011-07-14_Other_what is not locked for the 14Jul2011 block_12057087_103</v>
      </c>
      <c r="AC102" s="322" t="s">
        <v>477</v>
      </c>
      <c r="AD102" s="322" t="str">
        <f t="shared" si="18"/>
        <v>Mesalamine\MGIB2051\2011-07-14_Other_what is not locked for the 14Jul2011 block_12057087_103.pdf</v>
      </c>
      <c r="AE102" s="329" t="str">
        <f>IF(IF(ISBLANK(NewFile),COUNTIF(K$1:K101,FullDoc)&gt;0,COUNTIF(AD$1:AD101,FullPath)&gt;0),TRUE,"")</f>
        <v/>
      </c>
      <c r="AF102" s="330">
        <f t="shared" si="19"/>
        <v>96</v>
      </c>
    </row>
    <row r="103" spans="1:36" ht="13.25" customHeight="1">
      <c r="A103" s="327" t="s">
        <v>121</v>
      </c>
      <c r="B103" s="327" t="s">
        <v>478</v>
      </c>
      <c r="C103" s="327"/>
      <c r="D103" s="327"/>
      <c r="E103" s="327"/>
      <c r="F103" s="327"/>
      <c r="G103" s="327"/>
      <c r="H103" s="327"/>
      <c r="I103" s="327"/>
      <c r="J103" s="327"/>
      <c r="K103" s="326" t="str">
        <f t="shared" si="10"/>
        <v>Link</v>
      </c>
      <c r="L103" s="327" t="str">
        <f t="shared" si="11"/>
        <v>TL6094</v>
      </c>
      <c r="M103" s="316" t="str">
        <f t="shared" si="12"/>
        <v>MGIB2051 Folder 7 Internal Project Communication</v>
      </c>
      <c r="N103" s="328" t="str">
        <f t="shared" si="13"/>
        <v/>
      </c>
      <c r="O103" s="322"/>
      <c r="P103" s="322"/>
      <c r="Q103" s="316"/>
      <c r="R103" s="327" t="s">
        <v>32</v>
      </c>
      <c r="S103" s="327" t="s">
        <v>33</v>
      </c>
      <c r="T103" s="327" t="s">
        <v>57</v>
      </c>
      <c r="U103" s="327" t="s">
        <v>471</v>
      </c>
      <c r="V103" s="327" t="s">
        <v>479</v>
      </c>
      <c r="W103" s="322"/>
      <c r="X103" s="322"/>
      <c r="Y103" s="322" t="str">
        <f t="shared" si="14"/>
        <v>Link.pdf|Mesalamine\MGIB2051\2011-07-05_Other_Continuing IRB review_12057087_104.pdf</v>
      </c>
      <c r="Z103" s="323" t="str">
        <f t="shared" si="15"/>
        <v>Link.pdf</v>
      </c>
      <c r="AA103" s="322" t="str">
        <f t="shared" si="16"/>
        <v>Mesalamine\MGIB2051\</v>
      </c>
      <c r="AB103" s="322" t="str">
        <f t="shared" si="17"/>
        <v>2011-07-05_Other_Continuing IRB review_12057087_104</v>
      </c>
      <c r="AC103" s="322" t="s">
        <v>480</v>
      </c>
      <c r="AD103" s="322" t="str">
        <f t="shared" si="18"/>
        <v>Mesalamine\MGIB2051\2011-07-05_Other_Continuing IRB review_12057087_104.pdf</v>
      </c>
      <c r="AE103" s="329" t="str">
        <f>IF(IF(ISBLANK(NewFile),COUNTIF(K$1:K102,FullDoc)&gt;0,COUNTIF(AD$1:AD102,FullPath)&gt;0),TRUE,"")</f>
        <v/>
      </c>
      <c r="AF103" s="330">
        <f t="shared" si="19"/>
        <v>75</v>
      </c>
      <c r="AH103" s="323" t="s">
        <v>362</v>
      </c>
      <c r="AJ103" s="323" t="s">
        <v>481</v>
      </c>
    </row>
    <row r="104" spans="1:36" ht="13.25" customHeight="1">
      <c r="A104" s="327" t="s">
        <v>121</v>
      </c>
      <c r="B104" s="327" t="s">
        <v>482</v>
      </c>
      <c r="C104" s="327"/>
      <c r="D104" s="327"/>
      <c r="E104" s="327"/>
      <c r="F104" s="327"/>
      <c r="G104" s="327"/>
      <c r="H104" s="327"/>
      <c r="I104" s="327"/>
      <c r="J104" s="327"/>
      <c r="K104" s="326" t="str">
        <f t="shared" si="10"/>
        <v>Link</v>
      </c>
      <c r="L104" s="327" t="str">
        <f t="shared" si="11"/>
        <v>TL6094</v>
      </c>
      <c r="M104" s="316" t="str">
        <f t="shared" si="12"/>
        <v>MGIB2051 Folder 7 Internal Project Communication</v>
      </c>
      <c r="N104" s="328" t="str">
        <f t="shared" si="13"/>
        <v/>
      </c>
      <c r="O104" s="322"/>
      <c r="P104" s="322"/>
      <c r="Q104" s="316"/>
      <c r="R104" s="327" t="s">
        <v>32</v>
      </c>
      <c r="S104" s="327" t="s">
        <v>33</v>
      </c>
      <c r="T104" s="327" t="s">
        <v>57</v>
      </c>
      <c r="U104" s="327" t="s">
        <v>483</v>
      </c>
      <c r="V104" s="327" t="s">
        <v>484</v>
      </c>
      <c r="W104" s="322"/>
      <c r="X104" s="322"/>
      <c r="Y104" s="322" t="str">
        <f t="shared" si="14"/>
        <v>Link.pdf|Mesalamine\MGIB2051\2011-07-11_Other_Dr Aron Financial Disclosure B Form Incomplete_12057087_105.pdf</v>
      </c>
      <c r="Z104" s="323" t="str">
        <f t="shared" si="15"/>
        <v>Link.pdf</v>
      </c>
      <c r="AA104" s="322" t="str">
        <f t="shared" si="16"/>
        <v>Mesalamine\MGIB2051\</v>
      </c>
      <c r="AB104" s="322" t="str">
        <f t="shared" si="17"/>
        <v>2011-07-11_Other_Dr Aron Financial Disclosure B Form Incomplete_12057087_105</v>
      </c>
      <c r="AC104" s="322" t="s">
        <v>485</v>
      </c>
      <c r="AD104" s="322" t="str">
        <f t="shared" si="18"/>
        <v>Mesalamine\MGIB2051\2011-07-11_Other_Dr Aron Financial Disclosure B Form Incomplete_12057087_105.pdf</v>
      </c>
      <c r="AE104" s="329" t="str">
        <f>IF(IF(ISBLANK(NewFile),COUNTIF(K$1:K103,FullDoc)&gt;0,COUNTIF(AD$1:AD103,FullPath)&gt;0),TRUE,"")</f>
        <v/>
      </c>
      <c r="AF104" s="330">
        <f t="shared" si="19"/>
        <v>100</v>
      </c>
      <c r="AG104" s="323" t="s">
        <v>486</v>
      </c>
      <c r="AH104" s="323" t="s">
        <v>362</v>
      </c>
      <c r="AJ104" s="323" t="s">
        <v>487</v>
      </c>
    </row>
    <row r="105" spans="1:36" ht="13.25" customHeight="1">
      <c r="A105" s="327" t="s">
        <v>121</v>
      </c>
      <c r="B105" s="327" t="s">
        <v>488</v>
      </c>
      <c r="C105" s="327"/>
      <c r="D105" s="327"/>
      <c r="E105" s="327"/>
      <c r="F105" s="327"/>
      <c r="G105" s="327"/>
      <c r="H105" s="327"/>
      <c r="I105" s="327"/>
      <c r="J105" s="327"/>
      <c r="K105" s="326" t="str">
        <f t="shared" si="10"/>
        <v>Link</v>
      </c>
      <c r="L105" s="327" t="str">
        <f t="shared" si="11"/>
        <v>TL6094</v>
      </c>
      <c r="M105" s="316" t="str">
        <f t="shared" si="12"/>
        <v>MGIB2051 Folder 7 Internal Project Communication</v>
      </c>
      <c r="N105" s="328" t="str">
        <f t="shared" si="13"/>
        <v/>
      </c>
      <c r="O105" s="322"/>
      <c r="P105" s="322"/>
      <c r="Q105" s="316"/>
      <c r="R105" s="327" t="s">
        <v>32</v>
      </c>
      <c r="S105" s="327" t="s">
        <v>33</v>
      </c>
      <c r="T105" s="327" t="s">
        <v>57</v>
      </c>
      <c r="U105" s="327" t="s">
        <v>369</v>
      </c>
      <c r="V105" s="327" t="s">
        <v>489</v>
      </c>
      <c r="W105" s="322"/>
      <c r="X105" s="322"/>
      <c r="Y105" s="322" t="str">
        <f t="shared" si="14"/>
        <v>Link.pdf|Mesalamine\MGIB2051\2011-07-29_Other_Zakko 0419-0014 Ready to be locked_12057087_106.pdf</v>
      </c>
      <c r="Z105" s="323" t="str">
        <f t="shared" si="15"/>
        <v>Link.pdf</v>
      </c>
      <c r="AA105" s="322" t="str">
        <f t="shared" si="16"/>
        <v>Mesalamine\MGIB2051\</v>
      </c>
      <c r="AB105" s="322" t="str">
        <f t="shared" si="17"/>
        <v>2011-07-29_Other_Zakko 0419-0014 Ready to be locked_12057087_106</v>
      </c>
      <c r="AC105" s="322" t="s">
        <v>490</v>
      </c>
      <c r="AD105" s="322" t="str">
        <f t="shared" si="18"/>
        <v>Mesalamine\MGIB2051\2011-07-29_Other_Zakko 0419-0014 Ready to be locked_12057087_106.pdf</v>
      </c>
      <c r="AE105" s="329" t="str">
        <f>IF(IF(ISBLANK(NewFile),COUNTIF(K$1:K104,FullDoc)&gt;0,COUNTIF(AD$1:AD104,FullPath)&gt;0),TRUE,"")</f>
        <v/>
      </c>
      <c r="AF105" s="330">
        <f t="shared" si="19"/>
        <v>88</v>
      </c>
      <c r="AJ105" s="323" t="s">
        <v>491</v>
      </c>
    </row>
    <row r="106" spans="1:36" ht="13.25" customHeight="1">
      <c r="A106" s="327" t="s">
        <v>121</v>
      </c>
      <c r="B106" s="327" t="s">
        <v>492</v>
      </c>
      <c r="C106" s="327"/>
      <c r="D106" s="327"/>
      <c r="E106" s="327"/>
      <c r="F106" s="327"/>
      <c r="G106" s="327"/>
      <c r="H106" s="327"/>
      <c r="I106" s="327"/>
      <c r="J106" s="327"/>
      <c r="K106" s="326" t="str">
        <f t="shared" si="10"/>
        <v>Link</v>
      </c>
      <c r="L106" s="327" t="str">
        <f t="shared" si="11"/>
        <v>TL6094</v>
      </c>
      <c r="M106" s="316" t="str">
        <f t="shared" si="12"/>
        <v>MGIB2051 Folder 7 Internal Project Communication</v>
      </c>
      <c r="N106" s="328" t="str">
        <f t="shared" si="13"/>
        <v/>
      </c>
      <c r="O106" s="322"/>
      <c r="P106" s="322"/>
      <c r="Q106" s="316"/>
      <c r="R106" s="327" t="s">
        <v>32</v>
      </c>
      <c r="S106" s="327" t="s">
        <v>33</v>
      </c>
      <c r="T106" s="327" t="s">
        <v>57</v>
      </c>
      <c r="U106" s="327" t="s">
        <v>375</v>
      </c>
      <c r="V106" s="327" t="s">
        <v>493</v>
      </c>
      <c r="W106" s="322"/>
      <c r="X106" s="322"/>
      <c r="Y106" s="322" t="str">
        <f t="shared" si="14"/>
        <v>Link.pdf|Mesalamine\MGIB2051\2011-07-27_Other_Weinstock 0775-0004 Why not locked_12057087_107.pdf</v>
      </c>
      <c r="Z106" s="323" t="str">
        <f t="shared" si="15"/>
        <v>Link.pdf</v>
      </c>
      <c r="AA106" s="322" t="str">
        <f t="shared" si="16"/>
        <v>Mesalamine\MGIB2051\</v>
      </c>
      <c r="AB106" s="322" t="str">
        <f t="shared" si="17"/>
        <v>2011-07-27_Other_Weinstock 0775-0004 Why not locked_12057087_107</v>
      </c>
      <c r="AC106" s="322" t="s">
        <v>494</v>
      </c>
      <c r="AD106" s="322" t="str">
        <f t="shared" si="18"/>
        <v>Mesalamine\MGIB2051\2011-07-27_Other_Weinstock 0775-0004 Why not locked_12057087_107.pdf</v>
      </c>
      <c r="AE106" s="329" t="str">
        <f>IF(IF(ISBLANK(NewFile),COUNTIF(K$1:K105,FullDoc)&gt;0,COUNTIF(AD$1:AD105,FullPath)&gt;0),TRUE,"")</f>
        <v/>
      </c>
      <c r="AF106" s="330">
        <f t="shared" si="19"/>
        <v>88</v>
      </c>
      <c r="AJ106" s="323" t="s">
        <v>495</v>
      </c>
    </row>
    <row r="107" spans="1:36" ht="13.25" customHeight="1">
      <c r="A107" s="327" t="s">
        <v>121</v>
      </c>
      <c r="B107" s="327" t="s">
        <v>496</v>
      </c>
      <c r="C107" s="327"/>
      <c r="D107" s="327"/>
      <c r="E107" s="327"/>
      <c r="F107" s="327"/>
      <c r="G107" s="327"/>
      <c r="H107" s="327"/>
      <c r="I107" s="327"/>
      <c r="J107" s="327"/>
      <c r="K107" s="326" t="str">
        <f t="shared" si="10"/>
        <v>Link</v>
      </c>
      <c r="L107" s="327" t="str">
        <f t="shared" si="11"/>
        <v>TL6094</v>
      </c>
      <c r="M107" s="316" t="str">
        <f t="shared" si="12"/>
        <v>MGIB2051 Folder 7 Internal Project Communication</v>
      </c>
      <c r="N107" s="328" t="str">
        <f t="shared" si="13"/>
        <v/>
      </c>
      <c r="O107" s="322"/>
      <c r="P107" s="322"/>
      <c r="Q107" s="316"/>
      <c r="R107" s="327" t="s">
        <v>32</v>
      </c>
      <c r="S107" s="327" t="s">
        <v>33</v>
      </c>
      <c r="T107" s="327" t="s">
        <v>57</v>
      </c>
      <c r="U107" s="327" t="s">
        <v>369</v>
      </c>
      <c r="V107" s="327" t="s">
        <v>497</v>
      </c>
      <c r="W107" s="322"/>
      <c r="X107" s="322"/>
      <c r="Y107" s="322" t="str">
        <f t="shared" si="14"/>
        <v>Link.pdf|Mesalamine\MGIB2051\2011-07-29_Other_Update for Aug 1 Data Lock_12057087_108.pdf</v>
      </c>
      <c r="Z107" s="323" t="str">
        <f t="shared" si="15"/>
        <v>Link.pdf</v>
      </c>
      <c r="AA107" s="322" t="str">
        <f t="shared" si="16"/>
        <v>Mesalamine\MGIB2051\</v>
      </c>
      <c r="AB107" s="322" t="str">
        <f t="shared" si="17"/>
        <v>2011-07-29_Other_Update for Aug 1 Data Lock_12057087_108</v>
      </c>
      <c r="AC107" s="322" t="s">
        <v>498</v>
      </c>
      <c r="AD107" s="322" t="str">
        <f t="shared" si="18"/>
        <v>Mesalamine\MGIB2051\2011-07-29_Other_Update for Aug 1 Data Lock_12057087_108.pdf</v>
      </c>
      <c r="AE107" s="329" t="str">
        <f>IF(IF(ISBLANK(NewFile),COUNTIF(K$1:K106,FullDoc)&gt;0,COUNTIF(AD$1:AD106,FullPath)&gt;0),TRUE,"")</f>
        <v/>
      </c>
      <c r="AF107" s="330">
        <f t="shared" si="19"/>
        <v>80</v>
      </c>
      <c r="AJ107" s="323" t="s">
        <v>499</v>
      </c>
    </row>
    <row r="108" spans="1:36" ht="13.25" customHeight="1">
      <c r="A108" s="327" t="s">
        <v>121</v>
      </c>
      <c r="B108" s="327" t="s">
        <v>500</v>
      </c>
      <c r="C108" s="327"/>
      <c r="D108" s="327"/>
      <c r="E108" s="327"/>
      <c r="F108" s="327"/>
      <c r="G108" s="327"/>
      <c r="H108" s="327"/>
      <c r="I108" s="327"/>
      <c r="J108" s="327"/>
      <c r="K108" s="326" t="str">
        <f t="shared" si="10"/>
        <v>Link</v>
      </c>
      <c r="L108" s="327" t="str">
        <f t="shared" si="11"/>
        <v>TL6094</v>
      </c>
      <c r="M108" s="316" t="str">
        <f t="shared" si="12"/>
        <v>MGIB2051 Folder 7 Internal Project Communication</v>
      </c>
      <c r="N108" s="328" t="str">
        <f t="shared" si="13"/>
        <v/>
      </c>
      <c r="O108" s="322"/>
      <c r="P108" s="322"/>
      <c r="Q108" s="316"/>
      <c r="R108" s="327" t="s">
        <v>32</v>
      </c>
      <c r="S108" s="327" t="s">
        <v>33</v>
      </c>
      <c r="T108" s="327" t="s">
        <v>57</v>
      </c>
      <c r="U108" s="327" t="s">
        <v>501</v>
      </c>
      <c r="V108" s="327" t="s">
        <v>502</v>
      </c>
      <c r="W108" s="322"/>
      <c r="X108" s="322"/>
      <c r="Y108" s="322" t="str">
        <f t="shared" si="14"/>
        <v>Link.pdf|Mesalamine\MGIB2051\2011-07-18_Other_Sherman 13Jul2011 IMV Trip Report Packet_12057087_109.pdf</v>
      </c>
      <c r="Z108" s="323" t="str">
        <f t="shared" si="15"/>
        <v>Link.pdf</v>
      </c>
      <c r="AA108" s="322" t="str">
        <f t="shared" si="16"/>
        <v>Mesalamine\MGIB2051\</v>
      </c>
      <c r="AB108" s="322" t="str">
        <f t="shared" si="17"/>
        <v>2011-07-18_Other_Sherman 13Jul2011 IMV Trip Report Packet_12057087_109</v>
      </c>
      <c r="AC108" s="322" t="s">
        <v>503</v>
      </c>
      <c r="AD108" s="322" t="str">
        <f t="shared" si="18"/>
        <v>Mesalamine\MGIB2051\2011-07-18_Other_Sherman 13Jul2011 IMV Trip Report Packet_12057087_109.pdf</v>
      </c>
      <c r="AE108" s="329" t="str">
        <f>IF(IF(ISBLANK(NewFile),COUNTIF(K$1:K107,FullDoc)&gt;0,COUNTIF(AD$1:AD107,FullPath)&gt;0),TRUE,"")</f>
        <v/>
      </c>
      <c r="AF108" s="330">
        <f t="shared" si="19"/>
        <v>94</v>
      </c>
      <c r="AJ108" s="323" t="s">
        <v>504</v>
      </c>
    </row>
    <row r="109" spans="1:36" ht="13.25" customHeight="1">
      <c r="A109" s="327" t="s">
        <v>121</v>
      </c>
      <c r="B109" s="327" t="s">
        <v>505</v>
      </c>
      <c r="C109" s="327"/>
      <c r="D109" s="327"/>
      <c r="E109" s="327"/>
      <c r="F109" s="327"/>
      <c r="G109" s="327"/>
      <c r="H109" s="327"/>
      <c r="I109" s="327"/>
      <c r="J109" s="327"/>
      <c r="K109" s="326" t="str">
        <f t="shared" si="10"/>
        <v>Link</v>
      </c>
      <c r="L109" s="327" t="str">
        <f t="shared" si="11"/>
        <v>TL6094</v>
      </c>
      <c r="M109" s="316" t="str">
        <f t="shared" si="12"/>
        <v>MGIB2051 Folder 7 Internal Project Communication</v>
      </c>
      <c r="N109" s="328" t="str">
        <f t="shared" si="13"/>
        <v/>
      </c>
      <c r="O109" s="322"/>
      <c r="P109" s="322"/>
      <c r="Q109" s="316"/>
      <c r="R109" s="327" t="s">
        <v>32</v>
      </c>
      <c r="S109" s="327" t="s">
        <v>33</v>
      </c>
      <c r="T109" s="327" t="s">
        <v>57</v>
      </c>
      <c r="U109" s="327" t="s">
        <v>369</v>
      </c>
      <c r="V109" s="327" t="s">
        <v>506</v>
      </c>
      <c r="W109" s="322"/>
      <c r="X109" s="322"/>
      <c r="Y109" s="322" t="str">
        <f t="shared" si="14"/>
        <v>Link.pdf|Mesalamine\MGIB2051\2011-07-29_Other_Shermans CTM ReLabeling_12057087_110.pdf</v>
      </c>
      <c r="Z109" s="323" t="str">
        <f t="shared" si="15"/>
        <v>Link.pdf</v>
      </c>
      <c r="AA109" s="322" t="str">
        <f t="shared" si="16"/>
        <v>Mesalamine\MGIB2051\</v>
      </c>
      <c r="AB109" s="322" t="str">
        <f t="shared" si="17"/>
        <v>2011-07-29_Other_Shermans CTM ReLabeling_12057087_110</v>
      </c>
      <c r="AC109" s="322" t="s">
        <v>507</v>
      </c>
      <c r="AD109" s="322" t="str">
        <f t="shared" si="18"/>
        <v>Mesalamine\MGIB2051\2011-07-29_Other_Shermans CTM ReLabeling_12057087_110.pdf</v>
      </c>
      <c r="AE109" s="329" t="str">
        <f>IF(IF(ISBLANK(NewFile),COUNTIF(K$1:K108,FullDoc)&gt;0,COUNTIF(AD$1:AD108,FullPath)&gt;0),TRUE,"")</f>
        <v/>
      </c>
      <c r="AF109" s="330">
        <f t="shared" si="19"/>
        <v>77</v>
      </c>
      <c r="AH109" s="323" t="s">
        <v>362</v>
      </c>
      <c r="AJ109" s="323" t="s">
        <v>508</v>
      </c>
    </row>
    <row r="110" spans="1:36" ht="13.25" customHeight="1">
      <c r="A110" s="327" t="s">
        <v>121</v>
      </c>
      <c r="B110" s="327" t="s">
        <v>509</v>
      </c>
      <c r="C110" s="327"/>
      <c r="D110" s="327"/>
      <c r="E110" s="327"/>
      <c r="F110" s="327"/>
      <c r="G110" s="327"/>
      <c r="H110" s="327"/>
      <c r="I110" s="327"/>
      <c r="J110" s="327"/>
      <c r="K110" s="326" t="str">
        <f t="shared" si="10"/>
        <v>Link</v>
      </c>
      <c r="L110" s="327" t="str">
        <f t="shared" si="11"/>
        <v>TL6094</v>
      </c>
      <c r="M110" s="316" t="str">
        <f t="shared" si="12"/>
        <v>MGIB2051 Folder 7 Internal Project Communication</v>
      </c>
      <c r="N110" s="328" t="str">
        <f t="shared" si="13"/>
        <v/>
      </c>
      <c r="O110" s="322"/>
      <c r="P110" s="322"/>
      <c r="Q110" s="316"/>
      <c r="R110" s="327" t="s">
        <v>32</v>
      </c>
      <c r="S110" s="327" t="s">
        <v>33</v>
      </c>
      <c r="T110" s="327" t="s">
        <v>57</v>
      </c>
      <c r="U110" s="327" t="s">
        <v>359</v>
      </c>
      <c r="V110" s="336" t="s">
        <v>510</v>
      </c>
      <c r="W110" s="322"/>
      <c r="X110" s="322"/>
      <c r="Y110" s="322" t="str">
        <f t="shared" si="14"/>
        <v>Link.pdf|Mesalamine\MGIB2051\2011-07-28_Other_lab recon issue on locked subject_12057087_111.pdf</v>
      </c>
      <c r="Z110" s="323" t="str">
        <f t="shared" si="15"/>
        <v>Link.pdf</v>
      </c>
      <c r="AA110" s="322" t="str">
        <f t="shared" si="16"/>
        <v>Mesalamine\MGIB2051\</v>
      </c>
      <c r="AB110" s="322" t="str">
        <f t="shared" si="17"/>
        <v>2011-07-28_Other_lab recon issue on locked subject_12057087_111</v>
      </c>
      <c r="AC110" s="322" t="s">
        <v>511</v>
      </c>
      <c r="AD110" s="322" t="str">
        <f t="shared" si="18"/>
        <v>Mesalamine\MGIB2051\2011-07-28_Other_lab recon issue on locked subject_12057087_111.pdf</v>
      </c>
      <c r="AE110" s="329" t="str">
        <f>IF(IF(ISBLANK(NewFile),COUNTIF(K$1:K109,FullDoc)&gt;0,COUNTIF(AD$1:AD109,FullPath)&gt;0),TRUE,"")</f>
        <v/>
      </c>
      <c r="AF110" s="330">
        <f t="shared" si="19"/>
        <v>87</v>
      </c>
      <c r="AG110" s="323" t="s">
        <v>512</v>
      </c>
      <c r="AH110" s="323" t="s">
        <v>362</v>
      </c>
      <c r="AJ110" s="323" t="s">
        <v>513</v>
      </c>
    </row>
    <row r="111" spans="1:36" ht="13.25" customHeight="1">
      <c r="A111" s="327" t="s">
        <v>121</v>
      </c>
      <c r="B111" s="327" t="s">
        <v>514</v>
      </c>
      <c r="C111" s="327"/>
      <c r="D111" s="327"/>
      <c r="E111" s="327"/>
      <c r="F111" s="327"/>
      <c r="G111" s="327"/>
      <c r="H111" s="327"/>
      <c r="I111" s="327"/>
      <c r="J111" s="327"/>
      <c r="K111" s="326" t="str">
        <f t="shared" si="10"/>
        <v>Link</v>
      </c>
      <c r="L111" s="327" t="str">
        <f t="shared" si="11"/>
        <v>TL6094</v>
      </c>
      <c r="M111" s="316" t="str">
        <f t="shared" si="12"/>
        <v>MGIB2051 Folder 7 Internal Project Communication</v>
      </c>
      <c r="N111" s="328" t="str">
        <f t="shared" si="13"/>
        <v/>
      </c>
      <c r="O111" s="322"/>
      <c r="P111" s="322"/>
      <c r="Q111" s="316"/>
      <c r="R111" s="327" t="s">
        <v>32</v>
      </c>
      <c r="S111" s="327" t="s">
        <v>33</v>
      </c>
      <c r="T111" s="327" t="s">
        <v>57</v>
      </c>
      <c r="U111" s="327" t="s">
        <v>515</v>
      </c>
      <c r="V111" s="327" t="s">
        <v>516</v>
      </c>
      <c r="W111" s="322"/>
      <c r="X111" s="322"/>
      <c r="Y111" s="322" t="str">
        <f t="shared" si="14"/>
        <v>Link.pdf|Mesalamine\MGIB2051\2011-07-12_Other_Data Review for DM complete per this months AGG check run_12057087_112.pdf</v>
      </c>
      <c r="Z111" s="323" t="str">
        <f t="shared" si="15"/>
        <v>Link.pdf</v>
      </c>
      <c r="AA111" s="322" t="str">
        <f t="shared" si="16"/>
        <v>Mesalamine\MGIB2051\</v>
      </c>
      <c r="AB111" s="322" t="str">
        <f t="shared" si="17"/>
        <v>2011-07-12_Other_Data Review for DM complete per this months AGG check run_12057087_112</v>
      </c>
      <c r="AC111" s="322" t="s">
        <v>517</v>
      </c>
      <c r="AD111" s="322" t="str">
        <f t="shared" si="18"/>
        <v>Mesalamine\MGIB2051\2011-07-12_Other_Data Review for DM complete per this months AGG check run_12057087_112.pdf</v>
      </c>
      <c r="AE111" s="329" t="str">
        <f>IF(IF(ISBLANK(NewFile),COUNTIF(K$1:K110,FullDoc)&gt;0,COUNTIF(AD$1:AD110,FullPath)&gt;0),TRUE,"")</f>
        <v/>
      </c>
      <c r="AF111" s="330">
        <f t="shared" si="19"/>
        <v>111</v>
      </c>
      <c r="AH111" s="323" t="s">
        <v>362</v>
      </c>
      <c r="AJ111" s="323" t="s">
        <v>518</v>
      </c>
    </row>
    <row r="112" spans="1:36" ht="13.25" customHeight="1">
      <c r="A112" s="327" t="s">
        <v>121</v>
      </c>
      <c r="B112" s="327" t="s">
        <v>519</v>
      </c>
      <c r="C112" s="327"/>
      <c r="D112" s="327"/>
      <c r="E112" s="327"/>
      <c r="F112" s="327"/>
      <c r="G112" s="327"/>
      <c r="H112" s="327"/>
      <c r="I112" s="327"/>
      <c r="J112" s="327"/>
      <c r="K112" s="326" t="str">
        <f t="shared" si="10"/>
        <v>Link</v>
      </c>
      <c r="L112" s="327" t="str">
        <f t="shared" si="11"/>
        <v>TL6094</v>
      </c>
      <c r="M112" s="316" t="str">
        <f t="shared" si="12"/>
        <v>MGIB2051 Folder 7 Internal Project Communication</v>
      </c>
      <c r="N112" s="328" t="str">
        <f t="shared" si="13"/>
        <v/>
      </c>
      <c r="O112" s="322"/>
      <c r="P112" s="322"/>
      <c r="Q112" s="316"/>
      <c r="R112" s="327" t="s">
        <v>32</v>
      </c>
      <c r="S112" s="327" t="s">
        <v>33</v>
      </c>
      <c r="T112" s="327" t="s">
        <v>57</v>
      </c>
      <c r="U112" s="327" t="s">
        <v>520</v>
      </c>
      <c r="V112" s="327" t="s">
        <v>521</v>
      </c>
      <c r="W112" s="322"/>
      <c r="X112" s="322"/>
      <c r="Y112" s="322" t="str">
        <f t="shared" si="14"/>
        <v>Link.pdf|Mesalamine\MGIB2051\2011-07-13_Other_Sherman IMV Update Not Good_12057087_113.pdf</v>
      </c>
      <c r="Z112" s="323" t="str">
        <f t="shared" si="15"/>
        <v>Link.pdf</v>
      </c>
      <c r="AA112" s="322" t="str">
        <f t="shared" si="16"/>
        <v>Mesalamine\MGIB2051\</v>
      </c>
      <c r="AB112" s="322" t="str">
        <f t="shared" si="17"/>
        <v>2011-07-13_Other_Sherman IMV Update Not Good_12057087_113</v>
      </c>
      <c r="AC112" s="322" t="s">
        <v>522</v>
      </c>
      <c r="AD112" s="322" t="str">
        <f t="shared" si="18"/>
        <v>Mesalamine\MGIB2051\2011-07-13_Other_Sherman IMV Update Not Good_12057087_113.pdf</v>
      </c>
      <c r="AE112" s="329" t="str">
        <f>IF(IF(ISBLANK(NewFile),COUNTIF(K$1:K111,FullDoc)&gt;0,COUNTIF(AD$1:AD111,FullPath)&gt;0),TRUE,"")</f>
        <v/>
      </c>
      <c r="AF112" s="330">
        <f t="shared" si="19"/>
        <v>81</v>
      </c>
      <c r="AJ112" s="323" t="s">
        <v>523</v>
      </c>
    </row>
    <row r="113" spans="1:36" ht="13.25" customHeight="1">
      <c r="A113" s="327" t="s">
        <v>121</v>
      </c>
      <c r="B113" s="327" t="s">
        <v>524</v>
      </c>
      <c r="C113" s="327"/>
      <c r="D113" s="327"/>
      <c r="E113" s="327"/>
      <c r="F113" s="327"/>
      <c r="G113" s="327"/>
      <c r="H113" s="327"/>
      <c r="I113" s="327"/>
      <c r="J113" s="327"/>
      <c r="K113" s="326" t="str">
        <f t="shared" si="10"/>
        <v>Link</v>
      </c>
      <c r="L113" s="327" t="str">
        <f t="shared" si="11"/>
        <v>TL6094</v>
      </c>
      <c r="M113" s="316" t="str">
        <f t="shared" si="12"/>
        <v>MGIB2051 Folder 7 Internal Project Communication</v>
      </c>
      <c r="N113" s="328" t="str">
        <f t="shared" si="13"/>
        <v/>
      </c>
      <c r="O113" s="322"/>
      <c r="P113" s="322"/>
      <c r="Q113" s="316"/>
      <c r="R113" s="327" t="s">
        <v>32</v>
      </c>
      <c r="S113" s="327" t="s">
        <v>33</v>
      </c>
      <c r="T113" s="327" t="s">
        <v>57</v>
      </c>
      <c r="U113" s="327" t="s">
        <v>128</v>
      </c>
      <c r="V113" s="327" t="s">
        <v>525</v>
      </c>
      <c r="W113" s="322"/>
      <c r="X113" s="322"/>
      <c r="Y113" s="322" t="str">
        <f t="shared" si="14"/>
        <v>Link.pdf|Mesalamine\MGIB2051\2011-06-29_Other_DuPree Next IMV Advice_12057087_114.pdf</v>
      </c>
      <c r="Z113" s="323" t="str">
        <f t="shared" si="15"/>
        <v>Link.pdf</v>
      </c>
      <c r="AA113" s="322" t="str">
        <f t="shared" si="16"/>
        <v>Mesalamine\MGIB2051\</v>
      </c>
      <c r="AB113" s="322" t="str">
        <f t="shared" si="17"/>
        <v>2011-06-29_Other_DuPree Next IMV Advice_12057087_114</v>
      </c>
      <c r="AC113" s="322" t="s">
        <v>526</v>
      </c>
      <c r="AD113" s="322" t="str">
        <f t="shared" si="18"/>
        <v>Mesalamine\MGIB2051\2011-06-29_Other_DuPree Next IMV Advice_12057087_114.pdf</v>
      </c>
      <c r="AE113" s="329" t="str">
        <f>IF(IF(ISBLANK(NewFile),COUNTIF(K$1:K112,FullDoc)&gt;0,COUNTIF(AD$1:AD112,FullPath)&gt;0),TRUE,"")</f>
        <v/>
      </c>
      <c r="AF113" s="330">
        <f t="shared" si="19"/>
        <v>76</v>
      </c>
      <c r="AJ113" s="323" t="s">
        <v>527</v>
      </c>
    </row>
    <row r="114" spans="1:36" ht="13.25" customHeight="1">
      <c r="A114" s="327" t="s">
        <v>121</v>
      </c>
      <c r="B114" s="327" t="s">
        <v>528</v>
      </c>
      <c r="C114" s="327"/>
      <c r="D114" s="327"/>
      <c r="E114" s="327"/>
      <c r="F114" s="327"/>
      <c r="G114" s="327"/>
      <c r="H114" s="327"/>
      <c r="I114" s="327"/>
      <c r="J114" s="327"/>
      <c r="K114" s="326" t="str">
        <f t="shared" si="10"/>
        <v>Link</v>
      </c>
      <c r="L114" s="327" t="str">
        <f t="shared" si="11"/>
        <v>TL6094</v>
      </c>
      <c r="M114" s="316" t="str">
        <f t="shared" si="12"/>
        <v>MGIB2051 Folder 7 Internal Project Communication</v>
      </c>
      <c r="N114" s="328" t="str">
        <f t="shared" si="13"/>
        <v/>
      </c>
      <c r="O114" s="322"/>
      <c r="P114" s="322"/>
      <c r="Q114" s="316"/>
      <c r="R114" s="327" t="s">
        <v>32</v>
      </c>
      <c r="S114" s="327" t="s">
        <v>33</v>
      </c>
      <c r="T114" s="327" t="s">
        <v>57</v>
      </c>
      <c r="U114" s="327" t="s">
        <v>529</v>
      </c>
      <c r="V114" s="327" t="s">
        <v>530</v>
      </c>
      <c r="W114" s="322"/>
      <c r="X114" s="322"/>
      <c r="Y114" s="322" t="str">
        <f t="shared" si="14"/>
        <v>Link.pdf|Mesalamine\MGIB2051\2011-06-27_Other_Clark CRF Help Requests for 0003 4 AE Entry_12057087_115.pdf</v>
      </c>
      <c r="Z114" s="323" t="str">
        <f t="shared" si="15"/>
        <v>Link.pdf</v>
      </c>
      <c r="AA114" s="322" t="str">
        <f t="shared" si="16"/>
        <v>Mesalamine\MGIB2051\</v>
      </c>
      <c r="AB114" s="322" t="str">
        <f t="shared" si="17"/>
        <v>2011-06-27_Other_Clark CRF Help Requests for 0003 4 AE Entry_12057087_115</v>
      </c>
      <c r="AC114" s="322" t="s">
        <v>531</v>
      </c>
      <c r="AD114" s="322" t="str">
        <f t="shared" si="18"/>
        <v>Mesalamine\MGIB2051\2011-06-27_Other_Clark CRF Help Requests for 0003 4 AE Entry_12057087_115.pdf</v>
      </c>
      <c r="AE114" s="329" t="str">
        <f>IF(IF(ISBLANK(NewFile),COUNTIF(K$1:K113,FullDoc)&gt;0,COUNTIF(AD$1:AD113,FullPath)&gt;0),TRUE,"")</f>
        <v/>
      </c>
      <c r="AF114" s="330">
        <f t="shared" si="19"/>
        <v>97</v>
      </c>
    </row>
    <row r="115" spans="1:36" ht="13.25" customHeight="1">
      <c r="A115" s="327" t="s">
        <v>121</v>
      </c>
      <c r="B115" s="327" t="s">
        <v>532</v>
      </c>
      <c r="C115" s="327"/>
      <c r="D115" s="327"/>
      <c r="E115" s="327"/>
      <c r="F115" s="327"/>
      <c r="G115" s="327"/>
      <c r="H115" s="327"/>
      <c r="I115" s="327"/>
      <c r="J115" s="327"/>
      <c r="K115" s="326" t="str">
        <f t="shared" si="10"/>
        <v>Link</v>
      </c>
      <c r="L115" s="327" t="str">
        <f t="shared" si="11"/>
        <v>TL6094</v>
      </c>
      <c r="M115" s="316" t="str">
        <f t="shared" si="12"/>
        <v>MGIB2051 Folder 7 Internal Project Communication</v>
      </c>
      <c r="N115" s="328" t="str">
        <f t="shared" si="13"/>
        <v/>
      </c>
      <c r="O115" s="322"/>
      <c r="P115" s="322"/>
      <c r="Q115" s="316"/>
      <c r="R115" s="327" t="s">
        <v>32</v>
      </c>
      <c r="S115" s="327" t="s">
        <v>33</v>
      </c>
      <c r="T115" s="327" t="s">
        <v>57</v>
      </c>
      <c r="U115" s="327" t="s">
        <v>533</v>
      </c>
      <c r="V115" s="327" t="s">
        <v>534</v>
      </c>
      <c r="W115" s="322"/>
      <c r="X115" s="322"/>
      <c r="Y115" s="322" t="str">
        <f t="shared" si="14"/>
        <v>Link.pdf|Mesalamine\MGIB2051\2011-06-01_Other_Drug Return Form Instructions_12057087_117.pdf</v>
      </c>
      <c r="Z115" s="323" t="str">
        <f t="shared" si="15"/>
        <v>Link.pdf</v>
      </c>
      <c r="AA115" s="322" t="str">
        <f t="shared" si="16"/>
        <v>Mesalamine\MGIB2051\</v>
      </c>
      <c r="AB115" s="322" t="str">
        <f t="shared" si="17"/>
        <v>2011-06-01_Other_Drug Return Form Instructions_12057087_117</v>
      </c>
      <c r="AC115" s="322" t="s">
        <v>535</v>
      </c>
      <c r="AD115" s="322" t="str">
        <f t="shared" si="18"/>
        <v>Mesalamine\MGIB2051\2011-06-01_Other_Drug Return Form Instructions_12057087_117.pdf</v>
      </c>
      <c r="AE115" s="329" t="str">
        <f>IF(IF(ISBLANK(NewFile),COUNTIF(K$1:K114,FullDoc)&gt;0,COUNTIF(AD$1:AD114,FullPath)&gt;0),TRUE,"")</f>
        <v/>
      </c>
      <c r="AF115" s="330">
        <f t="shared" si="19"/>
        <v>83</v>
      </c>
      <c r="AG115" s="323" t="s">
        <v>536</v>
      </c>
      <c r="AH115" s="323" t="s">
        <v>362</v>
      </c>
      <c r="AJ115" s="323" t="s">
        <v>537</v>
      </c>
    </row>
    <row r="116" spans="1:36" ht="13.25" customHeight="1">
      <c r="A116" s="327" t="s">
        <v>121</v>
      </c>
      <c r="B116" s="327" t="s">
        <v>538</v>
      </c>
      <c r="C116" s="327"/>
      <c r="D116" s="327"/>
      <c r="E116" s="327"/>
      <c r="F116" s="327"/>
      <c r="G116" s="327"/>
      <c r="H116" s="327"/>
      <c r="I116" s="327"/>
      <c r="J116" s="327"/>
      <c r="K116" s="326" t="str">
        <f t="shared" si="10"/>
        <v>Link</v>
      </c>
      <c r="L116" s="327" t="str">
        <f t="shared" si="11"/>
        <v>TL6094</v>
      </c>
      <c r="M116" s="316" t="str">
        <f t="shared" si="12"/>
        <v>MGIB2051 Folder 7 Internal Project Communication</v>
      </c>
      <c r="N116" s="328" t="str">
        <f t="shared" si="13"/>
        <v/>
      </c>
      <c r="O116" s="322"/>
      <c r="P116" s="322"/>
      <c r="Q116" s="316"/>
      <c r="R116" s="327" t="s">
        <v>32</v>
      </c>
      <c r="S116" s="327" t="s">
        <v>33</v>
      </c>
      <c r="T116" s="327" t="s">
        <v>57</v>
      </c>
      <c r="U116" s="327" t="s">
        <v>539</v>
      </c>
      <c r="V116" s="327" t="s">
        <v>540</v>
      </c>
      <c r="W116" s="322"/>
      <c r="X116" s="322"/>
      <c r="Y116" s="322" t="str">
        <f t="shared" si="14"/>
        <v>Link.pdf|Mesalamine\MGIB2051\2011-07-30_Other_Sedghi Subject 0547 0004 Can Be locked_12057087_118.pdf</v>
      </c>
      <c r="Z116" s="323" t="str">
        <f t="shared" si="15"/>
        <v>Link.pdf</v>
      </c>
      <c r="AA116" s="322" t="str">
        <f t="shared" si="16"/>
        <v>Mesalamine\MGIB2051\</v>
      </c>
      <c r="AB116" s="322" t="str">
        <f t="shared" si="17"/>
        <v>2011-07-30_Other_Sedghi Subject 0547 0004 Can Be locked_12057087_118</v>
      </c>
      <c r="AC116" s="322" t="s">
        <v>541</v>
      </c>
      <c r="AD116" s="322" t="str">
        <f t="shared" si="18"/>
        <v>Mesalamine\MGIB2051\2011-07-30_Other_Sedghi Subject 0547 0004 Can Be locked_12057087_118.pdf</v>
      </c>
      <c r="AE116" s="329" t="str">
        <f>IF(IF(ISBLANK(NewFile),COUNTIF(K$1:K115,FullDoc)&gt;0,COUNTIF(AD$1:AD115,FullPath)&gt;0),TRUE,"")</f>
        <v/>
      </c>
      <c r="AF116" s="330">
        <f t="shared" si="19"/>
        <v>92</v>
      </c>
      <c r="AH116" s="323" t="s">
        <v>362</v>
      </c>
      <c r="AJ116" s="323" t="s">
        <v>542</v>
      </c>
    </row>
    <row r="117" spans="1:36" ht="13.25" customHeight="1">
      <c r="A117" s="327" t="s">
        <v>121</v>
      </c>
      <c r="B117" s="327" t="s">
        <v>543</v>
      </c>
      <c r="C117" s="327"/>
      <c r="D117" s="327"/>
      <c r="E117" s="327"/>
      <c r="F117" s="327"/>
      <c r="G117" s="327"/>
      <c r="H117" s="327"/>
      <c r="I117" s="327"/>
      <c r="J117" s="327"/>
      <c r="K117" s="326" t="str">
        <f t="shared" si="10"/>
        <v>Link</v>
      </c>
      <c r="L117" s="327" t="str">
        <f t="shared" si="11"/>
        <v>TL6094</v>
      </c>
      <c r="M117" s="316" t="str">
        <f t="shared" si="12"/>
        <v>MGIB2051 Folder 7 Internal Project Communication</v>
      </c>
      <c r="N117" s="328" t="str">
        <f t="shared" si="13"/>
        <v/>
      </c>
      <c r="O117" s="322"/>
      <c r="P117" s="322"/>
      <c r="Q117" s="316"/>
      <c r="R117" s="327" t="s">
        <v>32</v>
      </c>
      <c r="S117" s="327" t="s">
        <v>33</v>
      </c>
      <c r="T117" s="327" t="s">
        <v>57</v>
      </c>
      <c r="U117" s="327" t="s">
        <v>483</v>
      </c>
      <c r="V117" s="327" t="s">
        <v>516</v>
      </c>
      <c r="W117" s="322"/>
      <c r="X117" s="322"/>
      <c r="Y117" s="322" t="str">
        <f t="shared" si="14"/>
        <v>Link.pdf|Mesalamine\MGIB2051\2011-07-11_Other_Data Review for DM complete per this months AGG check run_12057087_119.pdf</v>
      </c>
      <c r="Z117" s="323" t="str">
        <f t="shared" si="15"/>
        <v>Link.pdf</v>
      </c>
      <c r="AA117" s="322" t="str">
        <f t="shared" si="16"/>
        <v>Mesalamine\MGIB2051\</v>
      </c>
      <c r="AB117" s="322" t="str">
        <f t="shared" si="17"/>
        <v>2011-07-11_Other_Data Review for DM complete per this months AGG check run_12057087_119</v>
      </c>
      <c r="AC117" s="322" t="s">
        <v>544</v>
      </c>
      <c r="AD117" s="322" t="str">
        <f t="shared" si="18"/>
        <v>Mesalamine\MGIB2051\2011-07-11_Other_Data Review for DM complete per this months AGG check run_12057087_119.pdf</v>
      </c>
      <c r="AE117" s="329" t="str">
        <f>IF(IF(ISBLANK(NewFile),COUNTIF(K$1:K116,FullDoc)&gt;0,COUNTIF(AD$1:AD116,FullPath)&gt;0),TRUE,"")</f>
        <v/>
      </c>
      <c r="AF117" s="330">
        <f t="shared" si="19"/>
        <v>111</v>
      </c>
      <c r="AH117" s="323" t="s">
        <v>545</v>
      </c>
      <c r="AJ117" s="323" t="s">
        <v>546</v>
      </c>
    </row>
    <row r="118" spans="1:36" ht="13.25" customHeight="1">
      <c r="A118" s="327" t="s">
        <v>121</v>
      </c>
      <c r="B118" s="327" t="s">
        <v>547</v>
      </c>
      <c r="C118" s="327"/>
      <c r="D118" s="327"/>
      <c r="E118" s="327"/>
      <c r="F118" s="327"/>
      <c r="G118" s="327"/>
      <c r="H118" s="327"/>
      <c r="I118" s="327"/>
      <c r="J118" s="327"/>
      <c r="K118" s="326" t="str">
        <f t="shared" si="10"/>
        <v>Link</v>
      </c>
      <c r="L118" s="327" t="str">
        <f t="shared" si="11"/>
        <v>TL6094</v>
      </c>
      <c r="M118" s="316" t="str">
        <f t="shared" si="12"/>
        <v>MGIB2051 Folder 7 Internal Project Communication</v>
      </c>
      <c r="N118" s="328" t="str">
        <f t="shared" si="13"/>
        <v/>
      </c>
      <c r="O118" s="322"/>
      <c r="P118" s="322"/>
      <c r="Q118" s="316"/>
      <c r="R118" s="327" t="s">
        <v>32</v>
      </c>
      <c r="S118" s="327" t="s">
        <v>33</v>
      </c>
      <c r="T118" s="327" t="s">
        <v>57</v>
      </c>
      <c r="U118" s="327" t="s">
        <v>548</v>
      </c>
      <c r="V118" s="327" t="s">
        <v>549</v>
      </c>
      <c r="W118" s="322"/>
      <c r="X118" s="322"/>
      <c r="Y118" s="322" t="str">
        <f t="shared" si="14"/>
        <v>Link.pdf|Mesalamine\MGIB2051\2011-07-01_Other_Cofnirmation Letter for MV 06Jul2011_12057087_120.pdf</v>
      </c>
      <c r="Z118" s="323" t="str">
        <f t="shared" si="15"/>
        <v>Link.pdf</v>
      </c>
      <c r="AA118" s="322" t="str">
        <f t="shared" si="16"/>
        <v>Mesalamine\MGIB2051\</v>
      </c>
      <c r="AB118" s="322" t="str">
        <f t="shared" si="17"/>
        <v>2011-07-01_Other_Cofnirmation Letter for MV 06Jul2011_12057087_120</v>
      </c>
      <c r="AC118" s="322" t="s">
        <v>550</v>
      </c>
      <c r="AD118" s="322" t="str">
        <f t="shared" si="18"/>
        <v>Mesalamine\MGIB2051\2011-07-01_Other_Cofnirmation Letter for MV 06Jul2011_12057087_120.pdf</v>
      </c>
      <c r="AE118" s="329" t="str">
        <f>IF(IF(ISBLANK(NewFile),COUNTIF(K$1:K117,FullDoc)&gt;0,COUNTIF(AD$1:AD117,FullPath)&gt;0),TRUE,"")</f>
        <v/>
      </c>
      <c r="AF118" s="330">
        <f t="shared" si="19"/>
        <v>90</v>
      </c>
      <c r="AH118" s="323" t="s">
        <v>551</v>
      </c>
      <c r="AJ118" s="323" t="s">
        <v>552</v>
      </c>
    </row>
    <row r="119" spans="1:36" ht="13.25" customHeight="1">
      <c r="A119" s="327" t="s">
        <v>121</v>
      </c>
      <c r="B119" s="327" t="s">
        <v>553</v>
      </c>
      <c r="C119" s="327"/>
      <c r="D119" s="327"/>
      <c r="E119" s="327"/>
      <c r="F119" s="327"/>
      <c r="G119" s="327"/>
      <c r="H119" s="327"/>
      <c r="I119" s="327"/>
      <c r="J119" s="327"/>
      <c r="K119" s="326" t="str">
        <f t="shared" si="10"/>
        <v>Link</v>
      </c>
      <c r="L119" s="327" t="str">
        <f t="shared" si="11"/>
        <v>TL6094</v>
      </c>
      <c r="M119" s="316" t="str">
        <f t="shared" si="12"/>
        <v>MGIB2051 Folder 7 Internal Project Communication</v>
      </c>
      <c r="N119" s="328" t="str">
        <f t="shared" si="13"/>
        <v/>
      </c>
      <c r="O119" s="322"/>
      <c r="P119" s="322"/>
      <c r="Q119" s="316"/>
      <c r="R119" s="327" t="s">
        <v>32</v>
      </c>
      <c r="S119" s="327" t="s">
        <v>33</v>
      </c>
      <c r="T119" s="327" t="s">
        <v>57</v>
      </c>
      <c r="U119" s="327" t="s">
        <v>554</v>
      </c>
      <c r="V119" s="327" t="s">
        <v>555</v>
      </c>
      <c r="W119" s="322"/>
      <c r="X119" s="322"/>
      <c r="Y119" s="322" t="str">
        <f t="shared" si="14"/>
        <v>Link.pdf|Mesalamine\MGIB2051\2011-07-07_Other_Lefebvre 483_12057087_121.pdf</v>
      </c>
      <c r="Z119" s="323" t="str">
        <f t="shared" si="15"/>
        <v>Link.pdf</v>
      </c>
      <c r="AA119" s="322" t="str">
        <f t="shared" si="16"/>
        <v>Mesalamine\MGIB2051\</v>
      </c>
      <c r="AB119" s="322" t="str">
        <f t="shared" si="17"/>
        <v>2011-07-07_Other_Lefebvre 483_12057087_121</v>
      </c>
      <c r="AC119" s="322" t="s">
        <v>556</v>
      </c>
      <c r="AD119" s="322" t="str">
        <f t="shared" si="18"/>
        <v>Mesalamine\MGIB2051\2011-07-07_Other_Lefebvre 483_12057087_121.pdf</v>
      </c>
      <c r="AE119" s="329" t="str">
        <f>IF(IF(ISBLANK(NewFile),COUNTIF(K$1:K118,FullDoc)&gt;0,COUNTIF(AD$1:AD118,FullPath)&gt;0),TRUE,"")</f>
        <v/>
      </c>
      <c r="AF119" s="330">
        <f t="shared" si="19"/>
        <v>66</v>
      </c>
      <c r="AH119" s="323" t="s">
        <v>79</v>
      </c>
      <c r="AJ119" s="323" t="s">
        <v>557</v>
      </c>
    </row>
    <row r="120" spans="1:36" ht="13.25" customHeight="1">
      <c r="A120" s="327" t="s">
        <v>121</v>
      </c>
      <c r="B120" s="327" t="s">
        <v>558</v>
      </c>
      <c r="C120" s="327"/>
      <c r="D120" s="327"/>
      <c r="E120" s="327"/>
      <c r="F120" s="327"/>
      <c r="G120" s="327"/>
      <c r="H120" s="327"/>
      <c r="I120" s="327"/>
      <c r="J120" s="327"/>
      <c r="K120" s="326" t="str">
        <f t="shared" si="10"/>
        <v>Link</v>
      </c>
      <c r="L120" s="327" t="str">
        <f t="shared" si="11"/>
        <v>TL6094</v>
      </c>
      <c r="M120" s="316" t="str">
        <f t="shared" si="12"/>
        <v>MGIB2051 Folder 7 Internal Project Communication</v>
      </c>
      <c r="N120" s="328" t="str">
        <f t="shared" si="13"/>
        <v/>
      </c>
      <c r="O120" s="322"/>
      <c r="P120" s="322"/>
      <c r="Q120" s="316"/>
      <c r="R120" s="327" t="s">
        <v>32</v>
      </c>
      <c r="S120" s="327" t="s">
        <v>33</v>
      </c>
      <c r="T120" s="327" t="s">
        <v>57</v>
      </c>
      <c r="U120" s="327" t="s">
        <v>554</v>
      </c>
      <c r="V120" s="327" t="s">
        <v>559</v>
      </c>
      <c r="W120" s="322"/>
      <c r="X120" s="322"/>
      <c r="Y120" s="322" t="str">
        <f t="shared" si="14"/>
        <v>Link.pdf|Mesalamine\MGIB2051\2011-07-07_Other_Data Lock Deadlines_12057087_122.pdf</v>
      </c>
      <c r="Z120" s="323" t="str">
        <f t="shared" si="15"/>
        <v>Link.pdf</v>
      </c>
      <c r="AA120" s="322" t="str">
        <f t="shared" si="16"/>
        <v>Mesalamine\MGIB2051\</v>
      </c>
      <c r="AB120" s="322" t="str">
        <f t="shared" si="17"/>
        <v>2011-07-07_Other_Data Lock Deadlines_12057087_122</v>
      </c>
      <c r="AC120" s="322" t="s">
        <v>560</v>
      </c>
      <c r="AD120" s="322" t="str">
        <f t="shared" si="18"/>
        <v>Mesalamine\MGIB2051\2011-07-07_Other_Data Lock Deadlines_12057087_122.pdf</v>
      </c>
      <c r="AE120" s="329" t="str">
        <f>IF(IF(ISBLANK(NewFile),COUNTIF(K$1:K119,FullDoc)&gt;0,COUNTIF(AD$1:AD119,FullPath)&gt;0),TRUE,"")</f>
        <v/>
      </c>
      <c r="AF120" s="330">
        <f t="shared" si="19"/>
        <v>73</v>
      </c>
      <c r="AH120" s="323" t="s">
        <v>362</v>
      </c>
      <c r="AJ120" s="323" t="s">
        <v>561</v>
      </c>
    </row>
    <row r="121" spans="1:36" ht="13.25" customHeight="1">
      <c r="A121" s="327" t="s">
        <v>121</v>
      </c>
      <c r="B121" s="327" t="s">
        <v>562</v>
      </c>
      <c r="C121" s="327"/>
      <c r="D121" s="327"/>
      <c r="E121" s="327"/>
      <c r="F121" s="327"/>
      <c r="G121" s="327"/>
      <c r="H121" s="327"/>
      <c r="I121" s="327"/>
      <c r="J121" s="327"/>
      <c r="K121" s="326" t="str">
        <f t="shared" si="10"/>
        <v>Link</v>
      </c>
      <c r="L121" s="327" t="str">
        <f t="shared" si="11"/>
        <v>TL6094</v>
      </c>
      <c r="M121" s="316" t="str">
        <f t="shared" si="12"/>
        <v>MGIB2051 Folder 7 Internal Project Communication</v>
      </c>
      <c r="N121" s="328" t="str">
        <f t="shared" si="13"/>
        <v/>
      </c>
      <c r="O121" s="322"/>
      <c r="P121" s="322"/>
      <c r="Q121" s="316"/>
      <c r="R121" s="327" t="s">
        <v>32</v>
      </c>
      <c r="S121" s="327" t="s">
        <v>33</v>
      </c>
      <c r="T121" s="327" t="s">
        <v>57</v>
      </c>
      <c r="U121" s="327" t="s">
        <v>563</v>
      </c>
      <c r="V121" s="327" t="s">
        <v>564</v>
      </c>
      <c r="W121" s="322"/>
      <c r="X121" s="322"/>
      <c r="Y121" s="322" t="str">
        <f t="shared" si="14"/>
        <v>Link.pdf|Mesalamine\MGIB2051\2011-07-06_Other_June Accrual Tracker_12057087_123.pdf</v>
      </c>
      <c r="Z121" s="323" t="str">
        <f t="shared" si="15"/>
        <v>Link.pdf</v>
      </c>
      <c r="AA121" s="322" t="str">
        <f t="shared" si="16"/>
        <v>Mesalamine\MGIB2051\</v>
      </c>
      <c r="AB121" s="322" t="str">
        <f t="shared" si="17"/>
        <v>2011-07-06_Other_June Accrual Tracker_12057087_123</v>
      </c>
      <c r="AC121" s="322" t="s">
        <v>565</v>
      </c>
      <c r="AD121" s="322" t="str">
        <f t="shared" si="18"/>
        <v>Mesalamine\MGIB2051\2011-07-06_Other_June Accrual Tracker_12057087_123.pdf</v>
      </c>
      <c r="AE121" s="329" t="str">
        <f>IF(IF(ISBLANK(NewFile),COUNTIF(K$1:K120,FullDoc)&gt;0,COUNTIF(AD$1:AD120,FullPath)&gt;0),TRUE,"")</f>
        <v/>
      </c>
      <c r="AF121" s="330">
        <f t="shared" si="19"/>
        <v>74</v>
      </c>
      <c r="AH121" s="323" t="s">
        <v>566</v>
      </c>
      <c r="AJ121" s="323" t="s">
        <v>567</v>
      </c>
    </row>
    <row r="122" spans="1:36" ht="13.25" customHeight="1">
      <c r="A122" s="327" t="s">
        <v>121</v>
      </c>
      <c r="B122" s="327" t="s">
        <v>568</v>
      </c>
      <c r="C122" s="327"/>
      <c r="D122" s="327"/>
      <c r="E122" s="327"/>
      <c r="F122" s="327"/>
      <c r="G122" s="327"/>
      <c r="H122" s="327"/>
      <c r="I122" s="327"/>
      <c r="J122" s="327"/>
      <c r="K122" s="326" t="str">
        <f t="shared" si="10"/>
        <v>Link</v>
      </c>
      <c r="L122" s="327" t="str">
        <f t="shared" si="11"/>
        <v>TL6094</v>
      </c>
      <c r="M122" s="316" t="str">
        <f t="shared" si="12"/>
        <v>MGIB2051 Folder 7 Internal Project Communication</v>
      </c>
      <c r="N122" s="328" t="str">
        <f t="shared" si="13"/>
        <v/>
      </c>
      <c r="O122" s="322"/>
      <c r="P122" s="322"/>
      <c r="Q122" s="316"/>
      <c r="R122" s="327" t="s">
        <v>32</v>
      </c>
      <c r="S122" s="327" t="s">
        <v>33</v>
      </c>
      <c r="T122" s="327" t="s">
        <v>57</v>
      </c>
      <c r="U122" s="327" t="s">
        <v>471</v>
      </c>
      <c r="V122" s="327" t="s">
        <v>569</v>
      </c>
      <c r="W122" s="322"/>
      <c r="X122" s="322"/>
      <c r="Y122" s="322" t="str">
        <f t="shared" si="14"/>
        <v>Link.pdf|Mesalamine\MGIB2051\2011-07-05_Other_Subject 1098 0007 please unlock_12057087_124.pdf</v>
      </c>
      <c r="Z122" s="323" t="str">
        <f t="shared" si="15"/>
        <v>Link.pdf</v>
      </c>
      <c r="AA122" s="322" t="str">
        <f t="shared" si="16"/>
        <v>Mesalamine\MGIB2051\</v>
      </c>
      <c r="AB122" s="322" t="str">
        <f t="shared" si="17"/>
        <v>2011-07-05_Other_Subject 1098 0007 please unlock_12057087_124</v>
      </c>
      <c r="AC122" s="322" t="s">
        <v>570</v>
      </c>
      <c r="AD122" s="322" t="str">
        <f t="shared" si="18"/>
        <v>Mesalamine\MGIB2051\2011-07-05_Other_Subject 1098 0007 please unlock_12057087_124.pdf</v>
      </c>
      <c r="AE122" s="329" t="str">
        <f>IF(IF(ISBLANK(NewFile),COUNTIF(K$1:K121,FullDoc)&gt;0,COUNTIF(AD$1:AD121,FullPath)&gt;0),TRUE,"")</f>
        <v/>
      </c>
      <c r="AF122" s="330">
        <f t="shared" si="19"/>
        <v>85</v>
      </c>
      <c r="AH122" s="323" t="s">
        <v>362</v>
      </c>
      <c r="AJ122" s="323" t="s">
        <v>571</v>
      </c>
    </row>
    <row r="123" spans="1:36" ht="13.25" customHeight="1">
      <c r="A123" s="327" t="s">
        <v>121</v>
      </c>
      <c r="B123" s="327" t="s">
        <v>572</v>
      </c>
      <c r="C123" s="327"/>
      <c r="D123" s="327"/>
      <c r="E123" s="327"/>
      <c r="F123" s="327"/>
      <c r="G123" s="327"/>
      <c r="H123" s="327"/>
      <c r="I123" s="327"/>
      <c r="J123" s="327"/>
      <c r="K123" s="326" t="str">
        <f t="shared" si="10"/>
        <v>Link</v>
      </c>
      <c r="L123" s="327" t="str">
        <f t="shared" si="11"/>
        <v>TL6094</v>
      </c>
      <c r="M123" s="316" t="str">
        <f t="shared" si="12"/>
        <v>MGIB2051 Folder 7 Internal Project Communication</v>
      </c>
      <c r="N123" s="328" t="str">
        <f t="shared" si="13"/>
        <v/>
      </c>
      <c r="O123" s="322"/>
      <c r="P123" s="322"/>
      <c r="Q123" s="316"/>
      <c r="R123" s="327" t="s">
        <v>32</v>
      </c>
      <c r="S123" s="327" t="s">
        <v>33</v>
      </c>
      <c r="T123" s="327" t="s">
        <v>57</v>
      </c>
      <c r="U123" s="327" t="s">
        <v>471</v>
      </c>
      <c r="V123" s="327" t="s">
        <v>573</v>
      </c>
      <c r="W123" s="322"/>
      <c r="X123" s="322"/>
      <c r="Y123" s="322" t="str">
        <f t="shared" si="14"/>
        <v>Link.pdf|Mesalamine\MGIB2051\2011-07-05_Other_unsched lab question_12057087_125.pdf</v>
      </c>
      <c r="Z123" s="323" t="str">
        <f t="shared" si="15"/>
        <v>Link.pdf</v>
      </c>
      <c r="AA123" s="322" t="str">
        <f t="shared" si="16"/>
        <v>Mesalamine\MGIB2051\</v>
      </c>
      <c r="AB123" s="322" t="str">
        <f t="shared" si="17"/>
        <v>2011-07-05_Other_unsched lab question_12057087_125</v>
      </c>
      <c r="AC123" s="322" t="s">
        <v>574</v>
      </c>
      <c r="AD123" s="322" t="str">
        <f t="shared" si="18"/>
        <v>Mesalamine\MGIB2051\2011-07-05_Other_unsched lab question_12057087_125.pdf</v>
      </c>
      <c r="AE123" s="329" t="str">
        <f>IF(IF(ISBLANK(NewFile),COUNTIF(K$1:K122,FullDoc)&gt;0,COUNTIF(AD$1:AD122,FullPath)&gt;0),TRUE,"")</f>
        <v/>
      </c>
      <c r="AF123" s="330">
        <f t="shared" si="19"/>
        <v>74</v>
      </c>
      <c r="AG123" s="323" t="s">
        <v>575</v>
      </c>
      <c r="AH123" s="323" t="s">
        <v>362</v>
      </c>
      <c r="AJ123" s="323" t="s">
        <v>576</v>
      </c>
    </row>
    <row r="124" spans="1:36" ht="13.25" customHeight="1">
      <c r="A124" s="327" t="s">
        <v>121</v>
      </c>
      <c r="B124" s="327" t="s">
        <v>577</v>
      </c>
      <c r="C124" s="327"/>
      <c r="D124" s="327"/>
      <c r="E124" s="327"/>
      <c r="F124" s="327"/>
      <c r="G124" s="327"/>
      <c r="H124" s="327"/>
      <c r="I124" s="327"/>
      <c r="J124" s="327"/>
      <c r="K124" s="326" t="str">
        <f t="shared" si="10"/>
        <v>Link</v>
      </c>
      <c r="L124" s="327" t="str">
        <f t="shared" si="11"/>
        <v>TL6094</v>
      </c>
      <c r="M124" s="316" t="str">
        <f t="shared" si="12"/>
        <v>MGIB2051 Folder 7 Internal Project Communication</v>
      </c>
      <c r="N124" s="328" t="str">
        <f t="shared" si="13"/>
        <v/>
      </c>
      <c r="O124" s="322"/>
      <c r="P124" s="322"/>
      <c r="Q124" s="316"/>
      <c r="R124" s="327" t="s">
        <v>32</v>
      </c>
      <c r="S124" s="327" t="s">
        <v>33</v>
      </c>
      <c r="T124" s="327" t="s">
        <v>57</v>
      </c>
      <c r="U124" s="327" t="s">
        <v>554</v>
      </c>
      <c r="V124" s="327" t="s">
        <v>578</v>
      </c>
      <c r="W124" s="322"/>
      <c r="X124" s="322"/>
      <c r="Y124" s="322" t="str">
        <f t="shared" si="14"/>
        <v>Link.pdf|Mesalamine\MGIB2051\2011-07-07_Other_Visit Summary and Kit Assignment Summary Report_12057087_126.pdf</v>
      </c>
      <c r="Z124" s="323" t="str">
        <f t="shared" si="15"/>
        <v>Link.pdf</v>
      </c>
      <c r="AA124" s="322" t="str">
        <f t="shared" si="16"/>
        <v>Mesalamine\MGIB2051\</v>
      </c>
      <c r="AB124" s="322" t="str">
        <f t="shared" si="17"/>
        <v>2011-07-07_Other_Visit Summary and Kit Assignment Summary Report_12057087_126</v>
      </c>
      <c r="AC124" s="322" t="s">
        <v>579</v>
      </c>
      <c r="AD124" s="322" t="str">
        <f t="shared" si="18"/>
        <v>Mesalamine\MGIB2051\2011-07-07_Other_Visit Summary and Kit Assignment Summary Report_12057087_126.pdf</v>
      </c>
      <c r="AE124" s="329" t="str">
        <f>IF(IF(ISBLANK(NewFile),COUNTIF(K$1:K123,FullDoc)&gt;0,COUNTIF(AD$1:AD123,FullPath)&gt;0),TRUE,"")</f>
        <v/>
      </c>
      <c r="AF124" s="330">
        <f t="shared" si="19"/>
        <v>101</v>
      </c>
      <c r="AH124" s="323" t="s">
        <v>362</v>
      </c>
      <c r="AJ124" s="323" t="s">
        <v>580</v>
      </c>
    </row>
    <row r="125" spans="1:36" ht="13.25" customHeight="1">
      <c r="A125" s="327" t="s">
        <v>121</v>
      </c>
      <c r="B125" s="327" t="s">
        <v>581</v>
      </c>
      <c r="C125" s="327"/>
      <c r="D125" s="327"/>
      <c r="E125" s="327"/>
      <c r="F125" s="327"/>
      <c r="G125" s="327"/>
      <c r="H125" s="327"/>
      <c r="I125" s="327"/>
      <c r="J125" s="327"/>
      <c r="K125" s="326" t="str">
        <f t="shared" si="10"/>
        <v>Link</v>
      </c>
      <c r="L125" s="327" t="str">
        <f t="shared" si="11"/>
        <v>TL6094</v>
      </c>
      <c r="M125" s="316" t="str">
        <f t="shared" si="12"/>
        <v>MGIB2051 Folder 7 Internal Project Communication</v>
      </c>
      <c r="N125" s="328" t="str">
        <f t="shared" si="13"/>
        <v/>
      </c>
      <c r="O125" s="322"/>
      <c r="P125" s="322"/>
      <c r="Q125" s="316"/>
      <c r="R125" s="327" t="s">
        <v>32</v>
      </c>
      <c r="S125" s="327" t="s">
        <v>33</v>
      </c>
      <c r="T125" s="327" t="s">
        <v>57</v>
      </c>
      <c r="U125" s="327" t="s">
        <v>582</v>
      </c>
      <c r="V125" s="327" t="s">
        <v>583</v>
      </c>
      <c r="W125" s="322"/>
      <c r="X125" s="322"/>
      <c r="Y125" s="322" t="str">
        <f t="shared" si="14"/>
        <v>Link.pdf|Mesalamine\MGIB2051\2011-06-28_Other_CAP for ICON Lab Status_12057087_127.pdf</v>
      </c>
      <c r="Z125" s="323" t="str">
        <f t="shared" si="15"/>
        <v>Link.pdf</v>
      </c>
      <c r="AA125" s="322" t="str">
        <f t="shared" si="16"/>
        <v>Mesalamine\MGIB2051\</v>
      </c>
      <c r="AB125" s="322" t="str">
        <f t="shared" si="17"/>
        <v>2011-06-28_Other_CAP for ICON Lab Status_12057087_127</v>
      </c>
      <c r="AC125" s="322" t="s">
        <v>584</v>
      </c>
      <c r="AD125" s="322" t="str">
        <f t="shared" si="18"/>
        <v>Mesalamine\MGIB2051\2011-06-28_Other_CAP for ICON Lab Status_12057087_127.pdf</v>
      </c>
      <c r="AE125" s="329" t="str">
        <f>IF(IF(ISBLANK(NewFile),COUNTIF(K$1:K124,FullDoc)&gt;0,COUNTIF(AD$1:AD124,FullPath)&gt;0),TRUE,"")</f>
        <v/>
      </c>
      <c r="AF125" s="330">
        <f t="shared" si="19"/>
        <v>77</v>
      </c>
      <c r="AH125" s="323" t="s">
        <v>585</v>
      </c>
      <c r="AJ125" s="323" t="s">
        <v>586</v>
      </c>
    </row>
    <row r="126" spans="1:36" ht="13.25" customHeight="1">
      <c r="A126" s="327" t="s">
        <v>121</v>
      </c>
      <c r="B126" s="327" t="s">
        <v>587</v>
      </c>
      <c r="C126" s="327"/>
      <c r="D126" s="327"/>
      <c r="E126" s="327"/>
      <c r="F126" s="327"/>
      <c r="G126" s="327"/>
      <c r="H126" s="327"/>
      <c r="I126" s="327"/>
      <c r="J126" s="327"/>
      <c r="K126" s="326" t="str">
        <f t="shared" si="10"/>
        <v>Link</v>
      </c>
      <c r="L126" s="327" t="str">
        <f t="shared" si="11"/>
        <v>TL6094</v>
      </c>
      <c r="M126" s="316" t="str">
        <f t="shared" si="12"/>
        <v>MGIB2051 Folder 7 Internal Project Communication</v>
      </c>
      <c r="N126" s="328" t="str">
        <f t="shared" si="13"/>
        <v/>
      </c>
      <c r="O126" s="322"/>
      <c r="P126" s="322"/>
      <c r="Q126" s="316"/>
      <c r="R126" s="327" t="s">
        <v>32</v>
      </c>
      <c r="S126" s="327" t="s">
        <v>33</v>
      </c>
      <c r="T126" s="327" t="s">
        <v>57</v>
      </c>
      <c r="U126" s="327" t="s">
        <v>588</v>
      </c>
      <c r="V126" s="327" t="s">
        <v>589</v>
      </c>
      <c r="W126" s="322"/>
      <c r="X126" s="322"/>
      <c r="Y126" s="322" t="str">
        <f t="shared" si="14"/>
        <v>Link.pdf|Mesalamine\MGIB2051\2011-06-21_Other_Dr L Clark QA Visit_12057087_128.pdf</v>
      </c>
      <c r="Z126" s="323" t="str">
        <f t="shared" si="15"/>
        <v>Link.pdf</v>
      </c>
      <c r="AA126" s="322" t="str">
        <f t="shared" si="16"/>
        <v>Mesalamine\MGIB2051\</v>
      </c>
      <c r="AB126" s="322" t="str">
        <f t="shared" si="17"/>
        <v>2011-06-21_Other_Dr L Clark QA Visit_12057087_128</v>
      </c>
      <c r="AC126" s="322" t="s">
        <v>590</v>
      </c>
      <c r="AD126" s="322" t="str">
        <f t="shared" si="18"/>
        <v>Mesalamine\MGIB2051\2011-06-21_Other_Dr L Clark QA Visit_12057087_128.pdf</v>
      </c>
      <c r="AE126" s="329" t="str">
        <f>IF(IF(ISBLANK(NewFile),COUNTIF(K$1:K125,FullDoc)&gt;0,COUNTIF(AD$1:AD125,FullPath)&gt;0),TRUE,"")</f>
        <v/>
      </c>
      <c r="AF126" s="330">
        <f t="shared" si="19"/>
        <v>73</v>
      </c>
      <c r="AH126" s="323" t="s">
        <v>362</v>
      </c>
      <c r="AJ126" s="323" t="s">
        <v>591</v>
      </c>
    </row>
    <row r="127" spans="1:36" ht="13.25" customHeight="1">
      <c r="A127" s="327" t="s">
        <v>121</v>
      </c>
      <c r="B127" s="327" t="s">
        <v>592</v>
      </c>
      <c r="C127" s="327"/>
      <c r="D127" s="327"/>
      <c r="E127" s="327"/>
      <c r="F127" s="327"/>
      <c r="G127" s="327"/>
      <c r="H127" s="327"/>
      <c r="I127" s="327"/>
      <c r="J127" s="327"/>
      <c r="K127" s="326" t="str">
        <f t="shared" si="10"/>
        <v>Link</v>
      </c>
      <c r="L127" s="327" t="str">
        <f t="shared" si="11"/>
        <v>TL6094</v>
      </c>
      <c r="M127" s="316" t="str">
        <f t="shared" si="12"/>
        <v>MGIB2051 Folder 7 Internal Project Communication</v>
      </c>
      <c r="N127" s="328" t="str">
        <f t="shared" si="13"/>
        <v/>
      </c>
      <c r="O127" s="322"/>
      <c r="P127" s="322"/>
      <c r="Q127" s="316"/>
      <c r="R127" s="327" t="s">
        <v>32</v>
      </c>
      <c r="S127" s="327" t="s">
        <v>33</v>
      </c>
      <c r="T127" s="327" t="s">
        <v>57</v>
      </c>
      <c r="U127" s="327" t="s">
        <v>593</v>
      </c>
      <c r="V127" s="327" t="s">
        <v>594</v>
      </c>
      <c r="W127" s="322"/>
      <c r="X127" s="322"/>
      <c r="Y127" s="322" t="str">
        <f t="shared" si="14"/>
        <v>Link.pdf|Mesalamine\MGIB2051\2011-06-06_Other_current query aging and eCRF status reports_12057087_129.pdf</v>
      </c>
      <c r="Z127" s="323" t="str">
        <f t="shared" si="15"/>
        <v>Link.pdf</v>
      </c>
      <c r="AA127" s="322" t="str">
        <f t="shared" si="16"/>
        <v>Mesalamine\MGIB2051\</v>
      </c>
      <c r="AB127" s="322" t="str">
        <f t="shared" si="17"/>
        <v>2011-06-06_Other_current query aging and eCRF status reports_12057087_129</v>
      </c>
      <c r="AC127" s="322" t="s">
        <v>595</v>
      </c>
      <c r="AD127" s="322" t="str">
        <f t="shared" si="18"/>
        <v>Mesalamine\MGIB2051\2011-06-06_Other_current query aging and eCRF status reports_12057087_129.pdf</v>
      </c>
      <c r="AE127" s="329" t="str">
        <f>IF(IF(ISBLANK(NewFile),COUNTIF(K$1:K126,FullDoc)&gt;0,COUNTIF(AD$1:AD126,FullPath)&gt;0),TRUE,"")</f>
        <v/>
      </c>
      <c r="AF127" s="330">
        <f t="shared" si="19"/>
        <v>97</v>
      </c>
      <c r="AH127" s="323" t="s">
        <v>362</v>
      </c>
      <c r="AJ127" s="323" t="s">
        <v>596</v>
      </c>
    </row>
    <row r="128" spans="1:36" ht="13.25" customHeight="1">
      <c r="A128" s="327" t="s">
        <v>121</v>
      </c>
      <c r="B128" s="327" t="s">
        <v>597</v>
      </c>
      <c r="C128" s="327"/>
      <c r="D128" s="327"/>
      <c r="E128" s="327"/>
      <c r="F128" s="327"/>
      <c r="G128" s="327"/>
      <c r="H128" s="327"/>
      <c r="I128" s="327"/>
      <c r="J128" s="327"/>
      <c r="K128" s="326" t="str">
        <f t="shared" si="10"/>
        <v>Link</v>
      </c>
      <c r="L128" s="327" t="str">
        <f t="shared" si="11"/>
        <v>TL6094</v>
      </c>
      <c r="M128" s="316" t="str">
        <f t="shared" si="12"/>
        <v>MGIB2051 Folder 7 Internal Project Communication</v>
      </c>
      <c r="N128" s="328" t="str">
        <f t="shared" si="13"/>
        <v/>
      </c>
      <c r="O128" s="322"/>
      <c r="P128" s="322"/>
      <c r="Q128" s="316"/>
      <c r="R128" s="327" t="s">
        <v>32</v>
      </c>
      <c r="S128" s="327" t="s">
        <v>33</v>
      </c>
      <c r="T128" s="327" t="s">
        <v>57</v>
      </c>
      <c r="U128" s="327" t="s">
        <v>598</v>
      </c>
      <c r="V128" s="327" t="s">
        <v>599</v>
      </c>
      <c r="W128" s="322"/>
      <c r="X128" s="322"/>
      <c r="Y128" s="322" t="str">
        <f t="shared" si="14"/>
        <v>Link.pdf|Mesalamine\MGIB2051\2011-06-02_Other_Annual Continuing Review Reminder_12057087_130.pdf</v>
      </c>
      <c r="Z128" s="323" t="str">
        <f t="shared" si="15"/>
        <v>Link.pdf</v>
      </c>
      <c r="AA128" s="322" t="str">
        <f t="shared" si="16"/>
        <v>Mesalamine\MGIB2051\</v>
      </c>
      <c r="AB128" s="322" t="str">
        <f t="shared" si="17"/>
        <v>2011-06-02_Other_Annual Continuing Review Reminder_12057087_130</v>
      </c>
      <c r="AC128" s="322" t="s">
        <v>600</v>
      </c>
      <c r="AD128" s="322" t="str">
        <f t="shared" si="18"/>
        <v>Mesalamine\MGIB2051\2011-06-02_Other_Annual Continuing Review Reminder_12057087_130.pdf</v>
      </c>
      <c r="AE128" s="329" t="str">
        <f>IF(IF(ISBLANK(NewFile),COUNTIF(K$1:K127,FullDoc)&gt;0,COUNTIF(AD$1:AD127,FullPath)&gt;0),TRUE,"")</f>
        <v/>
      </c>
      <c r="AF128" s="330">
        <f t="shared" si="19"/>
        <v>87</v>
      </c>
      <c r="AH128" s="323" t="s">
        <v>362</v>
      </c>
      <c r="AJ128" s="323" t="s">
        <v>601</v>
      </c>
    </row>
    <row r="129" spans="1:36" ht="13.25" customHeight="1">
      <c r="A129" s="327" t="s">
        <v>121</v>
      </c>
      <c r="B129" s="327" t="s">
        <v>602</v>
      </c>
      <c r="C129" s="327"/>
      <c r="D129" s="327"/>
      <c r="E129" s="327"/>
      <c r="F129" s="327"/>
      <c r="G129" s="327"/>
      <c r="H129" s="327"/>
      <c r="I129" s="327"/>
      <c r="J129" s="327"/>
      <c r="K129" s="326" t="str">
        <f t="shared" si="10"/>
        <v>Link</v>
      </c>
      <c r="L129" s="327" t="str">
        <f t="shared" si="11"/>
        <v>TL6094</v>
      </c>
      <c r="M129" s="316" t="str">
        <f t="shared" si="12"/>
        <v>MGIB2051 Folder 7 Internal Project Communication</v>
      </c>
      <c r="N129" s="328" t="str">
        <f t="shared" si="13"/>
        <v/>
      </c>
      <c r="O129" s="322"/>
      <c r="P129" s="322"/>
      <c r="Q129" s="316"/>
      <c r="R129" s="327" t="s">
        <v>32</v>
      </c>
      <c r="S129" s="327" t="s">
        <v>33</v>
      </c>
      <c r="T129" s="327" t="s">
        <v>57</v>
      </c>
      <c r="U129" s="327" t="s">
        <v>603</v>
      </c>
      <c r="V129" s="327" t="s">
        <v>604</v>
      </c>
      <c r="W129" s="322"/>
      <c r="X129" s="322"/>
      <c r="Y129" s="322" t="str">
        <f t="shared" si="14"/>
        <v>Link.pdf|Mesalamine\MGIB2051\2011-06-03_Other_Reminder for IRB Continuing Review Submission_12057087_131.pdf</v>
      </c>
      <c r="Z129" s="323" t="str">
        <f t="shared" si="15"/>
        <v>Link.pdf</v>
      </c>
      <c r="AA129" s="322" t="str">
        <f t="shared" si="16"/>
        <v>Mesalamine\MGIB2051\</v>
      </c>
      <c r="AB129" s="322" t="str">
        <f t="shared" si="17"/>
        <v>2011-06-03_Other_Reminder for IRB Continuing Review Submission_12057087_131</v>
      </c>
      <c r="AC129" s="322" t="s">
        <v>605</v>
      </c>
      <c r="AD129" s="322" t="str">
        <f t="shared" si="18"/>
        <v>Mesalamine\MGIB2051\2011-06-03_Other_Reminder for IRB Continuing Review Submission_12057087_131.pdf</v>
      </c>
      <c r="AE129" s="329" t="str">
        <f>IF(IF(ISBLANK(NewFile),COUNTIF(K$1:K128,FullDoc)&gt;0,COUNTIF(AD$1:AD128,FullPath)&gt;0),TRUE,"")</f>
        <v/>
      </c>
      <c r="AF129" s="330">
        <f t="shared" si="19"/>
        <v>99</v>
      </c>
      <c r="AG129" s="323" t="s">
        <v>606</v>
      </c>
      <c r="AJ129" s="323" t="s">
        <v>607</v>
      </c>
    </row>
    <row r="130" spans="1:36" ht="13.25" customHeight="1">
      <c r="A130" s="327" t="s">
        <v>121</v>
      </c>
      <c r="B130" s="327" t="s">
        <v>608</v>
      </c>
      <c r="C130" s="327"/>
      <c r="D130" s="327"/>
      <c r="E130" s="327"/>
      <c r="F130" s="327"/>
      <c r="G130" s="327"/>
      <c r="H130" s="327"/>
      <c r="I130" s="327"/>
      <c r="J130" s="327"/>
      <c r="K130" s="326" t="str">
        <f t="shared" ref="K130:K193" si="20">HYPERLINK(AD130,"Link")</f>
        <v>Link</v>
      </c>
      <c r="L130" s="327" t="str">
        <f t="shared" ref="L130:L193" si="21">IF(ISBLANK(FolderBarcode),,VLOOKUP(FolderBarcode,AssetTag,2,0))</f>
        <v>TL6094</v>
      </c>
      <c r="M130" s="316" t="str">
        <f t="shared" ref="M130:M193" si="22">IF(ISBLANK(FolderBarcode),,VLOOKUP(FolderBarcode,AssetTag,3,0))</f>
        <v>MGIB2051 Folder 7 Internal Project Communication</v>
      </c>
      <c r="N130" s="328" t="str">
        <f t="shared" ref="N130:N193" si="23">IF((ISBLANK(MV)&lt;&gt;ISBLANK(Disc)),HYPERLINK(NewFolderLocation,"Yes"),IF(AND(MV&lt;&gt;"",Disc&lt;&gt;""),HYPERLINK(NewFileLocation,"Yes"),""))</f>
        <v/>
      </c>
      <c r="O130" s="322"/>
      <c r="P130" s="322"/>
      <c r="Q130" s="316"/>
      <c r="R130" s="327" t="s">
        <v>32</v>
      </c>
      <c r="S130" s="327" t="s">
        <v>33</v>
      </c>
      <c r="T130" s="327" t="s">
        <v>57</v>
      </c>
      <c r="U130" s="327" t="s">
        <v>609</v>
      </c>
      <c r="V130" s="327" t="s">
        <v>610</v>
      </c>
      <c r="W130" s="322"/>
      <c r="X130" s="322"/>
      <c r="Y130" s="322" t="str">
        <f t="shared" ref="Y130:Y193" si="24">IF(ISBLANK(FolderBarcode),"",OldFileName&amp;"|"&amp;IF(ISBLANK(NewFileLocation),"",NewFileLocation))</f>
        <v>Link.pdf|Mesalamine\MGIB2051\2011-06-13_Other_Outstanding Queries_12057087_132.pdf</v>
      </c>
      <c r="Z130" s="323" t="str">
        <f t="shared" ref="Z130:Z193" si="25">IF(ISBLANK(FolderBarcode),,IF(ISBLANK(Disc),FullDoc&amp;".pdf",IF(Disc="Yes",FullDoc&amp;".pdf",FullDoc&amp;"-"&amp;Disc&amp;"\")))</f>
        <v>Link.pdf</v>
      </c>
      <c r="AA130" s="322" t="str">
        <f t="shared" ref="AA130:AA193" si="26">IF(ISBLANK(FolderBarcode),,Drug&amp;"\"&amp;IF(ISBLANK(Protocol),,Protocol&amp;"\"))</f>
        <v>Mesalamine\MGIB2051\</v>
      </c>
      <c r="AB130" s="322" t="str">
        <f t="shared" ref="AB130:AB193" si="27">DocumentDate&amp;"_"&amp;DocType&amp;IF(ISBLANK(DocumentDesc),,"_"&amp;DocumentDesc)&amp;"_"&amp;FolderBarcode&amp;"_"&amp;DocumentIndex</f>
        <v>2011-06-13_Other_Outstanding Queries_12057087_132</v>
      </c>
      <c r="AC130" s="322" t="s">
        <v>611</v>
      </c>
      <c r="AD130" s="322" t="str">
        <f t="shared" ref="AD130:AD193" si="28">IF(ISBLANK(FolderBarcode),,IF(ISBLANK(Disc),NewFolderLocation&amp;NewFile&amp;".pdf",NewFolderLocation&amp;NewFile&amp;IF(Disc="Yes",".pdf","-"&amp;Disc&amp;"\")))</f>
        <v>Mesalamine\MGIB2051\2011-06-13_Other_Outstanding Queries_12057087_132.pdf</v>
      </c>
      <c r="AE130" s="329" t="str">
        <f>IF(IF(ISBLANK(NewFile),COUNTIF(K$1:K129,FullDoc)&gt;0,COUNTIF(AD$1:AD129,FullPath)&gt;0),TRUE,"")</f>
        <v/>
      </c>
      <c r="AF130" s="330">
        <f t="shared" ref="AF130:AF193" si="29">LEN(FullPath)</f>
        <v>73</v>
      </c>
      <c r="AJ130" s="323" t="s">
        <v>612</v>
      </c>
    </row>
    <row r="131" spans="1:36" ht="13.25" customHeight="1">
      <c r="A131" s="327" t="s">
        <v>121</v>
      </c>
      <c r="B131" s="327" t="s">
        <v>613</v>
      </c>
      <c r="C131" s="327"/>
      <c r="D131" s="327"/>
      <c r="E131" s="327"/>
      <c r="F131" s="327"/>
      <c r="G131" s="327"/>
      <c r="H131" s="327"/>
      <c r="I131" s="327"/>
      <c r="J131" s="327"/>
      <c r="K131" s="326" t="str">
        <f t="shared" si="20"/>
        <v>Link</v>
      </c>
      <c r="L131" s="327" t="str">
        <f t="shared" si="21"/>
        <v>TL6094</v>
      </c>
      <c r="M131" s="316" t="str">
        <f t="shared" si="22"/>
        <v>MGIB2051 Folder 7 Internal Project Communication</v>
      </c>
      <c r="N131" s="328" t="str">
        <f t="shared" si="23"/>
        <v/>
      </c>
      <c r="O131" s="322"/>
      <c r="P131" s="322"/>
      <c r="Q131" s="316"/>
      <c r="R131" s="327" t="s">
        <v>32</v>
      </c>
      <c r="S131" s="327" t="s">
        <v>33</v>
      </c>
      <c r="T131" s="327" t="s">
        <v>57</v>
      </c>
      <c r="U131" s="327" t="s">
        <v>614</v>
      </c>
      <c r="V131" s="327" t="s">
        <v>615</v>
      </c>
      <c r="W131" s="322"/>
      <c r="X131" s="322"/>
      <c r="Y131" s="322" t="str">
        <f t="shared" si="24"/>
        <v>Link.pdf|Mesalamine\MGIB2051\2011-06-16_Other_Vendor Meeting Minutes 16Jun2011_12057087_133.pdf</v>
      </c>
      <c r="Z131" s="323" t="str">
        <f t="shared" si="25"/>
        <v>Link.pdf</v>
      </c>
      <c r="AA131" s="322" t="str">
        <f t="shared" si="26"/>
        <v>Mesalamine\MGIB2051\</v>
      </c>
      <c r="AB131" s="322" t="str">
        <f t="shared" si="27"/>
        <v>2011-06-16_Other_Vendor Meeting Minutes 16Jun2011_12057087_133</v>
      </c>
      <c r="AC131" s="322" t="s">
        <v>616</v>
      </c>
      <c r="AD131" s="322" t="str">
        <f t="shared" si="28"/>
        <v>Mesalamine\MGIB2051\2011-06-16_Other_Vendor Meeting Minutes 16Jun2011_12057087_133.pdf</v>
      </c>
      <c r="AE131" s="329" t="str">
        <f>IF(IF(ISBLANK(NewFile),COUNTIF(K$1:K130,FullDoc)&gt;0,COUNTIF(AD$1:AD130,FullPath)&gt;0),TRUE,"")</f>
        <v/>
      </c>
      <c r="AF131" s="330">
        <f t="shared" si="29"/>
        <v>86</v>
      </c>
      <c r="AH131" s="323" t="s">
        <v>362</v>
      </c>
      <c r="AJ131" s="323" t="s">
        <v>617</v>
      </c>
    </row>
    <row r="132" spans="1:36" ht="13.25" customHeight="1">
      <c r="A132" s="327" t="s">
        <v>121</v>
      </c>
      <c r="B132" s="327" t="s">
        <v>618</v>
      </c>
      <c r="C132" s="327"/>
      <c r="D132" s="327"/>
      <c r="E132" s="327"/>
      <c r="F132" s="327"/>
      <c r="G132" s="327"/>
      <c r="H132" s="327"/>
      <c r="I132" s="327"/>
      <c r="J132" s="327"/>
      <c r="K132" s="326" t="str">
        <f t="shared" si="20"/>
        <v>Link</v>
      </c>
      <c r="L132" s="327" t="str">
        <f t="shared" si="21"/>
        <v>TL6094</v>
      </c>
      <c r="M132" s="316" t="str">
        <f t="shared" si="22"/>
        <v>MGIB2051 Folder 7 Internal Project Communication</v>
      </c>
      <c r="N132" s="328" t="str">
        <f t="shared" si="23"/>
        <v/>
      </c>
      <c r="O132" s="322"/>
      <c r="P132" s="322"/>
      <c r="Q132" s="316"/>
      <c r="R132" s="327" t="s">
        <v>32</v>
      </c>
      <c r="S132" s="327" t="s">
        <v>33</v>
      </c>
      <c r="T132" s="327" t="s">
        <v>57</v>
      </c>
      <c r="U132" s="327" t="s">
        <v>619</v>
      </c>
      <c r="V132" s="327" t="s">
        <v>620</v>
      </c>
      <c r="W132" s="322"/>
      <c r="X132" s="322"/>
      <c r="Y132" s="322" t="str">
        <f t="shared" si="24"/>
        <v>Link.pdf|Mesalamine\MGIB2051\2011-06-14_Other_First Data Lock on June 24_12057087_134.pdf</v>
      </c>
      <c r="Z132" s="323" t="str">
        <f t="shared" si="25"/>
        <v>Link.pdf</v>
      </c>
      <c r="AA132" s="322" t="str">
        <f t="shared" si="26"/>
        <v>Mesalamine\MGIB2051\</v>
      </c>
      <c r="AB132" s="322" t="str">
        <f t="shared" si="27"/>
        <v>2011-06-14_Other_First Data Lock on June 24_12057087_134</v>
      </c>
      <c r="AC132" s="322" t="s">
        <v>621</v>
      </c>
      <c r="AD132" s="322" t="str">
        <f t="shared" si="28"/>
        <v>Mesalamine\MGIB2051\2011-06-14_Other_First Data Lock on June 24_12057087_134.pdf</v>
      </c>
      <c r="AE132" s="329" t="str">
        <f>IF(IF(ISBLANK(NewFile),COUNTIF(K$1:K131,FullDoc)&gt;0,COUNTIF(AD$1:AD131,FullPath)&gt;0),TRUE,"")</f>
        <v/>
      </c>
      <c r="AF132" s="330">
        <f t="shared" si="29"/>
        <v>80</v>
      </c>
      <c r="AH132" s="323" t="s">
        <v>362</v>
      </c>
      <c r="AJ132" s="323" t="s">
        <v>622</v>
      </c>
    </row>
    <row r="133" spans="1:36" ht="13.25" customHeight="1">
      <c r="A133" s="327" t="s">
        <v>121</v>
      </c>
      <c r="B133" s="327" t="s">
        <v>623</v>
      </c>
      <c r="C133" s="327"/>
      <c r="D133" s="327"/>
      <c r="E133" s="327"/>
      <c r="F133" s="327"/>
      <c r="G133" s="327"/>
      <c r="H133" s="327"/>
      <c r="I133" s="327"/>
      <c r="J133" s="327"/>
      <c r="K133" s="326" t="str">
        <f t="shared" si="20"/>
        <v>Link</v>
      </c>
      <c r="L133" s="327" t="str">
        <f t="shared" si="21"/>
        <v>TL6094</v>
      </c>
      <c r="M133" s="316" t="str">
        <f t="shared" si="22"/>
        <v>MGIB2051 Folder 7 Internal Project Communication</v>
      </c>
      <c r="N133" s="328" t="str">
        <f t="shared" si="23"/>
        <v/>
      </c>
      <c r="O133" s="322"/>
      <c r="P133" s="322"/>
      <c r="Q133" s="316"/>
      <c r="R133" s="327" t="s">
        <v>32</v>
      </c>
      <c r="S133" s="327" t="s">
        <v>33</v>
      </c>
      <c r="T133" s="327" t="s">
        <v>57</v>
      </c>
      <c r="U133" s="327" t="s">
        <v>624</v>
      </c>
      <c r="V133" s="327" t="s">
        <v>625</v>
      </c>
      <c r="W133" s="322"/>
      <c r="X133" s="322"/>
      <c r="Y133" s="322" t="str">
        <f t="shared" si="24"/>
        <v>Link.pdf|Mesalamine\MGIB2051\2011-06-09_Other_Inform Link Needed ASAP for Coates_12057087_135.pdf</v>
      </c>
      <c r="Z133" s="323" t="str">
        <f t="shared" si="25"/>
        <v>Link.pdf</v>
      </c>
      <c r="AA133" s="322" t="str">
        <f t="shared" si="26"/>
        <v>Mesalamine\MGIB2051\</v>
      </c>
      <c r="AB133" s="322" t="str">
        <f t="shared" si="27"/>
        <v>2011-06-09_Other_Inform Link Needed ASAP for Coates_12057087_135</v>
      </c>
      <c r="AC133" s="322" t="s">
        <v>626</v>
      </c>
      <c r="AD133" s="322" t="str">
        <f t="shared" si="28"/>
        <v>Mesalamine\MGIB2051\2011-06-09_Other_Inform Link Needed ASAP for Coates_12057087_135.pdf</v>
      </c>
      <c r="AE133" s="329" t="str">
        <f>IF(IF(ISBLANK(NewFile),COUNTIF(K$1:K132,FullDoc)&gt;0,COUNTIF(AD$1:AD132,FullPath)&gt;0),TRUE,"")</f>
        <v/>
      </c>
      <c r="AF133" s="330">
        <f t="shared" si="29"/>
        <v>88</v>
      </c>
      <c r="AJ133" s="323" t="s">
        <v>627</v>
      </c>
    </row>
    <row r="134" spans="1:36" ht="13.25" customHeight="1">
      <c r="A134" s="327" t="s">
        <v>121</v>
      </c>
      <c r="B134" s="327" t="s">
        <v>628</v>
      </c>
      <c r="C134" s="327"/>
      <c r="D134" s="327"/>
      <c r="E134" s="327"/>
      <c r="F134" s="327"/>
      <c r="G134" s="327"/>
      <c r="H134" s="327"/>
      <c r="I134" s="327"/>
      <c r="J134" s="327"/>
      <c r="K134" s="326" t="str">
        <f t="shared" si="20"/>
        <v>Link</v>
      </c>
      <c r="L134" s="327" t="str">
        <f t="shared" si="21"/>
        <v>TL6094</v>
      </c>
      <c r="M134" s="316" t="str">
        <f t="shared" si="22"/>
        <v>MGIB2051 Folder 7 Internal Project Communication</v>
      </c>
      <c r="N134" s="328" t="str">
        <f t="shared" si="23"/>
        <v/>
      </c>
      <c r="O134" s="322"/>
      <c r="P134" s="322"/>
      <c r="Q134" s="316"/>
      <c r="R134" s="327" t="s">
        <v>32</v>
      </c>
      <c r="S134" s="327" t="s">
        <v>33</v>
      </c>
      <c r="T134" s="327" t="s">
        <v>57</v>
      </c>
      <c r="U134" s="327" t="s">
        <v>629</v>
      </c>
      <c r="V134" s="327" t="s">
        <v>630</v>
      </c>
      <c r="W134" s="322"/>
      <c r="X134" s="322"/>
      <c r="Y134" s="322" t="str">
        <f t="shared" si="24"/>
        <v>Link.pdf|Mesalamine\MGIB2051\2011-05-24_Other_Dr DeMicco email address_12057087_136.pdf</v>
      </c>
      <c r="Z134" s="323" t="str">
        <f t="shared" si="25"/>
        <v>Link.pdf</v>
      </c>
      <c r="AA134" s="322" t="str">
        <f t="shared" si="26"/>
        <v>Mesalamine\MGIB2051\</v>
      </c>
      <c r="AB134" s="322" t="str">
        <f t="shared" si="27"/>
        <v>2011-05-24_Other_Dr DeMicco email address_12057087_136</v>
      </c>
      <c r="AC134" s="322" t="s">
        <v>631</v>
      </c>
      <c r="AD134" s="322" t="str">
        <f t="shared" si="28"/>
        <v>Mesalamine\MGIB2051\2011-05-24_Other_Dr DeMicco email address_12057087_136.pdf</v>
      </c>
      <c r="AE134" s="329" t="str">
        <f>IF(IF(ISBLANK(NewFile),COUNTIF(K$1:K133,FullDoc)&gt;0,COUNTIF(AD$1:AD133,FullPath)&gt;0),TRUE,"")</f>
        <v/>
      </c>
      <c r="AF134" s="330">
        <f t="shared" si="29"/>
        <v>78</v>
      </c>
      <c r="AH134" s="323" t="s">
        <v>362</v>
      </c>
      <c r="AJ134" s="323" t="s">
        <v>632</v>
      </c>
    </row>
    <row r="135" spans="1:36" ht="13.25" customHeight="1">
      <c r="A135" s="327" t="s">
        <v>121</v>
      </c>
      <c r="B135" s="327" t="s">
        <v>633</v>
      </c>
      <c r="C135" s="327"/>
      <c r="D135" s="327"/>
      <c r="E135" s="327"/>
      <c r="F135" s="327"/>
      <c r="G135" s="327"/>
      <c r="H135" s="327"/>
      <c r="I135" s="327"/>
      <c r="J135" s="327"/>
      <c r="K135" s="326" t="str">
        <f t="shared" si="20"/>
        <v>Link</v>
      </c>
      <c r="L135" s="327" t="str">
        <f t="shared" si="21"/>
        <v>TL6094</v>
      </c>
      <c r="M135" s="316" t="str">
        <f t="shared" si="22"/>
        <v>MGIB2051 Folder 7 Internal Project Communication</v>
      </c>
      <c r="N135" s="328" t="str">
        <f t="shared" si="23"/>
        <v/>
      </c>
      <c r="O135" s="322"/>
      <c r="P135" s="322"/>
      <c r="Q135" s="316"/>
      <c r="R135" s="327" t="s">
        <v>32</v>
      </c>
      <c r="S135" s="327" t="s">
        <v>33</v>
      </c>
      <c r="T135" s="327" t="s">
        <v>57</v>
      </c>
      <c r="U135" s="327" t="s">
        <v>603</v>
      </c>
      <c r="V135" s="327" t="s">
        <v>634</v>
      </c>
      <c r="W135" s="322"/>
      <c r="X135" s="322"/>
      <c r="Y135" s="322" t="str">
        <f t="shared" si="24"/>
        <v>Link.pdf|Mesalamine\MGIB2051\2011-06-03_Other_freeze forms for all sites_12057087_137.pdf</v>
      </c>
      <c r="Z135" s="323" t="str">
        <f t="shared" si="25"/>
        <v>Link.pdf</v>
      </c>
      <c r="AA135" s="322" t="str">
        <f t="shared" si="26"/>
        <v>Mesalamine\MGIB2051\</v>
      </c>
      <c r="AB135" s="322" t="str">
        <f t="shared" si="27"/>
        <v>2011-06-03_Other_freeze forms for all sites_12057087_137</v>
      </c>
      <c r="AC135" s="322" t="s">
        <v>635</v>
      </c>
      <c r="AD135" s="322" t="str">
        <f t="shared" si="28"/>
        <v>Mesalamine\MGIB2051\2011-06-03_Other_freeze forms for all sites_12057087_137.pdf</v>
      </c>
      <c r="AE135" s="329" t="str">
        <f>IF(IF(ISBLANK(NewFile),COUNTIF(K$1:K134,FullDoc)&gt;0,COUNTIF(AD$1:AD134,FullPath)&gt;0),TRUE,"")</f>
        <v/>
      </c>
      <c r="AF135" s="330">
        <f t="shared" si="29"/>
        <v>80</v>
      </c>
      <c r="AH135" s="323" t="s">
        <v>362</v>
      </c>
      <c r="AJ135" s="323" t="s">
        <v>636</v>
      </c>
    </row>
    <row r="136" spans="1:36" ht="13.25" customHeight="1">
      <c r="A136" s="327" t="s">
        <v>121</v>
      </c>
      <c r="B136" s="327" t="s">
        <v>637</v>
      </c>
      <c r="C136" s="327"/>
      <c r="D136" s="327"/>
      <c r="E136" s="327"/>
      <c r="F136" s="327"/>
      <c r="G136" s="327"/>
      <c r="H136" s="327"/>
      <c r="I136" s="327"/>
      <c r="J136" s="327"/>
      <c r="K136" s="326" t="str">
        <f t="shared" si="20"/>
        <v>Link</v>
      </c>
      <c r="L136" s="327" t="str">
        <f t="shared" si="21"/>
        <v>TL6094</v>
      </c>
      <c r="M136" s="316" t="str">
        <f t="shared" si="22"/>
        <v>MGIB2051 Folder 7 Internal Project Communication</v>
      </c>
      <c r="N136" s="328" t="str">
        <f t="shared" si="23"/>
        <v/>
      </c>
      <c r="O136" s="322"/>
      <c r="P136" s="322"/>
      <c r="Q136" s="316"/>
      <c r="R136" s="327" t="s">
        <v>32</v>
      </c>
      <c r="S136" s="327" t="s">
        <v>33</v>
      </c>
      <c r="T136" s="327" t="s">
        <v>57</v>
      </c>
      <c r="U136" s="327" t="s">
        <v>638</v>
      </c>
      <c r="V136" s="327" t="s">
        <v>639</v>
      </c>
      <c r="W136" s="322"/>
      <c r="X136" s="322"/>
      <c r="Y136" s="322" t="str">
        <f t="shared" si="24"/>
        <v>Link.pdf|Mesalamine\MGIB2051\2011-05-05_Other_Eligibility Question at Medoff_12057087_138.pdf</v>
      </c>
      <c r="Z136" s="323" t="str">
        <f t="shared" si="25"/>
        <v>Link.pdf</v>
      </c>
      <c r="AA136" s="322" t="str">
        <f t="shared" si="26"/>
        <v>Mesalamine\MGIB2051\</v>
      </c>
      <c r="AB136" s="322" t="str">
        <f t="shared" si="27"/>
        <v>2011-05-05_Other_Eligibility Question at Medoff_12057087_138</v>
      </c>
      <c r="AC136" s="322" t="s">
        <v>640</v>
      </c>
      <c r="AD136" s="322" t="str">
        <f t="shared" si="28"/>
        <v>Mesalamine\MGIB2051\2011-05-05_Other_Eligibility Question at Medoff_12057087_138.pdf</v>
      </c>
      <c r="AE136" s="329" t="str">
        <f>IF(IF(ISBLANK(NewFile),COUNTIF(K$1:K135,FullDoc)&gt;0,COUNTIF(AD$1:AD135,FullPath)&gt;0),TRUE,"")</f>
        <v/>
      </c>
      <c r="AF136" s="330">
        <f t="shared" si="29"/>
        <v>84</v>
      </c>
      <c r="AH136" s="323" t="s">
        <v>362</v>
      </c>
      <c r="AJ136" s="323" t="s">
        <v>641</v>
      </c>
    </row>
    <row r="137" spans="1:36" ht="13.25" customHeight="1">
      <c r="A137" s="327" t="s">
        <v>121</v>
      </c>
      <c r="B137" s="327" t="s">
        <v>642</v>
      </c>
      <c r="C137" s="327"/>
      <c r="D137" s="327"/>
      <c r="E137" s="327"/>
      <c r="F137" s="327"/>
      <c r="G137" s="327"/>
      <c r="H137" s="327"/>
      <c r="I137" s="327"/>
      <c r="J137" s="327"/>
      <c r="K137" s="326" t="str">
        <f t="shared" si="20"/>
        <v>Link</v>
      </c>
      <c r="L137" s="327" t="str">
        <f t="shared" si="21"/>
        <v>TL6094</v>
      </c>
      <c r="M137" s="316" t="str">
        <f t="shared" si="22"/>
        <v>MGIB2051 Folder 7 Internal Project Communication</v>
      </c>
      <c r="N137" s="328" t="str">
        <f t="shared" si="23"/>
        <v/>
      </c>
      <c r="O137" s="322"/>
      <c r="P137" s="322"/>
      <c r="Q137" s="316"/>
      <c r="R137" s="327" t="s">
        <v>32</v>
      </c>
      <c r="S137" s="327" t="s">
        <v>33</v>
      </c>
      <c r="T137" s="327" t="s">
        <v>57</v>
      </c>
      <c r="U137" s="327" t="s">
        <v>643</v>
      </c>
      <c r="V137" s="327" t="s">
        <v>644</v>
      </c>
      <c r="W137" s="322"/>
      <c r="X137" s="322"/>
      <c r="Y137" s="322" t="str">
        <f t="shared" si="24"/>
        <v>Link.pdf|Mesalamine\MGIB2051\2011-04-14_Other_0416 0014 WGG choledocholelithiasis_12057087_139.pdf</v>
      </c>
      <c r="Z137" s="323" t="str">
        <f t="shared" si="25"/>
        <v>Link.pdf</v>
      </c>
      <c r="AA137" s="322" t="str">
        <f t="shared" si="26"/>
        <v>Mesalamine\MGIB2051\</v>
      </c>
      <c r="AB137" s="322" t="str">
        <f t="shared" si="27"/>
        <v>2011-04-14_Other_0416 0014 WGG choledocholelithiasis_12057087_139</v>
      </c>
      <c r="AC137" s="322" t="s">
        <v>645</v>
      </c>
      <c r="AD137" s="322" t="str">
        <f t="shared" si="28"/>
        <v>Mesalamine\MGIB2051\2011-04-14_Other_0416 0014 WGG choledocholelithiasis_12057087_139.pdf</v>
      </c>
      <c r="AE137" s="329" t="str">
        <f>IF(IF(ISBLANK(NewFile),COUNTIF(K$1:K136,FullDoc)&gt;0,COUNTIF(AD$1:AD136,FullPath)&gt;0),TRUE,"")</f>
        <v/>
      </c>
      <c r="AF137" s="330">
        <f t="shared" si="29"/>
        <v>89</v>
      </c>
      <c r="AJ137" s="323" t="s">
        <v>646</v>
      </c>
    </row>
    <row r="138" spans="1:36" ht="13.25" customHeight="1">
      <c r="A138" s="327" t="s">
        <v>121</v>
      </c>
      <c r="B138" s="327" t="s">
        <v>647</v>
      </c>
      <c r="C138" s="327"/>
      <c r="D138" s="327"/>
      <c r="E138" s="327"/>
      <c r="F138" s="327"/>
      <c r="G138" s="327"/>
      <c r="H138" s="327"/>
      <c r="I138" s="327"/>
      <c r="J138" s="327"/>
      <c r="K138" s="326" t="str">
        <f t="shared" si="20"/>
        <v>Link</v>
      </c>
      <c r="L138" s="327" t="str">
        <f t="shared" si="21"/>
        <v>TL6094</v>
      </c>
      <c r="M138" s="316" t="str">
        <f t="shared" si="22"/>
        <v>MGIB2051 Folder 7 Internal Project Communication</v>
      </c>
      <c r="N138" s="328" t="str">
        <f t="shared" si="23"/>
        <v/>
      </c>
      <c r="O138" s="322"/>
      <c r="P138" s="322"/>
      <c r="Q138" s="316"/>
      <c r="R138" s="327" t="s">
        <v>32</v>
      </c>
      <c r="S138" s="327" t="s">
        <v>33</v>
      </c>
      <c r="T138" s="327" t="s">
        <v>57</v>
      </c>
      <c r="U138" s="327" t="s">
        <v>648</v>
      </c>
      <c r="V138" s="327" t="s">
        <v>649</v>
      </c>
      <c r="W138" s="322"/>
      <c r="X138" s="322"/>
      <c r="Y138" s="322" t="str">
        <f t="shared" si="24"/>
        <v>Link.pdf|Mesalamine\MGIB2051\2011-04-07_Other_Appendectomy Site Memo06Apr2011_12057087_140.pdf</v>
      </c>
      <c r="Z138" s="323" t="str">
        <f t="shared" si="25"/>
        <v>Link.pdf</v>
      </c>
      <c r="AA138" s="322" t="str">
        <f t="shared" si="26"/>
        <v>Mesalamine\MGIB2051\</v>
      </c>
      <c r="AB138" s="322" t="str">
        <f t="shared" si="27"/>
        <v>2011-04-07_Other_Appendectomy Site Memo06Apr2011_12057087_140</v>
      </c>
      <c r="AC138" s="322" t="s">
        <v>650</v>
      </c>
      <c r="AD138" s="322" t="str">
        <f t="shared" si="28"/>
        <v>Mesalamine\MGIB2051\2011-04-07_Other_Appendectomy Site Memo06Apr2011_12057087_140.pdf</v>
      </c>
      <c r="AE138" s="329" t="str">
        <f>IF(IF(ISBLANK(NewFile),COUNTIF(K$1:K137,FullDoc)&gt;0,COUNTIF(AD$1:AD137,FullPath)&gt;0),TRUE,"")</f>
        <v/>
      </c>
      <c r="AF138" s="330">
        <f t="shared" si="29"/>
        <v>85</v>
      </c>
      <c r="AH138" s="323" t="s">
        <v>362</v>
      </c>
      <c r="AJ138" s="323" t="s">
        <v>651</v>
      </c>
    </row>
    <row r="139" spans="1:36" ht="13.25" customHeight="1">
      <c r="A139" s="327" t="s">
        <v>121</v>
      </c>
      <c r="B139" s="327" t="s">
        <v>652</v>
      </c>
      <c r="C139" s="327"/>
      <c r="D139" s="327"/>
      <c r="E139" s="327"/>
      <c r="F139" s="327"/>
      <c r="G139" s="327"/>
      <c r="H139" s="327"/>
      <c r="I139" s="327"/>
      <c r="J139" s="327"/>
      <c r="K139" s="326" t="str">
        <f t="shared" si="20"/>
        <v>Link</v>
      </c>
      <c r="L139" s="327" t="str">
        <f t="shared" si="21"/>
        <v>TL6094</v>
      </c>
      <c r="M139" s="316" t="str">
        <f t="shared" si="22"/>
        <v>MGIB2051 Folder 7 Internal Project Communication</v>
      </c>
      <c r="N139" s="328" t="str">
        <f t="shared" si="23"/>
        <v/>
      </c>
      <c r="O139" s="322"/>
      <c r="P139" s="322"/>
      <c r="Q139" s="316"/>
      <c r="R139" s="327" t="s">
        <v>32</v>
      </c>
      <c r="S139" s="327" t="s">
        <v>33</v>
      </c>
      <c r="T139" s="327" t="s">
        <v>57</v>
      </c>
      <c r="U139" s="327" t="s">
        <v>653</v>
      </c>
      <c r="V139" s="327" t="s">
        <v>654</v>
      </c>
      <c r="W139" s="322"/>
      <c r="X139" s="322"/>
      <c r="Y139" s="322" t="str">
        <f t="shared" si="24"/>
        <v>Link.pdf|Mesalamine\MGIB2051\2011-04-05_Other_Gordon GERD Question_12057087_141.pdf</v>
      </c>
      <c r="Z139" s="323" t="str">
        <f t="shared" si="25"/>
        <v>Link.pdf</v>
      </c>
      <c r="AA139" s="322" t="str">
        <f t="shared" si="26"/>
        <v>Mesalamine\MGIB2051\</v>
      </c>
      <c r="AB139" s="322" t="str">
        <f t="shared" si="27"/>
        <v>2011-04-05_Other_Gordon GERD Question_12057087_141</v>
      </c>
      <c r="AC139" s="322" t="s">
        <v>655</v>
      </c>
      <c r="AD139" s="322" t="str">
        <f t="shared" si="28"/>
        <v>Mesalamine\MGIB2051\2011-04-05_Other_Gordon GERD Question_12057087_141.pdf</v>
      </c>
      <c r="AE139" s="329" t="str">
        <f>IF(IF(ISBLANK(NewFile),COUNTIF(K$1:K138,FullDoc)&gt;0,COUNTIF(AD$1:AD138,FullPath)&gt;0),TRUE,"")</f>
        <v/>
      </c>
      <c r="AF139" s="330">
        <f t="shared" si="29"/>
        <v>74</v>
      </c>
      <c r="AH139" s="323" t="s">
        <v>362</v>
      </c>
      <c r="AJ139" s="323" t="s">
        <v>656</v>
      </c>
    </row>
    <row r="140" spans="1:36" ht="13.25" customHeight="1">
      <c r="A140" s="327" t="s">
        <v>121</v>
      </c>
      <c r="B140" s="327" t="s">
        <v>657</v>
      </c>
      <c r="C140" s="327"/>
      <c r="D140" s="327"/>
      <c r="E140" s="327"/>
      <c r="F140" s="327"/>
      <c r="G140" s="327"/>
      <c r="H140" s="327"/>
      <c r="I140" s="327"/>
      <c r="J140" s="327"/>
      <c r="K140" s="326" t="str">
        <f t="shared" si="20"/>
        <v>Link</v>
      </c>
      <c r="L140" s="327" t="str">
        <f t="shared" si="21"/>
        <v>TL6094</v>
      </c>
      <c r="M140" s="316" t="str">
        <f t="shared" si="22"/>
        <v>MGIB2051 Folder 7 Internal Project Communication</v>
      </c>
      <c r="N140" s="328" t="str">
        <f t="shared" si="23"/>
        <v/>
      </c>
      <c r="O140" s="322"/>
      <c r="P140" s="322"/>
      <c r="Q140" s="316"/>
      <c r="R140" s="327" t="s">
        <v>32</v>
      </c>
      <c r="S140" s="327" t="s">
        <v>33</v>
      </c>
      <c r="T140" s="327" t="s">
        <v>57</v>
      </c>
      <c r="U140" s="327" t="s">
        <v>653</v>
      </c>
      <c r="V140" s="327" t="s">
        <v>658</v>
      </c>
      <c r="W140" s="322"/>
      <c r="X140" s="322"/>
      <c r="Y140" s="322" t="str">
        <f t="shared" si="24"/>
        <v>Link.pdf|Mesalamine\MGIB2051\2011-04-05_Other_Re-Screen Request Form for Subject 0004_12057087_142.pdf</v>
      </c>
      <c r="Z140" s="323" t="str">
        <f t="shared" si="25"/>
        <v>Link.pdf</v>
      </c>
      <c r="AA140" s="322" t="str">
        <f t="shared" si="26"/>
        <v>Mesalamine\MGIB2051\</v>
      </c>
      <c r="AB140" s="322" t="str">
        <f t="shared" si="27"/>
        <v>2011-04-05_Other_Re-Screen Request Form for Subject 0004_12057087_142</v>
      </c>
      <c r="AC140" s="322" t="s">
        <v>659</v>
      </c>
      <c r="AD140" s="322" t="str">
        <f t="shared" si="28"/>
        <v>Mesalamine\MGIB2051\2011-04-05_Other_Re-Screen Request Form for Subject 0004_12057087_142.pdf</v>
      </c>
      <c r="AE140" s="329" t="str">
        <f>IF(IF(ISBLANK(NewFile),COUNTIF(K$1:K139,FullDoc)&gt;0,COUNTIF(AD$1:AD139,FullPath)&gt;0),TRUE,"")</f>
        <v/>
      </c>
      <c r="AF140" s="330">
        <f t="shared" si="29"/>
        <v>93</v>
      </c>
      <c r="AH140" s="323" t="s">
        <v>362</v>
      </c>
      <c r="AJ140" s="323" t="s">
        <v>660</v>
      </c>
    </row>
    <row r="141" spans="1:36" ht="13.25" customHeight="1">
      <c r="A141" s="327" t="s">
        <v>121</v>
      </c>
      <c r="B141" s="327" t="s">
        <v>661</v>
      </c>
      <c r="C141" s="327"/>
      <c r="D141" s="327"/>
      <c r="E141" s="327"/>
      <c r="F141" s="327"/>
      <c r="G141" s="327"/>
      <c r="H141" s="327"/>
      <c r="I141" s="327"/>
      <c r="J141" s="327"/>
      <c r="K141" s="326" t="str">
        <f t="shared" si="20"/>
        <v>Link</v>
      </c>
      <c r="L141" s="327" t="str">
        <f t="shared" si="21"/>
        <v>TL6094</v>
      </c>
      <c r="M141" s="316" t="str">
        <f t="shared" si="22"/>
        <v>MGIB2051 Folder 7 Internal Project Communication</v>
      </c>
      <c r="N141" s="328" t="str">
        <f t="shared" si="23"/>
        <v/>
      </c>
      <c r="O141" s="322"/>
      <c r="P141" s="322"/>
      <c r="Q141" s="316"/>
      <c r="R141" s="327" t="s">
        <v>32</v>
      </c>
      <c r="S141" s="327" t="s">
        <v>33</v>
      </c>
      <c r="T141" s="327" t="s">
        <v>57</v>
      </c>
      <c r="U141" s="327" t="s">
        <v>662</v>
      </c>
      <c r="V141" s="327" t="s">
        <v>663</v>
      </c>
      <c r="W141" s="322"/>
      <c r="X141" s="322"/>
      <c r="Y141" s="322" t="str">
        <f t="shared" si="24"/>
        <v>Link.pdf|Mesalamine\MGIB2051\2011-03-29_Other_1178 0010 Qualifying colonoscopy_12057087_143.pdf</v>
      </c>
      <c r="Z141" s="323" t="str">
        <f t="shared" si="25"/>
        <v>Link.pdf</v>
      </c>
      <c r="AA141" s="322" t="str">
        <f t="shared" si="26"/>
        <v>Mesalamine\MGIB2051\</v>
      </c>
      <c r="AB141" s="322" t="str">
        <f t="shared" si="27"/>
        <v>2011-03-29_Other_1178 0010 Qualifying colonoscopy_12057087_143</v>
      </c>
      <c r="AC141" s="322" t="s">
        <v>664</v>
      </c>
      <c r="AD141" s="322" t="str">
        <f t="shared" si="28"/>
        <v>Mesalamine\MGIB2051\2011-03-29_Other_1178 0010 Qualifying colonoscopy_12057087_143.pdf</v>
      </c>
      <c r="AE141" s="329" t="str">
        <f>IF(IF(ISBLANK(NewFile),COUNTIF(K$1:K140,FullDoc)&gt;0,COUNTIF(AD$1:AD140,FullPath)&gt;0),TRUE,"")</f>
        <v/>
      </c>
      <c r="AF141" s="330">
        <f t="shared" si="29"/>
        <v>86</v>
      </c>
      <c r="AH141" s="323" t="s">
        <v>362</v>
      </c>
      <c r="AJ141" s="323" t="s">
        <v>665</v>
      </c>
    </row>
    <row r="142" spans="1:36" ht="13.25" customHeight="1">
      <c r="A142" s="327" t="s">
        <v>121</v>
      </c>
      <c r="B142" s="327" t="s">
        <v>666</v>
      </c>
      <c r="C142" s="327"/>
      <c r="D142" s="327"/>
      <c r="E142" s="327"/>
      <c r="F142" s="327"/>
      <c r="G142" s="327"/>
      <c r="H142" s="327"/>
      <c r="I142" s="327"/>
      <c r="J142" s="327"/>
      <c r="K142" s="326" t="str">
        <f t="shared" si="20"/>
        <v>Link</v>
      </c>
      <c r="L142" s="327" t="str">
        <f t="shared" si="21"/>
        <v>TL6094</v>
      </c>
      <c r="M142" s="316" t="str">
        <f t="shared" si="22"/>
        <v>MGIB2051 Folder 7 Internal Project Communication</v>
      </c>
      <c r="N142" s="328" t="str">
        <f t="shared" si="23"/>
        <v/>
      </c>
      <c r="O142" s="322"/>
      <c r="P142" s="322"/>
      <c r="Q142" s="316"/>
      <c r="R142" s="327" t="s">
        <v>32</v>
      </c>
      <c r="S142" s="327" t="s">
        <v>33</v>
      </c>
      <c r="T142" s="327" t="s">
        <v>57</v>
      </c>
      <c r="U142" s="327" t="s">
        <v>667</v>
      </c>
      <c r="V142" s="327" t="s">
        <v>668</v>
      </c>
      <c r="W142" s="322"/>
      <c r="X142" s="322"/>
      <c r="Y142" s="322" t="str">
        <f t="shared" si="24"/>
        <v>Link.pdf|Mesalamine\MGIB2051\2011-03-16_Other_Agg Checks Recon 15March2011_12057087_144.pdf</v>
      </c>
      <c r="Z142" s="323" t="str">
        <f t="shared" si="25"/>
        <v>Link.pdf</v>
      </c>
      <c r="AA142" s="322" t="str">
        <f t="shared" si="26"/>
        <v>Mesalamine\MGIB2051\</v>
      </c>
      <c r="AB142" s="322" t="str">
        <f t="shared" si="27"/>
        <v>2011-03-16_Other_Agg Checks Recon 15March2011_12057087_144</v>
      </c>
      <c r="AC142" s="322" t="s">
        <v>669</v>
      </c>
      <c r="AD142" s="322" t="str">
        <f t="shared" si="28"/>
        <v>Mesalamine\MGIB2051\2011-03-16_Other_Agg Checks Recon 15March2011_12057087_144.pdf</v>
      </c>
      <c r="AE142" s="329" t="str">
        <f>IF(IF(ISBLANK(NewFile),COUNTIF(K$1:K141,FullDoc)&gt;0,COUNTIF(AD$1:AD141,FullPath)&gt;0),TRUE,"")</f>
        <v/>
      </c>
      <c r="AF142" s="330">
        <f t="shared" si="29"/>
        <v>82</v>
      </c>
      <c r="AH142" s="323" t="s">
        <v>362</v>
      </c>
      <c r="AJ142" s="323" t="s">
        <v>670</v>
      </c>
    </row>
    <row r="143" spans="1:36" ht="13.25" customHeight="1">
      <c r="A143" s="327" t="s">
        <v>121</v>
      </c>
      <c r="B143" s="327" t="s">
        <v>671</v>
      </c>
      <c r="C143" s="327"/>
      <c r="D143" s="327"/>
      <c r="E143" s="327"/>
      <c r="F143" s="327"/>
      <c r="G143" s="327"/>
      <c r="H143" s="327"/>
      <c r="I143" s="327"/>
      <c r="J143" s="327"/>
      <c r="K143" s="326" t="str">
        <f t="shared" si="20"/>
        <v>Link</v>
      </c>
      <c r="L143" s="327" t="str">
        <f t="shared" si="21"/>
        <v>TL6094</v>
      </c>
      <c r="M143" s="316" t="str">
        <f t="shared" si="22"/>
        <v>MGIB2051 Folder 7 Internal Project Communication</v>
      </c>
      <c r="N143" s="328" t="str">
        <f t="shared" si="23"/>
        <v/>
      </c>
      <c r="O143" s="322"/>
      <c r="P143" s="322"/>
      <c r="Q143" s="316"/>
      <c r="R143" s="327" t="s">
        <v>32</v>
      </c>
      <c r="S143" s="327" t="s">
        <v>33</v>
      </c>
      <c r="T143" s="327" t="s">
        <v>57</v>
      </c>
      <c r="U143" s="327" t="s">
        <v>672</v>
      </c>
      <c r="V143" s="327" t="s">
        <v>673</v>
      </c>
      <c r="W143" s="322"/>
      <c r="X143" s="322"/>
      <c r="Y143" s="322" t="str">
        <f t="shared" si="24"/>
        <v>Link.pdf|Mesalamine\MGIB2051\2011-03-10_Other_Potential Pt_12057087_145.pdf</v>
      </c>
      <c r="Z143" s="323" t="str">
        <f t="shared" si="25"/>
        <v>Link.pdf</v>
      </c>
      <c r="AA143" s="322" t="str">
        <f t="shared" si="26"/>
        <v>Mesalamine\MGIB2051\</v>
      </c>
      <c r="AB143" s="322" t="str">
        <f t="shared" si="27"/>
        <v>2011-03-10_Other_Potential Pt_12057087_145</v>
      </c>
      <c r="AC143" s="322" t="s">
        <v>674</v>
      </c>
      <c r="AD143" s="322" t="str">
        <f t="shared" si="28"/>
        <v>Mesalamine\MGIB2051\2011-03-10_Other_Potential Pt_12057087_145.pdf</v>
      </c>
      <c r="AE143" s="329" t="str">
        <f>IF(IF(ISBLANK(NewFile),COUNTIF(K$1:K142,FullDoc)&gt;0,COUNTIF(AD$1:AD142,FullPath)&gt;0),TRUE,"")</f>
        <v/>
      </c>
      <c r="AF143" s="330">
        <f t="shared" si="29"/>
        <v>66</v>
      </c>
      <c r="AJ143" s="323" t="s">
        <v>675</v>
      </c>
    </row>
    <row r="144" spans="1:36" ht="13.25" customHeight="1">
      <c r="A144" s="327" t="s">
        <v>121</v>
      </c>
      <c r="B144" s="327" t="s">
        <v>676</v>
      </c>
      <c r="C144" s="327"/>
      <c r="D144" s="327"/>
      <c r="E144" s="327"/>
      <c r="F144" s="327"/>
      <c r="G144" s="327"/>
      <c r="H144" s="327"/>
      <c r="I144" s="327"/>
      <c r="J144" s="327"/>
      <c r="K144" s="326" t="str">
        <f t="shared" si="20"/>
        <v>Link</v>
      </c>
      <c r="L144" s="327" t="str">
        <f t="shared" si="21"/>
        <v>TL6094</v>
      </c>
      <c r="M144" s="316" t="str">
        <f t="shared" si="22"/>
        <v>MGIB2051 Folder 7 Internal Project Communication</v>
      </c>
      <c r="N144" s="328" t="str">
        <f t="shared" si="23"/>
        <v/>
      </c>
      <c r="O144" s="322"/>
      <c r="P144" s="322"/>
      <c r="Q144" s="316"/>
      <c r="R144" s="327" t="s">
        <v>32</v>
      </c>
      <c r="S144" s="327" t="s">
        <v>33</v>
      </c>
      <c r="T144" s="327" t="s">
        <v>57</v>
      </c>
      <c r="U144" s="327" t="s">
        <v>672</v>
      </c>
      <c r="V144" s="327" t="s">
        <v>677</v>
      </c>
      <c r="W144" s="322"/>
      <c r="X144" s="322"/>
      <c r="Y144" s="322" t="str">
        <f t="shared" si="24"/>
        <v>Link.pdf|Mesalamine\MGIB2051\2011-03-10_Other_Subject 1037 0017 Dr Clarks Site_12057087_146.pdf</v>
      </c>
      <c r="Z144" s="323" t="str">
        <f t="shared" si="25"/>
        <v>Link.pdf</v>
      </c>
      <c r="AA144" s="322" t="str">
        <f t="shared" si="26"/>
        <v>Mesalamine\MGIB2051\</v>
      </c>
      <c r="AB144" s="322" t="str">
        <f t="shared" si="27"/>
        <v>2011-03-10_Other_Subject 1037 0017 Dr Clarks Site_12057087_146</v>
      </c>
      <c r="AC144" s="322" t="s">
        <v>678</v>
      </c>
      <c r="AD144" s="322" t="str">
        <f t="shared" si="28"/>
        <v>Mesalamine\MGIB2051\2011-03-10_Other_Subject 1037 0017 Dr Clarks Site_12057087_146.pdf</v>
      </c>
      <c r="AE144" s="329" t="str">
        <f>IF(IF(ISBLANK(NewFile),COUNTIF(K$1:K143,FullDoc)&gt;0,COUNTIF(AD$1:AD143,FullPath)&gt;0),TRUE,"")</f>
        <v/>
      </c>
      <c r="AF144" s="330">
        <f t="shared" si="29"/>
        <v>86</v>
      </c>
      <c r="AH144" s="323" t="s">
        <v>362</v>
      </c>
      <c r="AJ144" s="323" t="s">
        <v>679</v>
      </c>
    </row>
    <row r="145" spans="1:36" ht="13.25" customHeight="1">
      <c r="A145" s="327" t="s">
        <v>121</v>
      </c>
      <c r="B145" s="327" t="s">
        <v>680</v>
      </c>
      <c r="C145" s="327"/>
      <c r="D145" s="327"/>
      <c r="E145" s="327"/>
      <c r="F145" s="327"/>
      <c r="G145" s="327"/>
      <c r="H145" s="327"/>
      <c r="I145" s="327"/>
      <c r="J145" s="327"/>
      <c r="K145" s="326" t="str">
        <f t="shared" si="20"/>
        <v>Link</v>
      </c>
      <c r="L145" s="327" t="str">
        <f t="shared" si="21"/>
        <v>TL6094</v>
      </c>
      <c r="M145" s="316" t="str">
        <f t="shared" si="22"/>
        <v>MGIB2051 Folder 7 Internal Project Communication</v>
      </c>
      <c r="N145" s="328" t="str">
        <f t="shared" si="23"/>
        <v/>
      </c>
      <c r="O145" s="322"/>
      <c r="P145" s="322"/>
      <c r="Q145" s="316"/>
      <c r="R145" s="327" t="s">
        <v>32</v>
      </c>
      <c r="S145" s="327" t="s">
        <v>33</v>
      </c>
      <c r="T145" s="327" t="s">
        <v>57</v>
      </c>
      <c r="U145" s="327" t="s">
        <v>681</v>
      </c>
      <c r="V145" s="327" t="s">
        <v>682</v>
      </c>
      <c r="W145" s="322"/>
      <c r="X145" s="322"/>
      <c r="Y145" s="322" t="str">
        <f t="shared" si="24"/>
        <v>Link.pdf|Mesalamine\MGIB2051\2011-03-07_Other_Con-Med Question re Flax Seed Oil_12057087_147.pdf</v>
      </c>
      <c r="Z145" s="323" t="str">
        <f t="shared" si="25"/>
        <v>Link.pdf</v>
      </c>
      <c r="AA145" s="322" t="str">
        <f t="shared" si="26"/>
        <v>Mesalamine\MGIB2051\</v>
      </c>
      <c r="AB145" s="322" t="str">
        <f t="shared" si="27"/>
        <v>2011-03-07_Other_Con-Med Question re Flax Seed Oil_12057087_147</v>
      </c>
      <c r="AC145" s="322" t="s">
        <v>683</v>
      </c>
      <c r="AD145" s="322" t="str">
        <f t="shared" si="28"/>
        <v>Mesalamine\MGIB2051\2011-03-07_Other_Con-Med Question re Flax Seed Oil_12057087_147.pdf</v>
      </c>
      <c r="AE145" s="329" t="str">
        <f>IF(IF(ISBLANK(NewFile),COUNTIF(K$1:K144,FullDoc)&gt;0,COUNTIF(AD$1:AD144,FullPath)&gt;0),TRUE,"")</f>
        <v/>
      </c>
      <c r="AF145" s="330">
        <f t="shared" si="29"/>
        <v>87</v>
      </c>
      <c r="AH145" s="323" t="s">
        <v>362</v>
      </c>
      <c r="AJ145" s="323" t="s">
        <v>684</v>
      </c>
    </row>
    <row r="146" spans="1:36" ht="13.25" customHeight="1">
      <c r="A146" s="327" t="s">
        <v>121</v>
      </c>
      <c r="B146" s="327" t="s">
        <v>685</v>
      </c>
      <c r="C146" s="327"/>
      <c r="D146" s="327"/>
      <c r="E146" s="327"/>
      <c r="F146" s="327"/>
      <c r="G146" s="327"/>
      <c r="H146" s="327"/>
      <c r="I146" s="327"/>
      <c r="J146" s="327"/>
      <c r="K146" s="326" t="str">
        <f t="shared" si="20"/>
        <v>Link</v>
      </c>
      <c r="L146" s="327" t="str">
        <f t="shared" si="21"/>
        <v>TL6094</v>
      </c>
      <c r="M146" s="316" t="str">
        <f t="shared" si="22"/>
        <v>MGIB2051 Folder 7 Internal Project Communication</v>
      </c>
      <c r="N146" s="328" t="str">
        <f t="shared" si="23"/>
        <v/>
      </c>
      <c r="O146" s="322"/>
      <c r="P146" s="322"/>
      <c r="Q146" s="316"/>
      <c r="R146" s="327" t="s">
        <v>32</v>
      </c>
      <c r="S146" s="327" t="s">
        <v>33</v>
      </c>
      <c r="T146" s="327" t="s">
        <v>57</v>
      </c>
      <c r="U146" s="327" t="s">
        <v>686</v>
      </c>
      <c r="V146" s="327" t="s">
        <v>687</v>
      </c>
      <c r="W146" s="322"/>
      <c r="X146" s="322"/>
      <c r="Y146" s="322" t="str">
        <f t="shared" si="24"/>
        <v>Link.pdf|Mesalamine\MGIB2051\2011-02-17_Other_site 1176 Re-test labs for sub 0007_12057087_148.pdf</v>
      </c>
      <c r="Z146" s="323" t="str">
        <f t="shared" si="25"/>
        <v>Link.pdf</v>
      </c>
      <c r="AA146" s="322" t="str">
        <f t="shared" si="26"/>
        <v>Mesalamine\MGIB2051\</v>
      </c>
      <c r="AB146" s="322" t="str">
        <f t="shared" si="27"/>
        <v>2011-02-17_Other_site 1176 Re-test labs for sub 0007_12057087_148</v>
      </c>
      <c r="AC146" s="322" t="s">
        <v>688</v>
      </c>
      <c r="AD146" s="322" t="str">
        <f t="shared" si="28"/>
        <v>Mesalamine\MGIB2051\2011-02-17_Other_site 1176 Re-test labs for sub 0007_12057087_148.pdf</v>
      </c>
      <c r="AE146" s="329" t="str">
        <f>IF(IF(ISBLANK(NewFile),COUNTIF(K$1:K145,FullDoc)&gt;0,COUNTIF(AD$1:AD145,FullPath)&gt;0),TRUE,"")</f>
        <v/>
      </c>
      <c r="AF146" s="330">
        <f t="shared" si="29"/>
        <v>89</v>
      </c>
      <c r="AH146" s="323" t="s">
        <v>362</v>
      </c>
      <c r="AJ146" s="323" t="s">
        <v>689</v>
      </c>
    </row>
    <row r="147" spans="1:36" ht="13.25" customHeight="1">
      <c r="A147" s="327" t="s">
        <v>121</v>
      </c>
      <c r="B147" s="327" t="s">
        <v>690</v>
      </c>
      <c r="C147" s="327"/>
      <c r="D147" s="327"/>
      <c r="E147" s="327"/>
      <c r="F147" s="327"/>
      <c r="G147" s="327"/>
      <c r="H147" s="327"/>
      <c r="I147" s="327"/>
      <c r="J147" s="327"/>
      <c r="K147" s="326" t="str">
        <f t="shared" si="20"/>
        <v>Link</v>
      </c>
      <c r="L147" s="327" t="str">
        <f t="shared" si="21"/>
        <v>TL6094</v>
      </c>
      <c r="M147" s="316" t="str">
        <f t="shared" si="22"/>
        <v>MGIB2051 Folder 7 Internal Project Communication</v>
      </c>
      <c r="N147" s="328" t="str">
        <f t="shared" si="23"/>
        <v/>
      </c>
      <c r="O147" s="322"/>
      <c r="P147" s="322"/>
      <c r="Q147" s="316"/>
      <c r="R147" s="327" t="s">
        <v>32</v>
      </c>
      <c r="S147" s="327" t="s">
        <v>33</v>
      </c>
      <c r="T147" s="327" t="s">
        <v>57</v>
      </c>
      <c r="U147" s="327" t="s">
        <v>691</v>
      </c>
      <c r="V147" s="327" t="s">
        <v>692</v>
      </c>
      <c r="W147" s="322"/>
      <c r="X147" s="322"/>
      <c r="Y147" s="322" t="str">
        <f t="shared" si="24"/>
        <v>Link.pdf|Mesalamine\MGIB2051\2011-02-15_Other_site visit_12057087_149.pdf</v>
      </c>
      <c r="Z147" s="323" t="str">
        <f t="shared" si="25"/>
        <v>Link.pdf</v>
      </c>
      <c r="AA147" s="322" t="str">
        <f t="shared" si="26"/>
        <v>Mesalamine\MGIB2051\</v>
      </c>
      <c r="AB147" s="322" t="str">
        <f t="shared" si="27"/>
        <v>2011-02-15_Other_site visit_12057087_149</v>
      </c>
      <c r="AC147" s="322" t="s">
        <v>693</v>
      </c>
      <c r="AD147" s="322" t="str">
        <f t="shared" si="28"/>
        <v>Mesalamine\MGIB2051\2011-02-15_Other_site visit_12057087_149.pdf</v>
      </c>
      <c r="AE147" s="329" t="str">
        <f>IF(IF(ISBLANK(NewFile),COUNTIF(K$1:K146,FullDoc)&gt;0,COUNTIF(AD$1:AD146,FullPath)&gt;0),TRUE,"")</f>
        <v/>
      </c>
      <c r="AF147" s="330">
        <f t="shared" si="29"/>
        <v>64</v>
      </c>
      <c r="AH147" s="323" t="s">
        <v>362</v>
      </c>
      <c r="AJ147" s="323" t="s">
        <v>694</v>
      </c>
    </row>
    <row r="148" spans="1:36" ht="13.25" customHeight="1">
      <c r="A148" s="327" t="s">
        <v>121</v>
      </c>
      <c r="B148" s="327" t="s">
        <v>695</v>
      </c>
      <c r="C148" s="327"/>
      <c r="D148" s="327"/>
      <c r="E148" s="327"/>
      <c r="F148" s="327"/>
      <c r="G148" s="327"/>
      <c r="H148" s="327"/>
      <c r="I148" s="327"/>
      <c r="J148" s="327"/>
      <c r="K148" s="326" t="str">
        <f t="shared" si="20"/>
        <v>Link</v>
      </c>
      <c r="L148" s="327" t="str">
        <f t="shared" si="21"/>
        <v>TL6094</v>
      </c>
      <c r="M148" s="316" t="str">
        <f t="shared" si="22"/>
        <v>MGIB2051 Folder 7 Internal Project Communication</v>
      </c>
      <c r="N148" s="328" t="str">
        <f t="shared" si="23"/>
        <v/>
      </c>
      <c r="O148" s="322"/>
      <c r="P148" s="322"/>
      <c r="Q148" s="316"/>
      <c r="R148" s="327" t="s">
        <v>32</v>
      </c>
      <c r="S148" s="327" t="s">
        <v>33</v>
      </c>
      <c r="T148" s="327" t="s">
        <v>57</v>
      </c>
      <c r="U148" s="327" t="s">
        <v>691</v>
      </c>
      <c r="V148" s="327" t="s">
        <v>696</v>
      </c>
      <c r="W148" s="322"/>
      <c r="X148" s="322"/>
      <c r="Y148" s="322" t="str">
        <f t="shared" si="24"/>
        <v>Link.pdf|Mesalamine\MGIB2051\2011-02-15_Other_no safety issues_12057087_150.pdf</v>
      </c>
      <c r="Z148" s="323" t="str">
        <f t="shared" si="25"/>
        <v>Link.pdf</v>
      </c>
      <c r="AA148" s="322" t="str">
        <f t="shared" si="26"/>
        <v>Mesalamine\MGIB2051\</v>
      </c>
      <c r="AB148" s="322" t="str">
        <f t="shared" si="27"/>
        <v>2011-02-15_Other_no safety issues_12057087_150</v>
      </c>
      <c r="AC148" s="322" t="s">
        <v>697</v>
      </c>
      <c r="AD148" s="322" t="str">
        <f t="shared" si="28"/>
        <v>Mesalamine\MGIB2051\2011-02-15_Other_no safety issues_12057087_150.pdf</v>
      </c>
      <c r="AE148" s="329" t="str">
        <f>IF(IF(ISBLANK(NewFile),COUNTIF(K$1:K147,FullDoc)&gt;0,COUNTIF(AD$1:AD147,FullPath)&gt;0),TRUE,"")</f>
        <v/>
      </c>
      <c r="AF148" s="330">
        <f t="shared" si="29"/>
        <v>70</v>
      </c>
      <c r="AH148" s="323" t="s">
        <v>362</v>
      </c>
      <c r="AJ148" s="323" t="s">
        <v>698</v>
      </c>
    </row>
    <row r="149" spans="1:36" ht="13.25" customHeight="1">
      <c r="A149" s="327" t="s">
        <v>121</v>
      </c>
      <c r="B149" s="327" t="s">
        <v>699</v>
      </c>
      <c r="C149" s="327"/>
      <c r="D149" s="327"/>
      <c r="E149" s="327"/>
      <c r="F149" s="327"/>
      <c r="G149" s="327"/>
      <c r="H149" s="327"/>
      <c r="I149" s="327"/>
      <c r="J149" s="327"/>
      <c r="K149" s="326" t="str">
        <f t="shared" si="20"/>
        <v>Link</v>
      </c>
      <c r="L149" s="327" t="str">
        <f t="shared" si="21"/>
        <v>TL6094</v>
      </c>
      <c r="M149" s="316" t="str">
        <f t="shared" si="22"/>
        <v>MGIB2051 Folder 7 Internal Project Communication</v>
      </c>
      <c r="N149" s="328" t="str">
        <f t="shared" si="23"/>
        <v/>
      </c>
      <c r="O149" s="322"/>
      <c r="P149" s="322"/>
      <c r="Q149" s="316"/>
      <c r="R149" s="327" t="s">
        <v>32</v>
      </c>
      <c r="S149" s="327" t="s">
        <v>33</v>
      </c>
      <c r="T149" s="327" t="s">
        <v>57</v>
      </c>
      <c r="U149" s="327" t="s">
        <v>700</v>
      </c>
      <c r="V149" s="327" t="s">
        <v>701</v>
      </c>
      <c r="W149" s="322"/>
      <c r="X149" s="322"/>
      <c r="Y149" s="322" t="str">
        <f t="shared" si="24"/>
        <v>Link.pdf|Mesalamine\MGIB2051\2011-02-14_Other_when surgeries were performed_12057087_151.pdf</v>
      </c>
      <c r="Z149" s="323" t="str">
        <f t="shared" si="25"/>
        <v>Link.pdf</v>
      </c>
      <c r="AA149" s="322" t="str">
        <f t="shared" si="26"/>
        <v>Mesalamine\MGIB2051\</v>
      </c>
      <c r="AB149" s="322" t="str">
        <f t="shared" si="27"/>
        <v>2011-02-14_Other_when surgeries were performed_12057087_151</v>
      </c>
      <c r="AC149" s="322" t="s">
        <v>702</v>
      </c>
      <c r="AD149" s="322" t="str">
        <f t="shared" si="28"/>
        <v>Mesalamine\MGIB2051\2011-02-14_Other_when surgeries were performed_12057087_151.pdf</v>
      </c>
      <c r="AE149" s="329" t="str">
        <f>IF(IF(ISBLANK(NewFile),COUNTIF(K$1:K148,FullDoc)&gt;0,COUNTIF(AD$1:AD148,FullPath)&gt;0),TRUE,"")</f>
        <v/>
      </c>
      <c r="AF149" s="330">
        <f t="shared" si="29"/>
        <v>83</v>
      </c>
      <c r="AH149" s="323" t="s">
        <v>362</v>
      </c>
      <c r="AJ149" s="323" t="s">
        <v>703</v>
      </c>
    </row>
    <row r="150" spans="1:36" ht="13.25" customHeight="1">
      <c r="A150" s="327" t="s">
        <v>121</v>
      </c>
      <c r="B150" s="327" t="s">
        <v>704</v>
      </c>
      <c r="C150" s="327"/>
      <c r="D150" s="327"/>
      <c r="E150" s="327"/>
      <c r="F150" s="327"/>
      <c r="G150" s="327"/>
      <c r="H150" s="327"/>
      <c r="I150" s="327"/>
      <c r="J150" s="327"/>
      <c r="K150" s="326" t="str">
        <f t="shared" si="20"/>
        <v>Link</v>
      </c>
      <c r="L150" s="327" t="str">
        <f t="shared" si="21"/>
        <v>TL6094</v>
      </c>
      <c r="M150" s="316" t="str">
        <f t="shared" si="22"/>
        <v>MGIB2051 Folder 7 Internal Project Communication</v>
      </c>
      <c r="N150" s="328" t="str">
        <f t="shared" si="23"/>
        <v/>
      </c>
      <c r="O150" s="322"/>
      <c r="P150" s="322"/>
      <c r="Q150" s="316"/>
      <c r="R150" s="327" t="s">
        <v>32</v>
      </c>
      <c r="S150" s="327" t="s">
        <v>33</v>
      </c>
      <c r="T150" s="327" t="s">
        <v>57</v>
      </c>
      <c r="U150" s="327" t="s">
        <v>705</v>
      </c>
      <c r="V150" s="327" t="s">
        <v>706</v>
      </c>
      <c r="W150" s="322"/>
      <c r="X150" s="322"/>
      <c r="Y150" s="322" t="str">
        <f t="shared" si="24"/>
        <v>Link.pdf|Mesalamine\MGIB2051\2011-02-10_Other_Question for clinical team_12057087_152.pdf</v>
      </c>
      <c r="Z150" s="323" t="str">
        <f t="shared" si="25"/>
        <v>Link.pdf</v>
      </c>
      <c r="AA150" s="322" t="str">
        <f t="shared" si="26"/>
        <v>Mesalamine\MGIB2051\</v>
      </c>
      <c r="AB150" s="322" t="str">
        <f t="shared" si="27"/>
        <v>2011-02-10_Other_Question for clinical team_12057087_152</v>
      </c>
      <c r="AC150" s="322" t="s">
        <v>707</v>
      </c>
      <c r="AD150" s="322" t="str">
        <f t="shared" si="28"/>
        <v>Mesalamine\MGIB2051\2011-02-10_Other_Question for clinical team_12057087_152.pdf</v>
      </c>
      <c r="AE150" s="329" t="str">
        <f>IF(IF(ISBLANK(NewFile),COUNTIF(K$1:K149,FullDoc)&gt;0,COUNTIF(AD$1:AD149,FullPath)&gt;0),TRUE,"")</f>
        <v/>
      </c>
      <c r="AF150" s="330">
        <f t="shared" si="29"/>
        <v>80</v>
      </c>
      <c r="AJ150" s="323" t="s">
        <v>708</v>
      </c>
    </row>
    <row r="151" spans="1:36" ht="13.25" customHeight="1">
      <c r="A151" s="327" t="s">
        <v>121</v>
      </c>
      <c r="B151" s="327" t="s">
        <v>709</v>
      </c>
      <c r="C151" s="327"/>
      <c r="D151" s="327"/>
      <c r="E151" s="327"/>
      <c r="F151" s="327"/>
      <c r="G151" s="327"/>
      <c r="H151" s="327"/>
      <c r="I151" s="327"/>
      <c r="J151" s="327"/>
      <c r="K151" s="326" t="str">
        <f t="shared" si="20"/>
        <v>Link</v>
      </c>
      <c r="L151" s="327" t="str">
        <f t="shared" si="21"/>
        <v>TL6094</v>
      </c>
      <c r="M151" s="316" t="str">
        <f t="shared" si="22"/>
        <v>MGIB2051 Folder 7 Internal Project Communication</v>
      </c>
      <c r="N151" s="328" t="str">
        <f t="shared" si="23"/>
        <v/>
      </c>
      <c r="O151" s="322"/>
      <c r="P151" s="322"/>
      <c r="Q151" s="316"/>
      <c r="R151" s="327" t="s">
        <v>32</v>
      </c>
      <c r="S151" s="327" t="s">
        <v>33</v>
      </c>
      <c r="T151" s="327" t="s">
        <v>57</v>
      </c>
      <c r="U151" s="327" t="s">
        <v>710</v>
      </c>
      <c r="V151" s="327" t="s">
        <v>711</v>
      </c>
      <c r="W151" s="322"/>
      <c r="X151" s="322"/>
      <c r="Y151" s="322" t="str">
        <f t="shared" si="24"/>
        <v>Link.pdf|Mesalamine\MGIB2051\2011-02-09_Other_Lowe site question_12057087_153.pdf</v>
      </c>
      <c r="Z151" s="323" t="str">
        <f t="shared" si="25"/>
        <v>Link.pdf</v>
      </c>
      <c r="AA151" s="322" t="str">
        <f t="shared" si="26"/>
        <v>Mesalamine\MGIB2051\</v>
      </c>
      <c r="AB151" s="322" t="str">
        <f t="shared" si="27"/>
        <v>2011-02-09_Other_Lowe site question_12057087_153</v>
      </c>
      <c r="AC151" s="322" t="s">
        <v>712</v>
      </c>
      <c r="AD151" s="322" t="str">
        <f t="shared" si="28"/>
        <v>Mesalamine\MGIB2051\2011-02-09_Other_Lowe site question_12057087_153.pdf</v>
      </c>
      <c r="AE151" s="329" t="str">
        <f>IF(IF(ISBLANK(NewFile),COUNTIF(K$1:K150,FullDoc)&gt;0,COUNTIF(AD$1:AD150,FullPath)&gt;0),TRUE,"")</f>
        <v/>
      </c>
      <c r="AF151" s="330">
        <f t="shared" si="29"/>
        <v>72</v>
      </c>
      <c r="AH151" s="323" t="s">
        <v>362</v>
      </c>
      <c r="AJ151" s="323" t="s">
        <v>713</v>
      </c>
    </row>
    <row r="152" spans="1:36" ht="13.25" customHeight="1">
      <c r="A152" s="327" t="s">
        <v>121</v>
      </c>
      <c r="B152" s="327" t="s">
        <v>714</v>
      </c>
      <c r="C152" s="327"/>
      <c r="D152" s="327"/>
      <c r="E152" s="327"/>
      <c r="F152" s="327"/>
      <c r="G152" s="327"/>
      <c r="H152" s="327"/>
      <c r="I152" s="327"/>
      <c r="J152" s="327"/>
      <c r="K152" s="326" t="str">
        <f t="shared" si="20"/>
        <v>Link</v>
      </c>
      <c r="L152" s="327" t="str">
        <f t="shared" si="21"/>
        <v>TL6094</v>
      </c>
      <c r="M152" s="316" t="str">
        <f t="shared" si="22"/>
        <v>MGIB2051 Folder 7 Internal Project Communication</v>
      </c>
      <c r="N152" s="328" t="str">
        <f t="shared" si="23"/>
        <v/>
      </c>
      <c r="O152" s="322"/>
      <c r="P152" s="322"/>
      <c r="Q152" s="316"/>
      <c r="R152" s="327" t="s">
        <v>32</v>
      </c>
      <c r="S152" s="327" t="s">
        <v>33</v>
      </c>
      <c r="T152" s="327" t="s">
        <v>57</v>
      </c>
      <c r="U152" s="327" t="s">
        <v>715</v>
      </c>
      <c r="V152" s="327" t="s">
        <v>716</v>
      </c>
      <c r="W152" s="322"/>
      <c r="X152" s="322"/>
      <c r="Y152" s="322" t="str">
        <f t="shared" si="24"/>
        <v>Link.pdf|Mesalamine\MGIB2051\2011-02-04_Other_not comfortable giving a waiver_12057087_154.pdf</v>
      </c>
      <c r="Z152" s="323" t="str">
        <f t="shared" si="25"/>
        <v>Link.pdf</v>
      </c>
      <c r="AA152" s="322" t="str">
        <f t="shared" si="26"/>
        <v>Mesalamine\MGIB2051\</v>
      </c>
      <c r="AB152" s="322" t="str">
        <f t="shared" si="27"/>
        <v>2011-02-04_Other_not comfortable giving a waiver_12057087_154</v>
      </c>
      <c r="AC152" s="322" t="s">
        <v>717</v>
      </c>
      <c r="AD152" s="322" t="str">
        <f t="shared" si="28"/>
        <v>Mesalamine\MGIB2051\2011-02-04_Other_not comfortable giving a waiver_12057087_154.pdf</v>
      </c>
      <c r="AE152" s="329" t="str">
        <f>IF(IF(ISBLANK(NewFile),COUNTIF(K$1:K151,FullDoc)&gt;0,COUNTIF(AD$1:AD151,FullPath)&gt;0),TRUE,"")</f>
        <v/>
      </c>
      <c r="AF152" s="330">
        <f t="shared" si="29"/>
        <v>85</v>
      </c>
      <c r="AH152" s="323" t="s">
        <v>362</v>
      </c>
      <c r="AJ152" s="323" t="s">
        <v>718</v>
      </c>
    </row>
    <row r="153" spans="1:36" ht="13.25" customHeight="1">
      <c r="A153" s="327" t="s">
        <v>121</v>
      </c>
      <c r="B153" s="327" t="s">
        <v>719</v>
      </c>
      <c r="C153" s="327"/>
      <c r="D153" s="327"/>
      <c r="E153" s="327"/>
      <c r="F153" s="327"/>
      <c r="G153" s="327"/>
      <c r="H153" s="327"/>
      <c r="I153" s="327"/>
      <c r="J153" s="327"/>
      <c r="K153" s="326" t="str">
        <f t="shared" si="20"/>
        <v>Link</v>
      </c>
      <c r="L153" s="327" t="str">
        <f t="shared" si="21"/>
        <v>TL6094</v>
      </c>
      <c r="M153" s="316" t="str">
        <f t="shared" si="22"/>
        <v>MGIB2051 Folder 7 Internal Project Communication</v>
      </c>
      <c r="N153" s="328" t="str">
        <f t="shared" si="23"/>
        <v/>
      </c>
      <c r="O153" s="322"/>
      <c r="P153" s="322"/>
      <c r="Q153" s="316"/>
      <c r="R153" s="327" t="s">
        <v>32</v>
      </c>
      <c r="S153" s="327" t="s">
        <v>33</v>
      </c>
      <c r="T153" s="327" t="s">
        <v>57</v>
      </c>
      <c r="U153" s="327" t="s">
        <v>715</v>
      </c>
      <c r="V153" s="327" t="s">
        <v>720</v>
      </c>
      <c r="W153" s="322"/>
      <c r="X153" s="322"/>
      <c r="Y153" s="322" t="str">
        <f t="shared" si="24"/>
        <v>Link.pdf|Mesalamine\MGIB2051\2011-02-04_Other_Subject 08320014_12057087_155.pdf</v>
      </c>
      <c r="Z153" s="323" t="str">
        <f t="shared" si="25"/>
        <v>Link.pdf</v>
      </c>
      <c r="AA153" s="322" t="str">
        <f t="shared" si="26"/>
        <v>Mesalamine\MGIB2051\</v>
      </c>
      <c r="AB153" s="322" t="str">
        <f t="shared" si="27"/>
        <v>2011-02-04_Other_Subject 08320014_12057087_155</v>
      </c>
      <c r="AC153" s="322" t="s">
        <v>721</v>
      </c>
      <c r="AD153" s="322" t="str">
        <f t="shared" si="28"/>
        <v>Mesalamine\MGIB2051\2011-02-04_Other_Subject 08320014_12057087_155.pdf</v>
      </c>
      <c r="AE153" s="329" t="str">
        <f>IF(IF(ISBLANK(NewFile),COUNTIF(K$1:K152,FullDoc)&gt;0,COUNTIF(AD$1:AD152,FullPath)&gt;0),TRUE,"")</f>
        <v/>
      </c>
      <c r="AF153" s="330">
        <f t="shared" si="29"/>
        <v>70</v>
      </c>
      <c r="AH153" s="323" t="s">
        <v>362</v>
      </c>
      <c r="AJ153" s="323" t="s">
        <v>722</v>
      </c>
    </row>
    <row r="154" spans="1:36" ht="13.25" customHeight="1">
      <c r="A154" s="327" t="s">
        <v>121</v>
      </c>
      <c r="B154" s="327" t="s">
        <v>723</v>
      </c>
      <c r="C154" s="327"/>
      <c r="D154" s="327"/>
      <c r="E154" s="327"/>
      <c r="F154" s="327"/>
      <c r="G154" s="327"/>
      <c r="H154" s="327"/>
      <c r="I154" s="327"/>
      <c r="J154" s="327"/>
      <c r="K154" s="326" t="str">
        <f t="shared" si="20"/>
        <v>Link</v>
      </c>
      <c r="L154" s="327" t="str">
        <f t="shared" si="21"/>
        <v>TL6094</v>
      </c>
      <c r="M154" s="316" t="str">
        <f t="shared" si="22"/>
        <v>MGIB2051 Folder 7 Internal Project Communication</v>
      </c>
      <c r="N154" s="328" t="str">
        <f t="shared" si="23"/>
        <v/>
      </c>
      <c r="O154" s="322"/>
      <c r="P154" s="322"/>
      <c r="Q154" s="316"/>
      <c r="R154" s="327" t="s">
        <v>32</v>
      </c>
      <c r="S154" s="327" t="s">
        <v>33</v>
      </c>
      <c r="T154" s="327" t="s">
        <v>57</v>
      </c>
      <c r="U154" s="327" t="s">
        <v>724</v>
      </c>
      <c r="V154" s="327" t="s">
        <v>725</v>
      </c>
      <c r="W154" s="322"/>
      <c r="X154" s="322" t="s">
        <v>726</v>
      </c>
      <c r="Y154" s="322" t="str">
        <f t="shared" si="24"/>
        <v>Link.pdf|Mesalamine\MGIB2051\2011-01-31_Other_Excluison criteria_12057087_156.pdf</v>
      </c>
      <c r="Z154" s="323" t="str">
        <f t="shared" si="25"/>
        <v>Link.pdf</v>
      </c>
      <c r="AA154" s="322" t="str">
        <f t="shared" si="26"/>
        <v>Mesalamine\MGIB2051\</v>
      </c>
      <c r="AB154" s="322" t="str">
        <f t="shared" si="27"/>
        <v>2011-01-31_Other_Excluison criteria_12057087_156</v>
      </c>
      <c r="AC154" s="322" t="s">
        <v>727</v>
      </c>
      <c r="AD154" s="322" t="str">
        <f t="shared" si="28"/>
        <v>Mesalamine\MGIB2051\2011-01-31_Other_Excluison criteria_12057087_156.pdf</v>
      </c>
      <c r="AE154" s="329" t="str">
        <f>IF(IF(ISBLANK(NewFile),COUNTIF(K$1:K153,FullDoc)&gt;0,COUNTIF(AD$1:AD153,FullPath)&gt;0),TRUE,"")</f>
        <v/>
      </c>
      <c r="AF154" s="330">
        <f t="shared" si="29"/>
        <v>72</v>
      </c>
      <c r="AH154" s="323" t="s">
        <v>362</v>
      </c>
      <c r="AJ154" s="323" t="s">
        <v>728</v>
      </c>
    </row>
    <row r="155" spans="1:36" ht="13.25" customHeight="1">
      <c r="A155" s="327" t="s">
        <v>121</v>
      </c>
      <c r="B155" s="327" t="s">
        <v>729</v>
      </c>
      <c r="C155" s="327"/>
      <c r="D155" s="327"/>
      <c r="E155" s="327"/>
      <c r="F155" s="327"/>
      <c r="G155" s="327"/>
      <c r="H155" s="327"/>
      <c r="I155" s="327"/>
      <c r="J155" s="327"/>
      <c r="K155" s="326" t="str">
        <f t="shared" si="20"/>
        <v>Link</v>
      </c>
      <c r="L155" s="327" t="str">
        <f t="shared" si="21"/>
        <v>TL6094</v>
      </c>
      <c r="M155" s="316" t="str">
        <f t="shared" si="22"/>
        <v>MGIB2051 Folder 7 Internal Project Communication</v>
      </c>
      <c r="N155" s="328" t="str">
        <f t="shared" si="23"/>
        <v/>
      </c>
      <c r="O155" s="322"/>
      <c r="P155" s="322"/>
      <c r="Q155" s="316"/>
      <c r="R155" s="327" t="s">
        <v>32</v>
      </c>
      <c r="S155" s="327" t="s">
        <v>33</v>
      </c>
      <c r="T155" s="327" t="s">
        <v>57</v>
      </c>
      <c r="U155" s="327" t="s">
        <v>730</v>
      </c>
      <c r="V155" s="327" t="s">
        <v>731</v>
      </c>
      <c r="W155" s="322"/>
      <c r="X155" s="322"/>
      <c r="Y155" s="322" t="str">
        <f t="shared" si="24"/>
        <v>Link.pdf|Mesalamine\MGIB2051\2011-01-28_Other_Patient exclusion_12057087_157.pdf</v>
      </c>
      <c r="Z155" s="323" t="str">
        <f t="shared" si="25"/>
        <v>Link.pdf</v>
      </c>
      <c r="AA155" s="322" t="str">
        <f t="shared" si="26"/>
        <v>Mesalamine\MGIB2051\</v>
      </c>
      <c r="AB155" s="322" t="str">
        <f t="shared" si="27"/>
        <v>2011-01-28_Other_Patient exclusion_12057087_157</v>
      </c>
      <c r="AC155" s="322" t="s">
        <v>732</v>
      </c>
      <c r="AD155" s="322" t="str">
        <f t="shared" si="28"/>
        <v>Mesalamine\MGIB2051\2011-01-28_Other_Patient exclusion_12057087_157.pdf</v>
      </c>
      <c r="AE155" s="329" t="str">
        <f>IF(IF(ISBLANK(NewFile),COUNTIF(K$1:K154,FullDoc)&gt;0,COUNTIF(AD$1:AD154,FullPath)&gt;0),TRUE,"")</f>
        <v/>
      </c>
      <c r="AF155" s="330">
        <f t="shared" si="29"/>
        <v>71</v>
      </c>
      <c r="AH155" s="323" t="s">
        <v>362</v>
      </c>
      <c r="AJ155" s="323" t="s">
        <v>733</v>
      </c>
    </row>
    <row r="156" spans="1:36" ht="13.25" customHeight="1">
      <c r="A156" s="327" t="s">
        <v>121</v>
      </c>
      <c r="B156" s="327" t="s">
        <v>734</v>
      </c>
      <c r="C156" s="327"/>
      <c r="D156" s="327"/>
      <c r="E156" s="327"/>
      <c r="F156" s="327"/>
      <c r="G156" s="327"/>
      <c r="H156" s="327"/>
      <c r="I156" s="327"/>
      <c r="J156" s="327"/>
      <c r="K156" s="326" t="str">
        <f t="shared" si="20"/>
        <v>Link</v>
      </c>
      <c r="L156" s="327" t="str">
        <f t="shared" si="21"/>
        <v>TL6094</v>
      </c>
      <c r="M156" s="316" t="str">
        <f t="shared" si="22"/>
        <v>MGIB2051 Folder 7 Internal Project Communication</v>
      </c>
      <c r="N156" s="328" t="str">
        <f t="shared" si="23"/>
        <v/>
      </c>
      <c r="O156" s="322"/>
      <c r="P156" s="322"/>
      <c r="Q156" s="316"/>
      <c r="R156" s="327" t="s">
        <v>32</v>
      </c>
      <c r="S156" s="327" t="s">
        <v>33</v>
      </c>
      <c r="T156" s="327" t="s">
        <v>57</v>
      </c>
      <c r="U156" s="327" t="s">
        <v>735</v>
      </c>
      <c r="V156" s="327" t="s">
        <v>736</v>
      </c>
      <c r="W156" s="322"/>
      <c r="X156" s="322"/>
      <c r="Y156" s="322" t="str">
        <f t="shared" si="24"/>
        <v>Link.pdf|Mesalamine\MGIB2051\2011-01-04_Other_Freezer Temperature Excursion_12057087_158.pdf</v>
      </c>
      <c r="Z156" s="323" t="str">
        <f t="shared" si="25"/>
        <v>Link.pdf</v>
      </c>
      <c r="AA156" s="322" t="str">
        <f t="shared" si="26"/>
        <v>Mesalamine\MGIB2051\</v>
      </c>
      <c r="AB156" s="322" t="str">
        <f t="shared" si="27"/>
        <v>2011-01-04_Other_Freezer Temperature Excursion_12057087_158</v>
      </c>
      <c r="AC156" s="322" t="s">
        <v>737</v>
      </c>
      <c r="AD156" s="322" t="str">
        <f t="shared" si="28"/>
        <v>Mesalamine\MGIB2051\2011-01-04_Other_Freezer Temperature Excursion_12057087_158.pdf</v>
      </c>
      <c r="AE156" s="329" t="str">
        <f>IF(IF(ISBLANK(NewFile),COUNTIF(K$1:K155,FullDoc)&gt;0,COUNTIF(AD$1:AD155,FullPath)&gt;0),TRUE,"")</f>
        <v/>
      </c>
      <c r="AF156" s="330">
        <f t="shared" si="29"/>
        <v>83</v>
      </c>
      <c r="AH156" s="323" t="s">
        <v>738</v>
      </c>
      <c r="AJ156" s="323" t="s">
        <v>739</v>
      </c>
    </row>
    <row r="157" spans="1:36" ht="13.25" customHeight="1">
      <c r="A157" s="327" t="s">
        <v>121</v>
      </c>
      <c r="B157" s="327" t="s">
        <v>740</v>
      </c>
      <c r="C157" s="327"/>
      <c r="D157" s="327"/>
      <c r="E157" s="327"/>
      <c r="F157" s="327"/>
      <c r="G157" s="327"/>
      <c r="H157" s="327"/>
      <c r="I157" s="327"/>
      <c r="J157" s="327"/>
      <c r="K157" s="326" t="str">
        <f t="shared" si="20"/>
        <v>Link</v>
      </c>
      <c r="L157" s="327" t="str">
        <f t="shared" si="21"/>
        <v>TL6094</v>
      </c>
      <c r="M157" s="316" t="str">
        <f t="shared" si="22"/>
        <v>MGIB2051 Folder 7 Internal Project Communication</v>
      </c>
      <c r="N157" s="328" t="str">
        <f t="shared" si="23"/>
        <v/>
      </c>
      <c r="O157" s="322"/>
      <c r="P157" s="322"/>
      <c r="Q157" s="316"/>
      <c r="R157" s="327" t="s">
        <v>32</v>
      </c>
      <c r="S157" s="327" t="s">
        <v>33</v>
      </c>
      <c r="T157" s="327" t="s">
        <v>57</v>
      </c>
      <c r="U157" s="327" t="s">
        <v>741</v>
      </c>
      <c r="V157" s="327" t="s">
        <v>742</v>
      </c>
      <c r="W157" s="322"/>
      <c r="X157" s="322"/>
      <c r="Y157" s="322" t="str">
        <f t="shared" si="24"/>
        <v>Link.pdf|Mesalamine\MGIB2051\2011-09-27_Other_09-28-11 COV Confirmation_12057087_159.pdf</v>
      </c>
      <c r="Z157" s="323" t="str">
        <f t="shared" si="25"/>
        <v>Link.pdf</v>
      </c>
      <c r="AA157" s="322" t="str">
        <f t="shared" si="26"/>
        <v>Mesalamine\MGIB2051\</v>
      </c>
      <c r="AB157" s="322" t="str">
        <f t="shared" si="27"/>
        <v>2011-09-27_Other_09-28-11 COV Confirmation_12057087_159</v>
      </c>
      <c r="AC157" s="322" t="s">
        <v>743</v>
      </c>
      <c r="AD157" s="322" t="str">
        <f t="shared" si="28"/>
        <v>Mesalamine\MGIB2051\2011-09-27_Other_09-28-11 COV Confirmation_12057087_159.pdf</v>
      </c>
      <c r="AE157" s="329" t="str">
        <f>IF(IF(ISBLANK(NewFile),COUNTIF(K$1:K156,FullDoc)&gt;0,COUNTIF(AD$1:AD156,FullPath)&gt;0),TRUE,"")</f>
        <v/>
      </c>
      <c r="AF157" s="330">
        <f t="shared" si="29"/>
        <v>79</v>
      </c>
      <c r="AH157" s="323" t="s">
        <v>362</v>
      </c>
      <c r="AJ157" s="323" t="s">
        <v>744</v>
      </c>
    </row>
    <row r="158" spans="1:36" ht="13.25" customHeight="1">
      <c r="A158" s="327" t="s">
        <v>121</v>
      </c>
      <c r="B158" s="327" t="s">
        <v>745</v>
      </c>
      <c r="C158" s="327"/>
      <c r="D158" s="327"/>
      <c r="E158" s="327"/>
      <c r="F158" s="327"/>
      <c r="G158" s="327"/>
      <c r="H158" s="327"/>
      <c r="I158" s="327"/>
      <c r="J158" s="327"/>
      <c r="K158" s="326" t="str">
        <f t="shared" si="20"/>
        <v>Link</v>
      </c>
      <c r="L158" s="327" t="str">
        <f t="shared" si="21"/>
        <v>TL6094</v>
      </c>
      <c r="M158" s="316" t="str">
        <f t="shared" si="22"/>
        <v>MGIB2051 Folder 7 Internal Project Communication</v>
      </c>
      <c r="N158" s="328" t="str">
        <f t="shared" si="23"/>
        <v/>
      </c>
      <c r="O158" s="322"/>
      <c r="P158" s="322"/>
      <c r="Q158" s="316"/>
      <c r="R158" s="327" t="s">
        <v>32</v>
      </c>
      <c r="S158" s="327" t="s">
        <v>33</v>
      </c>
      <c r="T158" s="327" t="s">
        <v>57</v>
      </c>
      <c r="U158" s="327" t="s">
        <v>746</v>
      </c>
      <c r="V158" s="327" t="s">
        <v>747</v>
      </c>
      <c r="W158" s="322"/>
      <c r="X158" s="322"/>
      <c r="Y158" s="322" t="str">
        <f t="shared" si="24"/>
        <v>Link.pdf|Mesalamine\MGIB2051\2011-09-21_Other_Zakko IVRS Screening and Enrollment Logs_12057087_160.pdf</v>
      </c>
      <c r="Z158" s="323" t="str">
        <f t="shared" si="25"/>
        <v>Link.pdf</v>
      </c>
      <c r="AA158" s="322" t="str">
        <f t="shared" si="26"/>
        <v>Mesalamine\MGIB2051\</v>
      </c>
      <c r="AB158" s="322" t="str">
        <f t="shared" si="27"/>
        <v>2011-09-21_Other_Zakko IVRS Screening and Enrollment Logs_12057087_160</v>
      </c>
      <c r="AC158" s="322" t="s">
        <v>748</v>
      </c>
      <c r="AD158" s="322" t="str">
        <f t="shared" si="28"/>
        <v>Mesalamine\MGIB2051\2011-09-21_Other_Zakko IVRS Screening and Enrollment Logs_12057087_160.pdf</v>
      </c>
      <c r="AE158" s="329" t="str">
        <f>IF(IF(ISBLANK(NewFile),COUNTIF(K$1:K157,FullDoc)&gt;0,COUNTIF(AD$1:AD157,FullPath)&gt;0),TRUE,"")</f>
        <v/>
      </c>
      <c r="AF158" s="330">
        <f t="shared" si="29"/>
        <v>94</v>
      </c>
      <c r="AH158" s="323" t="s">
        <v>749</v>
      </c>
      <c r="AJ158" s="323" t="s">
        <v>750</v>
      </c>
    </row>
    <row r="159" spans="1:36" ht="13.25" customHeight="1">
      <c r="A159" s="327" t="s">
        <v>121</v>
      </c>
      <c r="B159" s="327" t="s">
        <v>751</v>
      </c>
      <c r="C159" s="327"/>
      <c r="D159" s="327"/>
      <c r="E159" s="327"/>
      <c r="F159" s="327"/>
      <c r="G159" s="327"/>
      <c r="H159" s="327"/>
      <c r="I159" s="327"/>
      <c r="J159" s="327"/>
      <c r="K159" s="326" t="str">
        <f t="shared" si="20"/>
        <v>Link</v>
      </c>
      <c r="L159" s="327" t="str">
        <f t="shared" si="21"/>
        <v>TL6094</v>
      </c>
      <c r="M159" s="316" t="str">
        <f t="shared" si="22"/>
        <v>MGIB2051 Folder 7 Internal Project Communication</v>
      </c>
      <c r="N159" s="328" t="str">
        <f t="shared" si="23"/>
        <v/>
      </c>
      <c r="O159" s="322"/>
      <c r="P159" s="322"/>
      <c r="Q159" s="316"/>
      <c r="R159" s="327" t="s">
        <v>32</v>
      </c>
      <c r="S159" s="327" t="s">
        <v>33</v>
      </c>
      <c r="T159" s="327" t="s">
        <v>57</v>
      </c>
      <c r="U159" s="327" t="s">
        <v>746</v>
      </c>
      <c r="V159" s="327" t="s">
        <v>752</v>
      </c>
      <c r="W159" s="322"/>
      <c r="X159" s="322"/>
      <c r="Y159" s="322" t="str">
        <f t="shared" si="24"/>
        <v>Link.pdf|Mesalamine\MGIB2051\2011-09-21_Other_CSR_12057087_161.pdf</v>
      </c>
      <c r="Z159" s="323" t="str">
        <f t="shared" si="25"/>
        <v>Link.pdf</v>
      </c>
      <c r="AA159" s="322" t="str">
        <f t="shared" si="26"/>
        <v>Mesalamine\MGIB2051\</v>
      </c>
      <c r="AB159" s="322" t="str">
        <f t="shared" si="27"/>
        <v>2011-09-21_Other_CSR_12057087_161</v>
      </c>
      <c r="AC159" s="322" t="s">
        <v>753</v>
      </c>
      <c r="AD159" s="322" t="str">
        <f t="shared" si="28"/>
        <v>Mesalamine\MGIB2051\2011-09-21_Other_CSR_12057087_161.pdf</v>
      </c>
      <c r="AE159" s="329" t="str">
        <f>IF(IF(ISBLANK(NewFile),COUNTIF(K$1:K158,FullDoc)&gt;0,COUNTIF(AD$1:AD158,FullPath)&gt;0),TRUE,"")</f>
        <v/>
      </c>
      <c r="AF159" s="330">
        <f t="shared" si="29"/>
        <v>57</v>
      </c>
      <c r="AH159" s="323" t="s">
        <v>362</v>
      </c>
      <c r="AJ159" s="323" t="s">
        <v>754</v>
      </c>
    </row>
    <row r="160" spans="1:36" ht="13.25" customHeight="1">
      <c r="A160" s="327" t="s">
        <v>121</v>
      </c>
      <c r="B160" s="327" t="s">
        <v>755</v>
      </c>
      <c r="C160" s="327"/>
      <c r="D160" s="327"/>
      <c r="E160" s="327"/>
      <c r="F160" s="327"/>
      <c r="G160" s="327"/>
      <c r="H160" s="327"/>
      <c r="I160" s="327"/>
      <c r="J160" s="327"/>
      <c r="K160" s="326" t="str">
        <f t="shared" si="20"/>
        <v>Link</v>
      </c>
      <c r="L160" s="327" t="str">
        <f t="shared" si="21"/>
        <v>TL6094</v>
      </c>
      <c r="M160" s="316" t="str">
        <f t="shared" si="22"/>
        <v>MGIB2051 Folder 7 Internal Project Communication</v>
      </c>
      <c r="N160" s="328" t="str">
        <f t="shared" si="23"/>
        <v/>
      </c>
      <c r="O160" s="322"/>
      <c r="P160" s="322"/>
      <c r="Q160" s="316"/>
      <c r="R160" s="327" t="s">
        <v>32</v>
      </c>
      <c r="S160" s="327" t="s">
        <v>33</v>
      </c>
      <c r="T160" s="327" t="s">
        <v>57</v>
      </c>
      <c r="U160" s="327" t="s">
        <v>756</v>
      </c>
      <c r="V160" s="327" t="s">
        <v>757</v>
      </c>
      <c r="W160" s="322"/>
      <c r="X160" s="322"/>
      <c r="Y160" s="322" t="str">
        <f t="shared" si="24"/>
        <v>Link.pdf|Mesalamine\MGIB2051\2011-09-07_Other_Question re Resolution of COV Outstanding Issues_12057087_162.pdf</v>
      </c>
      <c r="Z160" s="323" t="str">
        <f t="shared" si="25"/>
        <v>Link.pdf</v>
      </c>
      <c r="AA160" s="322" t="str">
        <f t="shared" si="26"/>
        <v>Mesalamine\MGIB2051\</v>
      </c>
      <c r="AB160" s="322" t="str">
        <f t="shared" si="27"/>
        <v>2011-09-07_Other_Question re Resolution of COV Outstanding Issues_12057087_162</v>
      </c>
      <c r="AC160" s="322" t="s">
        <v>758</v>
      </c>
      <c r="AD160" s="322" t="str">
        <f t="shared" si="28"/>
        <v>Mesalamine\MGIB2051\2011-09-07_Other_Question re Resolution of COV Outstanding Issues_12057087_162.pdf</v>
      </c>
      <c r="AE160" s="329" t="str">
        <f>IF(IF(ISBLANK(NewFile),COUNTIF(K$1:K159,FullDoc)&gt;0,COUNTIF(AD$1:AD159,FullPath)&gt;0),TRUE,"")</f>
        <v/>
      </c>
      <c r="AF160" s="330">
        <f t="shared" si="29"/>
        <v>102</v>
      </c>
      <c r="AJ160" s="323" t="s">
        <v>759</v>
      </c>
    </row>
    <row r="161" spans="1:36" ht="13.25" customHeight="1">
      <c r="A161" s="327" t="s">
        <v>121</v>
      </c>
      <c r="B161" s="327" t="s">
        <v>760</v>
      </c>
      <c r="C161" s="327"/>
      <c r="D161" s="327"/>
      <c r="E161" s="327"/>
      <c r="F161" s="327"/>
      <c r="G161" s="327"/>
      <c r="H161" s="327"/>
      <c r="I161" s="327"/>
      <c r="J161" s="327"/>
      <c r="K161" s="326" t="str">
        <f t="shared" si="20"/>
        <v>Link</v>
      </c>
      <c r="L161" s="327" t="str">
        <f t="shared" si="21"/>
        <v>TL6094</v>
      </c>
      <c r="M161" s="316" t="str">
        <f t="shared" si="22"/>
        <v>MGIB2051 Folder 7 Internal Project Communication</v>
      </c>
      <c r="N161" s="328" t="str">
        <f t="shared" si="23"/>
        <v/>
      </c>
      <c r="O161" s="322"/>
      <c r="P161" s="322"/>
      <c r="Q161" s="316"/>
      <c r="R161" s="327" t="s">
        <v>32</v>
      </c>
      <c r="S161" s="327" t="s">
        <v>33</v>
      </c>
      <c r="T161" s="327" t="s">
        <v>57</v>
      </c>
      <c r="U161" s="327" t="s">
        <v>761</v>
      </c>
      <c r="V161" s="327" t="s">
        <v>762</v>
      </c>
      <c r="W161" s="322"/>
      <c r="X161" s="322"/>
      <c r="Y161" s="322" t="str">
        <f t="shared" si="24"/>
        <v>Link.pdf|Mesalamine\MGIB2051\2011-09-12_Other_Unlock a page Weinstock_12057087_163.pdf</v>
      </c>
      <c r="Z161" s="323" t="str">
        <f t="shared" si="25"/>
        <v>Link.pdf</v>
      </c>
      <c r="AA161" s="322" t="str">
        <f t="shared" si="26"/>
        <v>Mesalamine\MGIB2051\</v>
      </c>
      <c r="AB161" s="322" t="str">
        <f t="shared" si="27"/>
        <v>2011-09-12_Other_Unlock a page Weinstock_12057087_163</v>
      </c>
      <c r="AC161" s="322" t="s">
        <v>763</v>
      </c>
      <c r="AD161" s="322" t="str">
        <f t="shared" si="28"/>
        <v>Mesalamine\MGIB2051\2011-09-12_Other_Unlock a page Weinstock_12057087_163.pdf</v>
      </c>
      <c r="AE161" s="329" t="str">
        <f>IF(IF(ISBLANK(NewFile),COUNTIF(K$1:K160,FullDoc)&gt;0,COUNTIF(AD$1:AD160,FullPath)&gt;0),TRUE,"")</f>
        <v/>
      </c>
      <c r="AF161" s="330">
        <f t="shared" si="29"/>
        <v>77</v>
      </c>
      <c r="AH161" s="323" t="s">
        <v>362</v>
      </c>
      <c r="AJ161" s="323" t="s">
        <v>764</v>
      </c>
    </row>
    <row r="162" spans="1:36" ht="13.25" customHeight="1">
      <c r="A162" s="327" t="s">
        <v>121</v>
      </c>
      <c r="B162" s="327" t="s">
        <v>765</v>
      </c>
      <c r="C162" s="327"/>
      <c r="D162" s="327"/>
      <c r="E162" s="327"/>
      <c r="F162" s="327"/>
      <c r="G162" s="327"/>
      <c r="H162" s="327"/>
      <c r="I162" s="327"/>
      <c r="J162" s="327"/>
      <c r="K162" s="326" t="str">
        <f t="shared" si="20"/>
        <v>Link</v>
      </c>
      <c r="L162" s="327" t="str">
        <f t="shared" si="21"/>
        <v>TL6094</v>
      </c>
      <c r="M162" s="316" t="str">
        <f t="shared" si="22"/>
        <v>MGIB2051 Folder 7 Internal Project Communication</v>
      </c>
      <c r="N162" s="328" t="str">
        <f t="shared" si="23"/>
        <v/>
      </c>
      <c r="O162" s="322"/>
      <c r="P162" s="322"/>
      <c r="Q162" s="316"/>
      <c r="R162" s="327" t="s">
        <v>32</v>
      </c>
      <c r="S162" s="327" t="s">
        <v>33</v>
      </c>
      <c r="T162" s="327" t="s">
        <v>57</v>
      </c>
      <c r="U162" s="327" t="s">
        <v>766</v>
      </c>
      <c r="V162" s="327" t="s">
        <v>767</v>
      </c>
      <c r="W162" s="322"/>
      <c r="X162" s="322"/>
      <c r="Y162" s="322" t="str">
        <f t="shared" si="24"/>
        <v>Link.pdf|Mesalamine\MGIB2051\2011-09-08_Other_CRA Evaluations_12057087_164.pdf</v>
      </c>
      <c r="Z162" s="323" t="str">
        <f t="shared" si="25"/>
        <v>Link.pdf</v>
      </c>
      <c r="AA162" s="322" t="str">
        <f t="shared" si="26"/>
        <v>Mesalamine\MGIB2051\</v>
      </c>
      <c r="AB162" s="322" t="str">
        <f t="shared" si="27"/>
        <v>2011-09-08_Other_CRA Evaluations_12057087_164</v>
      </c>
      <c r="AC162" s="322" t="s">
        <v>768</v>
      </c>
      <c r="AD162" s="322" t="str">
        <f t="shared" si="28"/>
        <v>Mesalamine\MGIB2051\2011-09-08_Other_CRA Evaluations_12057087_164.pdf</v>
      </c>
      <c r="AE162" s="329" t="str">
        <f>IF(IF(ISBLANK(NewFile),COUNTIF(K$1:K161,FullDoc)&gt;0,COUNTIF(AD$1:AD161,FullPath)&gt;0),TRUE,"")</f>
        <v/>
      </c>
      <c r="AF162" s="330">
        <f t="shared" si="29"/>
        <v>69</v>
      </c>
      <c r="AH162" s="323" t="s">
        <v>362</v>
      </c>
      <c r="AJ162" s="323" t="s">
        <v>769</v>
      </c>
    </row>
    <row r="163" spans="1:36" ht="13.25" customHeight="1">
      <c r="A163" s="327" t="s">
        <v>121</v>
      </c>
      <c r="B163" s="327" t="s">
        <v>770</v>
      </c>
      <c r="C163" s="327"/>
      <c r="D163" s="327"/>
      <c r="E163" s="327"/>
      <c r="F163" s="327"/>
      <c r="G163" s="327"/>
      <c r="H163" s="327"/>
      <c r="I163" s="327"/>
      <c r="J163" s="327"/>
      <c r="K163" s="326" t="str">
        <f t="shared" si="20"/>
        <v>Link</v>
      </c>
      <c r="L163" s="327" t="str">
        <f t="shared" si="21"/>
        <v>TL6094</v>
      </c>
      <c r="M163" s="316" t="str">
        <f t="shared" si="22"/>
        <v>MGIB2051 Folder 7 Internal Project Communication</v>
      </c>
      <c r="N163" s="328" t="str">
        <f t="shared" si="23"/>
        <v/>
      </c>
      <c r="O163" s="322"/>
      <c r="P163" s="322"/>
      <c r="Q163" s="316"/>
      <c r="R163" s="327" t="s">
        <v>32</v>
      </c>
      <c r="S163" s="327" t="s">
        <v>33</v>
      </c>
      <c r="T163" s="327" t="s">
        <v>57</v>
      </c>
      <c r="U163" s="327" t="s">
        <v>771</v>
      </c>
      <c r="V163" s="327" t="s">
        <v>772</v>
      </c>
      <c r="W163" s="322"/>
      <c r="X163" s="322"/>
      <c r="Y163" s="322" t="str">
        <f t="shared" si="24"/>
        <v>Link.pdf|Mesalamine\MGIB2051\2011-09-02_Other_FD Part B_12057087_165.pdf</v>
      </c>
      <c r="Z163" s="323" t="str">
        <f t="shared" si="25"/>
        <v>Link.pdf</v>
      </c>
      <c r="AA163" s="322" t="str">
        <f t="shared" si="26"/>
        <v>Mesalamine\MGIB2051\</v>
      </c>
      <c r="AB163" s="322" t="str">
        <f t="shared" si="27"/>
        <v>2011-09-02_Other_FD Part B_12057087_165</v>
      </c>
      <c r="AC163" s="322" t="s">
        <v>773</v>
      </c>
      <c r="AD163" s="322" t="str">
        <f t="shared" si="28"/>
        <v>Mesalamine\MGIB2051\2011-09-02_Other_FD Part B_12057087_165.pdf</v>
      </c>
      <c r="AE163" s="329" t="str">
        <f>IF(IF(ISBLANK(NewFile),COUNTIF(K$1:K162,FullDoc)&gt;0,COUNTIF(AD$1:AD162,FullPath)&gt;0),TRUE,"")</f>
        <v/>
      </c>
      <c r="AF163" s="330">
        <f t="shared" si="29"/>
        <v>63</v>
      </c>
      <c r="AH163" s="323" t="s">
        <v>362</v>
      </c>
      <c r="AJ163" s="323" t="s">
        <v>774</v>
      </c>
    </row>
    <row r="164" spans="1:36" ht="13.25" customHeight="1">
      <c r="A164" s="327" t="s">
        <v>121</v>
      </c>
      <c r="B164" s="327" t="s">
        <v>775</v>
      </c>
      <c r="C164" s="327"/>
      <c r="D164" s="327"/>
      <c r="E164" s="327"/>
      <c r="F164" s="327"/>
      <c r="G164" s="327"/>
      <c r="H164" s="327"/>
      <c r="I164" s="327"/>
      <c r="J164" s="327"/>
      <c r="K164" s="326" t="str">
        <f t="shared" si="20"/>
        <v>Link</v>
      </c>
      <c r="L164" s="327" t="str">
        <f t="shared" si="21"/>
        <v>TL6094</v>
      </c>
      <c r="M164" s="316" t="str">
        <f t="shared" si="22"/>
        <v>MGIB2051 Folder 7 Internal Project Communication</v>
      </c>
      <c r="N164" s="328" t="str">
        <f t="shared" si="23"/>
        <v/>
      </c>
      <c r="O164" s="322"/>
      <c r="P164" s="322"/>
      <c r="Q164" s="316"/>
      <c r="R164" s="327" t="s">
        <v>32</v>
      </c>
      <c r="S164" s="327" t="s">
        <v>33</v>
      </c>
      <c r="T164" s="327" t="s">
        <v>57</v>
      </c>
      <c r="U164" s="327" t="s">
        <v>776</v>
      </c>
      <c r="V164" s="327" t="s">
        <v>777</v>
      </c>
      <c r="W164" s="322"/>
      <c r="X164" s="322"/>
      <c r="Y164" s="322" t="str">
        <f t="shared" si="24"/>
        <v>Link.pdf|Mesalamine\MGIB2051\2011-09-20_Other_Updated Contact Information for Dr Koltuns site_12057087_166.pdf</v>
      </c>
      <c r="Z164" s="323" t="str">
        <f t="shared" si="25"/>
        <v>Link.pdf</v>
      </c>
      <c r="AA164" s="322" t="str">
        <f t="shared" si="26"/>
        <v>Mesalamine\MGIB2051\</v>
      </c>
      <c r="AB164" s="322" t="str">
        <f t="shared" si="27"/>
        <v>2011-09-20_Other_Updated Contact Information for Dr Koltuns site_12057087_166</v>
      </c>
      <c r="AC164" s="322" t="s">
        <v>778</v>
      </c>
      <c r="AD164" s="322" t="str">
        <f t="shared" si="28"/>
        <v>Mesalamine\MGIB2051\2011-09-20_Other_Updated Contact Information for Dr Koltuns site_12057087_166.pdf</v>
      </c>
      <c r="AE164" s="329" t="str">
        <f>IF(IF(ISBLANK(NewFile),COUNTIF(K$1:K163,FullDoc)&gt;0,COUNTIF(AD$1:AD163,FullPath)&gt;0),TRUE,"")</f>
        <v/>
      </c>
      <c r="AF164" s="330">
        <f t="shared" si="29"/>
        <v>101</v>
      </c>
      <c r="AH164" s="323" t="s">
        <v>779</v>
      </c>
      <c r="AJ164" s="323" t="s">
        <v>780</v>
      </c>
    </row>
    <row r="165" spans="1:36" ht="13.25" customHeight="1">
      <c r="A165" s="327" t="s">
        <v>121</v>
      </c>
      <c r="B165" s="327" t="s">
        <v>781</v>
      </c>
      <c r="C165" s="327"/>
      <c r="D165" s="327"/>
      <c r="E165" s="327"/>
      <c r="F165" s="327"/>
      <c r="G165" s="327"/>
      <c r="H165" s="327"/>
      <c r="I165" s="327"/>
      <c r="J165" s="327"/>
      <c r="K165" s="326" t="str">
        <f t="shared" si="20"/>
        <v>Link</v>
      </c>
      <c r="L165" s="327" t="str">
        <f t="shared" si="21"/>
        <v>TL6094</v>
      </c>
      <c r="M165" s="316" t="str">
        <f t="shared" si="22"/>
        <v>MGIB2051 Folder 7 Internal Project Communication</v>
      </c>
      <c r="N165" s="328" t="str">
        <f t="shared" si="23"/>
        <v/>
      </c>
      <c r="O165" s="322"/>
      <c r="P165" s="322"/>
      <c r="Q165" s="316"/>
      <c r="R165" s="327" t="s">
        <v>32</v>
      </c>
      <c r="S165" s="327" t="s">
        <v>33</v>
      </c>
      <c r="T165" s="327" t="s">
        <v>57</v>
      </c>
      <c r="U165" s="327" t="s">
        <v>782</v>
      </c>
      <c r="V165" s="327" t="s">
        <v>783</v>
      </c>
      <c r="W165" s="322"/>
      <c r="X165" s="322"/>
      <c r="Y165" s="322" t="str">
        <f t="shared" si="24"/>
        <v>Link.pdf|Mesalamine\MGIB2051\2011-08-24_Other_Study Specific Medical Encoding Details FINAL 24Aug2011_12057087_167.pdf</v>
      </c>
      <c r="Z165" s="323" t="str">
        <f t="shared" si="25"/>
        <v>Link.pdf</v>
      </c>
      <c r="AA165" s="322" t="str">
        <f t="shared" si="26"/>
        <v>Mesalamine\MGIB2051\</v>
      </c>
      <c r="AB165" s="322" t="str">
        <f t="shared" si="27"/>
        <v>2011-08-24_Other_Study Specific Medical Encoding Details FINAL 24Aug2011_12057087_167</v>
      </c>
      <c r="AC165" s="322" t="s">
        <v>784</v>
      </c>
      <c r="AD165" s="322" t="str">
        <f t="shared" si="28"/>
        <v>Mesalamine\MGIB2051\2011-08-24_Other_Study Specific Medical Encoding Details FINAL 24Aug2011_12057087_167.pdf</v>
      </c>
      <c r="AE165" s="329" t="str">
        <f>IF(IF(ISBLANK(NewFile),COUNTIF(K$1:K164,FullDoc)&gt;0,COUNTIF(AD$1:AD164,FullPath)&gt;0),TRUE,"")</f>
        <v/>
      </c>
      <c r="AF165" s="330">
        <f t="shared" si="29"/>
        <v>109</v>
      </c>
      <c r="AH165" s="323" t="s">
        <v>785</v>
      </c>
      <c r="AJ165" s="323" t="s">
        <v>786</v>
      </c>
    </row>
    <row r="166" spans="1:36" ht="13.25" customHeight="1">
      <c r="A166" s="327" t="s">
        <v>121</v>
      </c>
      <c r="B166" s="327" t="s">
        <v>787</v>
      </c>
      <c r="C166" s="327"/>
      <c r="D166" s="327"/>
      <c r="E166" s="327"/>
      <c r="F166" s="327"/>
      <c r="G166" s="327"/>
      <c r="H166" s="327"/>
      <c r="I166" s="327"/>
      <c r="J166" s="327"/>
      <c r="K166" s="326" t="str">
        <f t="shared" si="20"/>
        <v>Link</v>
      </c>
      <c r="L166" s="327" t="str">
        <f t="shared" si="21"/>
        <v>TL6094</v>
      </c>
      <c r="M166" s="316" t="str">
        <f t="shared" si="22"/>
        <v>MGIB2051 Folder 7 Internal Project Communication</v>
      </c>
      <c r="N166" s="328" t="str">
        <f t="shared" si="23"/>
        <v/>
      </c>
      <c r="O166" s="322"/>
      <c r="P166" s="322"/>
      <c r="Q166" s="316"/>
      <c r="R166" s="327" t="s">
        <v>32</v>
      </c>
      <c r="S166" s="327" t="s">
        <v>33</v>
      </c>
      <c r="T166" s="327" t="s">
        <v>57</v>
      </c>
      <c r="U166" s="327" t="s">
        <v>788</v>
      </c>
      <c r="V166" s="327" t="s">
        <v>789</v>
      </c>
      <c r="W166" s="322"/>
      <c r="X166" s="322"/>
      <c r="Y166" s="322" t="str">
        <f t="shared" si="24"/>
        <v>Link.pdf|Mesalamine\MGIB2051\2011-08-23_Other_Subject 0416-0016 Dr Lowe_12057087_168.pdf</v>
      </c>
      <c r="Z166" s="323" t="str">
        <f t="shared" si="25"/>
        <v>Link.pdf</v>
      </c>
      <c r="AA166" s="322" t="str">
        <f t="shared" si="26"/>
        <v>Mesalamine\MGIB2051\</v>
      </c>
      <c r="AB166" s="322" t="str">
        <f t="shared" si="27"/>
        <v>2011-08-23_Other_Subject 0416-0016 Dr Lowe_12057087_168</v>
      </c>
      <c r="AC166" s="322" t="s">
        <v>790</v>
      </c>
      <c r="AD166" s="322" t="str">
        <f t="shared" si="28"/>
        <v>Mesalamine\MGIB2051\2011-08-23_Other_Subject 0416-0016 Dr Lowe_12057087_168.pdf</v>
      </c>
      <c r="AE166" s="329" t="str">
        <f>IF(IF(ISBLANK(NewFile),COUNTIF(K$1:K165,FullDoc)&gt;0,COUNTIF(AD$1:AD165,FullPath)&gt;0),TRUE,"")</f>
        <v/>
      </c>
      <c r="AF166" s="330">
        <f t="shared" si="29"/>
        <v>79</v>
      </c>
      <c r="AH166" s="323" t="s">
        <v>362</v>
      </c>
      <c r="AJ166" s="323" t="s">
        <v>791</v>
      </c>
    </row>
    <row r="167" spans="1:36" ht="13.25" customHeight="1">
      <c r="A167" s="327" t="s">
        <v>121</v>
      </c>
      <c r="B167" s="327" t="s">
        <v>792</v>
      </c>
      <c r="C167" s="327"/>
      <c r="D167" s="327"/>
      <c r="E167" s="327"/>
      <c r="F167" s="327"/>
      <c r="G167" s="327"/>
      <c r="H167" s="327"/>
      <c r="I167" s="327"/>
      <c r="J167" s="327"/>
      <c r="K167" s="326" t="str">
        <f t="shared" si="20"/>
        <v>Link</v>
      </c>
      <c r="L167" s="327" t="str">
        <f t="shared" si="21"/>
        <v>TL6094</v>
      </c>
      <c r="M167" s="316" t="str">
        <f t="shared" si="22"/>
        <v>MGIB2051 Folder 7 Internal Project Communication</v>
      </c>
      <c r="N167" s="328" t="str">
        <f t="shared" si="23"/>
        <v/>
      </c>
      <c r="O167" s="322"/>
      <c r="P167" s="322"/>
      <c r="Q167" s="316"/>
      <c r="R167" s="327" t="s">
        <v>32</v>
      </c>
      <c r="S167" s="327" t="s">
        <v>33</v>
      </c>
      <c r="T167" s="327" t="s">
        <v>57</v>
      </c>
      <c r="U167" s="327" t="s">
        <v>788</v>
      </c>
      <c r="V167" s="327" t="s">
        <v>793</v>
      </c>
      <c r="W167" s="322"/>
      <c r="X167" s="322"/>
      <c r="Y167" s="322" t="str">
        <f t="shared" si="24"/>
        <v>Link.pdf|Mesalamine\MGIB2051\2011-08-23_Other_FedEx Question for Nicole_12057087_169.pdf</v>
      </c>
      <c r="Z167" s="323" t="str">
        <f t="shared" si="25"/>
        <v>Link.pdf</v>
      </c>
      <c r="AA167" s="322" t="str">
        <f t="shared" si="26"/>
        <v>Mesalamine\MGIB2051\</v>
      </c>
      <c r="AB167" s="322" t="str">
        <f t="shared" si="27"/>
        <v>2011-08-23_Other_FedEx Question for Nicole_12057087_169</v>
      </c>
      <c r="AC167" s="322" t="s">
        <v>794</v>
      </c>
      <c r="AD167" s="322" t="str">
        <f t="shared" si="28"/>
        <v>Mesalamine\MGIB2051\2011-08-23_Other_FedEx Question for Nicole_12057087_169.pdf</v>
      </c>
      <c r="AE167" s="329" t="str">
        <f>IF(IF(ISBLANK(NewFile),COUNTIF(K$1:K166,FullDoc)&gt;0,COUNTIF(AD$1:AD166,FullPath)&gt;0),TRUE,"")</f>
        <v/>
      </c>
      <c r="AF167" s="330">
        <f t="shared" si="29"/>
        <v>79</v>
      </c>
      <c r="AJ167" s="323" t="s">
        <v>795</v>
      </c>
    </row>
    <row r="168" spans="1:36" ht="13.25" customHeight="1">
      <c r="A168" s="327" t="s">
        <v>121</v>
      </c>
      <c r="B168" s="327" t="s">
        <v>796</v>
      </c>
      <c r="C168" s="327"/>
      <c r="D168" s="327"/>
      <c r="E168" s="327"/>
      <c r="F168" s="327"/>
      <c r="G168" s="327"/>
      <c r="H168" s="327"/>
      <c r="I168" s="327"/>
      <c r="J168" s="327"/>
      <c r="K168" s="326" t="str">
        <f t="shared" si="20"/>
        <v>Link</v>
      </c>
      <c r="L168" s="327" t="str">
        <f t="shared" si="21"/>
        <v>TL6094</v>
      </c>
      <c r="M168" s="316" t="str">
        <f t="shared" si="22"/>
        <v>MGIB2051 Folder 7 Internal Project Communication</v>
      </c>
      <c r="N168" s="328" t="str">
        <f t="shared" si="23"/>
        <v/>
      </c>
      <c r="O168" s="322"/>
      <c r="P168" s="322"/>
      <c r="Q168" s="316"/>
      <c r="R168" s="327" t="s">
        <v>32</v>
      </c>
      <c r="S168" s="327" t="s">
        <v>33</v>
      </c>
      <c r="T168" s="327" t="s">
        <v>57</v>
      </c>
      <c r="U168" s="327" t="s">
        <v>788</v>
      </c>
      <c r="V168" s="327" t="s">
        <v>789</v>
      </c>
      <c r="W168" s="322"/>
      <c r="X168" s="322"/>
      <c r="Y168" s="322" t="str">
        <f t="shared" si="24"/>
        <v>Link.pdf|Mesalamine\MGIB2051\2011-08-23_Other_Subject 0416-0016 Dr Lowe_12057087_170.pdf</v>
      </c>
      <c r="Z168" s="323" t="str">
        <f t="shared" si="25"/>
        <v>Link.pdf</v>
      </c>
      <c r="AA168" s="322" t="str">
        <f t="shared" si="26"/>
        <v>Mesalamine\MGIB2051\</v>
      </c>
      <c r="AB168" s="322" t="str">
        <f t="shared" si="27"/>
        <v>2011-08-23_Other_Subject 0416-0016 Dr Lowe_12057087_170</v>
      </c>
      <c r="AC168" s="322" t="s">
        <v>797</v>
      </c>
      <c r="AD168" s="322" t="str">
        <f t="shared" si="28"/>
        <v>Mesalamine\MGIB2051\2011-08-23_Other_Subject 0416-0016 Dr Lowe_12057087_170.pdf</v>
      </c>
      <c r="AE168" s="329" t="str">
        <f>IF(IF(ISBLANK(NewFile),COUNTIF(K$1:K167,FullDoc)&gt;0,COUNTIF(AD$1:AD167,FullPath)&gt;0),TRUE,"")</f>
        <v/>
      </c>
      <c r="AF168" s="330">
        <f t="shared" si="29"/>
        <v>79</v>
      </c>
      <c r="AH168" s="323" t="s">
        <v>362</v>
      </c>
      <c r="AJ168" s="323" t="s">
        <v>798</v>
      </c>
    </row>
    <row r="169" spans="1:36" ht="13.25" customHeight="1">
      <c r="A169" s="327" t="s">
        <v>121</v>
      </c>
      <c r="B169" s="327" t="s">
        <v>799</v>
      </c>
      <c r="C169" s="327"/>
      <c r="D169" s="327"/>
      <c r="E169" s="327"/>
      <c r="F169" s="327"/>
      <c r="G169" s="327"/>
      <c r="H169" s="327"/>
      <c r="I169" s="327"/>
      <c r="J169" s="327"/>
      <c r="K169" s="326" t="str">
        <f t="shared" si="20"/>
        <v>Link</v>
      </c>
      <c r="L169" s="327" t="str">
        <f t="shared" si="21"/>
        <v>TL6094</v>
      </c>
      <c r="M169" s="316" t="str">
        <f t="shared" si="22"/>
        <v>MGIB2051 Folder 7 Internal Project Communication</v>
      </c>
      <c r="N169" s="328" t="str">
        <f t="shared" si="23"/>
        <v/>
      </c>
      <c r="O169" s="322"/>
      <c r="P169" s="322"/>
      <c r="Q169" s="316"/>
      <c r="R169" s="327" t="s">
        <v>32</v>
      </c>
      <c r="S169" s="327" t="s">
        <v>33</v>
      </c>
      <c r="T169" s="327" t="s">
        <v>57</v>
      </c>
      <c r="U169" s="327" t="s">
        <v>788</v>
      </c>
      <c r="V169" s="327" t="s">
        <v>800</v>
      </c>
      <c r="W169" s="322"/>
      <c r="X169" s="322"/>
      <c r="Y169" s="322" t="str">
        <f t="shared" si="24"/>
        <v>Link.pdf|Mesalamine\MGIB2051\2011-08-23_Other_Salix Move_12057087_171.pdf</v>
      </c>
      <c r="Z169" s="323" t="str">
        <f t="shared" si="25"/>
        <v>Link.pdf</v>
      </c>
      <c r="AA169" s="322" t="str">
        <f t="shared" si="26"/>
        <v>Mesalamine\MGIB2051\</v>
      </c>
      <c r="AB169" s="322" t="str">
        <f t="shared" si="27"/>
        <v>2011-08-23_Other_Salix Move_12057087_171</v>
      </c>
      <c r="AC169" s="322" t="s">
        <v>801</v>
      </c>
      <c r="AD169" s="322" t="str">
        <f t="shared" si="28"/>
        <v>Mesalamine\MGIB2051\2011-08-23_Other_Salix Move_12057087_171.pdf</v>
      </c>
      <c r="AE169" s="329" t="str">
        <f>IF(IF(ISBLANK(NewFile),COUNTIF(K$1:K168,FullDoc)&gt;0,COUNTIF(AD$1:AD168,FullPath)&gt;0),TRUE,"")</f>
        <v/>
      </c>
      <c r="AF169" s="330">
        <f t="shared" si="29"/>
        <v>64</v>
      </c>
      <c r="AJ169" s="323" t="s">
        <v>802</v>
      </c>
    </row>
    <row r="170" spans="1:36" ht="13.25" customHeight="1">
      <c r="A170" s="327" t="s">
        <v>121</v>
      </c>
      <c r="B170" s="327" t="s">
        <v>803</v>
      </c>
      <c r="C170" s="327"/>
      <c r="D170" s="327"/>
      <c r="E170" s="327"/>
      <c r="F170" s="327"/>
      <c r="G170" s="327"/>
      <c r="H170" s="327"/>
      <c r="I170" s="327"/>
      <c r="J170" s="327"/>
      <c r="K170" s="326" t="str">
        <f t="shared" si="20"/>
        <v>Link</v>
      </c>
      <c r="L170" s="327" t="str">
        <f t="shared" si="21"/>
        <v>TL6094</v>
      </c>
      <c r="M170" s="316" t="str">
        <f t="shared" si="22"/>
        <v>MGIB2051 Folder 7 Internal Project Communication</v>
      </c>
      <c r="N170" s="328" t="str">
        <f t="shared" si="23"/>
        <v/>
      </c>
      <c r="O170" s="322"/>
      <c r="P170" s="322"/>
      <c r="Q170" s="316"/>
      <c r="R170" s="327" t="s">
        <v>32</v>
      </c>
      <c r="S170" s="327" t="s">
        <v>33</v>
      </c>
      <c r="T170" s="327" t="s">
        <v>57</v>
      </c>
      <c r="U170" s="327" t="s">
        <v>804</v>
      </c>
      <c r="V170" s="327" t="s">
        <v>805</v>
      </c>
      <c r="W170" s="322"/>
      <c r="X170" s="322"/>
      <c r="Y170" s="322" t="str">
        <f t="shared" si="24"/>
        <v>Link.pdf|Mesalamine\MGIB2051\2011-08-22_Other_08-08-11 F-U Letter DeMicco_12057087_172.pdf</v>
      </c>
      <c r="Z170" s="323" t="str">
        <f t="shared" si="25"/>
        <v>Link.pdf</v>
      </c>
      <c r="AA170" s="322" t="str">
        <f t="shared" si="26"/>
        <v>Mesalamine\MGIB2051\</v>
      </c>
      <c r="AB170" s="322" t="str">
        <f t="shared" si="27"/>
        <v>2011-08-22_Other_08-08-11 F-U Letter DeMicco_12057087_172</v>
      </c>
      <c r="AC170" s="322" t="s">
        <v>806</v>
      </c>
      <c r="AD170" s="322" t="str">
        <f t="shared" si="28"/>
        <v>Mesalamine\MGIB2051\2011-08-22_Other_08-08-11 F-U Letter DeMicco_12057087_172.pdf</v>
      </c>
      <c r="AE170" s="329" t="str">
        <f>IF(IF(ISBLANK(NewFile),COUNTIF(K$1:K169,FullDoc)&gt;0,COUNTIF(AD$1:AD169,FullPath)&gt;0),TRUE,"")</f>
        <v/>
      </c>
      <c r="AF170" s="330">
        <f t="shared" si="29"/>
        <v>81</v>
      </c>
      <c r="AH170" s="323" t="s">
        <v>362</v>
      </c>
      <c r="AJ170" s="323" t="s">
        <v>807</v>
      </c>
    </row>
    <row r="171" spans="1:36" ht="13.25" customHeight="1">
      <c r="A171" s="327" t="s">
        <v>121</v>
      </c>
      <c r="B171" s="327" t="s">
        <v>808</v>
      </c>
      <c r="C171" s="327"/>
      <c r="D171" s="327"/>
      <c r="E171" s="327"/>
      <c r="F171" s="327"/>
      <c r="G171" s="327"/>
      <c r="H171" s="327"/>
      <c r="I171" s="327"/>
      <c r="J171" s="327"/>
      <c r="K171" s="326" t="str">
        <f t="shared" si="20"/>
        <v>Link</v>
      </c>
      <c r="L171" s="327" t="str">
        <f t="shared" si="21"/>
        <v>TL6094</v>
      </c>
      <c r="M171" s="316" t="str">
        <f t="shared" si="22"/>
        <v>MGIB2051 Folder 7 Internal Project Communication</v>
      </c>
      <c r="N171" s="328" t="str">
        <f t="shared" si="23"/>
        <v/>
      </c>
      <c r="O171" s="322"/>
      <c r="P171" s="322"/>
      <c r="Q171" s="316"/>
      <c r="R171" s="327" t="s">
        <v>32</v>
      </c>
      <c r="S171" s="327" t="s">
        <v>33</v>
      </c>
      <c r="T171" s="327" t="s">
        <v>57</v>
      </c>
      <c r="U171" s="327" t="s">
        <v>809</v>
      </c>
      <c r="V171" s="327" t="s">
        <v>810</v>
      </c>
      <c r="W171" s="322"/>
      <c r="X171" s="322"/>
      <c r="Y171" s="322" t="str">
        <f t="shared" si="24"/>
        <v>Link.pdf|Mesalamine\MGIB2051\2011-08-16_Other_Files Pulled for Audit_12057087_173.pdf</v>
      </c>
      <c r="Z171" s="323" t="str">
        <f t="shared" si="25"/>
        <v>Link.pdf</v>
      </c>
      <c r="AA171" s="322" t="str">
        <f t="shared" si="26"/>
        <v>Mesalamine\MGIB2051\</v>
      </c>
      <c r="AB171" s="322" t="str">
        <f t="shared" si="27"/>
        <v>2011-08-16_Other_Files Pulled for Audit_12057087_173</v>
      </c>
      <c r="AC171" s="322" t="s">
        <v>811</v>
      </c>
      <c r="AD171" s="322" t="str">
        <f t="shared" si="28"/>
        <v>Mesalamine\MGIB2051\2011-08-16_Other_Files Pulled for Audit_12057087_173.pdf</v>
      </c>
      <c r="AE171" s="329" t="str">
        <f>IF(IF(ISBLANK(NewFile),COUNTIF(K$1:K170,FullDoc)&gt;0,COUNTIF(AD$1:AD170,FullPath)&gt;0),TRUE,"")</f>
        <v/>
      </c>
      <c r="AF171" s="330">
        <f t="shared" si="29"/>
        <v>76</v>
      </c>
      <c r="AH171" s="323" t="s">
        <v>362</v>
      </c>
      <c r="AJ171" s="323" t="s">
        <v>812</v>
      </c>
    </row>
    <row r="172" spans="1:36" ht="13.25" customHeight="1">
      <c r="A172" s="327" t="s">
        <v>121</v>
      </c>
      <c r="B172" s="327" t="s">
        <v>813</v>
      </c>
      <c r="C172" s="327"/>
      <c r="D172" s="327"/>
      <c r="E172" s="327"/>
      <c r="F172" s="327"/>
      <c r="G172" s="327"/>
      <c r="H172" s="327"/>
      <c r="I172" s="327"/>
      <c r="J172" s="327"/>
      <c r="K172" s="326" t="str">
        <f t="shared" si="20"/>
        <v>Link</v>
      </c>
      <c r="L172" s="327" t="str">
        <f t="shared" si="21"/>
        <v>TL6094</v>
      </c>
      <c r="M172" s="316" t="str">
        <f t="shared" si="22"/>
        <v>MGIB2051 Folder 7 Internal Project Communication</v>
      </c>
      <c r="N172" s="328" t="str">
        <f t="shared" si="23"/>
        <v/>
      </c>
      <c r="O172" s="322"/>
      <c r="P172" s="322"/>
      <c r="Q172" s="316"/>
      <c r="R172" s="327" t="s">
        <v>32</v>
      </c>
      <c r="S172" s="327" t="s">
        <v>33</v>
      </c>
      <c r="T172" s="327" t="s">
        <v>57</v>
      </c>
      <c r="U172" s="327" t="s">
        <v>809</v>
      </c>
      <c r="V172" s="327" t="s">
        <v>814</v>
      </c>
      <c r="W172" s="322"/>
      <c r="X172" s="322"/>
      <c r="Y172" s="322" t="str">
        <f t="shared" si="24"/>
        <v>Link.pdf|Mesalamine\MGIB2051\2011-08-16_Other_Site 0416 Ready to lock_12057087_174.pdf</v>
      </c>
      <c r="Z172" s="323" t="str">
        <f t="shared" si="25"/>
        <v>Link.pdf</v>
      </c>
      <c r="AA172" s="322" t="str">
        <f t="shared" si="26"/>
        <v>Mesalamine\MGIB2051\</v>
      </c>
      <c r="AB172" s="322" t="str">
        <f t="shared" si="27"/>
        <v>2011-08-16_Other_Site 0416 Ready to lock_12057087_174</v>
      </c>
      <c r="AC172" s="322" t="s">
        <v>815</v>
      </c>
      <c r="AD172" s="322" t="str">
        <f t="shared" si="28"/>
        <v>Mesalamine\MGIB2051\2011-08-16_Other_Site 0416 Ready to lock_12057087_174.pdf</v>
      </c>
      <c r="AE172" s="329" t="str">
        <f>IF(IF(ISBLANK(NewFile),COUNTIF(K$1:K171,FullDoc)&gt;0,COUNTIF(AD$1:AD171,FullPath)&gt;0),TRUE,"")</f>
        <v/>
      </c>
      <c r="AF172" s="330">
        <f t="shared" si="29"/>
        <v>77</v>
      </c>
      <c r="AH172" s="323" t="s">
        <v>362</v>
      </c>
      <c r="AJ172" s="323" t="s">
        <v>816</v>
      </c>
    </row>
    <row r="173" spans="1:36" ht="13.25" customHeight="1">
      <c r="A173" s="327" t="s">
        <v>121</v>
      </c>
      <c r="B173" s="327" t="s">
        <v>817</v>
      </c>
      <c r="C173" s="327"/>
      <c r="D173" s="327"/>
      <c r="E173" s="327"/>
      <c r="F173" s="327"/>
      <c r="G173" s="327"/>
      <c r="H173" s="327"/>
      <c r="I173" s="327"/>
      <c r="J173" s="327"/>
      <c r="K173" s="326" t="str">
        <f t="shared" si="20"/>
        <v>Link</v>
      </c>
      <c r="L173" s="327" t="str">
        <f t="shared" si="21"/>
        <v>TL6094</v>
      </c>
      <c r="M173" s="316" t="str">
        <f t="shared" si="22"/>
        <v>MGIB2051 Folder 7 Internal Project Communication</v>
      </c>
      <c r="N173" s="328" t="str">
        <f t="shared" si="23"/>
        <v/>
      </c>
      <c r="O173" s="322"/>
      <c r="P173" s="322"/>
      <c r="Q173" s="316"/>
      <c r="R173" s="327" t="s">
        <v>32</v>
      </c>
      <c r="S173" s="327" t="s">
        <v>33</v>
      </c>
      <c r="T173" s="327" t="s">
        <v>57</v>
      </c>
      <c r="U173" s="327" t="s">
        <v>809</v>
      </c>
      <c r="V173" s="327" t="s">
        <v>818</v>
      </c>
      <c r="W173" s="322"/>
      <c r="X173" s="322"/>
      <c r="Y173" s="322" t="str">
        <f t="shared" si="24"/>
        <v>Link.pdf|Mesalamine\MGIB2051\2011-08-16_Other_Weinstocks 0775-0013 SAE_12057087_175.pdf</v>
      </c>
      <c r="Z173" s="323" t="str">
        <f t="shared" si="25"/>
        <v>Link.pdf</v>
      </c>
      <c r="AA173" s="322" t="str">
        <f t="shared" si="26"/>
        <v>Mesalamine\MGIB2051\</v>
      </c>
      <c r="AB173" s="322" t="str">
        <f t="shared" si="27"/>
        <v>2011-08-16_Other_Weinstocks 0775-0013 SAE_12057087_175</v>
      </c>
      <c r="AC173" s="322" t="s">
        <v>819</v>
      </c>
      <c r="AD173" s="322" t="str">
        <f t="shared" si="28"/>
        <v>Mesalamine\MGIB2051\2011-08-16_Other_Weinstocks 0775-0013 SAE_12057087_175.pdf</v>
      </c>
      <c r="AE173" s="329" t="str">
        <f>IF(IF(ISBLANK(NewFile),COUNTIF(K$1:K172,FullDoc)&gt;0,COUNTIF(AD$1:AD172,FullPath)&gt;0),TRUE,"")</f>
        <v/>
      </c>
      <c r="AF173" s="330">
        <f t="shared" si="29"/>
        <v>78</v>
      </c>
      <c r="AH173" s="323" t="s">
        <v>362</v>
      </c>
      <c r="AJ173" s="323" t="s">
        <v>820</v>
      </c>
    </row>
    <row r="174" spans="1:36" ht="13.25" customHeight="1">
      <c r="A174" s="327" t="s">
        <v>121</v>
      </c>
      <c r="B174" s="327" t="s">
        <v>821</v>
      </c>
      <c r="C174" s="327"/>
      <c r="D174" s="327"/>
      <c r="E174" s="327"/>
      <c r="F174" s="327"/>
      <c r="G174" s="327"/>
      <c r="H174" s="327"/>
      <c r="I174" s="327"/>
      <c r="J174" s="327"/>
      <c r="K174" s="326" t="str">
        <f t="shared" si="20"/>
        <v>Link</v>
      </c>
      <c r="L174" s="327" t="str">
        <f t="shared" si="21"/>
        <v>TL6094</v>
      </c>
      <c r="M174" s="316" t="str">
        <f t="shared" si="22"/>
        <v>MGIB2051 Folder 7 Internal Project Communication</v>
      </c>
      <c r="N174" s="328" t="str">
        <f t="shared" si="23"/>
        <v/>
      </c>
      <c r="O174" s="322"/>
      <c r="P174" s="322"/>
      <c r="Q174" s="316"/>
      <c r="R174" s="327" t="s">
        <v>32</v>
      </c>
      <c r="S174" s="327" t="s">
        <v>33</v>
      </c>
      <c r="T174" s="327" t="s">
        <v>57</v>
      </c>
      <c r="U174" s="327" t="s">
        <v>822</v>
      </c>
      <c r="V174" s="327" t="s">
        <v>823</v>
      </c>
      <c r="W174" s="322"/>
      <c r="X174" s="322"/>
      <c r="Y174" s="322" t="str">
        <f t="shared" si="24"/>
        <v>Link.pdf|Mesalamine\MGIB2051\2011-08-15_Other_Opened Queries &amp; CDD Pump_12057087_176.pdf</v>
      </c>
      <c r="Z174" s="323" t="str">
        <f t="shared" si="25"/>
        <v>Link.pdf</v>
      </c>
      <c r="AA174" s="322" t="str">
        <f t="shared" si="26"/>
        <v>Mesalamine\MGIB2051\</v>
      </c>
      <c r="AB174" s="322" t="str">
        <f t="shared" si="27"/>
        <v>2011-08-15_Other_Opened Queries &amp; CDD Pump_12057087_176</v>
      </c>
      <c r="AC174" s="322" t="s">
        <v>824</v>
      </c>
      <c r="AD174" s="322" t="str">
        <f t="shared" si="28"/>
        <v>Mesalamine\MGIB2051\2011-08-15_Other_Opened Queries &amp; CDD Pump_12057087_176.pdf</v>
      </c>
      <c r="AE174" s="329" t="str">
        <f>IF(IF(ISBLANK(NewFile),COUNTIF(K$1:K173,FullDoc)&gt;0,COUNTIF(AD$1:AD173,FullPath)&gt;0),TRUE,"")</f>
        <v/>
      </c>
      <c r="AF174" s="330">
        <f t="shared" si="29"/>
        <v>79</v>
      </c>
      <c r="AH174" s="323" t="s">
        <v>362</v>
      </c>
      <c r="AJ174" s="323" t="s">
        <v>825</v>
      </c>
    </row>
    <row r="175" spans="1:36" ht="13.25" customHeight="1">
      <c r="A175" s="327" t="s">
        <v>121</v>
      </c>
      <c r="B175" s="327" t="s">
        <v>826</v>
      </c>
      <c r="C175" s="327"/>
      <c r="D175" s="327"/>
      <c r="E175" s="327"/>
      <c r="F175" s="327"/>
      <c r="G175" s="327"/>
      <c r="H175" s="327"/>
      <c r="I175" s="327"/>
      <c r="J175" s="327"/>
      <c r="K175" s="326" t="str">
        <f t="shared" si="20"/>
        <v>Link</v>
      </c>
      <c r="L175" s="327" t="str">
        <f t="shared" si="21"/>
        <v>TL6094</v>
      </c>
      <c r="M175" s="316" t="str">
        <f t="shared" si="22"/>
        <v>MGIB2051 Folder 7 Internal Project Communication</v>
      </c>
      <c r="N175" s="328" t="str">
        <f t="shared" si="23"/>
        <v/>
      </c>
      <c r="O175" s="322"/>
      <c r="P175" s="322"/>
      <c r="Q175" s="316"/>
      <c r="R175" s="327" t="s">
        <v>32</v>
      </c>
      <c r="S175" s="327" t="s">
        <v>33</v>
      </c>
      <c r="T175" s="327" t="s">
        <v>57</v>
      </c>
      <c r="U175" s="327" t="s">
        <v>822</v>
      </c>
      <c r="V175" s="327" t="s">
        <v>381</v>
      </c>
      <c r="W175" s="322"/>
      <c r="X175" s="322"/>
      <c r="Y175" s="322" t="str">
        <f t="shared" si="24"/>
        <v>Link.pdf|Mesalamine\MGIB2051\2011-08-15_Other_site 1125_12057087_177.pdf</v>
      </c>
      <c r="Z175" s="323" t="str">
        <f t="shared" si="25"/>
        <v>Link.pdf</v>
      </c>
      <c r="AA175" s="322" t="str">
        <f t="shared" si="26"/>
        <v>Mesalamine\MGIB2051\</v>
      </c>
      <c r="AB175" s="322" t="str">
        <f t="shared" si="27"/>
        <v>2011-08-15_Other_site 1125_12057087_177</v>
      </c>
      <c r="AC175" s="322" t="s">
        <v>827</v>
      </c>
      <c r="AD175" s="322" t="str">
        <f t="shared" si="28"/>
        <v>Mesalamine\MGIB2051\2011-08-15_Other_site 1125_12057087_177.pdf</v>
      </c>
      <c r="AE175" s="329" t="str">
        <f>IF(IF(ISBLANK(NewFile),COUNTIF(K$1:K174,FullDoc)&gt;0,COUNTIF(AD$1:AD174,FullPath)&gt;0),TRUE,"")</f>
        <v/>
      </c>
      <c r="AF175" s="330">
        <f t="shared" si="29"/>
        <v>63</v>
      </c>
      <c r="AH175" s="323" t="s">
        <v>362</v>
      </c>
      <c r="AJ175" s="323" t="s">
        <v>828</v>
      </c>
    </row>
    <row r="176" spans="1:36" ht="13.25" customHeight="1">
      <c r="A176" s="327" t="s">
        <v>121</v>
      </c>
      <c r="B176" s="327" t="s">
        <v>829</v>
      </c>
      <c r="C176" s="327"/>
      <c r="D176" s="327"/>
      <c r="E176" s="327"/>
      <c r="F176" s="327"/>
      <c r="G176" s="327"/>
      <c r="H176" s="327"/>
      <c r="I176" s="327"/>
      <c r="J176" s="327"/>
      <c r="K176" s="326" t="str">
        <f t="shared" si="20"/>
        <v>Link</v>
      </c>
      <c r="L176" s="327" t="str">
        <f t="shared" si="21"/>
        <v>TL6094</v>
      </c>
      <c r="M176" s="316" t="str">
        <f t="shared" si="22"/>
        <v>MGIB2051 Folder 7 Internal Project Communication</v>
      </c>
      <c r="N176" s="328" t="str">
        <f t="shared" si="23"/>
        <v/>
      </c>
      <c r="O176" s="322"/>
      <c r="P176" s="322"/>
      <c r="Q176" s="316"/>
      <c r="R176" s="327" t="s">
        <v>32</v>
      </c>
      <c r="S176" s="327" t="s">
        <v>33</v>
      </c>
      <c r="T176" s="327" t="s">
        <v>57</v>
      </c>
      <c r="U176" s="327" t="s">
        <v>830</v>
      </c>
      <c r="V176" s="327" t="s">
        <v>818</v>
      </c>
      <c r="W176" s="322"/>
      <c r="X176" s="322"/>
      <c r="Y176" s="322" t="str">
        <f t="shared" si="24"/>
        <v>Link.pdf|Mesalamine\MGIB2051\2011-08-12_Other_Weinstocks 0775-0013 SAE_12057087_178.pdf</v>
      </c>
      <c r="Z176" s="323" t="str">
        <f t="shared" si="25"/>
        <v>Link.pdf</v>
      </c>
      <c r="AA176" s="322" t="str">
        <f t="shared" si="26"/>
        <v>Mesalamine\MGIB2051\</v>
      </c>
      <c r="AB176" s="322" t="str">
        <f t="shared" si="27"/>
        <v>2011-08-12_Other_Weinstocks 0775-0013 SAE_12057087_178</v>
      </c>
      <c r="AC176" s="322" t="s">
        <v>831</v>
      </c>
      <c r="AD176" s="322" t="str">
        <f t="shared" si="28"/>
        <v>Mesalamine\MGIB2051\2011-08-12_Other_Weinstocks 0775-0013 SAE_12057087_178.pdf</v>
      </c>
      <c r="AE176" s="329" t="str">
        <f>IF(IF(ISBLANK(NewFile),COUNTIF(K$1:K175,FullDoc)&gt;0,COUNTIF(AD$1:AD175,FullPath)&gt;0),TRUE,"")</f>
        <v/>
      </c>
      <c r="AF176" s="330">
        <f t="shared" si="29"/>
        <v>78</v>
      </c>
      <c r="AH176" s="323" t="s">
        <v>362</v>
      </c>
      <c r="AJ176" s="323" t="s">
        <v>832</v>
      </c>
    </row>
    <row r="177" spans="1:36" ht="13.25" customHeight="1">
      <c r="A177" s="327" t="s">
        <v>121</v>
      </c>
      <c r="B177" s="327" t="s">
        <v>833</v>
      </c>
      <c r="C177" s="327"/>
      <c r="D177" s="327"/>
      <c r="E177" s="327"/>
      <c r="F177" s="327"/>
      <c r="G177" s="327"/>
      <c r="H177" s="327"/>
      <c r="I177" s="327"/>
      <c r="J177" s="327"/>
      <c r="K177" s="326" t="str">
        <f t="shared" si="20"/>
        <v>Link</v>
      </c>
      <c r="L177" s="327" t="str">
        <f t="shared" si="21"/>
        <v>TL6094</v>
      </c>
      <c r="M177" s="316" t="str">
        <f t="shared" si="22"/>
        <v>MGIB2051 Folder 7 Internal Project Communication</v>
      </c>
      <c r="N177" s="328" t="str">
        <f t="shared" si="23"/>
        <v/>
      </c>
      <c r="O177" s="322"/>
      <c r="P177" s="322"/>
      <c r="Q177" s="316"/>
      <c r="R177" s="327" t="s">
        <v>32</v>
      </c>
      <c r="S177" s="327" t="s">
        <v>33</v>
      </c>
      <c r="T177" s="327" t="s">
        <v>57</v>
      </c>
      <c r="U177" s="327" t="s">
        <v>830</v>
      </c>
      <c r="V177" s="327" t="s">
        <v>834</v>
      </c>
      <c r="W177" s="322"/>
      <c r="X177" s="322"/>
      <c r="Y177" s="322" t="str">
        <f t="shared" si="24"/>
        <v>Link.pdf|Mesalamine\MGIB2051\2011-08-12_Other_Agg Recon Checks 11Aug2011 FU_12057087_179.pdf</v>
      </c>
      <c r="Z177" s="323" t="str">
        <f t="shared" si="25"/>
        <v>Link.pdf</v>
      </c>
      <c r="AA177" s="322" t="str">
        <f t="shared" si="26"/>
        <v>Mesalamine\MGIB2051\</v>
      </c>
      <c r="AB177" s="322" t="str">
        <f t="shared" si="27"/>
        <v>2011-08-12_Other_Agg Recon Checks 11Aug2011 FU_12057087_179</v>
      </c>
      <c r="AC177" s="322" t="s">
        <v>835</v>
      </c>
      <c r="AD177" s="322" t="str">
        <f t="shared" si="28"/>
        <v>Mesalamine\MGIB2051\2011-08-12_Other_Agg Recon Checks 11Aug2011 FU_12057087_179.pdf</v>
      </c>
      <c r="AE177" s="329" t="str">
        <f>IF(IF(ISBLANK(NewFile),COUNTIF(K$1:K176,FullDoc)&gt;0,COUNTIF(AD$1:AD176,FullPath)&gt;0),TRUE,"")</f>
        <v/>
      </c>
      <c r="AF177" s="330">
        <f t="shared" si="29"/>
        <v>83</v>
      </c>
      <c r="AJ177" s="323" t="s">
        <v>836</v>
      </c>
    </row>
    <row r="178" spans="1:36" ht="13.25" customHeight="1">
      <c r="A178" s="327" t="s">
        <v>121</v>
      </c>
      <c r="B178" s="327" t="s">
        <v>837</v>
      </c>
      <c r="C178" s="327"/>
      <c r="D178" s="327"/>
      <c r="E178" s="327"/>
      <c r="F178" s="327"/>
      <c r="G178" s="327"/>
      <c r="H178" s="327"/>
      <c r="I178" s="327"/>
      <c r="J178" s="327"/>
      <c r="K178" s="326" t="str">
        <f t="shared" si="20"/>
        <v>Link</v>
      </c>
      <c r="L178" s="327" t="str">
        <f t="shared" si="21"/>
        <v>TL6094</v>
      </c>
      <c r="M178" s="316" t="str">
        <f t="shared" si="22"/>
        <v>MGIB2051 Folder 7 Internal Project Communication</v>
      </c>
      <c r="N178" s="328" t="str">
        <f t="shared" si="23"/>
        <v/>
      </c>
      <c r="O178" s="322"/>
      <c r="P178" s="322"/>
      <c r="Q178" s="316"/>
      <c r="R178" s="327" t="s">
        <v>32</v>
      </c>
      <c r="S178" s="327" t="s">
        <v>33</v>
      </c>
      <c r="T178" s="327" t="s">
        <v>57</v>
      </c>
      <c r="U178" s="327" t="s">
        <v>838</v>
      </c>
      <c r="V178" s="327" t="s">
        <v>839</v>
      </c>
      <c r="W178" s="322"/>
      <c r="X178" s="322"/>
      <c r="Y178" s="322" t="str">
        <f t="shared" si="24"/>
        <v>Link.pdf|Mesalamine\MGIB2051\2011-07-20_Other_Della Robbins Drs DeMicco &amp; Young_12057087_180.pdf</v>
      </c>
      <c r="Z178" s="323" t="str">
        <f t="shared" si="25"/>
        <v>Link.pdf</v>
      </c>
      <c r="AA178" s="322" t="str">
        <f t="shared" si="26"/>
        <v>Mesalamine\MGIB2051\</v>
      </c>
      <c r="AB178" s="322" t="str">
        <f t="shared" si="27"/>
        <v>2011-07-20_Other_Della Robbins Drs DeMicco &amp; Young_12057087_180</v>
      </c>
      <c r="AC178" s="322" t="s">
        <v>840</v>
      </c>
      <c r="AD178" s="322" t="str">
        <f t="shared" si="28"/>
        <v>Mesalamine\MGIB2051\2011-07-20_Other_Della Robbins Drs DeMicco &amp; Young_12057087_180.pdf</v>
      </c>
      <c r="AE178" s="329" t="str">
        <f>IF(IF(ISBLANK(NewFile),COUNTIF(K$1:K177,FullDoc)&gt;0,COUNTIF(AD$1:AD177,FullPath)&gt;0),TRUE,"")</f>
        <v/>
      </c>
      <c r="AF178" s="330">
        <f t="shared" si="29"/>
        <v>87</v>
      </c>
      <c r="AH178" s="323" t="s">
        <v>362</v>
      </c>
      <c r="AJ178" s="323" t="s">
        <v>841</v>
      </c>
    </row>
    <row r="179" spans="1:36" ht="13.25" customHeight="1">
      <c r="A179" s="327" t="s">
        <v>121</v>
      </c>
      <c r="B179" s="327" t="s">
        <v>842</v>
      </c>
      <c r="C179" s="327"/>
      <c r="D179" s="327"/>
      <c r="E179" s="327"/>
      <c r="F179" s="327"/>
      <c r="G179" s="327"/>
      <c r="H179" s="327"/>
      <c r="I179" s="327"/>
      <c r="J179" s="327"/>
      <c r="K179" s="326" t="str">
        <f t="shared" si="20"/>
        <v>Link</v>
      </c>
      <c r="L179" s="327" t="str">
        <f t="shared" si="21"/>
        <v>TL6094</v>
      </c>
      <c r="M179" s="316" t="str">
        <f t="shared" si="22"/>
        <v>MGIB2051 Folder 7 Internal Project Communication</v>
      </c>
      <c r="N179" s="328" t="str">
        <f t="shared" si="23"/>
        <v/>
      </c>
      <c r="O179" s="322"/>
      <c r="P179" s="322"/>
      <c r="Q179" s="316"/>
      <c r="R179" s="327" t="s">
        <v>32</v>
      </c>
      <c r="S179" s="327" t="s">
        <v>33</v>
      </c>
      <c r="T179" s="327" t="s">
        <v>57</v>
      </c>
      <c r="U179" s="327" t="s">
        <v>838</v>
      </c>
      <c r="V179" s="327" t="s">
        <v>843</v>
      </c>
      <c r="W179" s="322"/>
      <c r="X179" s="322"/>
      <c r="Y179" s="322" t="str">
        <f t="shared" si="24"/>
        <v>Link.pdf|Mesalamine\MGIB2051\2011-07-20_Other_Della Robbins Newly Assigned CRA_12057087_181.pdf</v>
      </c>
      <c r="Z179" s="323" t="str">
        <f t="shared" si="25"/>
        <v>Link.pdf</v>
      </c>
      <c r="AA179" s="322" t="str">
        <f t="shared" si="26"/>
        <v>Mesalamine\MGIB2051\</v>
      </c>
      <c r="AB179" s="322" t="str">
        <f t="shared" si="27"/>
        <v>2011-07-20_Other_Della Robbins Newly Assigned CRA_12057087_181</v>
      </c>
      <c r="AC179" s="322" t="s">
        <v>844</v>
      </c>
      <c r="AD179" s="322" t="str">
        <f t="shared" si="28"/>
        <v>Mesalamine\MGIB2051\2011-07-20_Other_Della Robbins Newly Assigned CRA_12057087_181.pdf</v>
      </c>
      <c r="AE179" s="329" t="str">
        <f>IF(IF(ISBLANK(NewFile),COUNTIF(K$1:K178,FullDoc)&gt;0,COUNTIF(AD$1:AD178,FullPath)&gt;0),TRUE,"")</f>
        <v/>
      </c>
      <c r="AF179" s="330">
        <f t="shared" si="29"/>
        <v>86</v>
      </c>
      <c r="AH179" s="323" t="s">
        <v>362</v>
      </c>
      <c r="AJ179" s="323" t="s">
        <v>845</v>
      </c>
    </row>
    <row r="180" spans="1:36" ht="13.25" customHeight="1">
      <c r="A180" s="327" t="s">
        <v>121</v>
      </c>
      <c r="B180" s="327" t="s">
        <v>846</v>
      </c>
      <c r="C180" s="327"/>
      <c r="D180" s="327"/>
      <c r="E180" s="327"/>
      <c r="F180" s="327"/>
      <c r="G180" s="327"/>
      <c r="H180" s="327"/>
      <c r="I180" s="327"/>
      <c r="J180" s="327"/>
      <c r="K180" s="326" t="str">
        <f t="shared" si="20"/>
        <v>Link</v>
      </c>
      <c r="L180" s="327" t="str">
        <f t="shared" si="21"/>
        <v>TL6094</v>
      </c>
      <c r="M180" s="316" t="str">
        <f t="shared" si="22"/>
        <v>MGIB2051 Folder 7 Internal Project Communication</v>
      </c>
      <c r="N180" s="328" t="str">
        <f t="shared" si="23"/>
        <v/>
      </c>
      <c r="O180" s="322"/>
      <c r="P180" s="322"/>
      <c r="Q180" s="316"/>
      <c r="R180" s="327" t="s">
        <v>32</v>
      </c>
      <c r="S180" s="327" t="s">
        <v>33</v>
      </c>
      <c r="T180" s="327" t="s">
        <v>57</v>
      </c>
      <c r="U180" s="327" t="s">
        <v>847</v>
      </c>
      <c r="V180" s="327" t="s">
        <v>848</v>
      </c>
      <c r="W180" s="322"/>
      <c r="X180" s="322"/>
      <c r="Y180" s="322" t="str">
        <f t="shared" si="24"/>
        <v>Link.pdf|Mesalamine\MGIB2051\2011-07-22_Other_Incomplete DOV eCRF Page Week 4 PT 0416-0030_12057087_182.pdf</v>
      </c>
      <c r="Z180" s="323" t="str">
        <f t="shared" si="25"/>
        <v>Link.pdf</v>
      </c>
      <c r="AA180" s="322" t="str">
        <f t="shared" si="26"/>
        <v>Mesalamine\MGIB2051\</v>
      </c>
      <c r="AB180" s="322" t="str">
        <f t="shared" si="27"/>
        <v>2011-07-22_Other_Incomplete DOV eCRF Page Week 4 PT 0416-0030_12057087_182</v>
      </c>
      <c r="AC180" s="322" t="s">
        <v>849</v>
      </c>
      <c r="AD180" s="322" t="str">
        <f t="shared" si="28"/>
        <v>Mesalamine\MGIB2051\2011-07-22_Other_Incomplete DOV eCRF Page Week 4 PT 0416-0030_12057087_182.pdf</v>
      </c>
      <c r="AE180" s="329" t="str">
        <f>IF(IF(ISBLANK(NewFile),COUNTIF(K$1:K179,FullDoc)&gt;0,COUNTIF(AD$1:AD179,FullPath)&gt;0),TRUE,"")</f>
        <v/>
      </c>
      <c r="AF180" s="330">
        <f t="shared" si="29"/>
        <v>98</v>
      </c>
      <c r="AH180" s="323" t="s">
        <v>362</v>
      </c>
      <c r="AJ180" s="323" t="s">
        <v>850</v>
      </c>
    </row>
    <row r="181" spans="1:36" ht="13.25" customHeight="1">
      <c r="A181" s="327" t="s">
        <v>121</v>
      </c>
      <c r="B181" s="327" t="s">
        <v>851</v>
      </c>
      <c r="C181" s="327"/>
      <c r="D181" s="327"/>
      <c r="E181" s="327"/>
      <c r="F181" s="327"/>
      <c r="G181" s="327"/>
      <c r="H181" s="327"/>
      <c r="I181" s="327"/>
      <c r="J181" s="327"/>
      <c r="K181" s="326" t="str">
        <f t="shared" si="20"/>
        <v>Link</v>
      </c>
      <c r="L181" s="327" t="str">
        <f t="shared" si="21"/>
        <v>TL6094</v>
      </c>
      <c r="M181" s="316" t="str">
        <f t="shared" si="22"/>
        <v>MGIB2051 Folder 7 Internal Project Communication</v>
      </c>
      <c r="N181" s="328" t="str">
        <f t="shared" si="23"/>
        <v/>
      </c>
      <c r="O181" s="322"/>
      <c r="P181" s="322"/>
      <c r="Q181" s="316"/>
      <c r="R181" s="327" t="s">
        <v>32</v>
      </c>
      <c r="S181" s="327" t="s">
        <v>33</v>
      </c>
      <c r="T181" s="327" t="s">
        <v>57</v>
      </c>
      <c r="U181" s="327" t="s">
        <v>847</v>
      </c>
      <c r="V181" s="327" t="s">
        <v>852</v>
      </c>
      <c r="W181" s="322"/>
      <c r="X181" s="322"/>
      <c r="Y181" s="322" t="str">
        <f t="shared" si="24"/>
        <v>Link.pdf|Mesalamine\MGIB2051\2011-07-22_Other_Drug Return Form Instructions and ISF_12057087_183.pdf</v>
      </c>
      <c r="Z181" s="323" t="str">
        <f t="shared" si="25"/>
        <v>Link.pdf</v>
      </c>
      <c r="AA181" s="322" t="str">
        <f t="shared" si="26"/>
        <v>Mesalamine\MGIB2051\</v>
      </c>
      <c r="AB181" s="322" t="str">
        <f t="shared" si="27"/>
        <v>2011-07-22_Other_Drug Return Form Instructions and ISF_12057087_183</v>
      </c>
      <c r="AC181" s="322" t="s">
        <v>853</v>
      </c>
      <c r="AD181" s="322" t="str">
        <f t="shared" si="28"/>
        <v>Mesalamine\MGIB2051\2011-07-22_Other_Drug Return Form Instructions and ISF_12057087_183.pdf</v>
      </c>
      <c r="AE181" s="329" t="str">
        <f>IF(IF(ISBLANK(NewFile),COUNTIF(K$1:K180,FullDoc)&gt;0,COUNTIF(AD$1:AD180,FullPath)&gt;0),TRUE,"")</f>
        <v/>
      </c>
      <c r="AF181" s="330">
        <f t="shared" si="29"/>
        <v>91</v>
      </c>
      <c r="AH181" s="323" t="s">
        <v>362</v>
      </c>
      <c r="AJ181" s="323" t="s">
        <v>854</v>
      </c>
    </row>
    <row r="182" spans="1:36" ht="13.25" customHeight="1">
      <c r="A182" s="327" t="s">
        <v>121</v>
      </c>
      <c r="B182" s="327" t="s">
        <v>855</v>
      </c>
      <c r="C182" s="327"/>
      <c r="D182" s="327"/>
      <c r="E182" s="327"/>
      <c r="F182" s="327"/>
      <c r="G182" s="327"/>
      <c r="H182" s="327"/>
      <c r="I182" s="327"/>
      <c r="J182" s="327"/>
      <c r="K182" s="326" t="str">
        <f t="shared" si="20"/>
        <v>Link</v>
      </c>
      <c r="L182" s="327" t="str">
        <f t="shared" si="21"/>
        <v>TL6094</v>
      </c>
      <c r="M182" s="316" t="str">
        <f t="shared" si="22"/>
        <v>MGIB2051 Folder 7 Internal Project Communication</v>
      </c>
      <c r="N182" s="328" t="str">
        <f t="shared" si="23"/>
        <v/>
      </c>
      <c r="O182" s="322"/>
      <c r="P182" s="322"/>
      <c r="Q182" s="316"/>
      <c r="R182" s="327" t="s">
        <v>32</v>
      </c>
      <c r="S182" s="327" t="s">
        <v>33</v>
      </c>
      <c r="T182" s="327" t="s">
        <v>57</v>
      </c>
      <c r="U182" s="327" t="s">
        <v>369</v>
      </c>
      <c r="V182" s="327" t="s">
        <v>856</v>
      </c>
      <c r="W182" s="322"/>
      <c r="X182" s="322"/>
      <c r="Y182" s="322" t="str">
        <f t="shared" si="24"/>
        <v>Link.pdf|Mesalamine\MGIB2051\2011-07-29_Other_dellas vpn_12057087_184.pdf</v>
      </c>
      <c r="Z182" s="323" t="str">
        <f t="shared" si="25"/>
        <v>Link.pdf</v>
      </c>
      <c r="AA182" s="322" t="str">
        <f t="shared" si="26"/>
        <v>Mesalamine\MGIB2051\</v>
      </c>
      <c r="AB182" s="322" t="str">
        <f t="shared" si="27"/>
        <v>2011-07-29_Other_dellas vpn_12057087_184</v>
      </c>
      <c r="AC182" s="322" t="s">
        <v>857</v>
      </c>
      <c r="AD182" s="322" t="str">
        <f t="shared" si="28"/>
        <v>Mesalamine\MGIB2051\2011-07-29_Other_dellas vpn_12057087_184.pdf</v>
      </c>
      <c r="AE182" s="329" t="str">
        <f>IF(IF(ISBLANK(NewFile),COUNTIF(K$1:K181,FullDoc)&gt;0,COUNTIF(AD$1:AD181,FullPath)&gt;0),TRUE,"")</f>
        <v/>
      </c>
      <c r="AF182" s="330">
        <f t="shared" si="29"/>
        <v>64</v>
      </c>
      <c r="AH182" s="323" t="s">
        <v>362</v>
      </c>
      <c r="AJ182" s="323" t="s">
        <v>858</v>
      </c>
    </row>
    <row r="183" spans="1:36" ht="13.25" customHeight="1">
      <c r="A183" s="327" t="s">
        <v>121</v>
      </c>
      <c r="B183" s="327" t="s">
        <v>859</v>
      </c>
      <c r="C183" s="327"/>
      <c r="D183" s="327"/>
      <c r="E183" s="327"/>
      <c r="F183" s="327"/>
      <c r="G183" s="327"/>
      <c r="H183" s="327"/>
      <c r="I183" s="327"/>
      <c r="J183" s="327"/>
      <c r="K183" s="326" t="str">
        <f t="shared" si="20"/>
        <v>Link</v>
      </c>
      <c r="L183" s="327" t="str">
        <f t="shared" si="21"/>
        <v>TL6094</v>
      </c>
      <c r="M183" s="316" t="str">
        <f t="shared" si="22"/>
        <v>MGIB2051 Folder 7 Internal Project Communication</v>
      </c>
      <c r="N183" s="328" t="str">
        <f t="shared" si="23"/>
        <v/>
      </c>
      <c r="O183" s="322"/>
      <c r="P183" s="322"/>
      <c r="Q183" s="316"/>
      <c r="R183" s="327" t="s">
        <v>32</v>
      </c>
      <c r="S183" s="327" t="s">
        <v>33</v>
      </c>
      <c r="T183" s="327" t="s">
        <v>57</v>
      </c>
      <c r="U183" s="327" t="s">
        <v>847</v>
      </c>
      <c r="V183" s="327" t="s">
        <v>848</v>
      </c>
      <c r="W183" s="322"/>
      <c r="X183" s="322"/>
      <c r="Y183" s="322" t="str">
        <f t="shared" si="24"/>
        <v>Link.pdf|Mesalamine\MGIB2051\2011-07-22_Other_Incomplete DOV eCRF Page Week 4 PT 0416-0030_12057087_185.pdf</v>
      </c>
      <c r="Z183" s="323" t="str">
        <f t="shared" si="25"/>
        <v>Link.pdf</v>
      </c>
      <c r="AA183" s="322" t="str">
        <f t="shared" si="26"/>
        <v>Mesalamine\MGIB2051\</v>
      </c>
      <c r="AB183" s="322" t="str">
        <f t="shared" si="27"/>
        <v>2011-07-22_Other_Incomplete DOV eCRF Page Week 4 PT 0416-0030_12057087_185</v>
      </c>
      <c r="AC183" s="322" t="s">
        <v>860</v>
      </c>
      <c r="AD183" s="322" t="str">
        <f t="shared" si="28"/>
        <v>Mesalamine\MGIB2051\2011-07-22_Other_Incomplete DOV eCRF Page Week 4 PT 0416-0030_12057087_185.pdf</v>
      </c>
      <c r="AE183" s="329" t="str">
        <f>IF(IF(ISBLANK(NewFile),COUNTIF(K$1:K182,FullDoc)&gt;0,COUNTIF(AD$1:AD182,FullPath)&gt;0),TRUE,"")</f>
        <v/>
      </c>
      <c r="AF183" s="330">
        <f t="shared" si="29"/>
        <v>98</v>
      </c>
      <c r="AH183" s="323" t="s">
        <v>362</v>
      </c>
      <c r="AJ183" s="323" t="s">
        <v>861</v>
      </c>
    </row>
    <row r="184" spans="1:36" ht="13.25" customHeight="1">
      <c r="A184" s="327" t="s">
        <v>121</v>
      </c>
      <c r="B184" s="327" t="s">
        <v>862</v>
      </c>
      <c r="C184" s="327"/>
      <c r="D184" s="327"/>
      <c r="E184" s="327"/>
      <c r="F184" s="327"/>
      <c r="G184" s="327"/>
      <c r="H184" s="327"/>
      <c r="I184" s="327"/>
      <c r="J184" s="327"/>
      <c r="K184" s="326" t="str">
        <f t="shared" si="20"/>
        <v>Link</v>
      </c>
      <c r="L184" s="327" t="str">
        <f t="shared" si="21"/>
        <v>TL6094</v>
      </c>
      <c r="M184" s="316" t="str">
        <f t="shared" si="22"/>
        <v>MGIB2051 Folder 7 Internal Project Communication</v>
      </c>
      <c r="N184" s="328" t="str">
        <f t="shared" si="23"/>
        <v/>
      </c>
      <c r="O184" s="322"/>
      <c r="P184" s="322"/>
      <c r="Q184" s="316"/>
      <c r="R184" s="327" t="s">
        <v>32</v>
      </c>
      <c r="S184" s="327" t="s">
        <v>33</v>
      </c>
      <c r="T184" s="327" t="s">
        <v>57</v>
      </c>
      <c r="U184" s="327" t="s">
        <v>471</v>
      </c>
      <c r="V184" s="327" t="s">
        <v>863</v>
      </c>
      <c r="W184" s="322"/>
      <c r="X184" s="322"/>
      <c r="Y184" s="322" t="str">
        <f t="shared" si="24"/>
        <v>Link.pdf|Mesalamine\MGIB2051\2011-07-05_Other_Subject 1049-0010 Knapple_12057087_186.pdf</v>
      </c>
      <c r="Z184" s="323" t="str">
        <f t="shared" si="25"/>
        <v>Link.pdf</v>
      </c>
      <c r="AA184" s="322" t="str">
        <f t="shared" si="26"/>
        <v>Mesalamine\MGIB2051\</v>
      </c>
      <c r="AB184" s="322" t="str">
        <f t="shared" si="27"/>
        <v>2011-07-05_Other_Subject 1049-0010 Knapple_12057087_186</v>
      </c>
      <c r="AC184" s="322" t="s">
        <v>864</v>
      </c>
      <c r="AD184" s="322" t="str">
        <f t="shared" si="28"/>
        <v>Mesalamine\MGIB2051\2011-07-05_Other_Subject 1049-0010 Knapple_12057087_186.pdf</v>
      </c>
      <c r="AE184" s="329" t="str">
        <f>IF(IF(ISBLANK(NewFile),COUNTIF(K$1:K183,FullDoc)&gt;0,COUNTIF(AD$1:AD183,FullPath)&gt;0),TRUE,"")</f>
        <v/>
      </c>
      <c r="AF184" s="330">
        <f t="shared" si="29"/>
        <v>79</v>
      </c>
      <c r="AH184" s="323" t="s">
        <v>372</v>
      </c>
      <c r="AJ184" s="323" t="s">
        <v>865</v>
      </c>
    </row>
    <row r="185" spans="1:36" ht="13.25" customHeight="1">
      <c r="A185" s="327" t="s">
        <v>121</v>
      </c>
      <c r="B185" s="327" t="s">
        <v>866</v>
      </c>
      <c r="C185" s="327"/>
      <c r="D185" s="327"/>
      <c r="E185" s="327"/>
      <c r="F185" s="327"/>
      <c r="G185" s="327"/>
      <c r="H185" s="327"/>
      <c r="I185" s="327"/>
      <c r="J185" s="327"/>
      <c r="K185" s="326" t="str">
        <f t="shared" si="20"/>
        <v>Link</v>
      </c>
      <c r="L185" s="327" t="str">
        <f t="shared" si="21"/>
        <v>TL6094</v>
      </c>
      <c r="M185" s="316" t="str">
        <f t="shared" si="22"/>
        <v>MGIB2051 Folder 7 Internal Project Communication</v>
      </c>
      <c r="N185" s="328" t="str">
        <f t="shared" si="23"/>
        <v/>
      </c>
      <c r="O185" s="322"/>
      <c r="P185" s="322"/>
      <c r="Q185" s="316"/>
      <c r="R185" s="327" t="s">
        <v>32</v>
      </c>
      <c r="S185" s="327" t="s">
        <v>33</v>
      </c>
      <c r="T185" s="327" t="s">
        <v>57</v>
      </c>
      <c r="U185" s="327" t="s">
        <v>838</v>
      </c>
      <c r="V185" s="327" t="s">
        <v>867</v>
      </c>
      <c r="W185" s="322"/>
      <c r="X185" s="322"/>
      <c r="Y185" s="322" t="str">
        <f t="shared" si="24"/>
        <v>Link.pdf|Mesalamine\MGIB2051\2011-07-20_Other_Della Robbins Drs DeMicco &amp; Lowe_12057087_187.pdf</v>
      </c>
      <c r="Z185" s="323" t="str">
        <f t="shared" si="25"/>
        <v>Link.pdf</v>
      </c>
      <c r="AA185" s="322" t="str">
        <f t="shared" si="26"/>
        <v>Mesalamine\MGIB2051\</v>
      </c>
      <c r="AB185" s="322" t="str">
        <f t="shared" si="27"/>
        <v>2011-07-20_Other_Della Robbins Drs DeMicco &amp; Lowe_12057087_187</v>
      </c>
      <c r="AC185" s="322" t="s">
        <v>868</v>
      </c>
      <c r="AD185" s="322" t="str">
        <f t="shared" si="28"/>
        <v>Mesalamine\MGIB2051\2011-07-20_Other_Della Robbins Drs DeMicco &amp; Lowe_12057087_187.pdf</v>
      </c>
      <c r="AE185" s="329" t="str">
        <f>IF(IF(ISBLANK(NewFile),COUNTIF(K$1:K184,FullDoc)&gt;0,COUNTIF(AD$1:AD184,FullPath)&gt;0),TRUE,"")</f>
        <v/>
      </c>
      <c r="AF185" s="330">
        <f t="shared" si="29"/>
        <v>86</v>
      </c>
      <c r="AH185" s="323" t="s">
        <v>869</v>
      </c>
      <c r="AJ185" s="323" t="s">
        <v>870</v>
      </c>
    </row>
    <row r="186" spans="1:36" ht="13.25" customHeight="1">
      <c r="A186" s="327" t="s">
        <v>121</v>
      </c>
      <c r="B186" s="327" t="s">
        <v>871</v>
      </c>
      <c r="C186" s="327"/>
      <c r="D186" s="327"/>
      <c r="E186" s="327"/>
      <c r="F186" s="327"/>
      <c r="G186" s="327"/>
      <c r="H186" s="327"/>
      <c r="I186" s="327"/>
      <c r="J186" s="327"/>
      <c r="K186" s="326" t="str">
        <f t="shared" si="20"/>
        <v>Link</v>
      </c>
      <c r="L186" s="327" t="str">
        <f t="shared" si="21"/>
        <v>TL6094</v>
      </c>
      <c r="M186" s="316" t="str">
        <f t="shared" si="22"/>
        <v>MGIB2051 Folder 7 Internal Project Communication</v>
      </c>
      <c r="N186" s="328" t="str">
        <f t="shared" si="23"/>
        <v/>
      </c>
      <c r="O186" s="322"/>
      <c r="P186" s="322"/>
      <c r="Q186" s="316"/>
      <c r="R186" s="327" t="s">
        <v>32</v>
      </c>
      <c r="S186" s="327" t="s">
        <v>33</v>
      </c>
      <c r="T186" s="327" t="s">
        <v>57</v>
      </c>
      <c r="U186" s="327" t="s">
        <v>395</v>
      </c>
      <c r="V186" s="327" t="s">
        <v>502</v>
      </c>
      <c r="W186" s="322"/>
      <c r="X186" s="322"/>
      <c r="Y186" s="322" t="str">
        <f t="shared" si="24"/>
        <v>Link.pdf|Mesalamine\MGIB2051\2011-07-19_Other_Sherman 13Jul2011 IMV Trip Report Packet_12057087_188.pdf</v>
      </c>
      <c r="Z186" s="323" t="str">
        <f t="shared" si="25"/>
        <v>Link.pdf</v>
      </c>
      <c r="AA186" s="322" t="str">
        <f t="shared" si="26"/>
        <v>Mesalamine\MGIB2051\</v>
      </c>
      <c r="AB186" s="322" t="str">
        <f t="shared" si="27"/>
        <v>2011-07-19_Other_Sherman 13Jul2011 IMV Trip Report Packet_12057087_188</v>
      </c>
      <c r="AC186" s="322" t="s">
        <v>872</v>
      </c>
      <c r="AD186" s="322" t="str">
        <f t="shared" si="28"/>
        <v>Mesalamine\MGIB2051\2011-07-19_Other_Sherman 13Jul2011 IMV Trip Report Packet_12057087_188.pdf</v>
      </c>
      <c r="AE186" s="329" t="str">
        <f>IF(IF(ISBLANK(NewFile),COUNTIF(K$1:K185,FullDoc)&gt;0,COUNTIF(AD$1:AD185,FullPath)&gt;0),TRUE,"")</f>
        <v/>
      </c>
      <c r="AF186" s="330">
        <f t="shared" si="29"/>
        <v>94</v>
      </c>
      <c r="AJ186" s="323" t="s">
        <v>873</v>
      </c>
    </row>
    <row r="187" spans="1:36" ht="13.25" customHeight="1">
      <c r="A187" s="327" t="s">
        <v>121</v>
      </c>
      <c r="B187" s="327" t="s">
        <v>874</v>
      </c>
      <c r="C187" s="327"/>
      <c r="D187" s="327"/>
      <c r="E187" s="327"/>
      <c r="F187" s="327"/>
      <c r="G187" s="327"/>
      <c r="H187" s="327"/>
      <c r="I187" s="327"/>
      <c r="J187" s="327"/>
      <c r="K187" s="326" t="str">
        <f t="shared" si="20"/>
        <v>Link</v>
      </c>
      <c r="L187" s="327" t="str">
        <f t="shared" si="21"/>
        <v>TL6094</v>
      </c>
      <c r="M187" s="316" t="str">
        <f t="shared" si="22"/>
        <v>MGIB2051 Folder 7 Internal Project Communication</v>
      </c>
      <c r="N187" s="328" t="str">
        <f t="shared" si="23"/>
        <v/>
      </c>
      <c r="O187" s="322"/>
      <c r="P187" s="322"/>
      <c r="Q187" s="316"/>
      <c r="R187" s="327" t="s">
        <v>32</v>
      </c>
      <c r="S187" s="327" t="s">
        <v>33</v>
      </c>
      <c r="T187" s="327" t="s">
        <v>57</v>
      </c>
      <c r="U187" s="327" t="s">
        <v>563</v>
      </c>
      <c r="V187" s="327" t="s">
        <v>875</v>
      </c>
      <c r="W187" s="322"/>
      <c r="X187" s="322"/>
      <c r="Y187" s="322" t="str">
        <f t="shared" si="24"/>
        <v>Link.pdf|Mesalamine\MGIB2051\2011-07-06_Other_PRO 394 Work Order Number 141662_12057087_189.pdf</v>
      </c>
      <c r="Z187" s="323" t="str">
        <f t="shared" si="25"/>
        <v>Link.pdf</v>
      </c>
      <c r="AA187" s="322" t="str">
        <f t="shared" si="26"/>
        <v>Mesalamine\MGIB2051\</v>
      </c>
      <c r="AB187" s="322" t="str">
        <f t="shared" si="27"/>
        <v>2011-07-06_Other_PRO 394 Work Order Number 141662_12057087_189</v>
      </c>
      <c r="AC187" s="322" t="s">
        <v>876</v>
      </c>
      <c r="AD187" s="322" t="str">
        <f t="shared" si="28"/>
        <v>Mesalamine\MGIB2051\2011-07-06_Other_PRO 394 Work Order Number 141662_12057087_189.pdf</v>
      </c>
      <c r="AE187" s="329" t="str">
        <f>IF(IF(ISBLANK(NewFile),COUNTIF(K$1:K186,FullDoc)&gt;0,COUNTIF(AD$1:AD186,FullPath)&gt;0),TRUE,"")</f>
        <v/>
      </c>
      <c r="AF187" s="330">
        <f t="shared" si="29"/>
        <v>86</v>
      </c>
      <c r="AJ187" s="323" t="s">
        <v>877</v>
      </c>
    </row>
    <row r="188" spans="1:36" ht="13.25" customHeight="1">
      <c r="A188" s="327" t="s">
        <v>121</v>
      </c>
      <c r="B188" s="327" t="s">
        <v>878</v>
      </c>
      <c r="C188" s="327"/>
      <c r="D188" s="327"/>
      <c r="E188" s="327"/>
      <c r="F188" s="327"/>
      <c r="G188" s="327"/>
      <c r="H188" s="327"/>
      <c r="I188" s="327"/>
      <c r="J188" s="327"/>
      <c r="K188" s="326" t="str">
        <f t="shared" si="20"/>
        <v>Link</v>
      </c>
      <c r="L188" s="327" t="str">
        <f t="shared" si="21"/>
        <v>TL6094</v>
      </c>
      <c r="M188" s="316" t="str">
        <f t="shared" si="22"/>
        <v>MGIB2051 Folder 7 Internal Project Communication</v>
      </c>
      <c r="N188" s="328" t="str">
        <f t="shared" si="23"/>
        <v/>
      </c>
      <c r="O188" s="322"/>
      <c r="P188" s="322"/>
      <c r="Q188" s="316"/>
      <c r="R188" s="327" t="s">
        <v>32</v>
      </c>
      <c r="S188" s="327" t="s">
        <v>33</v>
      </c>
      <c r="T188" s="327" t="s">
        <v>57</v>
      </c>
      <c r="U188" s="327" t="s">
        <v>847</v>
      </c>
      <c r="V188" s="327" t="s">
        <v>848</v>
      </c>
      <c r="W188" s="322"/>
      <c r="X188" s="322"/>
      <c r="Y188" s="322" t="str">
        <f t="shared" si="24"/>
        <v>Link.pdf|Mesalamine\MGIB2051\2011-07-22_Other_Incomplete DOV eCRF Page Week 4 PT 0416-0030_12057087_190.pdf</v>
      </c>
      <c r="Z188" s="323" t="str">
        <f t="shared" si="25"/>
        <v>Link.pdf</v>
      </c>
      <c r="AA188" s="322" t="str">
        <f t="shared" si="26"/>
        <v>Mesalamine\MGIB2051\</v>
      </c>
      <c r="AB188" s="322" t="str">
        <f t="shared" si="27"/>
        <v>2011-07-22_Other_Incomplete DOV eCRF Page Week 4 PT 0416-0030_12057087_190</v>
      </c>
      <c r="AC188" s="322" t="s">
        <v>879</v>
      </c>
      <c r="AD188" s="322" t="str">
        <f t="shared" si="28"/>
        <v>Mesalamine\MGIB2051\2011-07-22_Other_Incomplete DOV eCRF Page Week 4 PT 0416-0030_12057087_190.pdf</v>
      </c>
      <c r="AE188" s="329" t="str">
        <f>IF(IF(ISBLANK(NewFile),COUNTIF(K$1:K187,FullDoc)&gt;0,COUNTIF(AD$1:AD187,FullPath)&gt;0),TRUE,"")</f>
        <v/>
      </c>
      <c r="AF188" s="330">
        <f t="shared" si="29"/>
        <v>98</v>
      </c>
      <c r="AH188" s="323" t="s">
        <v>362</v>
      </c>
      <c r="AJ188" s="323" t="s">
        <v>880</v>
      </c>
    </row>
    <row r="189" spans="1:36" ht="13.25" customHeight="1">
      <c r="A189" s="327" t="s">
        <v>121</v>
      </c>
      <c r="B189" s="327" t="s">
        <v>881</v>
      </c>
      <c r="C189" s="327"/>
      <c r="D189" s="327"/>
      <c r="E189" s="327"/>
      <c r="F189" s="327"/>
      <c r="G189" s="327"/>
      <c r="H189" s="327"/>
      <c r="I189" s="327"/>
      <c r="J189" s="327"/>
      <c r="K189" s="326" t="str">
        <f t="shared" si="20"/>
        <v>Link</v>
      </c>
      <c r="L189" s="327" t="str">
        <f t="shared" si="21"/>
        <v>TL6094</v>
      </c>
      <c r="M189" s="316" t="str">
        <f t="shared" si="22"/>
        <v>MGIB2051 Folder 7 Internal Project Communication</v>
      </c>
      <c r="N189" s="328" t="str">
        <f t="shared" si="23"/>
        <v/>
      </c>
      <c r="O189" s="322"/>
      <c r="P189" s="322"/>
      <c r="Q189" s="316"/>
      <c r="R189" s="327" t="s">
        <v>32</v>
      </c>
      <c r="S189" s="327" t="s">
        <v>33</v>
      </c>
      <c r="T189" s="327" t="s">
        <v>57</v>
      </c>
      <c r="U189" s="327" t="s">
        <v>882</v>
      </c>
      <c r="V189" s="327" t="s">
        <v>883</v>
      </c>
      <c r="W189" s="322"/>
      <c r="X189" s="322"/>
      <c r="Y189" s="322" t="str">
        <f t="shared" si="24"/>
        <v>Link.pdf|Mesalamine\MGIB2051\2009-07-29_Other_Meeting discussion summary Protocol draft 1_12057087_191.pdf</v>
      </c>
      <c r="Z189" s="323" t="str">
        <f t="shared" si="25"/>
        <v>Link.pdf</v>
      </c>
      <c r="AA189" s="322" t="str">
        <f t="shared" si="26"/>
        <v>Mesalamine\MGIB2051\</v>
      </c>
      <c r="AB189" s="322" t="str">
        <f t="shared" si="27"/>
        <v>2009-07-29_Other_Meeting discussion summary Protocol draft 1_12057087_191</v>
      </c>
      <c r="AC189" s="322" t="s">
        <v>884</v>
      </c>
      <c r="AD189" s="322" t="str">
        <f t="shared" si="28"/>
        <v>Mesalamine\MGIB2051\2009-07-29_Other_Meeting discussion summary Protocol draft 1_12057087_191.pdf</v>
      </c>
      <c r="AE189" s="329" t="str">
        <f>IF(IF(ISBLANK(NewFile),COUNTIF(K$1:K188,FullDoc)&gt;0,COUNTIF(AD$1:AD188,FullPath)&gt;0),TRUE,"")</f>
        <v/>
      </c>
      <c r="AF189" s="330">
        <f t="shared" si="29"/>
        <v>97</v>
      </c>
      <c r="AH189" s="323" t="s">
        <v>130</v>
      </c>
      <c r="AJ189" s="323" t="s">
        <v>885</v>
      </c>
    </row>
    <row r="190" spans="1:36" ht="13.25" customHeight="1">
      <c r="A190" s="327" t="s">
        <v>121</v>
      </c>
      <c r="B190" s="327" t="s">
        <v>886</v>
      </c>
      <c r="C190" s="327"/>
      <c r="D190" s="327"/>
      <c r="E190" s="327"/>
      <c r="F190" s="327"/>
      <c r="G190" s="327"/>
      <c r="H190" s="327"/>
      <c r="I190" s="327"/>
      <c r="J190" s="327"/>
      <c r="K190" s="326" t="str">
        <f t="shared" si="20"/>
        <v>Link</v>
      </c>
      <c r="L190" s="327" t="str">
        <f t="shared" si="21"/>
        <v>TL6094</v>
      </c>
      <c r="M190" s="316" t="str">
        <f t="shared" si="22"/>
        <v>MGIB2051 Folder 7 Internal Project Communication</v>
      </c>
      <c r="N190" s="328" t="str">
        <f t="shared" si="23"/>
        <v/>
      </c>
      <c r="O190" s="322"/>
      <c r="P190" s="322"/>
      <c r="Q190" s="316"/>
      <c r="R190" s="327" t="s">
        <v>32</v>
      </c>
      <c r="S190" s="327" t="s">
        <v>33</v>
      </c>
      <c r="T190" s="327" t="s">
        <v>57</v>
      </c>
      <c r="U190" s="327" t="s">
        <v>887</v>
      </c>
      <c r="V190" s="327" t="s">
        <v>888</v>
      </c>
      <c r="W190" s="322"/>
      <c r="X190" s="322"/>
      <c r="Y190" s="322" t="str">
        <f t="shared" si="24"/>
        <v>Link.pdf|Mesalamine\MGIB2051\2010-10-14_Other_Clark protocol question_12057087_192.pdf</v>
      </c>
      <c r="Z190" s="323" t="str">
        <f t="shared" si="25"/>
        <v>Link.pdf</v>
      </c>
      <c r="AA190" s="322" t="str">
        <f t="shared" si="26"/>
        <v>Mesalamine\MGIB2051\</v>
      </c>
      <c r="AB190" s="322" t="str">
        <f t="shared" si="27"/>
        <v>2010-10-14_Other_Clark protocol question_12057087_192</v>
      </c>
      <c r="AC190" s="322" t="s">
        <v>889</v>
      </c>
      <c r="AD190" s="322" t="str">
        <f t="shared" si="28"/>
        <v>Mesalamine\MGIB2051\2010-10-14_Other_Clark protocol question_12057087_192.pdf</v>
      </c>
      <c r="AE190" s="329" t="str">
        <f>IF(IF(ISBLANK(NewFile),COUNTIF(K$1:K189,FullDoc)&gt;0,COUNTIF(AD$1:AD189,FullPath)&gt;0),TRUE,"")</f>
        <v/>
      </c>
      <c r="AF190" s="330">
        <f t="shared" si="29"/>
        <v>77</v>
      </c>
      <c r="AH190" s="323" t="s">
        <v>362</v>
      </c>
      <c r="AJ190" s="323" t="s">
        <v>890</v>
      </c>
    </row>
    <row r="191" spans="1:36" ht="13.25" customHeight="1">
      <c r="A191" s="327" t="s">
        <v>121</v>
      </c>
      <c r="B191" s="327" t="s">
        <v>891</v>
      </c>
      <c r="C191" s="327"/>
      <c r="D191" s="327"/>
      <c r="E191" s="327"/>
      <c r="F191" s="327"/>
      <c r="G191" s="327"/>
      <c r="H191" s="327"/>
      <c r="I191" s="327"/>
      <c r="J191" s="327"/>
      <c r="K191" s="326" t="str">
        <f t="shared" si="20"/>
        <v>Link</v>
      </c>
      <c r="L191" s="327" t="str">
        <f t="shared" si="21"/>
        <v>TL6094</v>
      </c>
      <c r="M191" s="316" t="str">
        <f t="shared" si="22"/>
        <v>MGIB2051 Folder 7 Internal Project Communication</v>
      </c>
      <c r="N191" s="328" t="str">
        <f t="shared" si="23"/>
        <v/>
      </c>
      <c r="O191" s="322"/>
      <c r="P191" s="322"/>
      <c r="Q191" s="316"/>
      <c r="R191" s="327" t="s">
        <v>32</v>
      </c>
      <c r="S191" s="327" t="s">
        <v>33</v>
      </c>
      <c r="T191" s="327" t="s">
        <v>57</v>
      </c>
      <c r="U191" s="327" t="s">
        <v>892</v>
      </c>
      <c r="V191" s="327" t="s">
        <v>893</v>
      </c>
      <c r="W191" s="322"/>
      <c r="X191" s="322"/>
      <c r="Y191" s="322" t="str">
        <f t="shared" si="24"/>
        <v>Link.pdf|Mesalamine\MGIB2051\2010-10-06_Other_Antidepressants_12057087_193.pdf</v>
      </c>
      <c r="Z191" s="323" t="str">
        <f t="shared" si="25"/>
        <v>Link.pdf</v>
      </c>
      <c r="AA191" s="322" t="str">
        <f t="shared" si="26"/>
        <v>Mesalamine\MGIB2051\</v>
      </c>
      <c r="AB191" s="322" t="str">
        <f t="shared" si="27"/>
        <v>2010-10-06_Other_Antidepressants_12057087_193</v>
      </c>
      <c r="AC191" s="322" t="s">
        <v>894</v>
      </c>
      <c r="AD191" s="322" t="str">
        <f t="shared" si="28"/>
        <v>Mesalamine\MGIB2051\2010-10-06_Other_Antidepressants_12057087_193.pdf</v>
      </c>
      <c r="AE191" s="329" t="str">
        <f>IF(IF(ISBLANK(NewFile),COUNTIF(K$1:K190,FullDoc)&gt;0,COUNTIF(AD$1:AD190,FullPath)&gt;0),TRUE,"")</f>
        <v/>
      </c>
      <c r="AF191" s="330">
        <f t="shared" si="29"/>
        <v>69</v>
      </c>
      <c r="AH191" s="323" t="s">
        <v>362</v>
      </c>
      <c r="AJ191" s="323" t="s">
        <v>895</v>
      </c>
    </row>
    <row r="192" spans="1:36" ht="13.25" customHeight="1">
      <c r="A192" s="327" t="s">
        <v>121</v>
      </c>
      <c r="B192" s="327" t="s">
        <v>896</v>
      </c>
      <c r="C192" s="327"/>
      <c r="D192" s="327"/>
      <c r="E192" s="327"/>
      <c r="F192" s="327"/>
      <c r="G192" s="327"/>
      <c r="H192" s="327"/>
      <c r="I192" s="327"/>
      <c r="J192" s="327"/>
      <c r="K192" s="326" t="str">
        <f t="shared" si="20"/>
        <v>Link</v>
      </c>
      <c r="L192" s="327" t="str">
        <f t="shared" si="21"/>
        <v>TL6094</v>
      </c>
      <c r="M192" s="316" t="str">
        <f t="shared" si="22"/>
        <v>MGIB2051 Folder 7 Internal Project Communication</v>
      </c>
      <c r="N192" s="328" t="str">
        <f t="shared" si="23"/>
        <v/>
      </c>
      <c r="O192" s="322"/>
      <c r="P192" s="322"/>
      <c r="Q192" s="316"/>
      <c r="R192" s="327" t="s">
        <v>32</v>
      </c>
      <c r="S192" s="327" t="s">
        <v>33</v>
      </c>
      <c r="T192" s="327" t="s">
        <v>57</v>
      </c>
      <c r="U192" s="327" t="s">
        <v>897</v>
      </c>
      <c r="V192" s="327" t="s">
        <v>898</v>
      </c>
      <c r="W192" s="322"/>
      <c r="X192" s="322"/>
      <c r="Y192" s="322" t="str">
        <f t="shared" si="24"/>
        <v>Link.pdf|Mesalamine\MGIB2051\2010-12-29_Other_Questions_12057087_194.pdf</v>
      </c>
      <c r="Z192" s="323" t="str">
        <f t="shared" si="25"/>
        <v>Link.pdf</v>
      </c>
      <c r="AA192" s="322" t="str">
        <f t="shared" si="26"/>
        <v>Mesalamine\MGIB2051\</v>
      </c>
      <c r="AB192" s="322" t="str">
        <f t="shared" si="27"/>
        <v>2010-12-29_Other_Questions_12057087_194</v>
      </c>
      <c r="AC192" s="322" t="s">
        <v>899</v>
      </c>
      <c r="AD192" s="322" t="str">
        <f t="shared" si="28"/>
        <v>Mesalamine\MGIB2051\2010-12-29_Other_Questions_12057087_194.pdf</v>
      </c>
      <c r="AE192" s="329" t="str">
        <f>IF(IF(ISBLANK(NewFile),COUNTIF(K$1:K191,FullDoc)&gt;0,COUNTIF(AD$1:AD191,FullPath)&gt;0),TRUE,"")</f>
        <v/>
      </c>
      <c r="AF192" s="330">
        <f t="shared" si="29"/>
        <v>63</v>
      </c>
      <c r="AH192" s="323" t="s">
        <v>362</v>
      </c>
      <c r="AJ192" s="323" t="s">
        <v>900</v>
      </c>
    </row>
    <row r="193" spans="1:36" ht="13.25" customHeight="1">
      <c r="A193" s="327" t="s">
        <v>121</v>
      </c>
      <c r="B193" s="327" t="s">
        <v>901</v>
      </c>
      <c r="C193" s="327"/>
      <c r="D193" s="327"/>
      <c r="E193" s="327"/>
      <c r="F193" s="327"/>
      <c r="G193" s="327"/>
      <c r="H193" s="327"/>
      <c r="I193" s="327"/>
      <c r="J193" s="327"/>
      <c r="K193" s="326" t="str">
        <f t="shared" si="20"/>
        <v>Link</v>
      </c>
      <c r="L193" s="327" t="str">
        <f t="shared" si="21"/>
        <v>TL6094</v>
      </c>
      <c r="M193" s="316" t="str">
        <f t="shared" si="22"/>
        <v>MGIB2051 Folder 7 Internal Project Communication</v>
      </c>
      <c r="N193" s="328" t="str">
        <f t="shared" si="23"/>
        <v/>
      </c>
      <c r="O193" s="322"/>
      <c r="P193" s="322"/>
      <c r="Q193" s="316"/>
      <c r="R193" s="327" t="s">
        <v>32</v>
      </c>
      <c r="S193" s="327" t="s">
        <v>33</v>
      </c>
      <c r="T193" s="327" t="s">
        <v>57</v>
      </c>
      <c r="U193" s="327" t="s">
        <v>902</v>
      </c>
      <c r="V193" s="327" t="s">
        <v>903</v>
      </c>
      <c r="W193" s="322"/>
      <c r="X193" s="322"/>
      <c r="Y193" s="322" t="str">
        <f t="shared" si="24"/>
        <v>Link.pdf|Mesalamine\MGIB2051\2010-12-23_Other_Coates is laparoscopy 10 years ago excluded_12057087_195.pdf</v>
      </c>
      <c r="Z193" s="323" t="str">
        <f t="shared" si="25"/>
        <v>Link.pdf</v>
      </c>
      <c r="AA193" s="322" t="str">
        <f t="shared" si="26"/>
        <v>Mesalamine\MGIB2051\</v>
      </c>
      <c r="AB193" s="322" t="str">
        <f t="shared" si="27"/>
        <v>2010-12-23_Other_Coates is laparoscopy 10 years ago excluded_12057087_195</v>
      </c>
      <c r="AC193" s="322" t="s">
        <v>904</v>
      </c>
      <c r="AD193" s="322" t="str">
        <f t="shared" si="28"/>
        <v>Mesalamine\MGIB2051\2010-12-23_Other_Coates is laparoscopy 10 years ago excluded_12057087_195.pdf</v>
      </c>
      <c r="AE193" s="329" t="str">
        <f>IF(IF(ISBLANK(NewFile),COUNTIF(K$1:K192,FullDoc)&gt;0,COUNTIF(AD$1:AD192,FullPath)&gt;0),TRUE,"")</f>
        <v/>
      </c>
      <c r="AF193" s="330">
        <f t="shared" si="29"/>
        <v>97</v>
      </c>
      <c r="AH193" s="323" t="s">
        <v>362</v>
      </c>
      <c r="AJ193" s="323" t="s">
        <v>905</v>
      </c>
    </row>
    <row r="194" spans="1:36" ht="13.25" customHeight="1">
      <c r="A194" s="327" t="s">
        <v>121</v>
      </c>
      <c r="B194" s="327" t="s">
        <v>906</v>
      </c>
      <c r="C194" s="327"/>
      <c r="D194" s="327"/>
      <c r="E194" s="327"/>
      <c r="F194" s="327"/>
      <c r="G194" s="327"/>
      <c r="H194" s="327"/>
      <c r="I194" s="327"/>
      <c r="J194" s="327"/>
      <c r="K194" s="326" t="str">
        <f t="shared" ref="K194:K257" si="30">HYPERLINK(AD194,"Link")</f>
        <v>Link</v>
      </c>
      <c r="L194" s="327" t="str">
        <f t="shared" ref="L194:L257" si="31">IF(ISBLANK(FolderBarcode),,VLOOKUP(FolderBarcode,AssetTag,2,0))</f>
        <v>TL6094</v>
      </c>
      <c r="M194" s="316" t="str">
        <f t="shared" ref="M194:M257" si="32">IF(ISBLANK(FolderBarcode),,VLOOKUP(FolderBarcode,AssetTag,3,0))</f>
        <v>MGIB2051 Folder 7 Internal Project Communication</v>
      </c>
      <c r="N194" s="328" t="str">
        <f t="shared" ref="N194:N257" si="33">IF((ISBLANK(MV)&lt;&gt;ISBLANK(Disc)),HYPERLINK(NewFolderLocation,"Yes"),IF(AND(MV&lt;&gt;"",Disc&lt;&gt;""),HYPERLINK(NewFileLocation,"Yes"),""))</f>
        <v/>
      </c>
      <c r="O194" s="322"/>
      <c r="P194" s="322"/>
      <c r="Q194" s="316"/>
      <c r="R194" s="327" t="s">
        <v>32</v>
      </c>
      <c r="S194" s="327" t="s">
        <v>33</v>
      </c>
      <c r="T194" s="327" t="s">
        <v>57</v>
      </c>
      <c r="U194" s="327" t="s">
        <v>907</v>
      </c>
      <c r="V194" s="327" t="s">
        <v>908</v>
      </c>
      <c r="W194" s="322"/>
      <c r="X194" s="322"/>
      <c r="Y194" s="322" t="str">
        <f t="shared" ref="Y194:Y257" si="34">IF(ISBLANK(FolderBarcode),"",OldFileName&amp;"|"&amp;IF(ISBLANK(NewFileLocation),"",NewFileLocation))</f>
        <v>Link.pdf|Mesalamine\MGIB2051\2010-12-13_Other_TPRA with IBS TV Spot for Approval_12057087_196.pdf</v>
      </c>
      <c r="Z194" s="323" t="str">
        <f t="shared" ref="Z194:Z257" si="35">IF(ISBLANK(FolderBarcode),,IF(ISBLANK(Disc),FullDoc&amp;".pdf",IF(Disc="Yes",FullDoc&amp;".pdf",FullDoc&amp;"-"&amp;Disc&amp;"\")))</f>
        <v>Link.pdf</v>
      </c>
      <c r="AA194" s="322" t="str">
        <f t="shared" ref="AA194:AA257" si="36">IF(ISBLANK(FolderBarcode),,Drug&amp;"\"&amp;IF(ISBLANK(Protocol),,Protocol&amp;"\"))</f>
        <v>Mesalamine\MGIB2051\</v>
      </c>
      <c r="AB194" s="322" t="str">
        <f t="shared" ref="AB194:AB257" si="37">DocumentDate&amp;"_"&amp;DocType&amp;IF(ISBLANK(DocumentDesc),,"_"&amp;DocumentDesc)&amp;"_"&amp;FolderBarcode&amp;"_"&amp;DocumentIndex</f>
        <v>2010-12-13_Other_TPRA with IBS TV Spot for Approval_12057087_196</v>
      </c>
      <c r="AC194" s="322" t="s">
        <v>909</v>
      </c>
      <c r="AD194" s="322" t="str">
        <f t="shared" ref="AD194:AD257" si="38">IF(ISBLANK(FolderBarcode),,IF(ISBLANK(Disc),NewFolderLocation&amp;NewFile&amp;".pdf",NewFolderLocation&amp;NewFile&amp;IF(Disc="Yes",".pdf","-"&amp;Disc&amp;"\")))</f>
        <v>Mesalamine\MGIB2051\2010-12-13_Other_TPRA with IBS TV Spot for Approval_12057087_196.pdf</v>
      </c>
      <c r="AE194" s="329" t="str">
        <f>IF(IF(ISBLANK(NewFile),COUNTIF(K$1:K193,FullDoc)&gt;0,COUNTIF(AD$1:AD193,FullPath)&gt;0),TRUE,"")</f>
        <v/>
      </c>
      <c r="AF194" s="330">
        <f t="shared" ref="AF194:AF257" si="39">LEN(FullPath)</f>
        <v>88</v>
      </c>
      <c r="AH194" s="323" t="s">
        <v>362</v>
      </c>
      <c r="AJ194" s="323" t="s">
        <v>910</v>
      </c>
    </row>
    <row r="195" spans="1:36" ht="13.25" customHeight="1">
      <c r="A195" s="327" t="s">
        <v>121</v>
      </c>
      <c r="B195" s="327" t="s">
        <v>911</v>
      </c>
      <c r="C195" s="327"/>
      <c r="D195" s="327"/>
      <c r="E195" s="327"/>
      <c r="F195" s="327"/>
      <c r="G195" s="327"/>
      <c r="H195" s="327"/>
      <c r="I195" s="327"/>
      <c r="J195" s="327"/>
      <c r="K195" s="326" t="str">
        <f t="shared" si="30"/>
        <v>Link</v>
      </c>
      <c r="L195" s="327" t="str">
        <f t="shared" si="31"/>
        <v>TL6094</v>
      </c>
      <c r="M195" s="316" t="str">
        <f t="shared" si="32"/>
        <v>MGIB2051 Folder 7 Internal Project Communication</v>
      </c>
      <c r="N195" s="328" t="str">
        <f t="shared" si="33"/>
        <v/>
      </c>
      <c r="O195" s="322"/>
      <c r="P195" s="322"/>
      <c r="Q195" s="316"/>
      <c r="R195" s="327" t="s">
        <v>32</v>
      </c>
      <c r="S195" s="327" t="s">
        <v>33</v>
      </c>
      <c r="T195" s="327" t="s">
        <v>57</v>
      </c>
      <c r="U195" s="327" t="s">
        <v>912</v>
      </c>
      <c r="V195" s="327" t="s">
        <v>913</v>
      </c>
      <c r="W195" s="322"/>
      <c r="X195" s="322"/>
      <c r="Y195" s="322" t="str">
        <f t="shared" si="34"/>
        <v>Link.pdf|Mesalamine\MGIB2051\2010-12-09_Other_Expiry Date for MGIB2051 Kits_12057087_197.pdf</v>
      </c>
      <c r="Z195" s="323" t="str">
        <f t="shared" si="35"/>
        <v>Link.pdf</v>
      </c>
      <c r="AA195" s="322" t="str">
        <f t="shared" si="36"/>
        <v>Mesalamine\MGIB2051\</v>
      </c>
      <c r="AB195" s="322" t="str">
        <f t="shared" si="37"/>
        <v>2010-12-09_Other_Expiry Date for MGIB2051 Kits_12057087_197</v>
      </c>
      <c r="AC195" s="322" t="s">
        <v>914</v>
      </c>
      <c r="AD195" s="322" t="str">
        <f t="shared" si="38"/>
        <v>Mesalamine\MGIB2051\2010-12-09_Other_Expiry Date for MGIB2051 Kits_12057087_197.pdf</v>
      </c>
      <c r="AE195" s="329" t="str">
        <f>IF(IF(ISBLANK(NewFile),COUNTIF(K$1:K194,FullDoc)&gt;0,COUNTIF(AD$1:AD194,FullPath)&gt;0),TRUE,"")</f>
        <v/>
      </c>
      <c r="AF195" s="330">
        <f t="shared" si="39"/>
        <v>83</v>
      </c>
      <c r="AH195" s="323" t="s">
        <v>362</v>
      </c>
      <c r="AJ195" s="323" t="s">
        <v>915</v>
      </c>
    </row>
    <row r="196" spans="1:36" ht="13.25" customHeight="1">
      <c r="A196" s="327" t="s">
        <v>121</v>
      </c>
      <c r="B196" s="327" t="s">
        <v>916</v>
      </c>
      <c r="C196" s="327"/>
      <c r="D196" s="327"/>
      <c r="E196" s="327"/>
      <c r="F196" s="327"/>
      <c r="G196" s="327"/>
      <c r="H196" s="327"/>
      <c r="I196" s="327"/>
      <c r="J196" s="327"/>
      <c r="K196" s="326" t="str">
        <f t="shared" si="30"/>
        <v>Link</v>
      </c>
      <c r="L196" s="327" t="str">
        <f t="shared" si="31"/>
        <v>TL6094</v>
      </c>
      <c r="M196" s="316" t="str">
        <f t="shared" si="32"/>
        <v>MGIB2051 Folder 7 Internal Project Communication</v>
      </c>
      <c r="N196" s="328" t="str">
        <f t="shared" si="33"/>
        <v/>
      </c>
      <c r="O196" s="322"/>
      <c r="P196" s="322"/>
      <c r="Q196" s="316"/>
      <c r="R196" s="327" t="s">
        <v>32</v>
      </c>
      <c r="S196" s="327" t="s">
        <v>33</v>
      </c>
      <c r="T196" s="327" t="s">
        <v>57</v>
      </c>
      <c r="U196" s="327" t="s">
        <v>917</v>
      </c>
      <c r="V196" s="327" t="s">
        <v>918</v>
      </c>
      <c r="W196" s="322"/>
      <c r="X196" s="322"/>
      <c r="Y196" s="322" t="str">
        <f t="shared" si="34"/>
        <v>Link.pdf|Mesalamine\MGIB2051\2010-12-10_Other_Lab reports_12057087_198.pdf</v>
      </c>
      <c r="Z196" s="323" t="str">
        <f t="shared" si="35"/>
        <v>Link.pdf</v>
      </c>
      <c r="AA196" s="322" t="str">
        <f t="shared" si="36"/>
        <v>Mesalamine\MGIB2051\</v>
      </c>
      <c r="AB196" s="322" t="str">
        <f t="shared" si="37"/>
        <v>2010-12-10_Other_Lab reports_12057087_198</v>
      </c>
      <c r="AC196" s="322" t="s">
        <v>919</v>
      </c>
      <c r="AD196" s="322" t="str">
        <f t="shared" si="38"/>
        <v>Mesalamine\MGIB2051\2010-12-10_Other_Lab reports_12057087_198.pdf</v>
      </c>
      <c r="AE196" s="329" t="str">
        <f>IF(IF(ISBLANK(NewFile),COUNTIF(K$1:K195,FullDoc)&gt;0,COUNTIF(AD$1:AD195,FullPath)&gt;0),TRUE,"")</f>
        <v/>
      </c>
      <c r="AF196" s="330">
        <f t="shared" si="39"/>
        <v>65</v>
      </c>
      <c r="AH196" s="323" t="s">
        <v>362</v>
      </c>
      <c r="AJ196" s="323" t="s">
        <v>920</v>
      </c>
    </row>
    <row r="197" spans="1:36" ht="13.25" customHeight="1">
      <c r="A197" s="327" t="s">
        <v>121</v>
      </c>
      <c r="B197" s="327" t="s">
        <v>921</v>
      </c>
      <c r="C197" s="327"/>
      <c r="D197" s="327"/>
      <c r="E197" s="327"/>
      <c r="F197" s="327"/>
      <c r="G197" s="327"/>
      <c r="H197" s="327"/>
      <c r="I197" s="327"/>
      <c r="J197" s="327"/>
      <c r="K197" s="326" t="str">
        <f t="shared" si="30"/>
        <v>Link</v>
      </c>
      <c r="L197" s="327" t="str">
        <f t="shared" si="31"/>
        <v>TL6094</v>
      </c>
      <c r="M197" s="316" t="str">
        <f t="shared" si="32"/>
        <v>MGIB2051 Folder 7 Internal Project Communication</v>
      </c>
      <c r="N197" s="328" t="str">
        <f t="shared" si="33"/>
        <v/>
      </c>
      <c r="O197" s="322"/>
      <c r="P197" s="322"/>
      <c r="Q197" s="316"/>
      <c r="R197" s="327" t="s">
        <v>32</v>
      </c>
      <c r="S197" s="327" t="s">
        <v>33</v>
      </c>
      <c r="T197" s="327" t="s">
        <v>57</v>
      </c>
      <c r="U197" s="327" t="s">
        <v>917</v>
      </c>
      <c r="V197" s="327" t="s">
        <v>922</v>
      </c>
      <c r="W197" s="322"/>
      <c r="X197" s="322"/>
      <c r="Y197" s="322" t="str">
        <f t="shared" si="34"/>
        <v>Link.pdf|Mesalamine\MGIB2051\2010-12-10_Other_exclusion criteria 9_12057087_199.pdf</v>
      </c>
      <c r="Z197" s="323" t="str">
        <f t="shared" si="35"/>
        <v>Link.pdf</v>
      </c>
      <c r="AA197" s="322" t="str">
        <f t="shared" si="36"/>
        <v>Mesalamine\MGIB2051\</v>
      </c>
      <c r="AB197" s="322" t="str">
        <f t="shared" si="37"/>
        <v>2010-12-10_Other_exclusion criteria 9_12057087_199</v>
      </c>
      <c r="AC197" s="322" t="s">
        <v>923</v>
      </c>
      <c r="AD197" s="322" t="str">
        <f t="shared" si="38"/>
        <v>Mesalamine\MGIB2051\2010-12-10_Other_exclusion criteria 9_12057087_199.pdf</v>
      </c>
      <c r="AE197" s="329" t="str">
        <f>IF(IF(ISBLANK(NewFile),COUNTIF(K$1:K196,FullDoc)&gt;0,COUNTIF(AD$1:AD196,FullPath)&gt;0),TRUE,"")</f>
        <v/>
      </c>
      <c r="AF197" s="330">
        <f t="shared" si="39"/>
        <v>74</v>
      </c>
      <c r="AH197" s="323" t="s">
        <v>362</v>
      </c>
      <c r="AJ197" s="323" t="s">
        <v>924</v>
      </c>
    </row>
    <row r="198" spans="1:36" ht="13.25" customHeight="1">
      <c r="A198" s="327" t="s">
        <v>121</v>
      </c>
      <c r="B198" s="327" t="s">
        <v>925</v>
      </c>
      <c r="C198" s="327"/>
      <c r="D198" s="327"/>
      <c r="E198" s="327"/>
      <c r="F198" s="327"/>
      <c r="G198" s="327"/>
      <c r="H198" s="327"/>
      <c r="I198" s="327"/>
      <c r="J198" s="327"/>
      <c r="K198" s="326" t="str">
        <f t="shared" si="30"/>
        <v>Link</v>
      </c>
      <c r="L198" s="327" t="str">
        <f t="shared" si="31"/>
        <v>TL6094</v>
      </c>
      <c r="M198" s="316" t="str">
        <f t="shared" si="32"/>
        <v>MGIB2051 Folder 7 Internal Project Communication</v>
      </c>
      <c r="N198" s="328" t="str">
        <f t="shared" si="33"/>
        <v/>
      </c>
      <c r="O198" s="322"/>
      <c r="P198" s="322"/>
      <c r="Q198" s="316"/>
      <c r="R198" s="327" t="s">
        <v>32</v>
      </c>
      <c r="S198" s="327" t="s">
        <v>33</v>
      </c>
      <c r="T198" s="327" t="s">
        <v>57</v>
      </c>
      <c r="U198" s="327" t="s">
        <v>146</v>
      </c>
      <c r="V198" s="327" t="s">
        <v>926</v>
      </c>
      <c r="W198" s="322"/>
      <c r="X198" s="322"/>
      <c r="Y198" s="322" t="str">
        <f t="shared" si="34"/>
        <v>Link.pdf|Mesalamine\MGIB2051\2010-12-08_Other_Site 0775 Weinstock eligibility questions_12057087_200.pdf</v>
      </c>
      <c r="Z198" s="323" t="str">
        <f t="shared" si="35"/>
        <v>Link.pdf</v>
      </c>
      <c r="AA198" s="322" t="str">
        <f t="shared" si="36"/>
        <v>Mesalamine\MGIB2051\</v>
      </c>
      <c r="AB198" s="322" t="str">
        <f t="shared" si="37"/>
        <v>2010-12-08_Other_Site 0775 Weinstock eligibility questions_12057087_200</v>
      </c>
      <c r="AC198" s="322" t="s">
        <v>927</v>
      </c>
      <c r="AD198" s="322" t="str">
        <f t="shared" si="38"/>
        <v>Mesalamine\MGIB2051\2010-12-08_Other_Site 0775 Weinstock eligibility questions_12057087_200.pdf</v>
      </c>
      <c r="AE198" s="329" t="str">
        <f>IF(IF(ISBLANK(NewFile),COUNTIF(K$1:K197,FullDoc)&gt;0,COUNTIF(AD$1:AD197,FullPath)&gt;0),TRUE,"")</f>
        <v/>
      </c>
      <c r="AF198" s="330">
        <f t="shared" si="39"/>
        <v>95</v>
      </c>
      <c r="AH198" s="323" t="s">
        <v>362</v>
      </c>
      <c r="AJ198" s="323" t="s">
        <v>928</v>
      </c>
    </row>
    <row r="199" spans="1:36" ht="13.25" customHeight="1">
      <c r="A199" s="327" t="s">
        <v>121</v>
      </c>
      <c r="B199" s="327" t="s">
        <v>929</v>
      </c>
      <c r="C199" s="327"/>
      <c r="D199" s="327"/>
      <c r="E199" s="327"/>
      <c r="F199" s="327"/>
      <c r="G199" s="327"/>
      <c r="H199" s="327"/>
      <c r="I199" s="327"/>
      <c r="J199" s="327"/>
      <c r="K199" s="326" t="str">
        <f t="shared" si="30"/>
        <v>Link</v>
      </c>
      <c r="L199" s="327" t="str">
        <f t="shared" si="31"/>
        <v>TL6094</v>
      </c>
      <c r="M199" s="316" t="str">
        <f t="shared" si="32"/>
        <v>MGIB2051 Folder 7 Internal Project Communication</v>
      </c>
      <c r="N199" s="328" t="str">
        <f t="shared" si="33"/>
        <v/>
      </c>
      <c r="O199" s="322"/>
      <c r="P199" s="322"/>
      <c r="Q199" s="316"/>
      <c r="R199" s="327" t="s">
        <v>32</v>
      </c>
      <c r="S199" s="327" t="s">
        <v>33</v>
      </c>
      <c r="T199" s="327" t="s">
        <v>57</v>
      </c>
      <c r="U199" s="327" t="s">
        <v>930</v>
      </c>
      <c r="V199" s="336" t="s">
        <v>931</v>
      </c>
      <c r="W199" s="322"/>
      <c r="X199" s="322"/>
      <c r="Y199" s="322" t="str">
        <f t="shared" si="34"/>
        <v>Link.pdf|Mesalamine\MGIB2051\2010-12-06_Other_Reasons for SF_12057087_201.pdf</v>
      </c>
      <c r="Z199" s="323" t="str">
        <f t="shared" si="35"/>
        <v>Link.pdf</v>
      </c>
      <c r="AA199" s="322" t="str">
        <f t="shared" si="36"/>
        <v>Mesalamine\MGIB2051\</v>
      </c>
      <c r="AB199" s="322" t="str">
        <f t="shared" si="37"/>
        <v>2010-12-06_Other_Reasons for SF_12057087_201</v>
      </c>
      <c r="AC199" s="322" t="s">
        <v>932</v>
      </c>
      <c r="AD199" s="322" t="str">
        <f t="shared" si="38"/>
        <v>Mesalamine\MGIB2051\2010-12-06_Other_Reasons for SF_12057087_201.pdf</v>
      </c>
      <c r="AE199" s="329" t="str">
        <f>IF(IF(ISBLANK(NewFile),COUNTIF(K$1:K198,FullDoc)&gt;0,COUNTIF(AD$1:AD198,FullPath)&gt;0),TRUE,"")</f>
        <v/>
      </c>
      <c r="AF199" s="330">
        <f t="shared" si="39"/>
        <v>68</v>
      </c>
      <c r="AH199" s="323" t="s">
        <v>362</v>
      </c>
      <c r="AJ199" s="323" t="s">
        <v>933</v>
      </c>
    </row>
    <row r="200" spans="1:36" ht="13.25" customHeight="1">
      <c r="A200" s="327" t="s">
        <v>121</v>
      </c>
      <c r="B200" s="327" t="s">
        <v>934</v>
      </c>
      <c r="C200" s="327"/>
      <c r="D200" s="327"/>
      <c r="E200" s="327"/>
      <c r="F200" s="327"/>
      <c r="G200" s="327"/>
      <c r="H200" s="327"/>
      <c r="I200" s="327"/>
      <c r="J200" s="327"/>
      <c r="K200" s="326" t="str">
        <f t="shared" si="30"/>
        <v>Link</v>
      </c>
      <c r="L200" s="327" t="str">
        <f t="shared" si="31"/>
        <v>TL6094</v>
      </c>
      <c r="M200" s="316" t="str">
        <f t="shared" si="32"/>
        <v>MGIB2051 Folder 7 Internal Project Communication</v>
      </c>
      <c r="N200" s="328" t="str">
        <f t="shared" si="33"/>
        <v/>
      </c>
      <c r="O200" s="322"/>
      <c r="P200" s="322"/>
      <c r="Q200" s="316"/>
      <c r="R200" s="327" t="s">
        <v>32</v>
      </c>
      <c r="S200" s="327" t="s">
        <v>33</v>
      </c>
      <c r="T200" s="327" t="s">
        <v>57</v>
      </c>
      <c r="U200" s="327" t="s">
        <v>935</v>
      </c>
      <c r="V200" s="327" t="s">
        <v>936</v>
      </c>
      <c r="W200" s="322"/>
      <c r="X200" s="322"/>
      <c r="Y200" s="322" t="str">
        <f t="shared" si="34"/>
        <v>Link.pdf|Mesalamine\MGIB2051\2010-12-03_Other_Potential Knapple pt_12057087_202.pdf</v>
      </c>
      <c r="Z200" s="323" t="str">
        <f t="shared" si="35"/>
        <v>Link.pdf</v>
      </c>
      <c r="AA200" s="322" t="str">
        <f t="shared" si="36"/>
        <v>Mesalamine\MGIB2051\</v>
      </c>
      <c r="AB200" s="322" t="str">
        <f t="shared" si="37"/>
        <v>2010-12-03_Other_Potential Knapple pt_12057087_202</v>
      </c>
      <c r="AC200" s="322" t="s">
        <v>937</v>
      </c>
      <c r="AD200" s="322" t="str">
        <f t="shared" si="38"/>
        <v>Mesalamine\MGIB2051\2010-12-03_Other_Potential Knapple pt_12057087_202.pdf</v>
      </c>
      <c r="AE200" s="329" t="str">
        <f>IF(IF(ISBLANK(NewFile),COUNTIF(K$1:K199,FullDoc)&gt;0,COUNTIF(AD$1:AD199,FullPath)&gt;0),TRUE,"")</f>
        <v/>
      </c>
      <c r="AF200" s="330">
        <f t="shared" si="39"/>
        <v>74</v>
      </c>
      <c r="AH200" s="323" t="s">
        <v>362</v>
      </c>
      <c r="AJ200" s="323" t="s">
        <v>938</v>
      </c>
    </row>
    <row r="201" spans="1:36" ht="13.25" customHeight="1">
      <c r="A201" s="327" t="s">
        <v>121</v>
      </c>
      <c r="B201" s="327" t="s">
        <v>939</v>
      </c>
      <c r="C201" s="327"/>
      <c r="D201" s="327"/>
      <c r="E201" s="327"/>
      <c r="F201" s="327"/>
      <c r="G201" s="327"/>
      <c r="H201" s="327"/>
      <c r="I201" s="327"/>
      <c r="J201" s="327"/>
      <c r="K201" s="326" t="str">
        <f t="shared" si="30"/>
        <v>Link</v>
      </c>
      <c r="L201" s="327" t="str">
        <f t="shared" si="31"/>
        <v>TL6094</v>
      </c>
      <c r="M201" s="316" t="str">
        <f t="shared" si="32"/>
        <v>MGIB2051 Folder 7 Internal Project Communication</v>
      </c>
      <c r="N201" s="328" t="str">
        <f t="shared" si="33"/>
        <v/>
      </c>
      <c r="O201" s="322"/>
      <c r="P201" s="322"/>
      <c r="Q201" s="316"/>
      <c r="R201" s="327" t="s">
        <v>32</v>
      </c>
      <c r="S201" s="327" t="s">
        <v>33</v>
      </c>
      <c r="T201" s="327" t="s">
        <v>57</v>
      </c>
      <c r="U201" s="327" t="s">
        <v>940</v>
      </c>
      <c r="V201" s="327" t="s">
        <v>941</v>
      </c>
      <c r="W201" s="322"/>
      <c r="X201" s="322"/>
      <c r="Y201" s="322" t="str">
        <f t="shared" si="34"/>
        <v>Link.pdf|Mesalamine\MGIB2051\2010-12-01_Other_Subject 1049-0002 Dr Knapple Site_12057087_203.pdf</v>
      </c>
      <c r="Z201" s="323" t="str">
        <f t="shared" si="35"/>
        <v>Link.pdf</v>
      </c>
      <c r="AA201" s="322" t="str">
        <f t="shared" si="36"/>
        <v>Mesalamine\MGIB2051\</v>
      </c>
      <c r="AB201" s="322" t="str">
        <f t="shared" si="37"/>
        <v>2010-12-01_Other_Subject 1049-0002 Dr Knapple Site_12057087_203</v>
      </c>
      <c r="AC201" s="322" t="s">
        <v>942</v>
      </c>
      <c r="AD201" s="322" t="str">
        <f t="shared" si="38"/>
        <v>Mesalamine\MGIB2051\2010-12-01_Other_Subject 1049-0002 Dr Knapple Site_12057087_203.pdf</v>
      </c>
      <c r="AE201" s="329" t="str">
        <f>IF(IF(ISBLANK(NewFile),COUNTIF(K$1:K200,FullDoc)&gt;0,COUNTIF(AD$1:AD200,FullPath)&gt;0),TRUE,"")</f>
        <v/>
      </c>
      <c r="AF201" s="330">
        <f t="shared" si="39"/>
        <v>87</v>
      </c>
      <c r="AJ201" s="323" t="s">
        <v>943</v>
      </c>
    </row>
    <row r="202" spans="1:36" ht="13.25" customHeight="1">
      <c r="A202" s="327" t="s">
        <v>121</v>
      </c>
      <c r="B202" s="327" t="s">
        <v>944</v>
      </c>
      <c r="C202" s="327"/>
      <c r="D202" s="327"/>
      <c r="E202" s="327"/>
      <c r="F202" s="327"/>
      <c r="G202" s="327"/>
      <c r="H202" s="327"/>
      <c r="I202" s="327"/>
      <c r="J202" s="327"/>
      <c r="K202" s="326" t="str">
        <f t="shared" si="30"/>
        <v>Link</v>
      </c>
      <c r="L202" s="327" t="str">
        <f t="shared" si="31"/>
        <v>TL6094</v>
      </c>
      <c r="M202" s="316" t="str">
        <f t="shared" si="32"/>
        <v>MGIB2051 Folder 7 Internal Project Communication</v>
      </c>
      <c r="N202" s="328" t="str">
        <f t="shared" si="33"/>
        <v/>
      </c>
      <c r="O202" s="322"/>
      <c r="P202" s="322"/>
      <c r="Q202" s="316"/>
      <c r="R202" s="327" t="s">
        <v>32</v>
      </c>
      <c r="S202" s="327" t="s">
        <v>33</v>
      </c>
      <c r="T202" s="327" t="s">
        <v>57</v>
      </c>
      <c r="U202" s="327" t="s">
        <v>940</v>
      </c>
      <c r="V202" s="327" t="s">
        <v>945</v>
      </c>
      <c r="W202" s="322"/>
      <c r="X202" s="322"/>
      <c r="Y202" s="322" t="str">
        <f t="shared" si="34"/>
        <v>Link.pdf|Mesalamine\MGIB2051\2010-12-01_Other_Fax Message From 9164840600_12057087_204.pdf</v>
      </c>
      <c r="Z202" s="323" t="str">
        <f t="shared" si="35"/>
        <v>Link.pdf</v>
      </c>
      <c r="AA202" s="322" t="str">
        <f t="shared" si="36"/>
        <v>Mesalamine\MGIB2051\</v>
      </c>
      <c r="AB202" s="322" t="str">
        <f t="shared" si="37"/>
        <v>2010-12-01_Other_Fax Message From 9164840600_12057087_204</v>
      </c>
      <c r="AC202" s="322" t="s">
        <v>946</v>
      </c>
      <c r="AD202" s="322" t="str">
        <f t="shared" si="38"/>
        <v>Mesalamine\MGIB2051\2010-12-01_Other_Fax Message From 9164840600_12057087_204.pdf</v>
      </c>
      <c r="AE202" s="329" t="str">
        <f>IF(IF(ISBLANK(NewFile),COUNTIF(K$1:K201,FullDoc)&gt;0,COUNTIF(AD$1:AD201,FullPath)&gt;0),TRUE,"")</f>
        <v/>
      </c>
      <c r="AF202" s="330">
        <f t="shared" si="39"/>
        <v>81</v>
      </c>
      <c r="AH202" s="323" t="s">
        <v>362</v>
      </c>
      <c r="AJ202" s="323" t="s">
        <v>947</v>
      </c>
    </row>
    <row r="203" spans="1:36" ht="13.25" customHeight="1">
      <c r="A203" s="327" t="s">
        <v>121</v>
      </c>
      <c r="B203" s="316" t="s">
        <v>948</v>
      </c>
      <c r="C203" s="316"/>
      <c r="D203" s="316"/>
      <c r="E203" s="316"/>
      <c r="F203" s="316"/>
      <c r="G203" s="316"/>
      <c r="H203" s="316"/>
      <c r="I203" s="316"/>
      <c r="J203" s="316"/>
      <c r="K203" s="326" t="str">
        <f t="shared" si="30"/>
        <v>Link</v>
      </c>
      <c r="L203" s="327" t="str">
        <f t="shared" si="31"/>
        <v>TL6094</v>
      </c>
      <c r="M203" s="316" t="str">
        <f t="shared" si="32"/>
        <v>MGIB2051 Folder 7 Internal Project Communication</v>
      </c>
      <c r="N203" s="328" t="str">
        <f t="shared" si="33"/>
        <v/>
      </c>
      <c r="O203" s="322"/>
      <c r="P203" s="322"/>
      <c r="Q203" s="316"/>
      <c r="R203" s="327" t="s">
        <v>32</v>
      </c>
      <c r="S203" s="327" t="s">
        <v>33</v>
      </c>
      <c r="T203" s="327" t="s">
        <v>57</v>
      </c>
      <c r="U203" s="327" t="s">
        <v>949</v>
      </c>
      <c r="V203" s="327" t="s">
        <v>950</v>
      </c>
      <c r="W203" s="322"/>
      <c r="X203" s="322"/>
      <c r="Y203" s="322" t="str">
        <f t="shared" si="34"/>
        <v>Link.pdf|Mesalamine\MGIB2051\2010-11-24_Other_MG IBS Study_12057087_205.pdf</v>
      </c>
      <c r="Z203" s="323" t="str">
        <f t="shared" si="35"/>
        <v>Link.pdf</v>
      </c>
      <c r="AA203" s="322" t="str">
        <f t="shared" si="36"/>
        <v>Mesalamine\MGIB2051\</v>
      </c>
      <c r="AB203" s="322" t="str">
        <f t="shared" si="37"/>
        <v>2010-11-24_Other_MG IBS Study_12057087_205</v>
      </c>
      <c r="AC203" s="322" t="s">
        <v>951</v>
      </c>
      <c r="AD203" s="322" t="str">
        <f t="shared" si="38"/>
        <v>Mesalamine\MGIB2051\2010-11-24_Other_MG IBS Study_12057087_205.pdf</v>
      </c>
      <c r="AE203" s="329" t="str">
        <f>IF(IF(ISBLANK(NewFile),COUNTIF(K$1:K202,FullDoc)&gt;0,COUNTIF(AD$1:AD202,FullPath)&gt;0),TRUE,"")</f>
        <v/>
      </c>
      <c r="AF203" s="330">
        <f t="shared" si="39"/>
        <v>66</v>
      </c>
      <c r="AH203" s="323" t="s">
        <v>952</v>
      </c>
      <c r="AJ203" s="323" t="s">
        <v>953</v>
      </c>
    </row>
    <row r="204" spans="1:36" ht="13.25" customHeight="1">
      <c r="A204" s="327" t="s">
        <v>121</v>
      </c>
      <c r="B204" s="327" t="s">
        <v>954</v>
      </c>
      <c r="C204" s="327"/>
      <c r="D204" s="327"/>
      <c r="E204" s="327"/>
      <c r="F204" s="327"/>
      <c r="G204" s="327"/>
      <c r="H204" s="327"/>
      <c r="I204" s="327"/>
      <c r="J204" s="327"/>
      <c r="K204" s="326" t="str">
        <f t="shared" si="30"/>
        <v>Link</v>
      </c>
      <c r="L204" s="327" t="str">
        <f t="shared" si="31"/>
        <v>TL6094</v>
      </c>
      <c r="M204" s="316" t="str">
        <f t="shared" si="32"/>
        <v>MGIB2051 Folder 7 Internal Project Communication</v>
      </c>
      <c r="N204" s="328" t="str">
        <f t="shared" si="33"/>
        <v/>
      </c>
      <c r="O204" s="322"/>
      <c r="P204" s="322"/>
      <c r="Q204" s="316"/>
      <c r="R204" s="327" t="s">
        <v>32</v>
      </c>
      <c r="S204" s="327" t="s">
        <v>33</v>
      </c>
      <c r="T204" s="327" t="s">
        <v>57</v>
      </c>
      <c r="U204" s="327" t="s">
        <v>955</v>
      </c>
      <c r="V204" s="327" t="s">
        <v>956</v>
      </c>
      <c r="W204" s="322"/>
      <c r="X204" s="322"/>
      <c r="Y204" s="322" t="str">
        <f t="shared" si="34"/>
        <v>Link.pdf|Mesalamine\MGIB2051\2010-11-02_Other_Phone Pre-screener Gigi Lefebvre_12057087_206.pdf</v>
      </c>
      <c r="Z204" s="323" t="str">
        <f t="shared" si="35"/>
        <v>Link.pdf</v>
      </c>
      <c r="AA204" s="322" t="str">
        <f t="shared" si="36"/>
        <v>Mesalamine\MGIB2051\</v>
      </c>
      <c r="AB204" s="322" t="str">
        <f t="shared" si="37"/>
        <v>2010-11-02_Other_Phone Pre-screener Gigi Lefebvre_12057087_206</v>
      </c>
      <c r="AC204" s="322" t="s">
        <v>957</v>
      </c>
      <c r="AD204" s="322" t="str">
        <f t="shared" si="38"/>
        <v>Mesalamine\MGIB2051\2010-11-02_Other_Phone Pre-screener Gigi Lefebvre_12057087_206.pdf</v>
      </c>
      <c r="AE204" s="329" t="str">
        <f>IF(IF(ISBLANK(NewFile),COUNTIF(K$1:K203,FullDoc)&gt;0,COUNTIF(AD$1:AD203,FullPath)&gt;0),TRUE,"")</f>
        <v/>
      </c>
      <c r="AF204" s="330">
        <f t="shared" si="39"/>
        <v>86</v>
      </c>
      <c r="AH204" s="323" t="s">
        <v>362</v>
      </c>
      <c r="AJ204" s="323" t="s">
        <v>958</v>
      </c>
    </row>
    <row r="205" spans="1:36" ht="13.25" customHeight="1">
      <c r="A205" s="327" t="s">
        <v>121</v>
      </c>
      <c r="B205" s="316" t="s">
        <v>959</v>
      </c>
      <c r="C205" s="316"/>
      <c r="D205" s="316"/>
      <c r="E205" s="316"/>
      <c r="F205" s="316"/>
      <c r="G205" s="316"/>
      <c r="H205" s="316"/>
      <c r="I205" s="316"/>
      <c r="J205" s="316"/>
      <c r="K205" s="326" t="str">
        <f t="shared" si="30"/>
        <v>Link</v>
      </c>
      <c r="L205" s="327" t="str">
        <f t="shared" si="31"/>
        <v>TL6094</v>
      </c>
      <c r="M205" s="316" t="str">
        <f t="shared" si="32"/>
        <v>MGIB2051 Folder 7 Internal Project Communication</v>
      </c>
      <c r="N205" s="328" t="str">
        <f t="shared" si="33"/>
        <v/>
      </c>
      <c r="O205" s="322"/>
      <c r="P205" s="322"/>
      <c r="Q205" s="316"/>
      <c r="R205" s="327" t="s">
        <v>32</v>
      </c>
      <c r="S205" s="327" t="s">
        <v>33</v>
      </c>
      <c r="T205" s="327" t="s">
        <v>57</v>
      </c>
      <c r="U205" s="327" t="s">
        <v>960</v>
      </c>
      <c r="V205" s="327" t="s">
        <v>961</v>
      </c>
      <c r="W205" s="322"/>
      <c r="X205" s="322"/>
      <c r="Y205" s="322" t="str">
        <f t="shared" si="34"/>
        <v>Link.pdf|Mesalamine\MGIB2051\2010-11-18_Other_Call List for Site 0832 Batch N221867_12057087_207.pdf</v>
      </c>
      <c r="Z205" s="323" t="str">
        <f t="shared" si="35"/>
        <v>Link.pdf</v>
      </c>
      <c r="AA205" s="322" t="str">
        <f t="shared" si="36"/>
        <v>Mesalamine\MGIB2051\</v>
      </c>
      <c r="AB205" s="322" t="str">
        <f t="shared" si="37"/>
        <v>2010-11-18_Other_Call List for Site 0832 Batch N221867_12057087_207</v>
      </c>
      <c r="AC205" s="322" t="s">
        <v>962</v>
      </c>
      <c r="AD205" s="322" t="str">
        <f t="shared" si="38"/>
        <v>Mesalamine\MGIB2051\2010-11-18_Other_Call List for Site 0832 Batch N221867_12057087_207.pdf</v>
      </c>
      <c r="AE205" s="329" t="str">
        <f>IF(IF(ISBLANK(NewFile),COUNTIF(K$1:K204,FullDoc)&gt;0,COUNTIF(AD$1:AD204,FullPath)&gt;0),TRUE,"")</f>
        <v/>
      </c>
      <c r="AF205" s="330">
        <f t="shared" si="39"/>
        <v>91</v>
      </c>
      <c r="AJ205" s="323" t="s">
        <v>963</v>
      </c>
    </row>
    <row r="206" spans="1:36" ht="13.25" customHeight="1">
      <c r="A206" s="327" t="s">
        <v>121</v>
      </c>
      <c r="B206" s="327" t="s">
        <v>964</v>
      </c>
      <c r="C206" s="327"/>
      <c r="D206" s="327"/>
      <c r="E206" s="327"/>
      <c r="F206" s="327"/>
      <c r="G206" s="327"/>
      <c r="H206" s="327"/>
      <c r="I206" s="327"/>
      <c r="J206" s="327"/>
      <c r="K206" s="326" t="str">
        <f t="shared" si="30"/>
        <v>Link</v>
      </c>
      <c r="L206" s="327" t="str">
        <f t="shared" si="31"/>
        <v>TL6094</v>
      </c>
      <c r="M206" s="316" t="str">
        <f t="shared" si="32"/>
        <v>MGIB2051 Folder 7 Internal Project Communication</v>
      </c>
      <c r="N206" s="328" t="str">
        <f t="shared" si="33"/>
        <v/>
      </c>
      <c r="O206" s="322"/>
      <c r="P206" s="322"/>
      <c r="Q206" s="316"/>
      <c r="R206" s="327" t="s">
        <v>32</v>
      </c>
      <c r="S206" s="327" t="s">
        <v>33</v>
      </c>
      <c r="T206" s="327" t="s">
        <v>57</v>
      </c>
      <c r="U206" s="327" t="s">
        <v>965</v>
      </c>
      <c r="V206" s="327" t="s">
        <v>966</v>
      </c>
      <c r="W206" s="322"/>
      <c r="X206" s="322"/>
      <c r="Y206" s="322" t="str">
        <f t="shared" si="34"/>
        <v>Link.pdf|Mesalamine\MGIB2051\2010-11-12_Other_Subject 1123-0005 Gastritis_12057087_208.pdf</v>
      </c>
      <c r="Z206" s="323" t="str">
        <f t="shared" si="35"/>
        <v>Link.pdf</v>
      </c>
      <c r="AA206" s="322" t="str">
        <f t="shared" si="36"/>
        <v>Mesalamine\MGIB2051\</v>
      </c>
      <c r="AB206" s="322" t="str">
        <f t="shared" si="37"/>
        <v>2010-11-12_Other_Subject 1123-0005 Gastritis_12057087_208</v>
      </c>
      <c r="AC206" s="322" t="s">
        <v>967</v>
      </c>
      <c r="AD206" s="322" t="str">
        <f t="shared" si="38"/>
        <v>Mesalamine\MGIB2051\2010-11-12_Other_Subject 1123-0005 Gastritis_12057087_208.pdf</v>
      </c>
      <c r="AE206" s="329" t="str">
        <f>IF(IF(ISBLANK(NewFile),COUNTIF(K$1:K205,FullDoc)&gt;0,COUNTIF(AD$1:AD205,FullPath)&gt;0),TRUE,"")</f>
        <v/>
      </c>
      <c r="AF206" s="330">
        <f t="shared" si="39"/>
        <v>81</v>
      </c>
      <c r="AJ206" s="323" t="s">
        <v>968</v>
      </c>
    </row>
    <row r="207" spans="1:36" ht="13.25" customHeight="1">
      <c r="A207" s="327" t="s">
        <v>121</v>
      </c>
      <c r="B207" s="327" t="s">
        <v>969</v>
      </c>
      <c r="C207" s="327"/>
      <c r="D207" s="327"/>
      <c r="E207" s="327"/>
      <c r="F207" s="327"/>
      <c r="G207" s="327"/>
      <c r="H207" s="327"/>
      <c r="I207" s="327"/>
      <c r="J207" s="327"/>
      <c r="K207" s="326" t="str">
        <f t="shared" si="30"/>
        <v>Link</v>
      </c>
      <c r="L207" s="327" t="str">
        <f t="shared" si="31"/>
        <v>TL6094</v>
      </c>
      <c r="M207" s="316" t="str">
        <f t="shared" si="32"/>
        <v>MGIB2051 Folder 7 Internal Project Communication</v>
      </c>
      <c r="N207" s="328" t="str">
        <f t="shared" si="33"/>
        <v/>
      </c>
      <c r="O207" s="322"/>
      <c r="P207" s="322"/>
      <c r="Q207" s="316"/>
      <c r="R207" s="327" t="s">
        <v>32</v>
      </c>
      <c r="S207" s="327" t="s">
        <v>33</v>
      </c>
      <c r="T207" s="327" t="s">
        <v>57</v>
      </c>
      <c r="U207" s="327" t="s">
        <v>970</v>
      </c>
      <c r="V207" s="327" t="s">
        <v>971</v>
      </c>
      <c r="W207" s="322"/>
      <c r="X207" s="322"/>
      <c r="Y207" s="322" t="str">
        <f t="shared" si="34"/>
        <v>Link.pdf|Mesalamine\MGIB2051\2010-11-11_Other_Site 1037 stool results_12057087_209.pdf</v>
      </c>
      <c r="Z207" s="323" t="str">
        <f t="shared" si="35"/>
        <v>Link.pdf</v>
      </c>
      <c r="AA207" s="322" t="str">
        <f t="shared" si="36"/>
        <v>Mesalamine\MGIB2051\</v>
      </c>
      <c r="AB207" s="322" t="str">
        <f t="shared" si="37"/>
        <v>2010-11-11_Other_Site 1037 stool results_12057087_209</v>
      </c>
      <c r="AC207" s="322" t="s">
        <v>972</v>
      </c>
      <c r="AD207" s="322" t="str">
        <f t="shared" si="38"/>
        <v>Mesalamine\MGIB2051\2010-11-11_Other_Site 1037 stool results_12057087_209.pdf</v>
      </c>
      <c r="AE207" s="329" t="str">
        <f>IF(IF(ISBLANK(NewFile),COUNTIF(K$1:K206,FullDoc)&gt;0,COUNTIF(AD$1:AD206,FullPath)&gt;0),TRUE,"")</f>
        <v/>
      </c>
      <c r="AF207" s="330">
        <f t="shared" si="39"/>
        <v>77</v>
      </c>
      <c r="AH207" s="323" t="s">
        <v>362</v>
      </c>
      <c r="AJ207" s="323" t="s">
        <v>973</v>
      </c>
    </row>
    <row r="208" spans="1:36" ht="13.25" customHeight="1">
      <c r="A208" s="327" t="s">
        <v>121</v>
      </c>
      <c r="B208" s="327" t="s">
        <v>974</v>
      </c>
      <c r="C208" s="327"/>
      <c r="D208" s="327"/>
      <c r="E208" s="327"/>
      <c r="F208" s="327"/>
      <c r="G208" s="327"/>
      <c r="H208" s="327"/>
      <c r="I208" s="327"/>
      <c r="J208" s="327"/>
      <c r="K208" s="326" t="str">
        <f t="shared" si="30"/>
        <v>Link</v>
      </c>
      <c r="L208" s="327" t="str">
        <f t="shared" si="31"/>
        <v>TL6094</v>
      </c>
      <c r="M208" s="316" t="str">
        <f t="shared" si="32"/>
        <v>MGIB2051 Folder 7 Internal Project Communication</v>
      </c>
      <c r="N208" s="328" t="str">
        <f t="shared" si="33"/>
        <v/>
      </c>
      <c r="O208" s="322"/>
      <c r="P208" s="322"/>
      <c r="Q208" s="316"/>
      <c r="R208" s="327" t="s">
        <v>32</v>
      </c>
      <c r="S208" s="327" t="s">
        <v>33</v>
      </c>
      <c r="T208" s="327" t="s">
        <v>57</v>
      </c>
      <c r="U208" s="327" t="s">
        <v>975</v>
      </c>
      <c r="V208" s="327" t="s">
        <v>976</v>
      </c>
      <c r="W208" s="322"/>
      <c r="X208" s="322"/>
      <c r="Y208" s="322" t="str">
        <f t="shared" si="34"/>
        <v>Link.pdf|Mesalamine\MGIB2051\2010-08-31_Other_Collection of prior IBS meds and do we need to amend_12057087_210.pdf</v>
      </c>
      <c r="Z208" s="323" t="str">
        <f t="shared" si="35"/>
        <v>Link.pdf</v>
      </c>
      <c r="AA208" s="322" t="str">
        <f t="shared" si="36"/>
        <v>Mesalamine\MGIB2051\</v>
      </c>
      <c r="AB208" s="322" t="str">
        <f t="shared" si="37"/>
        <v>2010-08-31_Other_Collection of prior IBS meds and do we need to amend_12057087_210</v>
      </c>
      <c r="AC208" s="322" t="s">
        <v>977</v>
      </c>
      <c r="AD208" s="322" t="str">
        <f t="shared" si="38"/>
        <v>Mesalamine\MGIB2051\2010-08-31_Other_Collection of prior IBS meds and do we need to amend_12057087_210.pdf</v>
      </c>
      <c r="AE208" s="329" t="str">
        <f>IF(IF(ISBLANK(NewFile),COUNTIF(K$1:K207,FullDoc)&gt;0,COUNTIF(AD$1:AD207,FullPath)&gt;0),TRUE,"")</f>
        <v/>
      </c>
      <c r="AF208" s="330">
        <f t="shared" si="39"/>
        <v>106</v>
      </c>
      <c r="AH208" s="323" t="s">
        <v>362</v>
      </c>
      <c r="AJ208" s="323" t="s">
        <v>978</v>
      </c>
    </row>
    <row r="209" spans="1:36" ht="13.25" customHeight="1">
      <c r="A209" s="327" t="s">
        <v>121</v>
      </c>
      <c r="B209" s="327" t="s">
        <v>979</v>
      </c>
      <c r="C209" s="327"/>
      <c r="D209" s="327"/>
      <c r="E209" s="327"/>
      <c r="F209" s="327"/>
      <c r="G209" s="327"/>
      <c r="H209" s="327"/>
      <c r="I209" s="327"/>
      <c r="J209" s="327"/>
      <c r="K209" s="326" t="str">
        <f t="shared" si="30"/>
        <v>Link</v>
      </c>
      <c r="L209" s="327" t="str">
        <f t="shared" si="31"/>
        <v>TL6094</v>
      </c>
      <c r="M209" s="316" t="str">
        <f t="shared" si="32"/>
        <v>MGIB2051 Folder 7 Internal Project Communication</v>
      </c>
      <c r="N209" s="328" t="str">
        <f t="shared" si="33"/>
        <v/>
      </c>
      <c r="O209" s="322"/>
      <c r="P209" s="322"/>
      <c r="Q209" s="316"/>
      <c r="R209" s="327" t="s">
        <v>32</v>
      </c>
      <c r="S209" s="327" t="s">
        <v>33</v>
      </c>
      <c r="T209" s="327" t="s">
        <v>57</v>
      </c>
      <c r="U209" s="327" t="s">
        <v>980</v>
      </c>
      <c r="V209" s="327" t="s">
        <v>981</v>
      </c>
      <c r="W209" s="322"/>
      <c r="X209" s="322"/>
      <c r="Y209" s="322" t="str">
        <f t="shared" si="34"/>
        <v>Link.pdf|Mesalamine\MGIB2051\2010-08-18_Other_Prohibited Medications Dr Aron IRB Comments_12057087_211.pdf</v>
      </c>
      <c r="Z209" s="323" t="str">
        <f t="shared" si="35"/>
        <v>Link.pdf</v>
      </c>
      <c r="AA209" s="322" t="str">
        <f t="shared" si="36"/>
        <v>Mesalamine\MGIB2051\</v>
      </c>
      <c r="AB209" s="322" t="str">
        <f t="shared" si="37"/>
        <v>2010-08-18_Other_Prohibited Medications Dr Aron IRB Comments_12057087_211</v>
      </c>
      <c r="AC209" s="322" t="s">
        <v>982</v>
      </c>
      <c r="AD209" s="322" t="str">
        <f t="shared" si="38"/>
        <v>Mesalamine\MGIB2051\2010-08-18_Other_Prohibited Medications Dr Aron IRB Comments_12057087_211.pdf</v>
      </c>
      <c r="AE209" s="329" t="str">
        <f>IF(IF(ISBLANK(NewFile),COUNTIF(K$1:K208,FullDoc)&gt;0,COUNTIF(AD$1:AD208,FullPath)&gt;0),TRUE,"")</f>
        <v/>
      </c>
      <c r="AF209" s="330">
        <f t="shared" si="39"/>
        <v>97</v>
      </c>
      <c r="AH209" s="323" t="s">
        <v>983</v>
      </c>
      <c r="AJ209" s="323" t="s">
        <v>984</v>
      </c>
    </row>
    <row r="210" spans="1:36" ht="13.25" customHeight="1">
      <c r="A210" s="327" t="s">
        <v>121</v>
      </c>
      <c r="B210" s="327" t="s">
        <v>985</v>
      </c>
      <c r="C210" s="327"/>
      <c r="D210" s="327"/>
      <c r="E210" s="327"/>
      <c r="F210" s="327"/>
      <c r="G210" s="327"/>
      <c r="H210" s="327"/>
      <c r="I210" s="327"/>
      <c r="J210" s="327"/>
      <c r="K210" s="326" t="str">
        <f t="shared" si="30"/>
        <v>Link</v>
      </c>
      <c r="L210" s="327" t="str">
        <f t="shared" si="31"/>
        <v>TL6094</v>
      </c>
      <c r="M210" s="316" t="str">
        <f t="shared" si="32"/>
        <v>MGIB2051 Folder 7 Internal Project Communication</v>
      </c>
      <c r="N210" s="328" t="str">
        <f t="shared" si="33"/>
        <v/>
      </c>
      <c r="O210" s="322"/>
      <c r="P210" s="322"/>
      <c r="Q210" s="316"/>
      <c r="R210" s="327" t="s">
        <v>32</v>
      </c>
      <c r="S210" s="327" t="s">
        <v>33</v>
      </c>
      <c r="T210" s="327" t="s">
        <v>57</v>
      </c>
      <c r="U210" s="327" t="s">
        <v>986</v>
      </c>
      <c r="V210" s="327" t="s">
        <v>987</v>
      </c>
      <c r="W210" s="322"/>
      <c r="X210" s="322"/>
      <c r="Y210" s="322" t="str">
        <f t="shared" si="34"/>
        <v>Link.pdf|Mesalamine\MGIB2051\2010-07-29_Other_Weekly IBS Question Subject worksheet needed_12057087_212.pdf</v>
      </c>
      <c r="Z210" s="323" t="str">
        <f t="shared" si="35"/>
        <v>Link.pdf</v>
      </c>
      <c r="AA210" s="322" t="str">
        <f t="shared" si="36"/>
        <v>Mesalamine\MGIB2051\</v>
      </c>
      <c r="AB210" s="322" t="str">
        <f t="shared" si="37"/>
        <v>2010-07-29_Other_Weekly IBS Question Subject worksheet needed_12057087_212</v>
      </c>
      <c r="AC210" s="322" t="s">
        <v>988</v>
      </c>
      <c r="AD210" s="322" t="str">
        <f t="shared" si="38"/>
        <v>Mesalamine\MGIB2051\2010-07-29_Other_Weekly IBS Question Subject worksheet needed_12057087_212.pdf</v>
      </c>
      <c r="AE210" s="329" t="str">
        <f>IF(IF(ISBLANK(NewFile),COUNTIF(K$1:K209,FullDoc)&gt;0,COUNTIF(AD$1:AD209,FullPath)&gt;0),TRUE,"")</f>
        <v/>
      </c>
      <c r="AF210" s="330">
        <f t="shared" si="39"/>
        <v>98</v>
      </c>
      <c r="AH210" s="323" t="s">
        <v>362</v>
      </c>
      <c r="AJ210" s="323" t="s">
        <v>989</v>
      </c>
    </row>
    <row r="211" spans="1:36" ht="13.25" customHeight="1">
      <c r="A211" s="327" t="s">
        <v>121</v>
      </c>
      <c r="B211" s="327" t="s">
        <v>990</v>
      </c>
      <c r="C211" s="327"/>
      <c r="D211" s="327"/>
      <c r="E211" s="327"/>
      <c r="F211" s="327"/>
      <c r="G211" s="327"/>
      <c r="H211" s="327"/>
      <c r="I211" s="327"/>
      <c r="J211" s="327"/>
      <c r="K211" s="326" t="str">
        <f t="shared" si="30"/>
        <v>Link</v>
      </c>
      <c r="L211" s="327" t="str">
        <f t="shared" si="31"/>
        <v>TL6094</v>
      </c>
      <c r="M211" s="316" t="str">
        <f t="shared" si="32"/>
        <v>MGIB2051 Folder 7 Internal Project Communication</v>
      </c>
      <c r="N211" s="328" t="str">
        <f t="shared" si="33"/>
        <v/>
      </c>
      <c r="O211" s="322"/>
      <c r="P211" s="322"/>
      <c r="Q211" s="316"/>
      <c r="R211" s="327" t="s">
        <v>32</v>
      </c>
      <c r="S211" s="327" t="s">
        <v>33</v>
      </c>
      <c r="T211" s="327" t="s">
        <v>57</v>
      </c>
      <c r="U211" s="327" t="s">
        <v>991</v>
      </c>
      <c r="V211" s="327" t="s">
        <v>992</v>
      </c>
      <c r="W211" s="322"/>
      <c r="X211" s="322"/>
      <c r="Y211" s="322" t="str">
        <f t="shared" si="34"/>
        <v>Link.pdf|Mesalamine\MGIB2051\2010-07-02_Other_System Go Live_12057087_213.pdf</v>
      </c>
      <c r="Z211" s="323" t="str">
        <f t="shared" si="35"/>
        <v>Link.pdf</v>
      </c>
      <c r="AA211" s="322" t="str">
        <f t="shared" si="36"/>
        <v>Mesalamine\MGIB2051\</v>
      </c>
      <c r="AB211" s="322" t="str">
        <f t="shared" si="37"/>
        <v>2010-07-02_Other_System Go Live_12057087_213</v>
      </c>
      <c r="AC211" s="322" t="s">
        <v>993</v>
      </c>
      <c r="AD211" s="322" t="str">
        <f t="shared" si="38"/>
        <v>Mesalamine\MGIB2051\2010-07-02_Other_System Go Live_12057087_213.pdf</v>
      </c>
      <c r="AE211" s="329" t="str">
        <f>IF(IF(ISBLANK(NewFile),COUNTIF(K$1:K210,FullDoc)&gt;0,COUNTIF(AD$1:AD210,FullPath)&gt;0),TRUE,"")</f>
        <v/>
      </c>
      <c r="AF211" s="330">
        <f t="shared" si="39"/>
        <v>68</v>
      </c>
      <c r="AH211" s="337" t="s">
        <v>994</v>
      </c>
      <c r="AJ211" s="323" t="s">
        <v>995</v>
      </c>
    </row>
    <row r="212" spans="1:36" ht="13.25" customHeight="1">
      <c r="A212" s="327" t="s">
        <v>121</v>
      </c>
      <c r="B212" s="327" t="s">
        <v>996</v>
      </c>
      <c r="C212" s="327"/>
      <c r="D212" s="327"/>
      <c r="E212" s="327"/>
      <c r="F212" s="327"/>
      <c r="G212" s="327"/>
      <c r="H212" s="327"/>
      <c r="I212" s="327"/>
      <c r="J212" s="327"/>
      <c r="K212" s="326" t="str">
        <f t="shared" si="30"/>
        <v>Link</v>
      </c>
      <c r="L212" s="327" t="str">
        <f t="shared" si="31"/>
        <v>TL6094</v>
      </c>
      <c r="M212" s="316" t="str">
        <f t="shared" si="32"/>
        <v>MGIB2051 Folder 7 Internal Project Communication</v>
      </c>
      <c r="N212" s="328" t="str">
        <f t="shared" si="33"/>
        <v/>
      </c>
      <c r="O212" s="322"/>
      <c r="P212" s="322"/>
      <c r="Q212" s="316"/>
      <c r="R212" s="327" t="s">
        <v>32</v>
      </c>
      <c r="S212" s="327" t="s">
        <v>33</v>
      </c>
      <c r="T212" s="327" t="s">
        <v>57</v>
      </c>
      <c r="U212" s="327" t="s">
        <v>991</v>
      </c>
      <c r="V212" s="327" t="s">
        <v>997</v>
      </c>
      <c r="W212" s="322"/>
      <c r="X212" s="322"/>
      <c r="Y212" s="322" t="str">
        <f t="shared" si="34"/>
        <v>Link.pdf|Mesalamine\MGIB2051\2010-07-02_Other_Edit check under Study Completion needs revision_12057087_214.pdf</v>
      </c>
      <c r="Z212" s="323" t="str">
        <f t="shared" si="35"/>
        <v>Link.pdf</v>
      </c>
      <c r="AA212" s="322" t="str">
        <f t="shared" si="36"/>
        <v>Mesalamine\MGIB2051\</v>
      </c>
      <c r="AB212" s="322" t="str">
        <f t="shared" si="37"/>
        <v>2010-07-02_Other_Edit check under Study Completion needs revision_12057087_214</v>
      </c>
      <c r="AC212" s="322" t="s">
        <v>998</v>
      </c>
      <c r="AD212" s="322" t="str">
        <f t="shared" si="38"/>
        <v>Mesalamine\MGIB2051\2010-07-02_Other_Edit check under Study Completion needs revision_12057087_214.pdf</v>
      </c>
      <c r="AE212" s="329" t="str">
        <f>IF(IF(ISBLANK(NewFile),COUNTIF(K$1:K211,FullDoc)&gt;0,COUNTIF(AD$1:AD211,FullPath)&gt;0),TRUE,"")</f>
        <v/>
      </c>
      <c r="AF212" s="330">
        <f t="shared" si="39"/>
        <v>102</v>
      </c>
      <c r="AH212" s="337" t="s">
        <v>999</v>
      </c>
      <c r="AJ212" s="323" t="s">
        <v>1000</v>
      </c>
    </row>
    <row r="213" spans="1:36" ht="13.25" customHeight="1">
      <c r="A213" s="327" t="s">
        <v>121</v>
      </c>
      <c r="B213" s="327" t="s">
        <v>1001</v>
      </c>
      <c r="C213" s="327"/>
      <c r="D213" s="327"/>
      <c r="E213" s="327"/>
      <c r="F213" s="327"/>
      <c r="G213" s="327"/>
      <c r="H213" s="327"/>
      <c r="I213" s="327"/>
      <c r="J213" s="327"/>
      <c r="K213" s="326" t="str">
        <f t="shared" si="30"/>
        <v>Link</v>
      </c>
      <c r="L213" s="327" t="str">
        <f t="shared" si="31"/>
        <v>TL6094</v>
      </c>
      <c r="M213" s="316" t="str">
        <f t="shared" si="32"/>
        <v>MGIB2051 Folder 7 Internal Project Communication</v>
      </c>
      <c r="N213" s="328" t="str">
        <f t="shared" si="33"/>
        <v/>
      </c>
      <c r="O213" s="322"/>
      <c r="P213" s="322"/>
      <c r="Q213" s="316"/>
      <c r="R213" s="327" t="s">
        <v>32</v>
      </c>
      <c r="S213" s="327" t="s">
        <v>33</v>
      </c>
      <c r="T213" s="327" t="s">
        <v>57</v>
      </c>
      <c r="U213" s="327" t="s">
        <v>1002</v>
      </c>
      <c r="V213" s="327" t="s">
        <v>1003</v>
      </c>
      <c r="W213" s="322"/>
      <c r="X213" s="322"/>
      <c r="Y213" s="322" t="str">
        <f t="shared" si="34"/>
        <v>Link.pdf|Mesalamine\MGIB2051\2010-06-21_Other_revised MG IB status_12057087_215.pdf</v>
      </c>
      <c r="Z213" s="323" t="str">
        <f t="shared" si="35"/>
        <v>Link.pdf</v>
      </c>
      <c r="AA213" s="322" t="str">
        <f t="shared" si="36"/>
        <v>Mesalamine\MGIB2051\</v>
      </c>
      <c r="AB213" s="322" t="str">
        <f t="shared" si="37"/>
        <v>2010-06-21_Other_revised MG IB status_12057087_215</v>
      </c>
      <c r="AC213" s="322" t="s">
        <v>1004</v>
      </c>
      <c r="AD213" s="322" t="str">
        <f t="shared" si="38"/>
        <v>Mesalamine\MGIB2051\2010-06-21_Other_revised MG IB status_12057087_215.pdf</v>
      </c>
      <c r="AE213" s="329" t="str">
        <f>IF(IF(ISBLANK(NewFile),COUNTIF(K$1:K212,FullDoc)&gt;0,COUNTIF(AD$1:AD212,FullPath)&gt;0),TRUE,"")</f>
        <v/>
      </c>
      <c r="AF213" s="330">
        <f t="shared" si="39"/>
        <v>74</v>
      </c>
      <c r="AH213" s="323" t="s">
        <v>1005</v>
      </c>
      <c r="AJ213" s="323" t="s">
        <v>1006</v>
      </c>
    </row>
    <row r="214" spans="1:36" ht="13.25" customHeight="1">
      <c r="A214" s="327" t="s">
        <v>121</v>
      </c>
      <c r="B214" s="327" t="s">
        <v>1007</v>
      </c>
      <c r="C214" s="327"/>
      <c r="D214" s="327"/>
      <c r="E214" s="327"/>
      <c r="F214" s="327"/>
      <c r="G214" s="327"/>
      <c r="H214" s="327"/>
      <c r="I214" s="327"/>
      <c r="J214" s="327"/>
      <c r="K214" s="326" t="str">
        <f t="shared" si="30"/>
        <v>Link</v>
      </c>
      <c r="L214" s="327" t="str">
        <f t="shared" si="31"/>
        <v>TL6094</v>
      </c>
      <c r="M214" s="316" t="str">
        <f t="shared" si="32"/>
        <v>MGIB2051 Folder 7 Internal Project Communication</v>
      </c>
      <c r="N214" s="328" t="str">
        <f t="shared" si="33"/>
        <v/>
      </c>
      <c r="O214" s="322"/>
      <c r="P214" s="322"/>
      <c r="Q214" s="316"/>
      <c r="R214" s="327" t="s">
        <v>32</v>
      </c>
      <c r="S214" s="327" t="s">
        <v>33</v>
      </c>
      <c r="T214" s="327" t="s">
        <v>57</v>
      </c>
      <c r="U214" s="327" t="s">
        <v>104</v>
      </c>
      <c r="V214" s="327" t="s">
        <v>1008</v>
      </c>
      <c r="W214" s="322"/>
      <c r="X214" s="322"/>
      <c r="Y214" s="322" t="str">
        <f t="shared" si="34"/>
        <v>Link.pdf|Mesalamine\MGIB2051\2010-06-18_Other_IRB Comments on ICF To be resubmitted 18 May_12057087_216.pdf</v>
      </c>
      <c r="Z214" s="323" t="str">
        <f t="shared" si="35"/>
        <v>Link.pdf</v>
      </c>
      <c r="AA214" s="322" t="str">
        <f t="shared" si="36"/>
        <v>Mesalamine\MGIB2051\</v>
      </c>
      <c r="AB214" s="322" t="str">
        <f t="shared" si="37"/>
        <v>2010-06-18_Other_IRB Comments on ICF To be resubmitted 18 May_12057087_216</v>
      </c>
      <c r="AC214" s="322" t="s">
        <v>1009</v>
      </c>
      <c r="AD214" s="322" t="str">
        <f t="shared" si="38"/>
        <v>Mesalamine\MGIB2051\2010-06-18_Other_IRB Comments on ICF To be resubmitted 18 May_12057087_216.pdf</v>
      </c>
      <c r="AE214" s="329" t="str">
        <f>IF(IF(ISBLANK(NewFile),COUNTIF(K$1:K213,FullDoc)&gt;0,COUNTIF(AD$1:AD213,FullPath)&gt;0),TRUE,"")</f>
        <v/>
      </c>
      <c r="AF214" s="330">
        <f t="shared" si="39"/>
        <v>98</v>
      </c>
      <c r="AH214" s="323" t="s">
        <v>362</v>
      </c>
      <c r="AJ214" s="323" t="s">
        <v>1010</v>
      </c>
    </row>
    <row r="215" spans="1:36" ht="13.25" customHeight="1">
      <c r="A215" s="327" t="s">
        <v>121</v>
      </c>
      <c r="B215" s="327" t="s">
        <v>1011</v>
      </c>
      <c r="C215" s="327"/>
      <c r="D215" s="327"/>
      <c r="E215" s="327"/>
      <c r="F215" s="327"/>
      <c r="G215" s="327"/>
      <c r="H215" s="327"/>
      <c r="I215" s="327"/>
      <c r="J215" s="327"/>
      <c r="K215" s="326" t="str">
        <f t="shared" si="30"/>
        <v>Link</v>
      </c>
      <c r="L215" s="327" t="str">
        <f t="shared" si="31"/>
        <v>TL6094</v>
      </c>
      <c r="M215" s="316" t="str">
        <f t="shared" si="32"/>
        <v>MGIB2051 Folder 7 Internal Project Communication</v>
      </c>
      <c r="N215" s="328" t="str">
        <f t="shared" si="33"/>
        <v/>
      </c>
      <c r="O215" s="322"/>
      <c r="P215" s="322"/>
      <c r="Q215" s="316"/>
      <c r="R215" s="327" t="s">
        <v>32</v>
      </c>
      <c r="S215" s="327" t="s">
        <v>33</v>
      </c>
      <c r="T215" s="327" t="s">
        <v>57</v>
      </c>
      <c r="U215" s="327" t="s">
        <v>1012</v>
      </c>
      <c r="V215" s="327" t="s">
        <v>1013</v>
      </c>
      <c r="W215" s="322"/>
      <c r="X215" s="322"/>
      <c r="Y215" s="322" t="str">
        <f t="shared" si="34"/>
        <v>Link.pdf|Mesalamine\MGIB2051\2010-06-17_Other_Recruitment Materials_12057087_217.pdf</v>
      </c>
      <c r="Z215" s="323" t="str">
        <f t="shared" si="35"/>
        <v>Link.pdf</v>
      </c>
      <c r="AA215" s="322" t="str">
        <f t="shared" si="36"/>
        <v>Mesalamine\MGIB2051\</v>
      </c>
      <c r="AB215" s="322" t="str">
        <f t="shared" si="37"/>
        <v>2010-06-17_Other_Recruitment Materials_12057087_217</v>
      </c>
      <c r="AC215" s="322" t="s">
        <v>1014</v>
      </c>
      <c r="AD215" s="322" t="str">
        <f t="shared" si="38"/>
        <v>Mesalamine\MGIB2051\2010-06-17_Other_Recruitment Materials_12057087_217.pdf</v>
      </c>
      <c r="AE215" s="329" t="str">
        <f>IF(IF(ISBLANK(NewFile),COUNTIF(K$1:K214,FullDoc)&gt;0,COUNTIF(AD$1:AD214,FullPath)&gt;0),TRUE,"")</f>
        <v/>
      </c>
      <c r="AF215" s="330">
        <f t="shared" si="39"/>
        <v>75</v>
      </c>
      <c r="AH215" s="338" t="s">
        <v>1015</v>
      </c>
      <c r="AJ215" s="323" t="s">
        <v>1016</v>
      </c>
    </row>
    <row r="216" spans="1:36" ht="13.25" customHeight="1">
      <c r="A216" s="327" t="s">
        <v>121</v>
      </c>
      <c r="B216" s="327" t="s">
        <v>1017</v>
      </c>
      <c r="C216" s="327"/>
      <c r="D216" s="327"/>
      <c r="E216" s="327"/>
      <c r="F216" s="327"/>
      <c r="G216" s="327"/>
      <c r="H216" s="327"/>
      <c r="I216" s="327"/>
      <c r="J216" s="327"/>
      <c r="K216" s="326" t="str">
        <f t="shared" si="30"/>
        <v>Link</v>
      </c>
      <c r="L216" s="327" t="str">
        <f t="shared" si="31"/>
        <v>TL6094</v>
      </c>
      <c r="M216" s="316" t="str">
        <f t="shared" si="32"/>
        <v>MGIB2051 Folder 7 Internal Project Communication</v>
      </c>
      <c r="N216" s="328" t="str">
        <f t="shared" si="33"/>
        <v/>
      </c>
      <c r="O216" s="322"/>
      <c r="P216" s="322"/>
      <c r="Q216" s="316"/>
      <c r="R216" s="327" t="s">
        <v>32</v>
      </c>
      <c r="S216" s="327" t="s">
        <v>33</v>
      </c>
      <c r="T216" s="327" t="s">
        <v>57</v>
      </c>
      <c r="U216" s="327" t="s">
        <v>98</v>
      </c>
      <c r="V216" s="327" t="s">
        <v>1018</v>
      </c>
      <c r="W216" s="322"/>
      <c r="X216" s="322"/>
      <c r="Y216" s="322" t="str">
        <f t="shared" si="34"/>
        <v>Link.pdf|Mesalamine\MGIB2051\2010-06-09_Other_study timelines_12057087_218.pdf</v>
      </c>
      <c r="Z216" s="323" t="str">
        <f t="shared" si="35"/>
        <v>Link.pdf</v>
      </c>
      <c r="AA216" s="322" t="str">
        <f t="shared" si="36"/>
        <v>Mesalamine\MGIB2051\</v>
      </c>
      <c r="AB216" s="322" t="str">
        <f t="shared" si="37"/>
        <v>2010-06-09_Other_study timelines_12057087_218</v>
      </c>
      <c r="AC216" s="322" t="s">
        <v>1019</v>
      </c>
      <c r="AD216" s="322" t="str">
        <f t="shared" si="38"/>
        <v>Mesalamine\MGIB2051\2010-06-09_Other_study timelines_12057087_218.pdf</v>
      </c>
      <c r="AE216" s="329" t="str">
        <f>IF(IF(ISBLANK(NewFile),COUNTIF(K$1:K215,FullDoc)&gt;0,COUNTIF(AD$1:AD215,FullPath)&gt;0),TRUE,"")</f>
        <v/>
      </c>
      <c r="AF216" s="330">
        <f t="shared" si="39"/>
        <v>69</v>
      </c>
      <c r="AJ216" s="323" t="s">
        <v>1020</v>
      </c>
    </row>
    <row r="217" spans="1:36" ht="13.25" customHeight="1">
      <c r="A217" s="327" t="s">
        <v>121</v>
      </c>
      <c r="B217" s="327" t="s">
        <v>1021</v>
      </c>
      <c r="C217" s="327"/>
      <c r="D217" s="327"/>
      <c r="E217" s="327"/>
      <c r="F217" s="327"/>
      <c r="G217" s="327"/>
      <c r="H217" s="327"/>
      <c r="I217" s="327"/>
      <c r="J217" s="327"/>
      <c r="K217" s="326" t="str">
        <f t="shared" si="30"/>
        <v>Link</v>
      </c>
      <c r="L217" s="327" t="str">
        <f t="shared" si="31"/>
        <v>TL6094</v>
      </c>
      <c r="M217" s="316" t="str">
        <f t="shared" si="32"/>
        <v>MGIB2051 Folder 7 Internal Project Communication</v>
      </c>
      <c r="N217" s="328" t="str">
        <f t="shared" si="33"/>
        <v/>
      </c>
      <c r="O217" s="322"/>
      <c r="P217" s="322"/>
      <c r="Q217" s="316"/>
      <c r="R217" s="327" t="s">
        <v>32</v>
      </c>
      <c r="S217" s="327" t="s">
        <v>33</v>
      </c>
      <c r="T217" s="327" t="s">
        <v>57</v>
      </c>
      <c r="U217" s="327" t="s">
        <v>1022</v>
      </c>
      <c r="V217" s="327" t="s">
        <v>1023</v>
      </c>
      <c r="W217" s="322"/>
      <c r="X217" s="322"/>
      <c r="Y217" s="322" t="str">
        <f t="shared" si="34"/>
        <v>Link.pdf|Mesalamine\MGIB2051\2010-06-02_Other_Study Drug_12057087_219.pdf</v>
      </c>
      <c r="Z217" s="323" t="str">
        <f t="shared" si="35"/>
        <v>Link.pdf</v>
      </c>
      <c r="AA217" s="322" t="str">
        <f t="shared" si="36"/>
        <v>Mesalamine\MGIB2051\</v>
      </c>
      <c r="AB217" s="322" t="str">
        <f t="shared" si="37"/>
        <v>2010-06-02_Other_Study Drug_12057087_219</v>
      </c>
      <c r="AC217" s="322" t="s">
        <v>1024</v>
      </c>
      <c r="AD217" s="322" t="str">
        <f t="shared" si="38"/>
        <v>Mesalamine\MGIB2051\2010-06-02_Other_Study Drug_12057087_219.pdf</v>
      </c>
      <c r="AE217" s="329" t="str">
        <f>IF(IF(ISBLANK(NewFile),COUNTIF(K$1:K216,FullDoc)&gt;0,COUNTIF(AD$1:AD216,FullPath)&gt;0),TRUE,"")</f>
        <v/>
      </c>
      <c r="AF217" s="330">
        <f t="shared" si="39"/>
        <v>64</v>
      </c>
      <c r="AH217" s="338" t="s">
        <v>1025</v>
      </c>
      <c r="AJ217" s="323" t="s">
        <v>1026</v>
      </c>
    </row>
    <row r="218" spans="1:36" ht="13.25" customHeight="1">
      <c r="A218" s="316" t="s">
        <v>121</v>
      </c>
      <c r="B218" s="316" t="s">
        <v>1027</v>
      </c>
      <c r="C218" s="316"/>
      <c r="D218" s="316"/>
      <c r="E218" s="316"/>
      <c r="F218" s="316"/>
      <c r="G218" s="316"/>
      <c r="H218" s="316"/>
      <c r="I218" s="316"/>
      <c r="J218" s="316"/>
      <c r="K218" s="326" t="str">
        <f t="shared" si="30"/>
        <v>Link</v>
      </c>
      <c r="L218" s="327" t="str">
        <f t="shared" si="31"/>
        <v>TL6094</v>
      </c>
      <c r="M218" s="316" t="str">
        <f t="shared" si="32"/>
        <v>MGIB2051 Folder 7 Internal Project Communication</v>
      </c>
      <c r="N218" s="328" t="str">
        <f t="shared" si="33"/>
        <v/>
      </c>
      <c r="O218" s="322"/>
      <c r="P218" s="322"/>
      <c r="Q218" s="316"/>
      <c r="R218" s="327" t="s">
        <v>32</v>
      </c>
      <c r="S218" s="327" t="s">
        <v>33</v>
      </c>
      <c r="T218" s="327" t="s">
        <v>57</v>
      </c>
      <c r="U218" s="327" t="s">
        <v>191</v>
      </c>
      <c r="V218" s="327" t="s">
        <v>1028</v>
      </c>
      <c r="W218" s="322"/>
      <c r="X218" s="322"/>
      <c r="Y218" s="322" t="str">
        <f t="shared" si="34"/>
        <v>Link.pdf|Mesalamine\MGIB2051\2010-05-25_Other_protocol QC_12057087_220.pdf</v>
      </c>
      <c r="Z218" s="323" t="str">
        <f t="shared" si="35"/>
        <v>Link.pdf</v>
      </c>
      <c r="AA218" s="322" t="str">
        <f t="shared" si="36"/>
        <v>Mesalamine\MGIB2051\</v>
      </c>
      <c r="AB218" s="322" t="str">
        <f t="shared" si="37"/>
        <v>2010-05-25_Other_protocol QC_12057087_220</v>
      </c>
      <c r="AC218" s="322" t="s">
        <v>1029</v>
      </c>
      <c r="AD218" s="322" t="str">
        <f t="shared" si="38"/>
        <v>Mesalamine\MGIB2051\2010-05-25_Other_protocol QC_12057087_220.pdf</v>
      </c>
      <c r="AE218" s="329" t="str">
        <f>IF(IF(ISBLANK(NewFile),COUNTIF(K$1:K217,FullDoc)&gt;0,COUNTIF(AD$1:AD217,FullPath)&gt;0),TRUE,"")</f>
        <v/>
      </c>
      <c r="AF218" s="330">
        <f t="shared" si="39"/>
        <v>65</v>
      </c>
      <c r="AH218" s="338" t="s">
        <v>39</v>
      </c>
      <c r="AJ218" s="323" t="s">
        <v>1030</v>
      </c>
    </row>
    <row r="219" spans="1:36" ht="13.25" customHeight="1">
      <c r="A219" s="316" t="s">
        <v>121</v>
      </c>
      <c r="B219" s="316" t="s">
        <v>1031</v>
      </c>
      <c r="C219" s="316"/>
      <c r="D219" s="316"/>
      <c r="E219" s="316"/>
      <c r="F219" s="316"/>
      <c r="G219" s="316"/>
      <c r="H219" s="316"/>
      <c r="I219" s="316"/>
      <c r="J219" s="316"/>
      <c r="K219" s="326" t="str">
        <f t="shared" si="30"/>
        <v>Link</v>
      </c>
      <c r="L219" s="327" t="str">
        <f t="shared" si="31"/>
        <v>TL6094</v>
      </c>
      <c r="M219" s="316" t="str">
        <f t="shared" si="32"/>
        <v>MGIB2051 Folder 7 Internal Project Communication</v>
      </c>
      <c r="N219" s="328" t="str">
        <f t="shared" si="33"/>
        <v/>
      </c>
      <c r="O219" s="322"/>
      <c r="P219" s="322"/>
      <c r="Q219" s="316"/>
      <c r="R219" s="327" t="s">
        <v>32</v>
      </c>
      <c r="S219" s="327" t="s">
        <v>33</v>
      </c>
      <c r="T219" s="327" t="s">
        <v>57</v>
      </c>
      <c r="U219" s="327" t="s">
        <v>1032</v>
      </c>
      <c r="V219" s="327" t="s">
        <v>1033</v>
      </c>
      <c r="W219" s="322"/>
      <c r="X219" s="322"/>
      <c r="Y219" s="322" t="str">
        <f t="shared" si="34"/>
        <v>Link.pdf|Mesalamine\MGIB2051\2010-05-19_Other_CLW Final_12057087_221.pdf</v>
      </c>
      <c r="Z219" s="323" t="str">
        <f t="shared" si="35"/>
        <v>Link.pdf</v>
      </c>
      <c r="AA219" s="322" t="str">
        <f t="shared" si="36"/>
        <v>Mesalamine\MGIB2051\</v>
      </c>
      <c r="AB219" s="322" t="str">
        <f t="shared" si="37"/>
        <v>2010-05-19_Other_CLW Final_12057087_221</v>
      </c>
      <c r="AC219" s="322" t="s">
        <v>1034</v>
      </c>
      <c r="AD219" s="322" t="str">
        <f t="shared" si="38"/>
        <v>Mesalamine\MGIB2051\2010-05-19_Other_CLW Final_12057087_221.pdf</v>
      </c>
      <c r="AE219" s="329" t="str">
        <f>IF(IF(ISBLANK(NewFile),COUNTIF(K$1:K218,FullDoc)&gt;0,COUNTIF(AD$1:AD218,FullPath)&gt;0),TRUE,"")</f>
        <v/>
      </c>
      <c r="AF219" s="330">
        <f t="shared" si="39"/>
        <v>63</v>
      </c>
      <c r="AH219" s="338" t="s">
        <v>1035</v>
      </c>
      <c r="AJ219" s="323" t="s">
        <v>1036</v>
      </c>
    </row>
    <row r="220" spans="1:36" ht="13.25" customHeight="1">
      <c r="A220" s="327" t="s">
        <v>121</v>
      </c>
      <c r="B220" s="327" t="s">
        <v>1037</v>
      </c>
      <c r="C220" s="327"/>
      <c r="D220" s="327"/>
      <c r="E220" s="327"/>
      <c r="F220" s="327"/>
      <c r="G220" s="327"/>
      <c r="H220" s="327"/>
      <c r="I220" s="327"/>
      <c r="J220" s="327"/>
      <c r="K220" s="326" t="str">
        <f t="shared" si="30"/>
        <v>Link</v>
      </c>
      <c r="L220" s="327" t="str">
        <f t="shared" si="31"/>
        <v>TL6094</v>
      </c>
      <c r="M220" s="316" t="str">
        <f t="shared" si="32"/>
        <v>MGIB2051 Folder 7 Internal Project Communication</v>
      </c>
      <c r="N220" s="328" t="str">
        <f t="shared" si="33"/>
        <v/>
      </c>
      <c r="O220" s="322"/>
      <c r="P220" s="322"/>
      <c r="Q220" s="316"/>
      <c r="R220" s="327" t="s">
        <v>32</v>
      </c>
      <c r="S220" s="327" t="s">
        <v>33</v>
      </c>
      <c r="T220" s="327" t="s">
        <v>57</v>
      </c>
      <c r="U220" s="327" t="s">
        <v>1038</v>
      </c>
      <c r="V220" s="327" t="s">
        <v>1039</v>
      </c>
      <c r="W220" s="322"/>
      <c r="X220" s="322"/>
      <c r="Y220" s="322" t="str">
        <f t="shared" si="34"/>
        <v>Link.pdf|Mesalamine\MGIB2051\2010-05-14_Other_MG IBS Protocol_12057087_222.pdf</v>
      </c>
      <c r="Z220" s="323" t="str">
        <f t="shared" si="35"/>
        <v>Link.pdf</v>
      </c>
      <c r="AA220" s="322" t="str">
        <f t="shared" si="36"/>
        <v>Mesalamine\MGIB2051\</v>
      </c>
      <c r="AB220" s="322" t="str">
        <f t="shared" si="37"/>
        <v>2010-05-14_Other_MG IBS Protocol_12057087_222</v>
      </c>
      <c r="AC220" s="322" t="s">
        <v>1040</v>
      </c>
      <c r="AD220" s="322" t="str">
        <f t="shared" si="38"/>
        <v>Mesalamine\MGIB2051\2010-05-14_Other_MG IBS Protocol_12057087_222.pdf</v>
      </c>
      <c r="AE220" s="329" t="str">
        <f>IF(IF(ISBLANK(NewFile),COUNTIF(K$1:K219,FullDoc)&gt;0,COUNTIF(AD$1:AD219,FullPath)&gt;0),TRUE,"")</f>
        <v/>
      </c>
      <c r="AF220" s="330">
        <f t="shared" si="39"/>
        <v>69</v>
      </c>
      <c r="AJ220" s="323" t="s">
        <v>1041</v>
      </c>
    </row>
    <row r="221" spans="1:36" ht="13.25" customHeight="1">
      <c r="A221" s="327" t="s">
        <v>121</v>
      </c>
      <c r="B221" s="327" t="s">
        <v>1042</v>
      </c>
      <c r="C221" s="327"/>
      <c r="D221" s="327"/>
      <c r="E221" s="327"/>
      <c r="F221" s="327"/>
      <c r="G221" s="327"/>
      <c r="H221" s="327"/>
      <c r="I221" s="327"/>
      <c r="J221" s="327"/>
      <c r="K221" s="326" t="str">
        <f t="shared" si="30"/>
        <v>Link</v>
      </c>
      <c r="L221" s="327" t="str">
        <f t="shared" si="31"/>
        <v>TL6094</v>
      </c>
      <c r="M221" s="316" t="str">
        <f t="shared" si="32"/>
        <v>MGIB2051 Folder 7 Internal Project Communication</v>
      </c>
      <c r="N221" s="328" t="str">
        <f t="shared" si="33"/>
        <v/>
      </c>
      <c r="O221" s="322"/>
      <c r="P221" s="322"/>
      <c r="Q221" s="316"/>
      <c r="R221" s="327" t="s">
        <v>32</v>
      </c>
      <c r="S221" s="327" t="s">
        <v>33</v>
      </c>
      <c r="T221" s="327" t="s">
        <v>57</v>
      </c>
      <c r="U221" s="327" t="s">
        <v>1043</v>
      </c>
      <c r="V221" s="327" t="s">
        <v>1044</v>
      </c>
      <c r="W221" s="322"/>
      <c r="X221" s="322"/>
      <c r="Y221" s="322" t="str">
        <f t="shared" si="34"/>
        <v>Link.pdf|Mesalamine\MGIB2051\2010-05-06_Other_Capsules returned_12057087_223.pdf</v>
      </c>
      <c r="Z221" s="323" t="str">
        <f t="shared" si="35"/>
        <v>Link.pdf</v>
      </c>
      <c r="AA221" s="322" t="str">
        <f t="shared" si="36"/>
        <v>Mesalamine\MGIB2051\</v>
      </c>
      <c r="AB221" s="322" t="str">
        <f t="shared" si="37"/>
        <v>2010-05-06_Other_Capsules returned_12057087_223</v>
      </c>
      <c r="AC221" s="322" t="s">
        <v>1045</v>
      </c>
      <c r="AD221" s="322" t="str">
        <f t="shared" si="38"/>
        <v>Mesalamine\MGIB2051\2010-05-06_Other_Capsules returned_12057087_223.pdf</v>
      </c>
      <c r="AE221" s="329" t="str">
        <f>IF(IF(ISBLANK(NewFile),COUNTIF(K$1:K220,FullDoc)&gt;0,COUNTIF(AD$1:AD220,FullPath)&gt;0),TRUE,"")</f>
        <v/>
      </c>
      <c r="AF221" s="330">
        <f t="shared" si="39"/>
        <v>71</v>
      </c>
      <c r="AH221" s="323" t="s">
        <v>362</v>
      </c>
      <c r="AJ221" s="323" t="s">
        <v>1046</v>
      </c>
    </row>
    <row r="222" spans="1:36" ht="13.25" customHeight="1">
      <c r="A222" s="327" t="s">
        <v>121</v>
      </c>
      <c r="B222" s="327" t="s">
        <v>1047</v>
      </c>
      <c r="C222" s="327"/>
      <c r="D222" s="327"/>
      <c r="E222" s="327"/>
      <c r="F222" s="327"/>
      <c r="G222" s="327"/>
      <c r="H222" s="327"/>
      <c r="I222" s="327"/>
      <c r="J222" s="327"/>
      <c r="K222" s="326" t="str">
        <f t="shared" si="30"/>
        <v>Link</v>
      </c>
      <c r="L222" s="327" t="str">
        <f t="shared" si="31"/>
        <v>TL6094</v>
      </c>
      <c r="M222" s="316" t="str">
        <f t="shared" si="32"/>
        <v>MGIB2051 Folder 7 Internal Project Communication</v>
      </c>
      <c r="N222" s="328" t="str">
        <f t="shared" si="33"/>
        <v/>
      </c>
      <c r="O222" s="322"/>
      <c r="P222" s="322"/>
      <c r="Q222" s="316"/>
      <c r="R222" s="327" t="s">
        <v>32</v>
      </c>
      <c r="S222" s="327" t="s">
        <v>33</v>
      </c>
      <c r="T222" s="327" t="s">
        <v>57</v>
      </c>
      <c r="U222" s="327" t="s">
        <v>1043</v>
      </c>
      <c r="V222" s="327" t="s">
        <v>1048</v>
      </c>
      <c r="W222" s="322"/>
      <c r="X222" s="322"/>
      <c r="Y222" s="322" t="str">
        <f t="shared" si="34"/>
        <v>Link.pdf|Mesalamine\MGIB2051\2010-05-06_Other_ICF_12057087_224.pdf</v>
      </c>
      <c r="Z222" s="323" t="str">
        <f t="shared" si="35"/>
        <v>Link.pdf</v>
      </c>
      <c r="AA222" s="322" t="str">
        <f t="shared" si="36"/>
        <v>Mesalamine\MGIB2051\</v>
      </c>
      <c r="AB222" s="322" t="str">
        <f t="shared" si="37"/>
        <v>2010-05-06_Other_ICF_12057087_224</v>
      </c>
      <c r="AC222" s="322" t="s">
        <v>1049</v>
      </c>
      <c r="AD222" s="322" t="str">
        <f t="shared" si="38"/>
        <v>Mesalamine\MGIB2051\2010-05-06_Other_ICF_12057087_224.pdf</v>
      </c>
      <c r="AE222" s="329" t="str">
        <f>IF(IF(ISBLANK(NewFile),COUNTIF(K$1:K221,FullDoc)&gt;0,COUNTIF(AD$1:AD221,FullPath)&gt;0),TRUE,"")</f>
        <v/>
      </c>
      <c r="AF222" s="330">
        <f t="shared" si="39"/>
        <v>57</v>
      </c>
      <c r="AH222" s="323" t="s">
        <v>362</v>
      </c>
      <c r="AJ222" s="323" t="s">
        <v>1050</v>
      </c>
    </row>
    <row r="223" spans="1:36" ht="13.25" customHeight="1">
      <c r="A223" s="327" t="s">
        <v>121</v>
      </c>
      <c r="B223" s="327" t="s">
        <v>1051</v>
      </c>
      <c r="C223" s="327"/>
      <c r="D223" s="327"/>
      <c r="E223" s="327"/>
      <c r="F223" s="327"/>
      <c r="G223" s="327"/>
      <c r="H223" s="327"/>
      <c r="I223" s="327"/>
      <c r="J223" s="327"/>
      <c r="K223" s="326" t="str">
        <f t="shared" si="30"/>
        <v>Link</v>
      </c>
      <c r="L223" s="327" t="str">
        <f t="shared" si="31"/>
        <v>TL6094</v>
      </c>
      <c r="M223" s="316" t="str">
        <f t="shared" si="32"/>
        <v>MGIB2051 Folder 7 Internal Project Communication</v>
      </c>
      <c r="N223" s="328" t="str">
        <f t="shared" si="33"/>
        <v/>
      </c>
      <c r="O223" s="322"/>
      <c r="P223" s="322"/>
      <c r="Q223" s="316"/>
      <c r="R223" s="327" t="s">
        <v>32</v>
      </c>
      <c r="S223" s="327" t="s">
        <v>33</v>
      </c>
      <c r="T223" s="327" t="s">
        <v>57</v>
      </c>
      <c r="U223" s="327" t="s">
        <v>1052</v>
      </c>
      <c r="V223" s="327" t="s">
        <v>1053</v>
      </c>
      <c r="W223" s="322"/>
      <c r="X223" s="322"/>
      <c r="Y223" s="322" t="str">
        <f t="shared" si="34"/>
        <v>Link.pdf|Mesalamine\MGIB2051\2010-04-22_Other_protocol draft with final endpoints and entry criteria_12057087_225.pdf</v>
      </c>
      <c r="Z223" s="323" t="str">
        <f t="shared" si="35"/>
        <v>Link.pdf</v>
      </c>
      <c r="AA223" s="322" t="str">
        <f t="shared" si="36"/>
        <v>Mesalamine\MGIB2051\</v>
      </c>
      <c r="AB223" s="322" t="str">
        <f t="shared" si="37"/>
        <v>2010-04-22_Other_protocol draft with final endpoints and entry criteria_12057087_225</v>
      </c>
      <c r="AC223" s="322" t="s">
        <v>1054</v>
      </c>
      <c r="AD223" s="322" t="str">
        <f t="shared" si="38"/>
        <v>Mesalamine\MGIB2051\2010-04-22_Other_protocol draft with final endpoints and entry criteria_12057087_225.pdf</v>
      </c>
      <c r="AE223" s="329" t="str">
        <f>IF(IF(ISBLANK(NewFile),COUNTIF(K$1:K222,FullDoc)&gt;0,COUNTIF(AD$1:AD222,FullPath)&gt;0),TRUE,"")</f>
        <v/>
      </c>
      <c r="AF223" s="330">
        <f t="shared" si="39"/>
        <v>108</v>
      </c>
      <c r="AH223" s="323" t="s">
        <v>362</v>
      </c>
      <c r="AJ223" s="323" t="s">
        <v>1055</v>
      </c>
    </row>
    <row r="224" spans="1:36" ht="13.25" customHeight="1">
      <c r="A224" s="327" t="s">
        <v>121</v>
      </c>
      <c r="B224" s="327" t="s">
        <v>1056</v>
      </c>
      <c r="C224" s="327"/>
      <c r="D224" s="327"/>
      <c r="E224" s="327"/>
      <c r="F224" s="327"/>
      <c r="G224" s="327"/>
      <c r="H224" s="327"/>
      <c r="I224" s="327"/>
      <c r="J224" s="327"/>
      <c r="K224" s="326" t="str">
        <f t="shared" si="30"/>
        <v>Link</v>
      </c>
      <c r="L224" s="327" t="str">
        <f t="shared" si="31"/>
        <v>TL6094</v>
      </c>
      <c r="M224" s="316" t="str">
        <f t="shared" si="32"/>
        <v>MGIB2051 Folder 7 Internal Project Communication</v>
      </c>
      <c r="N224" s="328" t="str">
        <f t="shared" si="33"/>
        <v/>
      </c>
      <c r="O224" s="322"/>
      <c r="P224" s="322"/>
      <c r="Q224" s="316"/>
      <c r="R224" s="327" t="s">
        <v>32</v>
      </c>
      <c r="S224" s="327" t="s">
        <v>33</v>
      </c>
      <c r="T224" s="327" t="s">
        <v>57</v>
      </c>
      <c r="U224" s="327" t="s">
        <v>1052</v>
      </c>
      <c r="V224" s="327" t="s">
        <v>1057</v>
      </c>
      <c r="W224" s="322"/>
      <c r="X224" s="322"/>
      <c r="Y224" s="322" t="str">
        <f t="shared" si="34"/>
        <v>Link.pdf|Mesalamine\MGIB2051\2010-04-22_Other_Bristol stool scale in protocol and IVR_12057087_226.pdf</v>
      </c>
      <c r="Z224" s="323" t="str">
        <f t="shared" si="35"/>
        <v>Link.pdf</v>
      </c>
      <c r="AA224" s="322" t="str">
        <f t="shared" si="36"/>
        <v>Mesalamine\MGIB2051\</v>
      </c>
      <c r="AB224" s="322" t="str">
        <f t="shared" si="37"/>
        <v>2010-04-22_Other_Bristol stool scale in protocol and IVR_12057087_226</v>
      </c>
      <c r="AC224" s="322" t="s">
        <v>1058</v>
      </c>
      <c r="AD224" s="322" t="str">
        <f t="shared" si="38"/>
        <v>Mesalamine\MGIB2051\2010-04-22_Other_Bristol stool scale in protocol and IVR_12057087_226.pdf</v>
      </c>
      <c r="AE224" s="329" t="str">
        <f>IF(IF(ISBLANK(NewFile),COUNTIF(K$1:K223,FullDoc)&gt;0,COUNTIF(AD$1:AD223,FullPath)&gt;0),TRUE,"")</f>
        <v/>
      </c>
      <c r="AF224" s="330">
        <f t="shared" si="39"/>
        <v>93</v>
      </c>
      <c r="AJ224" s="323" t="s">
        <v>1059</v>
      </c>
    </row>
    <row r="225" spans="1:36" ht="13.25" customHeight="1">
      <c r="A225" s="327" t="s">
        <v>121</v>
      </c>
      <c r="B225" s="327" t="s">
        <v>1060</v>
      </c>
      <c r="C225" s="327"/>
      <c r="D225" s="327"/>
      <c r="E225" s="327"/>
      <c r="F225" s="327"/>
      <c r="G225" s="327"/>
      <c r="H225" s="327"/>
      <c r="I225" s="327"/>
      <c r="J225" s="327"/>
      <c r="K225" s="326" t="str">
        <f t="shared" si="30"/>
        <v>Link</v>
      </c>
      <c r="L225" s="327" t="str">
        <f t="shared" si="31"/>
        <v>TL6094</v>
      </c>
      <c r="M225" s="316" t="str">
        <f t="shared" si="32"/>
        <v>MGIB2051 Folder 7 Internal Project Communication</v>
      </c>
      <c r="N225" s="328" t="str">
        <f t="shared" si="33"/>
        <v/>
      </c>
      <c r="O225" s="322"/>
      <c r="P225" s="322"/>
      <c r="Q225" s="316"/>
      <c r="R225" s="327" t="s">
        <v>32</v>
      </c>
      <c r="S225" s="327" t="s">
        <v>33</v>
      </c>
      <c r="T225" s="327" t="s">
        <v>57</v>
      </c>
      <c r="U225" s="327" t="s">
        <v>1061</v>
      </c>
      <c r="V225" s="327" t="s">
        <v>1062</v>
      </c>
      <c r="W225" s="322"/>
      <c r="X225" s="322"/>
      <c r="Y225" s="322" t="str">
        <f t="shared" si="34"/>
        <v>Link.pdf|Mesalamine\MGIB2051\2010-04-08_Other_Revision to the Abdominal Pain Scale_12057087_227.pdf</v>
      </c>
      <c r="Z225" s="323" t="str">
        <f t="shared" si="35"/>
        <v>Link.pdf</v>
      </c>
      <c r="AA225" s="322" t="str">
        <f t="shared" si="36"/>
        <v>Mesalamine\MGIB2051\</v>
      </c>
      <c r="AB225" s="322" t="str">
        <f t="shared" si="37"/>
        <v>2010-04-08_Other_Revision to the Abdominal Pain Scale_12057087_227</v>
      </c>
      <c r="AC225" s="322" t="s">
        <v>1063</v>
      </c>
      <c r="AD225" s="322" t="str">
        <f t="shared" si="38"/>
        <v>Mesalamine\MGIB2051\2010-04-08_Other_Revision to the Abdominal Pain Scale_12057087_227.pdf</v>
      </c>
      <c r="AE225" s="329" t="str">
        <f>IF(IF(ISBLANK(NewFile),COUNTIF(K$1:K224,FullDoc)&gt;0,COUNTIF(AD$1:AD224,FullPath)&gt;0),TRUE,"")</f>
        <v/>
      </c>
      <c r="AF225" s="330">
        <f t="shared" si="39"/>
        <v>90</v>
      </c>
    </row>
    <row r="226" spans="1:36" ht="13.25" customHeight="1">
      <c r="A226" s="327" t="s">
        <v>121</v>
      </c>
      <c r="B226" s="327" t="s">
        <v>1064</v>
      </c>
      <c r="C226" s="327"/>
      <c r="D226" s="327"/>
      <c r="E226" s="327"/>
      <c r="F226" s="327"/>
      <c r="G226" s="327"/>
      <c r="H226" s="327"/>
      <c r="I226" s="327"/>
      <c r="J226" s="327"/>
      <c r="K226" s="326" t="str">
        <f t="shared" si="30"/>
        <v>Link</v>
      </c>
      <c r="L226" s="327" t="str">
        <f t="shared" si="31"/>
        <v>TL6094</v>
      </c>
      <c r="M226" s="316" t="str">
        <f t="shared" si="32"/>
        <v>MGIB2051 Folder 7 Internal Project Communication</v>
      </c>
      <c r="N226" s="328" t="str">
        <f t="shared" si="33"/>
        <v/>
      </c>
      <c r="O226" s="322"/>
      <c r="P226" s="322"/>
      <c r="Q226" s="316"/>
      <c r="R226" s="327" t="s">
        <v>32</v>
      </c>
      <c r="S226" s="327" t="s">
        <v>33</v>
      </c>
      <c r="T226" s="327" t="s">
        <v>57</v>
      </c>
      <c r="U226" s="327" t="s">
        <v>1065</v>
      </c>
      <c r="V226" s="327" t="s">
        <v>1053</v>
      </c>
      <c r="W226" s="322"/>
      <c r="X226" s="322"/>
      <c r="Y226" s="322" t="str">
        <f t="shared" si="34"/>
        <v>Link.pdf|Mesalamine\MGIB2051\2010-04-02_Other_protocol draft with final endpoints and entry criteria_12057087_228.pdf</v>
      </c>
      <c r="Z226" s="323" t="str">
        <f t="shared" si="35"/>
        <v>Link.pdf</v>
      </c>
      <c r="AA226" s="322" t="str">
        <f t="shared" si="36"/>
        <v>Mesalamine\MGIB2051\</v>
      </c>
      <c r="AB226" s="322" t="str">
        <f t="shared" si="37"/>
        <v>2010-04-02_Other_protocol draft with final endpoints and entry criteria_12057087_228</v>
      </c>
      <c r="AC226" s="322" t="s">
        <v>1066</v>
      </c>
      <c r="AD226" s="322" t="str">
        <f t="shared" si="38"/>
        <v>Mesalamine\MGIB2051\2010-04-02_Other_protocol draft with final endpoints and entry criteria_12057087_228.pdf</v>
      </c>
      <c r="AE226" s="329" t="str">
        <f>IF(IF(ISBLANK(NewFile),COUNTIF(K$1:K225,FullDoc)&gt;0,COUNTIF(AD$1:AD225,FullPath)&gt;0),TRUE,"")</f>
        <v/>
      </c>
      <c r="AF226" s="330">
        <f t="shared" si="39"/>
        <v>108</v>
      </c>
      <c r="AH226" s="323" t="s">
        <v>362</v>
      </c>
      <c r="AJ226" s="323" t="s">
        <v>1067</v>
      </c>
    </row>
    <row r="227" spans="1:36" ht="13.25" customHeight="1">
      <c r="A227" s="327" t="s">
        <v>121</v>
      </c>
      <c r="B227" s="327" t="s">
        <v>1068</v>
      </c>
      <c r="C227" s="327"/>
      <c r="D227" s="327"/>
      <c r="E227" s="327"/>
      <c r="F227" s="327"/>
      <c r="G227" s="327"/>
      <c r="H227" s="327"/>
      <c r="I227" s="327"/>
      <c r="J227" s="327"/>
      <c r="K227" s="326" t="str">
        <f t="shared" si="30"/>
        <v>Link</v>
      </c>
      <c r="L227" s="327" t="str">
        <f t="shared" si="31"/>
        <v>TL6094</v>
      </c>
      <c r="M227" s="316" t="str">
        <f t="shared" si="32"/>
        <v>MGIB2051 Folder 7 Internal Project Communication</v>
      </c>
      <c r="N227" s="328" t="str">
        <f t="shared" si="33"/>
        <v/>
      </c>
      <c r="O227" s="322"/>
      <c r="P227" s="322"/>
      <c r="Q227" s="316"/>
      <c r="R227" s="327" t="s">
        <v>32</v>
      </c>
      <c r="S227" s="327" t="s">
        <v>33</v>
      </c>
      <c r="T227" s="327" t="s">
        <v>57</v>
      </c>
      <c r="U227" s="327" t="s">
        <v>1069</v>
      </c>
      <c r="V227" s="327" t="s">
        <v>1070</v>
      </c>
      <c r="W227" s="322"/>
      <c r="X227" s="322"/>
      <c r="Y227" s="322" t="str">
        <f t="shared" si="34"/>
        <v>Link.pdf|Mesalamine\MGIB2051\2010-03-18_Other_IBS 3007 3008 screening data_12057087_229.pdf</v>
      </c>
      <c r="Z227" s="323" t="str">
        <f t="shared" si="35"/>
        <v>Link.pdf</v>
      </c>
      <c r="AA227" s="322" t="str">
        <f t="shared" si="36"/>
        <v>Mesalamine\MGIB2051\</v>
      </c>
      <c r="AB227" s="322" t="str">
        <f t="shared" si="37"/>
        <v>2010-03-18_Other_IBS 3007 3008 screening data_12057087_229</v>
      </c>
      <c r="AC227" s="322" t="s">
        <v>1071</v>
      </c>
      <c r="AD227" s="322" t="str">
        <f t="shared" si="38"/>
        <v>Mesalamine\MGIB2051\2010-03-18_Other_IBS 3007 3008 screening data_12057087_229.pdf</v>
      </c>
      <c r="AE227" s="329" t="str">
        <f>IF(IF(ISBLANK(NewFile),COUNTIF(K$1:K226,FullDoc)&gt;0,COUNTIF(AD$1:AD226,FullPath)&gt;0),TRUE,"")</f>
        <v/>
      </c>
      <c r="AF227" s="330">
        <f t="shared" si="39"/>
        <v>82</v>
      </c>
      <c r="AJ227" s="323" t="s">
        <v>1072</v>
      </c>
    </row>
    <row r="228" spans="1:36" ht="13.25" customHeight="1">
      <c r="A228" s="327" t="s">
        <v>121</v>
      </c>
      <c r="B228" s="327" t="s">
        <v>1073</v>
      </c>
      <c r="C228" s="327"/>
      <c r="D228" s="327"/>
      <c r="E228" s="327"/>
      <c r="F228" s="327"/>
      <c r="G228" s="327"/>
      <c r="H228" s="327"/>
      <c r="I228" s="327"/>
      <c r="J228" s="327"/>
      <c r="K228" s="326" t="str">
        <f t="shared" si="30"/>
        <v>Link</v>
      </c>
      <c r="L228" s="327" t="str">
        <f t="shared" si="31"/>
        <v>TL6094</v>
      </c>
      <c r="M228" s="316" t="str">
        <f t="shared" si="32"/>
        <v>MGIB2051 Folder 7 Internal Project Communication</v>
      </c>
      <c r="N228" s="328" t="str">
        <f t="shared" si="33"/>
        <v/>
      </c>
      <c r="O228" s="322"/>
      <c r="P228" s="322"/>
      <c r="Q228" s="316"/>
      <c r="R228" s="327" t="s">
        <v>32</v>
      </c>
      <c r="S228" s="327" t="s">
        <v>33</v>
      </c>
      <c r="T228" s="327" t="s">
        <v>57</v>
      </c>
      <c r="U228" s="327" t="s">
        <v>76</v>
      </c>
      <c r="V228" s="327" t="s">
        <v>1074</v>
      </c>
      <c r="W228" s="322"/>
      <c r="X228" s="322"/>
      <c r="Y228" s="322" t="str">
        <f t="shared" si="34"/>
        <v>Link.pdf|Mesalamine\MGIB2051\0000-00-00_Other_Study Participation Letter_12057087_230.pdf</v>
      </c>
      <c r="Z228" s="323" t="str">
        <f t="shared" si="35"/>
        <v>Link.pdf</v>
      </c>
      <c r="AA228" s="322" t="str">
        <f t="shared" si="36"/>
        <v>Mesalamine\MGIB2051\</v>
      </c>
      <c r="AB228" s="322" t="str">
        <f t="shared" si="37"/>
        <v>0000-00-00_Other_Study Participation Letter_12057087_230</v>
      </c>
      <c r="AC228" s="322" t="s">
        <v>1075</v>
      </c>
      <c r="AD228" s="322" t="str">
        <f t="shared" si="38"/>
        <v>Mesalamine\MGIB2051\0000-00-00_Other_Study Participation Letter_12057087_230.pdf</v>
      </c>
      <c r="AE228" s="329" t="str">
        <f>IF(IF(ISBLANK(NewFile),COUNTIF(K$1:K227,FullDoc)&gt;0,COUNTIF(AD$1:AD227,FullPath)&gt;0),TRUE,"")</f>
        <v/>
      </c>
      <c r="AF228" s="330">
        <f t="shared" si="39"/>
        <v>80</v>
      </c>
      <c r="AH228" s="338" t="s">
        <v>1015</v>
      </c>
      <c r="AJ228" s="323" t="s">
        <v>1076</v>
      </c>
    </row>
    <row r="229" spans="1:36" ht="13.25" customHeight="1">
      <c r="A229" s="327" t="s">
        <v>121</v>
      </c>
      <c r="B229" s="327" t="s">
        <v>1077</v>
      </c>
      <c r="C229" s="327"/>
      <c r="D229" s="327"/>
      <c r="E229" s="327"/>
      <c r="F229" s="327"/>
      <c r="G229" s="327"/>
      <c r="H229" s="327"/>
      <c r="I229" s="327"/>
      <c r="J229" s="327"/>
      <c r="K229" s="326" t="str">
        <f t="shared" si="30"/>
        <v>Link</v>
      </c>
      <c r="L229" s="327" t="str">
        <f t="shared" si="31"/>
        <v>TL6094</v>
      </c>
      <c r="M229" s="316" t="str">
        <f t="shared" si="32"/>
        <v>MGIB2051 Folder 7 Internal Project Communication</v>
      </c>
      <c r="N229" s="328" t="str">
        <f t="shared" si="33"/>
        <v/>
      </c>
      <c r="O229" s="322"/>
      <c r="P229" s="322"/>
      <c r="Q229" s="316"/>
      <c r="R229" s="327" t="s">
        <v>32</v>
      </c>
      <c r="S229" s="327" t="s">
        <v>33</v>
      </c>
      <c r="T229" s="327" t="s">
        <v>57</v>
      </c>
      <c r="U229" s="327" t="s">
        <v>1012</v>
      </c>
      <c r="V229" s="327" t="s">
        <v>1078</v>
      </c>
      <c r="W229" s="322"/>
      <c r="X229" s="322"/>
      <c r="Y229" s="322" t="str">
        <f t="shared" si="34"/>
        <v>Link.pdf|Mesalamine\MGIB2051\2010-06-17_Other_AE Coding need you verification on this_12057087_231.pdf</v>
      </c>
      <c r="Z229" s="323" t="str">
        <f t="shared" si="35"/>
        <v>Link.pdf</v>
      </c>
      <c r="AA229" s="322" t="str">
        <f t="shared" si="36"/>
        <v>Mesalamine\MGIB2051\</v>
      </c>
      <c r="AB229" s="322" t="str">
        <f t="shared" si="37"/>
        <v>2010-06-17_Other_AE Coding need you verification on this_12057087_231</v>
      </c>
      <c r="AC229" s="322" t="s">
        <v>1079</v>
      </c>
      <c r="AD229" s="322" t="str">
        <f t="shared" si="38"/>
        <v>Mesalamine\MGIB2051\2010-06-17_Other_AE Coding need you verification on this_12057087_231.pdf</v>
      </c>
      <c r="AE229" s="329" t="str">
        <f>IF(IF(ISBLANK(NewFile),COUNTIF(K$1:K228,FullDoc)&gt;0,COUNTIF(AD$1:AD228,FullPath)&gt;0),TRUE,"")</f>
        <v/>
      </c>
      <c r="AF229" s="330">
        <f t="shared" si="39"/>
        <v>93</v>
      </c>
      <c r="AH229" s="338" t="s">
        <v>1080</v>
      </c>
      <c r="AJ229" s="323" t="s">
        <v>1081</v>
      </c>
    </row>
    <row r="230" spans="1:36" ht="13.25" customHeight="1">
      <c r="A230" s="327" t="s">
        <v>121</v>
      </c>
      <c r="B230" s="327" t="s">
        <v>1082</v>
      </c>
      <c r="C230" s="327"/>
      <c r="D230" s="327"/>
      <c r="E230" s="327"/>
      <c r="F230" s="327"/>
      <c r="G230" s="327"/>
      <c r="H230" s="327"/>
      <c r="I230" s="327"/>
      <c r="J230" s="327"/>
      <c r="K230" s="326" t="str">
        <f t="shared" si="30"/>
        <v>Link</v>
      </c>
      <c r="L230" s="327" t="str">
        <f t="shared" si="31"/>
        <v>TL6094</v>
      </c>
      <c r="M230" s="316" t="str">
        <f t="shared" si="32"/>
        <v>MGIB2051 Folder 7 Internal Project Communication</v>
      </c>
      <c r="N230" s="328" t="str">
        <f t="shared" si="33"/>
        <v/>
      </c>
      <c r="O230" s="322"/>
      <c r="P230" s="322"/>
      <c r="Q230" s="316"/>
      <c r="R230" s="327" t="s">
        <v>32</v>
      </c>
      <c r="S230" s="327" t="s">
        <v>33</v>
      </c>
      <c r="T230" s="327" t="s">
        <v>1083</v>
      </c>
      <c r="U230" s="327" t="s">
        <v>1084</v>
      </c>
      <c r="V230" s="327"/>
      <c r="W230" s="322"/>
      <c r="X230" s="322"/>
      <c r="Y230" s="322" t="str">
        <f t="shared" si="34"/>
        <v>Link.pdf|Mesalamine\MGIB2051\2011-11-28_MV Log_12057087_232.pdf</v>
      </c>
      <c r="Z230" s="323" t="str">
        <f t="shared" si="35"/>
        <v>Link.pdf</v>
      </c>
      <c r="AA230" s="322" t="str">
        <f t="shared" si="36"/>
        <v>Mesalamine\MGIB2051\</v>
      </c>
      <c r="AB230" s="322" t="str">
        <f t="shared" si="37"/>
        <v>2011-11-28_MV Log_12057087_232</v>
      </c>
      <c r="AC230" s="322" t="s">
        <v>1085</v>
      </c>
      <c r="AD230" s="322" t="str">
        <f t="shared" si="38"/>
        <v>Mesalamine\MGIB2051\2011-11-28_MV Log_12057087_232.pdf</v>
      </c>
      <c r="AE230" s="329" t="str">
        <f>IF(IF(ISBLANK(NewFile),COUNTIF(K$1:K229,FullDoc)&gt;0,COUNTIF(AD$1:AD229,FullPath)&gt;0),TRUE,"")</f>
        <v/>
      </c>
      <c r="AF230" s="330">
        <f t="shared" si="39"/>
        <v>54</v>
      </c>
      <c r="AH230" s="339" t="s">
        <v>79</v>
      </c>
      <c r="AJ230" s="323" t="s">
        <v>1086</v>
      </c>
    </row>
    <row r="231" spans="1:36" ht="13.25" customHeight="1">
      <c r="A231" s="327" t="s">
        <v>121</v>
      </c>
      <c r="B231" s="327" t="s">
        <v>1087</v>
      </c>
      <c r="C231" s="327"/>
      <c r="D231" s="327"/>
      <c r="E231" s="327"/>
      <c r="F231" s="327"/>
      <c r="G231" s="327"/>
      <c r="H231" s="327"/>
      <c r="I231" s="327"/>
      <c r="J231" s="327"/>
      <c r="K231" s="326" t="str">
        <f t="shared" si="30"/>
        <v>Link</v>
      </c>
      <c r="L231" s="327" t="str">
        <f t="shared" si="31"/>
        <v>TL6094</v>
      </c>
      <c r="M231" s="316" t="str">
        <f t="shared" si="32"/>
        <v>MGIB2051 Folder 7 Internal Project Communication</v>
      </c>
      <c r="N231" s="328" t="str">
        <f t="shared" si="33"/>
        <v/>
      </c>
      <c r="O231" s="322"/>
      <c r="P231" s="322"/>
      <c r="Q231" s="316"/>
      <c r="R231" s="327" t="s">
        <v>32</v>
      </c>
      <c r="S231" s="327" t="s">
        <v>33</v>
      </c>
      <c r="T231" s="327" t="s">
        <v>57</v>
      </c>
      <c r="U231" s="327" t="s">
        <v>76</v>
      </c>
      <c r="V231" s="327"/>
      <c r="W231" s="322"/>
      <c r="X231" s="322"/>
      <c r="Y231" s="322" t="str">
        <f t="shared" si="34"/>
        <v>Link.pdf|Mesalamine\MGIB2051\0000-00-00_Other_12057087_233.pdf</v>
      </c>
      <c r="Z231" s="323" t="str">
        <f t="shared" si="35"/>
        <v>Link.pdf</v>
      </c>
      <c r="AA231" s="322" t="str">
        <f t="shared" si="36"/>
        <v>Mesalamine\MGIB2051\</v>
      </c>
      <c r="AB231" s="322" t="str">
        <f t="shared" si="37"/>
        <v>0000-00-00_Other_12057087_233</v>
      </c>
      <c r="AC231" s="322" t="s">
        <v>1088</v>
      </c>
      <c r="AD231" s="322" t="str">
        <f t="shared" si="38"/>
        <v>Mesalamine\MGIB2051\0000-00-00_Other_12057087_233.pdf</v>
      </c>
      <c r="AE231" s="329" t="str">
        <f>IF(IF(ISBLANK(NewFile),COUNTIF(K$1:K230,FullDoc)&gt;0,COUNTIF(AD$1:AD230,FullPath)&gt;0),TRUE,"")</f>
        <v/>
      </c>
      <c r="AF231" s="330">
        <f t="shared" si="39"/>
        <v>53</v>
      </c>
      <c r="AH231" s="338" t="s">
        <v>1089</v>
      </c>
      <c r="AJ231" s="323" t="s">
        <v>1090</v>
      </c>
    </row>
    <row r="232" spans="1:36" ht="13.25" customHeight="1">
      <c r="A232" s="327" t="s">
        <v>121</v>
      </c>
      <c r="B232" s="327" t="s">
        <v>1091</v>
      </c>
      <c r="C232" s="327"/>
      <c r="D232" s="327"/>
      <c r="E232" s="327"/>
      <c r="F232" s="327"/>
      <c r="G232" s="327"/>
      <c r="H232" s="327"/>
      <c r="I232" s="327"/>
      <c r="J232" s="327"/>
      <c r="K232" s="326" t="str">
        <f t="shared" si="30"/>
        <v>Link</v>
      </c>
      <c r="L232" s="327" t="str">
        <f t="shared" si="31"/>
        <v>TL6094</v>
      </c>
      <c r="M232" s="316" t="str">
        <f t="shared" si="32"/>
        <v>MGIB2051 Folder 7 Internal Project Communication</v>
      </c>
      <c r="N232" s="328" t="str">
        <f t="shared" si="33"/>
        <v/>
      </c>
      <c r="O232" s="322"/>
      <c r="P232" s="322"/>
      <c r="Q232" s="316"/>
      <c r="R232" s="327" t="s">
        <v>32</v>
      </c>
      <c r="S232" s="327" t="s">
        <v>33</v>
      </c>
      <c r="T232" s="327" t="s">
        <v>57</v>
      </c>
      <c r="U232" s="327" t="s">
        <v>1092</v>
      </c>
      <c r="V232" s="327" t="s">
        <v>1093</v>
      </c>
      <c r="W232" s="322"/>
      <c r="X232" s="322"/>
      <c r="Y232" s="322" t="str">
        <f t="shared" si="34"/>
        <v>Link.pdf|Mesalamine\MGIB2051\2011-11-04_Other_QC Update Pro 394_12057087_234.pdf</v>
      </c>
      <c r="Z232" s="323" t="str">
        <f t="shared" si="35"/>
        <v>Link.pdf</v>
      </c>
      <c r="AA232" s="322" t="str">
        <f t="shared" si="36"/>
        <v>Mesalamine\MGIB2051\</v>
      </c>
      <c r="AB232" s="322" t="str">
        <f t="shared" si="37"/>
        <v>2011-11-04_Other_QC Update Pro 394_12057087_234</v>
      </c>
      <c r="AC232" s="322" t="s">
        <v>1094</v>
      </c>
      <c r="AD232" s="322" t="str">
        <f t="shared" si="38"/>
        <v>Mesalamine\MGIB2051\2011-11-04_Other_QC Update Pro 394_12057087_234.pdf</v>
      </c>
      <c r="AE232" s="329" t="str">
        <f>IF(IF(ISBLANK(NewFile),COUNTIF(K$1:K231,FullDoc)&gt;0,COUNTIF(AD$1:AD231,FullPath)&gt;0),TRUE,"")</f>
        <v/>
      </c>
      <c r="AF232" s="330">
        <f t="shared" si="39"/>
        <v>71</v>
      </c>
      <c r="AJ232" s="323" t="s">
        <v>1095</v>
      </c>
    </row>
    <row r="233" spans="1:36" ht="13.25" customHeight="1">
      <c r="A233" s="327" t="s">
        <v>121</v>
      </c>
      <c r="B233" s="327" t="s">
        <v>1096</v>
      </c>
      <c r="C233" s="327"/>
      <c r="D233" s="327"/>
      <c r="E233" s="327"/>
      <c r="F233" s="327"/>
      <c r="G233" s="327"/>
      <c r="H233" s="327"/>
      <c r="I233" s="327"/>
      <c r="J233" s="327"/>
      <c r="K233" s="326" t="str">
        <f t="shared" si="30"/>
        <v>Link</v>
      </c>
      <c r="L233" s="327" t="str">
        <f t="shared" si="31"/>
        <v>TL6094</v>
      </c>
      <c r="M233" s="316" t="str">
        <f t="shared" si="32"/>
        <v>MGIB2051 Folder 7 Internal Project Communication</v>
      </c>
      <c r="N233" s="328" t="str">
        <f t="shared" si="33"/>
        <v/>
      </c>
      <c r="O233" s="322"/>
      <c r="P233" s="322"/>
      <c r="Q233" s="316"/>
      <c r="R233" s="327" t="s">
        <v>32</v>
      </c>
      <c r="S233" s="327" t="s">
        <v>33</v>
      </c>
      <c r="T233" s="327" t="s">
        <v>1097</v>
      </c>
      <c r="U233" s="327" t="s">
        <v>1098</v>
      </c>
      <c r="V233" s="327" t="s">
        <v>1099</v>
      </c>
      <c r="W233" s="322"/>
      <c r="X233" s="322"/>
      <c r="Y233" s="322" t="str">
        <f t="shared" si="34"/>
        <v>Link.pdf|Mesalamine\MGIB2051\2010-10-28_Training_CRA Training_12057087_235.pdf</v>
      </c>
      <c r="Z233" s="323" t="str">
        <f t="shared" si="35"/>
        <v>Link.pdf</v>
      </c>
      <c r="AA233" s="322" t="str">
        <f t="shared" si="36"/>
        <v>Mesalamine\MGIB2051\</v>
      </c>
      <c r="AB233" s="322" t="str">
        <f t="shared" si="37"/>
        <v>2010-10-28_Training_CRA Training_12057087_235</v>
      </c>
      <c r="AC233" s="322" t="s">
        <v>1100</v>
      </c>
      <c r="AD233" s="322" t="str">
        <f t="shared" si="38"/>
        <v>Mesalamine\MGIB2051\2010-10-28_Training_CRA Training_12057087_235.pdf</v>
      </c>
      <c r="AE233" s="329" t="str">
        <f>IF(IF(ISBLANK(NewFile),COUNTIF(K$1:K232,FullDoc)&gt;0,COUNTIF(AD$1:AD232,FullPath)&gt;0),TRUE,"")</f>
        <v/>
      </c>
      <c r="AF233" s="330">
        <f t="shared" si="39"/>
        <v>69</v>
      </c>
      <c r="AH233" s="338" t="s">
        <v>1101</v>
      </c>
      <c r="AJ233" s="323" t="s">
        <v>1102</v>
      </c>
    </row>
    <row r="234" spans="1:36" ht="13.25" customHeight="1">
      <c r="A234" s="327" t="s">
        <v>121</v>
      </c>
      <c r="B234" s="327" t="s">
        <v>1103</v>
      </c>
      <c r="C234" s="327"/>
      <c r="D234" s="327"/>
      <c r="E234" s="327"/>
      <c r="F234" s="327"/>
      <c r="G234" s="327"/>
      <c r="H234" s="327"/>
      <c r="I234" s="327"/>
      <c r="J234" s="327"/>
      <c r="K234" s="326" t="str">
        <f t="shared" si="30"/>
        <v>Link</v>
      </c>
      <c r="L234" s="327" t="str">
        <f t="shared" si="31"/>
        <v>TL6094</v>
      </c>
      <c r="M234" s="316" t="str">
        <f t="shared" si="32"/>
        <v>MGIB2051 Folder 7 Internal Project Communication</v>
      </c>
      <c r="N234" s="328" t="str">
        <f t="shared" si="33"/>
        <v/>
      </c>
      <c r="O234" s="322"/>
      <c r="P234" s="322"/>
      <c r="Q234" s="316"/>
      <c r="R234" s="327" t="s">
        <v>32</v>
      </c>
      <c r="S234" s="327" t="s">
        <v>33</v>
      </c>
      <c r="T234" s="327" t="s">
        <v>57</v>
      </c>
      <c r="U234" s="327" t="s">
        <v>830</v>
      </c>
      <c r="V234" s="327" t="s">
        <v>1104</v>
      </c>
      <c r="W234" s="322"/>
      <c r="X234" s="322"/>
      <c r="Y234" s="322" t="str">
        <f t="shared" si="34"/>
        <v>Link.pdf|Mesalamine\MGIB2051\2011-08-12_Other_Gordon Subject 0618-0006 Can Be Locked_12057087_236.pdf</v>
      </c>
      <c r="Z234" s="323" t="str">
        <f t="shared" si="35"/>
        <v>Link.pdf</v>
      </c>
      <c r="AA234" s="322" t="str">
        <f t="shared" si="36"/>
        <v>Mesalamine\MGIB2051\</v>
      </c>
      <c r="AB234" s="322" t="str">
        <f t="shared" si="37"/>
        <v>2011-08-12_Other_Gordon Subject 0618-0006 Can Be Locked_12057087_236</v>
      </c>
      <c r="AC234" s="322" t="s">
        <v>1105</v>
      </c>
      <c r="AD234" s="322" t="str">
        <f t="shared" si="38"/>
        <v>Mesalamine\MGIB2051\2011-08-12_Other_Gordon Subject 0618-0006 Can Be Locked_12057087_236.pdf</v>
      </c>
      <c r="AE234" s="329" t="str">
        <f>IF(IF(ISBLANK(NewFile),COUNTIF(K$1:K233,FullDoc)&gt;0,COUNTIF(AD$1:AD233,FullPath)&gt;0),TRUE,"")</f>
        <v/>
      </c>
      <c r="AF234" s="330">
        <f t="shared" si="39"/>
        <v>92</v>
      </c>
      <c r="AH234" s="338" t="s">
        <v>372</v>
      </c>
      <c r="AJ234" s="323" t="s">
        <v>1106</v>
      </c>
    </row>
    <row r="235" spans="1:36" ht="13.25" customHeight="1">
      <c r="A235" s="327" t="s">
        <v>121</v>
      </c>
      <c r="B235" s="327" t="s">
        <v>1107</v>
      </c>
      <c r="C235" s="327"/>
      <c r="D235" s="327"/>
      <c r="E235" s="327"/>
      <c r="F235" s="327"/>
      <c r="G235" s="327"/>
      <c r="H235" s="327"/>
      <c r="I235" s="327"/>
      <c r="J235" s="327"/>
      <c r="K235" s="326" t="str">
        <f t="shared" si="30"/>
        <v>Link</v>
      </c>
      <c r="L235" s="327" t="str">
        <f t="shared" si="31"/>
        <v>TL6094</v>
      </c>
      <c r="M235" s="316" t="str">
        <f t="shared" si="32"/>
        <v>MGIB2051 Folder 7 Internal Project Communication</v>
      </c>
      <c r="N235" s="328" t="str">
        <f t="shared" si="33"/>
        <v/>
      </c>
      <c r="O235" s="322"/>
      <c r="P235" s="322"/>
      <c r="Q235" s="316"/>
      <c r="R235" s="327" t="s">
        <v>32</v>
      </c>
      <c r="S235" s="327" t="s">
        <v>33</v>
      </c>
      <c r="T235" s="327" t="s">
        <v>57</v>
      </c>
      <c r="U235" s="327" t="s">
        <v>809</v>
      </c>
      <c r="V235" s="327" t="s">
        <v>1108</v>
      </c>
      <c r="W235" s="322"/>
      <c r="X235" s="322"/>
      <c r="Y235" s="322" t="str">
        <f t="shared" si="34"/>
        <v>Link.pdf|Mesalamine\MGIB2051\2011-08-16_Other_Site 0216_12057087_237.pdf</v>
      </c>
      <c r="Z235" s="323" t="str">
        <f t="shared" si="35"/>
        <v>Link.pdf</v>
      </c>
      <c r="AA235" s="322" t="str">
        <f t="shared" si="36"/>
        <v>Mesalamine\MGIB2051\</v>
      </c>
      <c r="AB235" s="322" t="str">
        <f t="shared" si="37"/>
        <v>2011-08-16_Other_Site 0216_12057087_237</v>
      </c>
      <c r="AC235" s="322" t="s">
        <v>1109</v>
      </c>
      <c r="AD235" s="322" t="str">
        <f t="shared" si="38"/>
        <v>Mesalamine\MGIB2051\2011-08-16_Other_Site 0216_12057087_237.pdf</v>
      </c>
      <c r="AE235" s="329" t="str">
        <f>IF(IF(ISBLANK(NewFile),COUNTIF(K$1:K234,FullDoc)&gt;0,COUNTIF(AD$1:AD234,FullPath)&gt;0),TRUE,"")</f>
        <v/>
      </c>
      <c r="AF235" s="330">
        <f t="shared" si="39"/>
        <v>63</v>
      </c>
      <c r="AH235" s="323" t="s">
        <v>362</v>
      </c>
      <c r="AJ235" s="323" t="s">
        <v>1110</v>
      </c>
    </row>
    <row r="236" spans="1:36" ht="13.25" customHeight="1">
      <c r="A236" s="327" t="s">
        <v>121</v>
      </c>
      <c r="B236" s="327" t="s">
        <v>1111</v>
      </c>
      <c r="C236" s="327"/>
      <c r="D236" s="327"/>
      <c r="E236" s="327"/>
      <c r="F236" s="327"/>
      <c r="G236" s="327"/>
      <c r="H236" s="327"/>
      <c r="I236" s="327"/>
      <c r="J236" s="327"/>
      <c r="K236" s="326" t="str">
        <f t="shared" si="30"/>
        <v>Link</v>
      </c>
      <c r="L236" s="327" t="str">
        <f t="shared" si="31"/>
        <v>TL6094</v>
      </c>
      <c r="M236" s="316" t="str">
        <f t="shared" si="32"/>
        <v>MGIB2051 Folder 7 Internal Project Communication</v>
      </c>
      <c r="N236" s="328" t="str">
        <f t="shared" si="33"/>
        <v/>
      </c>
      <c r="O236" s="322"/>
      <c r="P236" s="322"/>
      <c r="Q236" s="316"/>
      <c r="R236" s="327" t="s">
        <v>32</v>
      </c>
      <c r="S236" s="327" t="s">
        <v>33</v>
      </c>
      <c r="T236" s="327" t="s">
        <v>57</v>
      </c>
      <c r="U236" s="327" t="s">
        <v>1112</v>
      </c>
      <c r="V236" s="327" t="s">
        <v>1113</v>
      </c>
      <c r="W236" s="322"/>
      <c r="X236" s="322"/>
      <c r="Y236" s="322" t="str">
        <f t="shared" si="34"/>
        <v>Link.pdf|Mesalamine\MGIB2051\2010-04-21_Other_protocol status_12057087_238.pdf</v>
      </c>
      <c r="Z236" s="323" t="str">
        <f t="shared" si="35"/>
        <v>Link.pdf</v>
      </c>
      <c r="AA236" s="322" t="str">
        <f t="shared" si="36"/>
        <v>Mesalamine\MGIB2051\</v>
      </c>
      <c r="AB236" s="322" t="str">
        <f t="shared" si="37"/>
        <v>2010-04-21_Other_protocol status_12057087_238</v>
      </c>
      <c r="AC236" s="322" t="s">
        <v>1114</v>
      </c>
      <c r="AD236" s="322" t="str">
        <f t="shared" si="38"/>
        <v>Mesalamine\MGIB2051\2010-04-21_Other_protocol status_12057087_238.pdf</v>
      </c>
      <c r="AE236" s="329" t="str">
        <f>IF(IF(ISBLANK(NewFile),COUNTIF(K$1:K235,FullDoc)&gt;0,COUNTIF(AD$1:AD235,FullPath)&gt;0),TRUE,"")</f>
        <v/>
      </c>
      <c r="AF236" s="330">
        <f t="shared" si="39"/>
        <v>69</v>
      </c>
      <c r="AJ236" s="323" t="s">
        <v>1115</v>
      </c>
    </row>
    <row r="237" spans="1:36" ht="13.25" customHeight="1">
      <c r="A237" s="327" t="s">
        <v>121</v>
      </c>
      <c r="B237" s="327" t="s">
        <v>1116</v>
      </c>
      <c r="C237" s="327"/>
      <c r="D237" s="327"/>
      <c r="E237" s="327"/>
      <c r="F237" s="327"/>
      <c r="G237" s="327"/>
      <c r="H237" s="327"/>
      <c r="I237" s="327"/>
      <c r="J237" s="327"/>
      <c r="K237" s="326" t="str">
        <f t="shared" si="30"/>
        <v>Link</v>
      </c>
      <c r="L237" s="327" t="str">
        <f t="shared" si="31"/>
        <v>TL6094</v>
      </c>
      <c r="M237" s="316" t="str">
        <f t="shared" si="32"/>
        <v>MGIB2051 Folder 7 Internal Project Communication</v>
      </c>
      <c r="N237" s="328" t="str">
        <f t="shared" si="33"/>
        <v/>
      </c>
      <c r="O237" s="322"/>
      <c r="P237" s="322"/>
      <c r="Q237" s="316"/>
      <c r="R237" s="327" t="s">
        <v>32</v>
      </c>
      <c r="S237" s="327" t="s">
        <v>33</v>
      </c>
      <c r="T237" s="327" t="s">
        <v>57</v>
      </c>
      <c r="U237" s="327" t="s">
        <v>98</v>
      </c>
      <c r="V237" s="327" t="s">
        <v>1117</v>
      </c>
      <c r="W237" s="322"/>
      <c r="X237" s="322"/>
      <c r="Y237" s="322" t="str">
        <f t="shared" si="34"/>
        <v>Link.pdf|Mesalamine\MGIB2051\2010-06-09_Other_SAEs_12057087_239.pdf</v>
      </c>
      <c r="Z237" s="323" t="str">
        <f t="shared" si="35"/>
        <v>Link.pdf</v>
      </c>
      <c r="AA237" s="322" t="str">
        <f t="shared" si="36"/>
        <v>Mesalamine\MGIB2051\</v>
      </c>
      <c r="AB237" s="322" t="str">
        <f t="shared" si="37"/>
        <v>2010-06-09_Other_SAEs_12057087_239</v>
      </c>
      <c r="AC237" s="322" t="s">
        <v>1118</v>
      </c>
      <c r="AD237" s="322" t="str">
        <f t="shared" si="38"/>
        <v>Mesalamine\MGIB2051\2010-06-09_Other_SAEs_12057087_239.pdf</v>
      </c>
      <c r="AE237" s="329" t="str">
        <f>IF(IF(ISBLANK(NewFile),COUNTIF(K$1:K236,FullDoc)&gt;0,COUNTIF(AD$1:AD236,FullPath)&gt;0),TRUE,"")</f>
        <v/>
      </c>
      <c r="AF237" s="330">
        <f t="shared" si="39"/>
        <v>58</v>
      </c>
      <c r="AJ237" s="323" t="s">
        <v>1119</v>
      </c>
    </row>
    <row r="238" spans="1:36" ht="13.25" customHeight="1">
      <c r="A238" s="327" t="s">
        <v>121</v>
      </c>
      <c r="B238" s="327" t="s">
        <v>1120</v>
      </c>
      <c r="C238" s="327"/>
      <c r="D238" s="327"/>
      <c r="E238" s="327"/>
      <c r="F238" s="327"/>
      <c r="G238" s="327"/>
      <c r="H238" s="327"/>
      <c r="I238" s="327"/>
      <c r="J238" s="327"/>
      <c r="K238" s="326" t="str">
        <f t="shared" si="30"/>
        <v>Link</v>
      </c>
      <c r="L238" s="327" t="str">
        <f t="shared" si="31"/>
        <v>TL6094</v>
      </c>
      <c r="M238" s="316" t="str">
        <f t="shared" si="32"/>
        <v>MGIB2051 Folder 7 Internal Project Communication</v>
      </c>
      <c r="N238" s="328" t="str">
        <f t="shared" si="33"/>
        <v/>
      </c>
      <c r="O238" s="322"/>
      <c r="P238" s="322"/>
      <c r="Q238" s="316"/>
      <c r="R238" s="327" t="s">
        <v>32</v>
      </c>
      <c r="S238" s="327" t="s">
        <v>33</v>
      </c>
      <c r="T238" s="327" t="s">
        <v>57</v>
      </c>
      <c r="U238" s="327" t="s">
        <v>1121</v>
      </c>
      <c r="V238" s="327" t="s">
        <v>1122</v>
      </c>
      <c r="W238" s="322"/>
      <c r="X238" s="322"/>
      <c r="Y238" s="322" t="str">
        <f t="shared" si="34"/>
        <v>Link.pdf|Mesalamine\MGIB2051\2010-07-23_Other_Newsletter Banner Ideas_12057087_240.pdf</v>
      </c>
      <c r="Z238" s="323" t="str">
        <f t="shared" si="35"/>
        <v>Link.pdf</v>
      </c>
      <c r="AA238" s="322" t="str">
        <f t="shared" si="36"/>
        <v>Mesalamine\MGIB2051\</v>
      </c>
      <c r="AB238" s="322" t="str">
        <f t="shared" si="37"/>
        <v>2010-07-23_Other_Newsletter Banner Ideas_12057087_240</v>
      </c>
      <c r="AC238" s="322" t="s">
        <v>1123</v>
      </c>
      <c r="AD238" s="322" t="str">
        <f t="shared" si="38"/>
        <v>Mesalamine\MGIB2051\2010-07-23_Other_Newsletter Banner Ideas_12057087_240.pdf</v>
      </c>
      <c r="AE238" s="329" t="str">
        <f>IF(IF(ISBLANK(NewFile),COUNTIF(K$1:K237,FullDoc)&gt;0,COUNTIF(AD$1:AD237,FullPath)&gt;0),TRUE,"")</f>
        <v/>
      </c>
      <c r="AF238" s="330">
        <f t="shared" si="39"/>
        <v>77</v>
      </c>
      <c r="AH238" s="338" t="s">
        <v>351</v>
      </c>
      <c r="AJ238" s="323" t="s">
        <v>1124</v>
      </c>
    </row>
    <row r="239" spans="1:36" ht="13.25" customHeight="1">
      <c r="A239" s="327" t="s">
        <v>121</v>
      </c>
      <c r="B239" s="327" t="s">
        <v>1125</v>
      </c>
      <c r="C239" s="327"/>
      <c r="D239" s="327"/>
      <c r="E239" s="327"/>
      <c r="F239" s="327"/>
      <c r="G239" s="327"/>
      <c r="H239" s="327"/>
      <c r="I239" s="327"/>
      <c r="J239" s="327"/>
      <c r="K239" s="326" t="str">
        <f t="shared" si="30"/>
        <v>Link</v>
      </c>
      <c r="L239" s="327" t="str">
        <f t="shared" si="31"/>
        <v>TL6094</v>
      </c>
      <c r="M239" s="316" t="str">
        <f t="shared" si="32"/>
        <v>MGIB2051 Folder 7 Internal Project Communication</v>
      </c>
      <c r="N239" s="328" t="str">
        <f t="shared" si="33"/>
        <v/>
      </c>
      <c r="O239" s="322"/>
      <c r="P239" s="322"/>
      <c r="Q239" s="316"/>
      <c r="R239" s="327" t="s">
        <v>32</v>
      </c>
      <c r="S239" s="327" t="s">
        <v>33</v>
      </c>
      <c r="T239" s="327" t="s">
        <v>57</v>
      </c>
      <c r="U239" s="327" t="s">
        <v>1126</v>
      </c>
      <c r="V239" s="327" t="s">
        <v>1127</v>
      </c>
      <c r="W239" s="322"/>
      <c r="X239" s="322"/>
      <c r="Y239" s="322" t="str">
        <f t="shared" si="34"/>
        <v>Link.pdf|Mesalamine\MGIB2051\2010-10-19_Other_Question on Bristol Stool Chart_12057087_241.pdf</v>
      </c>
      <c r="Z239" s="323" t="str">
        <f t="shared" si="35"/>
        <v>Link.pdf</v>
      </c>
      <c r="AA239" s="322" t="str">
        <f t="shared" si="36"/>
        <v>Mesalamine\MGIB2051\</v>
      </c>
      <c r="AB239" s="322" t="str">
        <f t="shared" si="37"/>
        <v>2010-10-19_Other_Question on Bristol Stool Chart_12057087_241</v>
      </c>
      <c r="AC239" s="322" t="s">
        <v>1128</v>
      </c>
      <c r="AD239" s="322" t="str">
        <f t="shared" si="38"/>
        <v>Mesalamine\MGIB2051\2010-10-19_Other_Question on Bristol Stool Chart_12057087_241.pdf</v>
      </c>
      <c r="AE239" s="329" t="str">
        <f>IF(IF(ISBLANK(NewFile),COUNTIF(K$1:K238,FullDoc)&gt;0,COUNTIF(AD$1:AD238,FullPath)&gt;0),TRUE,"")</f>
        <v/>
      </c>
      <c r="AF239" s="330">
        <f t="shared" si="39"/>
        <v>85</v>
      </c>
      <c r="AH239" s="323" t="s">
        <v>362</v>
      </c>
      <c r="AJ239" s="323" t="s">
        <v>1129</v>
      </c>
    </row>
    <row r="240" spans="1:36" ht="13.25" customHeight="1">
      <c r="A240" s="327" t="s">
        <v>121</v>
      </c>
      <c r="B240" s="327" t="s">
        <v>1130</v>
      </c>
      <c r="C240" s="327"/>
      <c r="D240" s="327"/>
      <c r="E240" s="327"/>
      <c r="F240" s="327"/>
      <c r="G240" s="327"/>
      <c r="H240" s="327"/>
      <c r="I240" s="327"/>
      <c r="J240" s="327"/>
      <c r="K240" s="326" t="str">
        <f t="shared" si="30"/>
        <v>Link</v>
      </c>
      <c r="L240" s="327" t="str">
        <f t="shared" si="31"/>
        <v>TL6094</v>
      </c>
      <c r="M240" s="316" t="str">
        <f t="shared" si="32"/>
        <v>MGIB2051 Folder 7 Internal Project Communication</v>
      </c>
      <c r="N240" s="328" t="str">
        <f t="shared" si="33"/>
        <v/>
      </c>
      <c r="O240" s="322"/>
      <c r="P240" s="322"/>
      <c r="Q240" s="316"/>
      <c r="R240" s="327" t="s">
        <v>32</v>
      </c>
      <c r="S240" s="327" t="s">
        <v>33</v>
      </c>
      <c r="T240" s="327" t="s">
        <v>57</v>
      </c>
      <c r="U240" s="327" t="s">
        <v>960</v>
      </c>
      <c r="V240" s="327" t="s">
        <v>1131</v>
      </c>
      <c r="W240" s="322"/>
      <c r="X240" s="322"/>
      <c r="Y240" s="322" t="str">
        <f t="shared" si="34"/>
        <v>Link.pdf|Mesalamine\MGIB2051\2010-11-18_Other_TV Script Medoff_12057087_242.pdf</v>
      </c>
      <c r="Z240" s="323" t="str">
        <f t="shared" si="35"/>
        <v>Link.pdf</v>
      </c>
      <c r="AA240" s="322" t="str">
        <f t="shared" si="36"/>
        <v>Mesalamine\MGIB2051\</v>
      </c>
      <c r="AB240" s="322" t="str">
        <f t="shared" si="37"/>
        <v>2010-11-18_Other_TV Script Medoff_12057087_242</v>
      </c>
      <c r="AC240" s="322" t="s">
        <v>1132</v>
      </c>
      <c r="AD240" s="322" t="str">
        <f t="shared" si="38"/>
        <v>Mesalamine\MGIB2051\2010-11-18_Other_TV Script Medoff_12057087_242.pdf</v>
      </c>
      <c r="AE240" s="329" t="str">
        <f>IF(IF(ISBLANK(NewFile),COUNTIF(K$1:K239,FullDoc)&gt;0,COUNTIF(AD$1:AD239,FullPath)&gt;0),TRUE,"")</f>
        <v/>
      </c>
      <c r="AF240" s="330">
        <f t="shared" si="39"/>
        <v>70</v>
      </c>
      <c r="AH240" s="323" t="s">
        <v>362</v>
      </c>
      <c r="AJ240" s="323" t="s">
        <v>1133</v>
      </c>
    </row>
    <row r="241" spans="1:36" ht="13.25" customHeight="1">
      <c r="A241" s="327" t="s">
        <v>121</v>
      </c>
      <c r="B241" s="327" t="s">
        <v>1134</v>
      </c>
      <c r="C241" s="327"/>
      <c r="D241" s="327"/>
      <c r="E241" s="327"/>
      <c r="F241" s="327"/>
      <c r="G241" s="327"/>
      <c r="H241" s="327"/>
      <c r="I241" s="327"/>
      <c r="J241" s="327"/>
      <c r="K241" s="326" t="str">
        <f t="shared" si="30"/>
        <v>Link</v>
      </c>
      <c r="L241" s="327" t="str">
        <f t="shared" si="31"/>
        <v>TL6094</v>
      </c>
      <c r="M241" s="316" t="str">
        <f t="shared" si="32"/>
        <v>MGIB2051 Folder 7 Internal Project Communication</v>
      </c>
      <c r="N241" s="328" t="str">
        <f t="shared" si="33"/>
        <v/>
      </c>
      <c r="O241" s="322"/>
      <c r="P241" s="322"/>
      <c r="Q241" s="316"/>
      <c r="R241" s="327" t="s">
        <v>32</v>
      </c>
      <c r="S241" s="327" t="s">
        <v>33</v>
      </c>
      <c r="T241" s="327" t="s">
        <v>57</v>
      </c>
      <c r="U241" s="327" t="s">
        <v>970</v>
      </c>
      <c r="V241" s="327" t="s">
        <v>1135</v>
      </c>
      <c r="W241" s="322"/>
      <c r="X241" s="322"/>
      <c r="Y241" s="322" t="str">
        <f t="shared" si="34"/>
        <v>Link.pdf|Mesalamine\MGIB2051\2010-11-11_Other_Medoff conversation site 0832_12057087_243.pdf</v>
      </c>
      <c r="Z241" s="323" t="str">
        <f t="shared" si="35"/>
        <v>Link.pdf</v>
      </c>
      <c r="AA241" s="322" t="str">
        <f t="shared" si="36"/>
        <v>Mesalamine\MGIB2051\</v>
      </c>
      <c r="AB241" s="322" t="str">
        <f t="shared" si="37"/>
        <v>2010-11-11_Other_Medoff conversation site 0832_12057087_243</v>
      </c>
      <c r="AC241" s="322" t="s">
        <v>1136</v>
      </c>
      <c r="AD241" s="322" t="str">
        <f t="shared" si="38"/>
        <v>Mesalamine\MGIB2051\2010-11-11_Other_Medoff conversation site 0832_12057087_243.pdf</v>
      </c>
      <c r="AE241" s="329" t="str">
        <f>IF(IF(ISBLANK(NewFile),COUNTIF(K$1:K240,FullDoc)&gt;0,COUNTIF(AD$1:AD240,FullPath)&gt;0),TRUE,"")</f>
        <v/>
      </c>
      <c r="AF241" s="330">
        <f t="shared" si="39"/>
        <v>83</v>
      </c>
      <c r="AH241" s="338" t="s">
        <v>952</v>
      </c>
      <c r="AJ241" s="323" t="s">
        <v>1137</v>
      </c>
    </row>
    <row r="242" spans="1:36" ht="13.25" customHeight="1">
      <c r="A242" s="327" t="s">
        <v>121</v>
      </c>
      <c r="B242" s="327" t="s">
        <v>1138</v>
      </c>
      <c r="C242" s="327"/>
      <c r="D242" s="327"/>
      <c r="E242" s="327"/>
      <c r="F242" s="327"/>
      <c r="G242" s="327"/>
      <c r="H242" s="327"/>
      <c r="I242" s="327"/>
      <c r="J242" s="327"/>
      <c r="K242" s="326" t="str">
        <f t="shared" si="30"/>
        <v>Link</v>
      </c>
      <c r="L242" s="327" t="str">
        <f t="shared" si="31"/>
        <v>TL6094</v>
      </c>
      <c r="M242" s="316" t="str">
        <f t="shared" si="32"/>
        <v>MGIB2051 Folder 7 Internal Project Communication</v>
      </c>
      <c r="N242" s="328" t="str">
        <f t="shared" si="33"/>
        <v/>
      </c>
      <c r="O242" s="322"/>
      <c r="P242" s="322"/>
      <c r="Q242" s="316"/>
      <c r="R242" s="327" t="s">
        <v>32</v>
      </c>
      <c r="S242" s="327" t="s">
        <v>33</v>
      </c>
      <c r="T242" s="327" t="s">
        <v>57</v>
      </c>
      <c r="U242" s="327" t="s">
        <v>1139</v>
      </c>
      <c r="V242" s="327" t="s">
        <v>1140</v>
      </c>
      <c r="W242" s="322"/>
      <c r="X242" s="322"/>
      <c r="Y242" s="322" t="str">
        <f t="shared" si="34"/>
        <v>Link.pdf|Mesalamine\MGIB2051\2010-12-20_Other_Weinstock subject 0775-0006 waiver for appendectomy_12057087_244.pdf</v>
      </c>
      <c r="Z242" s="323" t="str">
        <f t="shared" si="35"/>
        <v>Link.pdf</v>
      </c>
      <c r="AA242" s="322" t="str">
        <f t="shared" si="36"/>
        <v>Mesalamine\MGIB2051\</v>
      </c>
      <c r="AB242" s="322" t="str">
        <f t="shared" si="37"/>
        <v>2010-12-20_Other_Weinstock subject 0775-0006 waiver for appendectomy_12057087_244</v>
      </c>
      <c r="AC242" s="322" t="s">
        <v>1141</v>
      </c>
      <c r="AD242" s="322" t="str">
        <f t="shared" si="38"/>
        <v>Mesalamine\MGIB2051\2010-12-20_Other_Weinstock subject 0775-0006 waiver for appendectomy_12057087_244.pdf</v>
      </c>
      <c r="AE242" s="329" t="str">
        <f>IF(IF(ISBLANK(NewFile),COUNTIF(K$1:K241,FullDoc)&gt;0,COUNTIF(AD$1:AD241,FullPath)&gt;0),TRUE,"")</f>
        <v/>
      </c>
      <c r="AF242" s="330">
        <f t="shared" si="39"/>
        <v>105</v>
      </c>
      <c r="AJ242" s="323" t="s">
        <v>1142</v>
      </c>
    </row>
    <row r="243" spans="1:36" ht="13.25" customHeight="1">
      <c r="A243" s="327" t="s">
        <v>121</v>
      </c>
      <c r="B243" s="327" t="s">
        <v>1143</v>
      </c>
      <c r="C243" s="327"/>
      <c r="D243" s="327"/>
      <c r="E243" s="327"/>
      <c r="F243" s="327"/>
      <c r="G243" s="327"/>
      <c r="H243" s="327"/>
      <c r="I243" s="327"/>
      <c r="J243" s="327"/>
      <c r="K243" s="326" t="str">
        <f t="shared" si="30"/>
        <v>Link</v>
      </c>
      <c r="L243" s="327" t="str">
        <f t="shared" si="31"/>
        <v>TL6094</v>
      </c>
      <c r="M243" s="316" t="str">
        <f t="shared" si="32"/>
        <v>MGIB2051 Folder 7 Internal Project Communication</v>
      </c>
      <c r="N243" s="328" t="str">
        <f t="shared" si="33"/>
        <v/>
      </c>
      <c r="O243" s="322"/>
      <c r="P243" s="322"/>
      <c r="Q243" s="316"/>
      <c r="R243" s="327" t="s">
        <v>32</v>
      </c>
      <c r="S243" s="327" t="s">
        <v>33</v>
      </c>
      <c r="T243" s="327" t="s">
        <v>57</v>
      </c>
      <c r="U243" s="327" t="s">
        <v>1144</v>
      </c>
      <c r="V243" s="327" t="s">
        <v>1145</v>
      </c>
      <c r="W243" s="322"/>
      <c r="X243" s="322"/>
      <c r="Y243" s="322" t="str">
        <f t="shared" si="34"/>
        <v>Link.pdf|Mesalamine\MGIB2051\2011-07-21_Other_data lock plan where we stand in clinical_12057087_245.pdf</v>
      </c>
      <c r="Z243" s="323" t="str">
        <f t="shared" si="35"/>
        <v>Link.pdf</v>
      </c>
      <c r="AA243" s="322" t="str">
        <f t="shared" si="36"/>
        <v>Mesalamine\MGIB2051\</v>
      </c>
      <c r="AB243" s="322" t="str">
        <f t="shared" si="37"/>
        <v>2011-07-21_Other_data lock plan where we stand in clinical_12057087_245</v>
      </c>
      <c r="AC243" s="322" t="s">
        <v>1146</v>
      </c>
      <c r="AD243" s="322" t="str">
        <f t="shared" si="38"/>
        <v>Mesalamine\MGIB2051\2011-07-21_Other_data lock plan where we stand in clinical_12057087_245.pdf</v>
      </c>
      <c r="AE243" s="329" t="str">
        <f>IF(IF(ISBLANK(NewFile),COUNTIF(K$1:K242,FullDoc)&gt;0,COUNTIF(AD$1:AD242,FullPath)&gt;0),TRUE,"")</f>
        <v/>
      </c>
      <c r="AF243" s="330">
        <f t="shared" si="39"/>
        <v>95</v>
      </c>
      <c r="AH243" s="339" t="s">
        <v>372</v>
      </c>
      <c r="AJ243" s="323" t="s">
        <v>1147</v>
      </c>
    </row>
    <row r="244" spans="1:36" ht="13.25" customHeight="1">
      <c r="A244" s="327" t="s">
        <v>121</v>
      </c>
      <c r="B244" s="327" t="s">
        <v>1148</v>
      </c>
      <c r="C244" s="327"/>
      <c r="D244" s="327"/>
      <c r="E244" s="327"/>
      <c r="F244" s="327"/>
      <c r="G244" s="327"/>
      <c r="H244" s="327"/>
      <c r="I244" s="327"/>
      <c r="J244" s="327"/>
      <c r="K244" s="326" t="str">
        <f t="shared" si="30"/>
        <v>Link</v>
      </c>
      <c r="L244" s="327" t="str">
        <f t="shared" si="31"/>
        <v>TL6094</v>
      </c>
      <c r="M244" s="316" t="str">
        <f t="shared" si="32"/>
        <v>MGIB2051 Folder 7 Internal Project Communication</v>
      </c>
      <c r="N244" s="328" t="str">
        <f t="shared" si="33"/>
        <v/>
      </c>
      <c r="O244" s="322"/>
      <c r="P244" s="322"/>
      <c r="Q244" s="316"/>
      <c r="R244" s="327" t="s">
        <v>32</v>
      </c>
      <c r="S244" s="327" t="s">
        <v>33</v>
      </c>
      <c r="T244" s="327" t="s">
        <v>57</v>
      </c>
      <c r="U244" s="327" t="s">
        <v>128</v>
      </c>
      <c r="V244" s="327" t="s">
        <v>1149</v>
      </c>
      <c r="W244" s="322"/>
      <c r="X244" s="322"/>
      <c r="Y244" s="322" t="str">
        <f t="shared" si="34"/>
        <v>Link.pdf|Mesalamine\MGIB2051\2011-06-29_Other_Coates Subject 0867-0002_12057087_246.pdf</v>
      </c>
      <c r="Z244" s="323" t="str">
        <f t="shared" si="35"/>
        <v>Link.pdf</v>
      </c>
      <c r="AA244" s="322" t="str">
        <f t="shared" si="36"/>
        <v>Mesalamine\MGIB2051\</v>
      </c>
      <c r="AB244" s="322" t="str">
        <f t="shared" si="37"/>
        <v>2011-06-29_Other_Coates Subject 0867-0002_12057087_246</v>
      </c>
      <c r="AC244" s="322" t="s">
        <v>1150</v>
      </c>
      <c r="AD244" s="322" t="str">
        <f t="shared" si="38"/>
        <v>Mesalamine\MGIB2051\2011-06-29_Other_Coates Subject 0867-0002_12057087_246.pdf</v>
      </c>
      <c r="AE244" s="329" t="str">
        <f>IF(IF(ISBLANK(NewFile),COUNTIF(K$1:K243,FullDoc)&gt;0,COUNTIF(AD$1:AD243,FullPath)&gt;0),TRUE,"")</f>
        <v/>
      </c>
      <c r="AF244" s="330">
        <f t="shared" si="39"/>
        <v>78</v>
      </c>
      <c r="AH244" s="338" t="s">
        <v>785</v>
      </c>
      <c r="AJ244" s="323" t="s">
        <v>1151</v>
      </c>
    </row>
    <row r="245" spans="1:36" ht="13.25" customHeight="1">
      <c r="A245" s="327" t="s">
        <v>121</v>
      </c>
      <c r="B245" s="327" t="s">
        <v>1152</v>
      </c>
      <c r="C245" s="327"/>
      <c r="D245" s="327"/>
      <c r="E245" s="327"/>
      <c r="F245" s="327"/>
      <c r="G245" s="327"/>
      <c r="H245" s="327"/>
      <c r="I245" s="327"/>
      <c r="J245" s="327"/>
      <c r="K245" s="326" t="str">
        <f t="shared" si="30"/>
        <v>Link</v>
      </c>
      <c r="L245" s="327" t="str">
        <f t="shared" si="31"/>
        <v>TL6094</v>
      </c>
      <c r="M245" s="316" t="str">
        <f t="shared" si="32"/>
        <v>MGIB2051 Folder 7 Internal Project Communication</v>
      </c>
      <c r="N245" s="328" t="str">
        <f t="shared" si="33"/>
        <v/>
      </c>
      <c r="O245" s="322"/>
      <c r="P245" s="322"/>
      <c r="Q245" s="316"/>
      <c r="R245" s="327" t="s">
        <v>32</v>
      </c>
      <c r="S245" s="327" t="s">
        <v>33</v>
      </c>
      <c r="T245" s="327" t="s">
        <v>57</v>
      </c>
      <c r="U245" s="327" t="s">
        <v>838</v>
      </c>
      <c r="V245" s="327" t="s">
        <v>1153</v>
      </c>
      <c r="W245" s="322"/>
      <c r="X245" s="322"/>
      <c r="Y245" s="322" t="str">
        <f t="shared" si="34"/>
        <v>Link.pdf|Mesalamine\MGIB2051\2011-07-20_Other_New CRA Della Robbins_12057087_247.pdf</v>
      </c>
      <c r="Z245" s="323" t="str">
        <f t="shared" si="35"/>
        <v>Link.pdf</v>
      </c>
      <c r="AA245" s="322" t="str">
        <f t="shared" si="36"/>
        <v>Mesalamine\MGIB2051\</v>
      </c>
      <c r="AB245" s="322" t="str">
        <f t="shared" si="37"/>
        <v>2011-07-20_Other_New CRA Della Robbins_12057087_247</v>
      </c>
      <c r="AC245" s="322" t="s">
        <v>1154</v>
      </c>
      <c r="AD245" s="322" t="str">
        <f t="shared" si="38"/>
        <v>Mesalamine\MGIB2051\2011-07-20_Other_New CRA Della Robbins_12057087_247.pdf</v>
      </c>
      <c r="AE245" s="329" t="str">
        <f>IF(IF(ISBLANK(NewFile),COUNTIF(K$1:K244,FullDoc)&gt;0,COUNTIF(AD$1:AD244,FullPath)&gt;0),TRUE,"")</f>
        <v/>
      </c>
      <c r="AF245" s="330">
        <f t="shared" si="39"/>
        <v>75</v>
      </c>
      <c r="AJ245" s="323" t="s">
        <v>1155</v>
      </c>
    </row>
    <row r="246" spans="1:36" ht="13.25" customHeight="1">
      <c r="A246" s="327" t="s">
        <v>121</v>
      </c>
      <c r="B246" s="327" t="s">
        <v>1156</v>
      </c>
      <c r="C246" s="327"/>
      <c r="D246" s="327"/>
      <c r="E246" s="327"/>
      <c r="F246" s="327"/>
      <c r="G246" s="327"/>
      <c r="H246" s="327"/>
      <c r="I246" s="327"/>
      <c r="J246" s="327"/>
      <c r="K246" s="326" t="str">
        <f t="shared" si="30"/>
        <v>Link</v>
      </c>
      <c r="L246" s="327" t="str">
        <f t="shared" si="31"/>
        <v>TL6094</v>
      </c>
      <c r="M246" s="316" t="str">
        <f t="shared" si="32"/>
        <v>MGIB2051 Folder 7 Internal Project Communication</v>
      </c>
      <c r="N246" s="328" t="str">
        <f t="shared" si="33"/>
        <v/>
      </c>
      <c r="O246" s="322"/>
      <c r="P246" s="322"/>
      <c r="Q246" s="316"/>
      <c r="R246" s="327" t="s">
        <v>32</v>
      </c>
      <c r="S246" s="327" t="s">
        <v>33</v>
      </c>
      <c r="T246" s="327" t="s">
        <v>57</v>
      </c>
      <c r="U246" s="327" t="s">
        <v>529</v>
      </c>
      <c r="V246" s="327" t="s">
        <v>1157</v>
      </c>
      <c r="W246" s="322"/>
      <c r="X246" s="322"/>
      <c r="Y246" s="322" t="str">
        <f t="shared" si="34"/>
        <v>Link.pdf|Mesalamine\MGIB2051\2011-06-27_Other_Clark Subject 0001 Question_12057087_248.pdf</v>
      </c>
      <c r="Z246" s="323" t="str">
        <f t="shared" si="35"/>
        <v>Link.pdf</v>
      </c>
      <c r="AA246" s="322" t="str">
        <f t="shared" si="36"/>
        <v>Mesalamine\MGIB2051\</v>
      </c>
      <c r="AB246" s="322" t="str">
        <f t="shared" si="37"/>
        <v>2011-06-27_Other_Clark Subject 0001 Question_12057087_248</v>
      </c>
      <c r="AC246" s="322" t="s">
        <v>1158</v>
      </c>
      <c r="AD246" s="322" t="str">
        <f t="shared" si="38"/>
        <v>Mesalamine\MGIB2051\2011-06-27_Other_Clark Subject 0001 Question_12057087_248.pdf</v>
      </c>
      <c r="AE246" s="329" t="str">
        <f>IF(IF(ISBLANK(NewFile),COUNTIF(K$1:K245,FullDoc)&gt;0,COUNTIF(AD$1:AD245,FullPath)&gt;0),TRUE,"")</f>
        <v/>
      </c>
      <c r="AF246" s="330">
        <f t="shared" si="39"/>
        <v>81</v>
      </c>
      <c r="AH246" s="323" t="s">
        <v>362</v>
      </c>
      <c r="AJ246" s="323" t="s">
        <v>1159</v>
      </c>
    </row>
    <row r="247" spans="1:36" ht="13.25" customHeight="1">
      <c r="A247" s="327" t="s">
        <v>121</v>
      </c>
      <c r="B247" s="327" t="s">
        <v>1160</v>
      </c>
      <c r="C247" s="327"/>
      <c r="D247" s="327"/>
      <c r="E247" s="327"/>
      <c r="F247" s="327"/>
      <c r="G247" s="327"/>
      <c r="H247" s="327"/>
      <c r="I247" s="327"/>
      <c r="J247" s="327"/>
      <c r="K247" s="326" t="str">
        <f t="shared" si="30"/>
        <v>Link</v>
      </c>
      <c r="L247" s="327" t="str">
        <f t="shared" si="31"/>
        <v>TL6094</v>
      </c>
      <c r="M247" s="316" t="str">
        <f t="shared" si="32"/>
        <v>MGIB2051 Folder 7 Internal Project Communication</v>
      </c>
      <c r="N247" s="328" t="str">
        <f t="shared" si="33"/>
        <v/>
      </c>
      <c r="O247" s="322"/>
      <c r="P247" s="322"/>
      <c r="Q247" s="316"/>
      <c r="R247" s="327" t="s">
        <v>32</v>
      </c>
      <c r="S247" s="327" t="s">
        <v>33</v>
      </c>
      <c r="T247" s="327" t="s">
        <v>57</v>
      </c>
      <c r="U247" s="327" t="s">
        <v>359</v>
      </c>
      <c r="V247" s="327" t="s">
        <v>1161</v>
      </c>
      <c r="W247" s="322"/>
      <c r="X247" s="322"/>
      <c r="Y247" s="322" t="str">
        <f t="shared" si="34"/>
        <v>Link.pdf|Mesalamine\MGIB2051\2011-07-28_Other_Clark site audit response template attached_12057087_249.pdf</v>
      </c>
      <c r="Z247" s="323" t="str">
        <f t="shared" si="35"/>
        <v>Link.pdf</v>
      </c>
      <c r="AA247" s="322" t="str">
        <f t="shared" si="36"/>
        <v>Mesalamine\MGIB2051\</v>
      </c>
      <c r="AB247" s="322" t="str">
        <f t="shared" si="37"/>
        <v>2011-07-28_Other_Clark site audit response template attached_12057087_249</v>
      </c>
      <c r="AC247" s="322" t="s">
        <v>1162</v>
      </c>
      <c r="AD247" s="322" t="str">
        <f t="shared" si="38"/>
        <v>Mesalamine\MGIB2051\2011-07-28_Other_Clark site audit response template attached_12057087_249.pdf</v>
      </c>
      <c r="AE247" s="329" t="str">
        <f>IF(IF(ISBLANK(NewFile),COUNTIF(K$1:K246,FullDoc)&gt;0,COUNTIF(AD$1:AD246,FullPath)&gt;0),TRUE,"")</f>
        <v/>
      </c>
      <c r="AF247" s="330">
        <f t="shared" si="39"/>
        <v>97</v>
      </c>
      <c r="AH247" s="339" t="s">
        <v>1163</v>
      </c>
      <c r="AJ247" s="323" t="s">
        <v>1164</v>
      </c>
    </row>
    <row r="248" spans="1:36" ht="13.25" customHeight="1">
      <c r="A248" s="327" t="s">
        <v>121</v>
      </c>
      <c r="B248" s="327" t="s">
        <v>1165</v>
      </c>
      <c r="C248" s="327"/>
      <c r="D248" s="327"/>
      <c r="E248" s="327"/>
      <c r="F248" s="327"/>
      <c r="G248" s="327"/>
      <c r="H248" s="327"/>
      <c r="I248" s="327"/>
      <c r="J248" s="327"/>
      <c r="K248" s="326" t="str">
        <f t="shared" si="30"/>
        <v>Link</v>
      </c>
      <c r="L248" s="327" t="str">
        <f t="shared" si="31"/>
        <v>TL6094</v>
      </c>
      <c r="M248" s="316" t="str">
        <f t="shared" si="32"/>
        <v>MGIB2051 Folder 7 Internal Project Communication</v>
      </c>
      <c r="N248" s="328" t="str">
        <f t="shared" si="33"/>
        <v/>
      </c>
      <c r="O248" s="322"/>
      <c r="P248" s="322"/>
      <c r="Q248" s="316"/>
      <c r="R248" s="327" t="s">
        <v>32</v>
      </c>
      <c r="S248" s="327" t="s">
        <v>33</v>
      </c>
      <c r="T248" s="327" t="s">
        <v>57</v>
      </c>
      <c r="U248" s="327" t="s">
        <v>830</v>
      </c>
      <c r="V248" s="327" t="s">
        <v>1104</v>
      </c>
      <c r="W248" s="322"/>
      <c r="X248" s="322"/>
      <c r="Y248" s="322" t="str">
        <f t="shared" si="34"/>
        <v>Link.pdf|Mesalamine\MGIB2051\2011-08-12_Other_Gordon Subject 0618-0006 Can Be Locked_12057087_250.pdf</v>
      </c>
      <c r="Z248" s="323" t="str">
        <f t="shared" si="35"/>
        <v>Link.pdf</v>
      </c>
      <c r="AA248" s="322" t="str">
        <f t="shared" si="36"/>
        <v>Mesalamine\MGIB2051\</v>
      </c>
      <c r="AB248" s="322" t="str">
        <f t="shared" si="37"/>
        <v>2011-08-12_Other_Gordon Subject 0618-0006 Can Be Locked_12057087_250</v>
      </c>
      <c r="AC248" s="322" t="s">
        <v>1166</v>
      </c>
      <c r="AD248" s="322" t="str">
        <f t="shared" si="38"/>
        <v>Mesalamine\MGIB2051\2011-08-12_Other_Gordon Subject 0618-0006 Can Be Locked_12057087_250.pdf</v>
      </c>
      <c r="AE248" s="329" t="str">
        <f>IF(IF(ISBLANK(NewFile),COUNTIF(K$1:K247,FullDoc)&gt;0,COUNTIF(AD$1:AD247,FullPath)&gt;0),TRUE,"")</f>
        <v/>
      </c>
      <c r="AF248" s="330">
        <f t="shared" si="39"/>
        <v>92</v>
      </c>
      <c r="AH248" s="338" t="s">
        <v>372</v>
      </c>
      <c r="AJ248" s="323" t="s">
        <v>1167</v>
      </c>
    </row>
    <row r="249" spans="1:36" ht="13.25" customHeight="1">
      <c r="A249" s="327" t="s">
        <v>121</v>
      </c>
      <c r="B249" s="327" t="s">
        <v>1168</v>
      </c>
      <c r="C249" s="327"/>
      <c r="D249" s="327"/>
      <c r="E249" s="327"/>
      <c r="F249" s="327"/>
      <c r="G249" s="327"/>
      <c r="H249" s="327"/>
      <c r="I249" s="327"/>
      <c r="J249" s="327"/>
      <c r="K249" s="326" t="str">
        <f t="shared" si="30"/>
        <v>Link</v>
      </c>
      <c r="L249" s="327" t="str">
        <f t="shared" si="31"/>
        <v>TL6094</v>
      </c>
      <c r="M249" s="316" t="str">
        <f t="shared" si="32"/>
        <v>MGIB2051 Folder 7 Internal Project Communication</v>
      </c>
      <c r="N249" s="328" t="str">
        <f t="shared" si="33"/>
        <v/>
      </c>
      <c r="O249" s="322"/>
      <c r="P249" s="322"/>
      <c r="Q249" s="316"/>
      <c r="R249" s="327" t="s">
        <v>32</v>
      </c>
      <c r="S249" s="327" t="s">
        <v>33</v>
      </c>
      <c r="T249" s="327" t="s">
        <v>57</v>
      </c>
      <c r="U249" s="327" t="s">
        <v>830</v>
      </c>
      <c r="V249" s="327" t="s">
        <v>1169</v>
      </c>
      <c r="W249" s="322"/>
      <c r="X249" s="322"/>
      <c r="Y249" s="322" t="str">
        <f t="shared" si="34"/>
        <v>Link.pdf|Mesalamine\MGIB2051\2011-08-12_Other_Status of IP Shipments_12057087_251.pdf</v>
      </c>
      <c r="Z249" s="323" t="str">
        <f t="shared" si="35"/>
        <v>Link.pdf</v>
      </c>
      <c r="AA249" s="322" t="str">
        <f t="shared" si="36"/>
        <v>Mesalamine\MGIB2051\</v>
      </c>
      <c r="AB249" s="322" t="str">
        <f t="shared" si="37"/>
        <v>2011-08-12_Other_Status of IP Shipments_12057087_251</v>
      </c>
      <c r="AC249" s="322" t="s">
        <v>1170</v>
      </c>
      <c r="AD249" s="322" t="str">
        <f t="shared" si="38"/>
        <v>Mesalamine\MGIB2051\2011-08-12_Other_Status of IP Shipments_12057087_251.pdf</v>
      </c>
      <c r="AE249" s="329" t="str">
        <f>IF(IF(ISBLANK(NewFile),COUNTIF(K$1:K248,FullDoc)&gt;0,COUNTIF(AD$1:AD248,FullPath)&gt;0),TRUE,"")</f>
        <v/>
      </c>
      <c r="AF249" s="330">
        <f t="shared" si="39"/>
        <v>76</v>
      </c>
      <c r="AH249" s="323" t="s">
        <v>362</v>
      </c>
      <c r="AJ249" s="323" t="s">
        <v>1171</v>
      </c>
    </row>
    <row r="250" spans="1:36" ht="13.25" customHeight="1">
      <c r="A250" s="327" t="s">
        <v>121</v>
      </c>
      <c r="B250" s="327" t="s">
        <v>1172</v>
      </c>
      <c r="C250" s="327"/>
      <c r="D250" s="327"/>
      <c r="E250" s="327"/>
      <c r="F250" s="327"/>
      <c r="G250" s="327"/>
      <c r="H250" s="327"/>
      <c r="I250" s="327"/>
      <c r="J250" s="327"/>
      <c r="K250" s="326" t="str">
        <f t="shared" si="30"/>
        <v>Link</v>
      </c>
      <c r="L250" s="327" t="str">
        <f t="shared" si="31"/>
        <v>TL6094</v>
      </c>
      <c r="M250" s="316" t="str">
        <f t="shared" si="32"/>
        <v>MGIB2051 Folder 7 Internal Project Communication</v>
      </c>
      <c r="N250" s="328" t="str">
        <f t="shared" si="33"/>
        <v/>
      </c>
      <c r="O250" s="322"/>
      <c r="P250" s="322"/>
      <c r="Q250" s="316"/>
      <c r="R250" s="327" t="s">
        <v>32</v>
      </c>
      <c r="S250" s="327" t="s">
        <v>33</v>
      </c>
      <c r="T250" s="327" t="s">
        <v>57</v>
      </c>
      <c r="U250" s="327" t="s">
        <v>822</v>
      </c>
      <c r="V250" s="327" t="s">
        <v>1173</v>
      </c>
      <c r="W250" s="322"/>
      <c r="X250" s="322"/>
      <c r="Y250" s="322" t="str">
        <f t="shared" si="34"/>
        <v>Link.pdf|Mesalamine\MGIB2051\2011-08-15_Other_MG Weekly Update15Aug11_12057087_252.pdf</v>
      </c>
      <c r="Z250" s="323" t="str">
        <f t="shared" si="35"/>
        <v>Link.pdf</v>
      </c>
      <c r="AA250" s="322" t="str">
        <f t="shared" si="36"/>
        <v>Mesalamine\MGIB2051\</v>
      </c>
      <c r="AB250" s="322" t="str">
        <f t="shared" si="37"/>
        <v>2011-08-15_Other_MG Weekly Update15Aug11_12057087_252</v>
      </c>
      <c r="AC250" s="322" t="s">
        <v>1174</v>
      </c>
      <c r="AD250" s="322" t="str">
        <f t="shared" si="38"/>
        <v>Mesalamine\MGIB2051\2011-08-15_Other_MG Weekly Update15Aug11_12057087_252.pdf</v>
      </c>
      <c r="AE250" s="329" t="str">
        <f>IF(IF(ISBLANK(NewFile),COUNTIF(K$1:K249,FullDoc)&gt;0,COUNTIF(AD$1:AD249,FullPath)&gt;0),TRUE,"")</f>
        <v/>
      </c>
      <c r="AF250" s="330">
        <f t="shared" si="39"/>
        <v>77</v>
      </c>
      <c r="AJ250" s="323" t="s">
        <v>1175</v>
      </c>
    </row>
    <row r="251" spans="1:36" ht="13.25" customHeight="1">
      <c r="A251" s="327" t="s">
        <v>121</v>
      </c>
      <c r="B251" s="327" t="s">
        <v>1176</v>
      </c>
      <c r="C251" s="327"/>
      <c r="D251" s="327"/>
      <c r="E251" s="327"/>
      <c r="F251" s="327"/>
      <c r="G251" s="327"/>
      <c r="H251" s="327"/>
      <c r="I251" s="327"/>
      <c r="J251" s="327"/>
      <c r="K251" s="326" t="str">
        <f t="shared" si="30"/>
        <v>Link</v>
      </c>
      <c r="L251" s="327" t="str">
        <f t="shared" si="31"/>
        <v>TL6094</v>
      </c>
      <c r="M251" s="316" t="str">
        <f t="shared" si="32"/>
        <v>MGIB2051 Folder 7 Internal Project Communication</v>
      </c>
      <c r="N251" s="328" t="str">
        <f t="shared" si="33"/>
        <v/>
      </c>
      <c r="O251" s="322"/>
      <c r="P251" s="322"/>
      <c r="Q251" s="316"/>
      <c r="R251" s="327" t="s">
        <v>32</v>
      </c>
      <c r="S251" s="327" t="s">
        <v>33</v>
      </c>
      <c r="T251" s="327" t="s">
        <v>57</v>
      </c>
      <c r="U251" s="327" t="s">
        <v>1177</v>
      </c>
      <c r="V251" s="327" t="s">
        <v>1178</v>
      </c>
      <c r="W251" s="322"/>
      <c r="X251" s="322"/>
      <c r="Y251" s="322" t="str">
        <f t="shared" si="34"/>
        <v>Link.pdf|Mesalamine\MGIB2051\2011-08-30_Other_AGG checks FINAL 30Aug2011_12057087_253.pdf</v>
      </c>
      <c r="Z251" s="323" t="str">
        <f t="shared" si="35"/>
        <v>Link.pdf</v>
      </c>
      <c r="AA251" s="322" t="str">
        <f t="shared" si="36"/>
        <v>Mesalamine\MGIB2051\</v>
      </c>
      <c r="AB251" s="322" t="str">
        <f t="shared" si="37"/>
        <v>2011-08-30_Other_AGG checks FINAL 30Aug2011_12057087_253</v>
      </c>
      <c r="AC251" s="322" t="s">
        <v>1179</v>
      </c>
      <c r="AD251" s="322" t="str">
        <f t="shared" si="38"/>
        <v>Mesalamine\MGIB2051\2011-08-30_Other_AGG checks FINAL 30Aug2011_12057087_253.pdf</v>
      </c>
      <c r="AE251" s="329" t="str">
        <f>IF(IF(ISBLANK(NewFile),COUNTIF(K$1:K250,FullDoc)&gt;0,COUNTIF(AD$1:AD250,FullPath)&gt;0),TRUE,"")</f>
        <v/>
      </c>
      <c r="AF251" s="330">
        <f t="shared" si="39"/>
        <v>80</v>
      </c>
      <c r="AH251" s="323" t="s">
        <v>362</v>
      </c>
      <c r="AJ251" s="323" t="s">
        <v>1180</v>
      </c>
    </row>
    <row r="252" spans="1:36" ht="13.25" customHeight="1">
      <c r="A252" s="327" t="s">
        <v>121</v>
      </c>
      <c r="B252" s="327" t="s">
        <v>1181</v>
      </c>
      <c r="C252" s="327"/>
      <c r="D252" s="327"/>
      <c r="E252" s="327"/>
      <c r="F252" s="327"/>
      <c r="G252" s="327"/>
      <c r="H252" s="327"/>
      <c r="I252" s="327"/>
      <c r="J252" s="327"/>
      <c r="K252" s="326" t="str">
        <f t="shared" si="30"/>
        <v>Link</v>
      </c>
      <c r="L252" s="327" t="str">
        <f t="shared" si="31"/>
        <v>TL6094</v>
      </c>
      <c r="M252" s="316" t="str">
        <f t="shared" si="32"/>
        <v>MGIB2051 Folder 7 Internal Project Communication</v>
      </c>
      <c r="N252" s="328" t="str">
        <f t="shared" si="33"/>
        <v/>
      </c>
      <c r="O252" s="322"/>
      <c r="P252" s="322"/>
      <c r="Q252" s="316"/>
      <c r="R252" s="327" t="s">
        <v>32</v>
      </c>
      <c r="S252" s="327" t="s">
        <v>33</v>
      </c>
      <c r="T252" s="327" t="s">
        <v>57</v>
      </c>
      <c r="U252" s="327" t="s">
        <v>1182</v>
      </c>
      <c r="V252" s="327" t="s">
        <v>1183</v>
      </c>
      <c r="W252" s="322"/>
      <c r="X252" s="322"/>
      <c r="Y252" s="322" t="str">
        <f t="shared" si="34"/>
        <v>Link.pdf|Mesalamine\MGIB2051\2011-08-31_Other_COV Letters_12057087_254.pdf</v>
      </c>
      <c r="Z252" s="323" t="str">
        <f t="shared" si="35"/>
        <v>Link.pdf</v>
      </c>
      <c r="AA252" s="322" t="str">
        <f t="shared" si="36"/>
        <v>Mesalamine\MGIB2051\</v>
      </c>
      <c r="AB252" s="322" t="str">
        <f t="shared" si="37"/>
        <v>2011-08-31_Other_COV Letters_12057087_254</v>
      </c>
      <c r="AC252" s="322" t="s">
        <v>1184</v>
      </c>
      <c r="AD252" s="322" t="str">
        <f t="shared" si="38"/>
        <v>Mesalamine\MGIB2051\2011-08-31_Other_COV Letters_12057087_254.pdf</v>
      </c>
      <c r="AE252" s="329" t="str">
        <f>IF(IF(ISBLANK(NewFile),COUNTIF(K$1:K251,FullDoc)&gt;0,COUNTIF(AD$1:AD251,FullPath)&gt;0),TRUE,"")</f>
        <v/>
      </c>
      <c r="AF252" s="330">
        <f t="shared" si="39"/>
        <v>65</v>
      </c>
      <c r="AJ252" s="323" t="s">
        <v>1185</v>
      </c>
    </row>
    <row r="253" spans="1:36" ht="13.25" customHeight="1">
      <c r="A253" s="327" t="s">
        <v>121</v>
      </c>
      <c r="B253" s="327" t="s">
        <v>1186</v>
      </c>
      <c r="C253" s="327"/>
      <c r="D253" s="327"/>
      <c r="E253" s="327"/>
      <c r="F253" s="327"/>
      <c r="G253" s="327"/>
      <c r="H253" s="327"/>
      <c r="I253" s="327"/>
      <c r="J253" s="327"/>
      <c r="K253" s="326" t="str">
        <f t="shared" si="30"/>
        <v>Link</v>
      </c>
      <c r="L253" s="327" t="str">
        <f t="shared" si="31"/>
        <v>TL6094</v>
      </c>
      <c r="M253" s="316" t="str">
        <f t="shared" si="32"/>
        <v>MGIB2051 Folder 7 Internal Project Communication</v>
      </c>
      <c r="N253" s="328" t="str">
        <f t="shared" si="33"/>
        <v/>
      </c>
      <c r="O253" s="322"/>
      <c r="P253" s="322"/>
      <c r="Q253" s="316"/>
      <c r="R253" s="327" t="s">
        <v>32</v>
      </c>
      <c r="S253" s="327" t="s">
        <v>33</v>
      </c>
      <c r="T253" s="327" t="s">
        <v>57</v>
      </c>
      <c r="U253" s="327" t="s">
        <v>776</v>
      </c>
      <c r="V253" s="327" t="s">
        <v>1187</v>
      </c>
      <c r="W253" s="322"/>
      <c r="X253" s="322"/>
      <c r="Y253" s="322" t="str">
        <f t="shared" si="34"/>
        <v>Link.pdf|Mesalamine\MGIB2051\2011-09-20_Other_Attached Image_12057087_255.pdf</v>
      </c>
      <c r="Z253" s="323" t="str">
        <f t="shared" si="35"/>
        <v>Link.pdf</v>
      </c>
      <c r="AA253" s="322" t="str">
        <f t="shared" si="36"/>
        <v>Mesalamine\MGIB2051\</v>
      </c>
      <c r="AB253" s="322" t="str">
        <f t="shared" si="37"/>
        <v>2011-09-20_Other_Attached Image_12057087_255</v>
      </c>
      <c r="AC253" s="322" t="s">
        <v>1188</v>
      </c>
      <c r="AD253" s="322" t="str">
        <f t="shared" si="38"/>
        <v>Mesalamine\MGIB2051\2011-09-20_Other_Attached Image_12057087_255.pdf</v>
      </c>
      <c r="AE253" s="329" t="str">
        <f>IF(IF(ISBLANK(NewFile),COUNTIF(K$1:K252,FullDoc)&gt;0,COUNTIF(AD$1:AD252,FullPath)&gt;0),TRUE,"")</f>
        <v/>
      </c>
      <c r="AF253" s="330">
        <f t="shared" si="39"/>
        <v>68</v>
      </c>
    </row>
    <row r="254" spans="1:36" ht="13.25" customHeight="1">
      <c r="A254" s="327" t="s">
        <v>121</v>
      </c>
      <c r="B254" s="327" t="s">
        <v>1189</v>
      </c>
      <c r="C254" s="327"/>
      <c r="D254" s="327"/>
      <c r="E254" s="327"/>
      <c r="F254" s="327"/>
      <c r="G254" s="327"/>
      <c r="H254" s="327"/>
      <c r="I254" s="327"/>
      <c r="J254" s="327"/>
      <c r="K254" s="326" t="str">
        <f t="shared" si="30"/>
        <v>Link</v>
      </c>
      <c r="L254" s="327" t="str">
        <f t="shared" si="31"/>
        <v>TL6094</v>
      </c>
      <c r="M254" s="316" t="str">
        <f t="shared" si="32"/>
        <v>MGIB2051 Folder 7 Internal Project Communication</v>
      </c>
      <c r="N254" s="328" t="str">
        <f t="shared" si="33"/>
        <v/>
      </c>
      <c r="O254" s="322"/>
      <c r="P254" s="322"/>
      <c r="Q254" s="316"/>
      <c r="R254" s="327" t="s">
        <v>32</v>
      </c>
      <c r="S254" s="327" t="s">
        <v>33</v>
      </c>
      <c r="T254" s="327" t="s">
        <v>57</v>
      </c>
      <c r="U254" s="327" t="s">
        <v>756</v>
      </c>
      <c r="V254" s="327" t="s">
        <v>767</v>
      </c>
      <c r="W254" s="322"/>
      <c r="X254" s="322"/>
      <c r="Y254" s="322" t="str">
        <f t="shared" si="34"/>
        <v>Link.pdf|Mesalamine\MGIB2051\2011-09-07_Other_CRA Evaluations_12057087_256.pdf</v>
      </c>
      <c r="Z254" s="323" t="str">
        <f t="shared" si="35"/>
        <v>Link.pdf</v>
      </c>
      <c r="AA254" s="322" t="str">
        <f t="shared" si="36"/>
        <v>Mesalamine\MGIB2051\</v>
      </c>
      <c r="AB254" s="322" t="str">
        <f t="shared" si="37"/>
        <v>2011-09-07_Other_CRA Evaluations_12057087_256</v>
      </c>
      <c r="AC254" s="322" t="s">
        <v>1190</v>
      </c>
      <c r="AD254" s="322" t="str">
        <f t="shared" si="38"/>
        <v>Mesalamine\MGIB2051\2011-09-07_Other_CRA Evaluations_12057087_256.pdf</v>
      </c>
      <c r="AE254" s="329" t="str">
        <f>IF(IF(ISBLANK(NewFile),COUNTIF(K$1:K253,FullDoc)&gt;0,COUNTIF(AD$1:AD253,FullPath)&gt;0),TRUE,"")</f>
        <v/>
      </c>
      <c r="AF254" s="330">
        <f t="shared" si="39"/>
        <v>69</v>
      </c>
      <c r="AH254" s="338" t="s">
        <v>1191</v>
      </c>
      <c r="AJ254" s="323" t="s">
        <v>1192</v>
      </c>
    </row>
    <row r="255" spans="1:36" ht="13.25" customHeight="1">
      <c r="A255" s="327" t="s">
        <v>121</v>
      </c>
      <c r="B255" s="327" t="s">
        <v>1193</v>
      </c>
      <c r="C255" s="327"/>
      <c r="D255" s="327"/>
      <c r="E255" s="327"/>
      <c r="F255" s="327"/>
      <c r="G255" s="327"/>
      <c r="H255" s="327"/>
      <c r="I255" s="327"/>
      <c r="J255" s="327"/>
      <c r="K255" s="326" t="str">
        <f t="shared" si="30"/>
        <v>Link</v>
      </c>
      <c r="L255" s="327" t="str">
        <f t="shared" si="31"/>
        <v>TL6094</v>
      </c>
      <c r="M255" s="316" t="str">
        <f t="shared" si="32"/>
        <v>MGIB2051 Folder 7 Internal Project Communication</v>
      </c>
      <c r="N255" s="328" t="str">
        <f t="shared" si="33"/>
        <v/>
      </c>
      <c r="O255" s="322"/>
      <c r="P255" s="322"/>
      <c r="Q255" s="316"/>
      <c r="R255" s="327" t="s">
        <v>32</v>
      </c>
      <c r="S255" s="327" t="s">
        <v>33</v>
      </c>
      <c r="T255" s="327" t="s">
        <v>57</v>
      </c>
      <c r="U255" s="327" t="s">
        <v>1194</v>
      </c>
      <c r="V255" s="327" t="s">
        <v>1195</v>
      </c>
      <c r="W255" s="322"/>
      <c r="X255" s="322"/>
      <c r="Y255" s="322" t="str">
        <f t="shared" si="34"/>
        <v>Link.pdf|Mesalamine\MGIB2051\2011-01-26_Other_Sanctura XR anticholinergic exclusion_12057087_257.pdf</v>
      </c>
      <c r="Z255" s="323" t="str">
        <f t="shared" si="35"/>
        <v>Link.pdf</v>
      </c>
      <c r="AA255" s="322" t="str">
        <f t="shared" si="36"/>
        <v>Mesalamine\MGIB2051\</v>
      </c>
      <c r="AB255" s="322" t="str">
        <f t="shared" si="37"/>
        <v>2011-01-26_Other_Sanctura XR anticholinergic exclusion_12057087_257</v>
      </c>
      <c r="AC255" s="322" t="s">
        <v>1196</v>
      </c>
      <c r="AD255" s="322" t="str">
        <f t="shared" si="38"/>
        <v>Mesalamine\MGIB2051\2011-01-26_Other_Sanctura XR anticholinergic exclusion_12057087_257.pdf</v>
      </c>
      <c r="AE255" s="329" t="str">
        <f>IF(IF(ISBLANK(NewFile),COUNTIF(K$1:K254,FullDoc)&gt;0,COUNTIF(AD$1:AD254,FullPath)&gt;0),TRUE,"")</f>
        <v/>
      </c>
      <c r="AF255" s="330">
        <f t="shared" si="39"/>
        <v>91</v>
      </c>
      <c r="AH255" s="323" t="s">
        <v>362</v>
      </c>
      <c r="AJ255" s="323" t="s">
        <v>1197</v>
      </c>
    </row>
    <row r="256" spans="1:36" ht="13.25" customHeight="1">
      <c r="A256" s="327" t="s">
        <v>121</v>
      </c>
      <c r="B256" s="327" t="s">
        <v>1198</v>
      </c>
      <c r="C256" s="327"/>
      <c r="D256" s="327"/>
      <c r="E256" s="327"/>
      <c r="F256" s="327"/>
      <c r="G256" s="327"/>
      <c r="H256" s="327"/>
      <c r="I256" s="327"/>
      <c r="J256" s="327"/>
      <c r="K256" s="326" t="str">
        <f t="shared" si="30"/>
        <v>Link</v>
      </c>
      <c r="L256" s="327" t="str">
        <f t="shared" si="31"/>
        <v>TL6094</v>
      </c>
      <c r="M256" s="316" t="str">
        <f t="shared" si="32"/>
        <v>MGIB2051 Folder 7 Internal Project Communication</v>
      </c>
      <c r="N256" s="328" t="str">
        <f t="shared" si="33"/>
        <v/>
      </c>
      <c r="O256" s="322"/>
      <c r="P256" s="322"/>
      <c r="Q256" s="316"/>
      <c r="R256" s="327" t="s">
        <v>32</v>
      </c>
      <c r="S256" s="327" t="s">
        <v>33</v>
      </c>
      <c r="T256" s="327" t="s">
        <v>57</v>
      </c>
      <c r="U256" s="327" t="s">
        <v>681</v>
      </c>
      <c r="V256" s="327" t="s">
        <v>1199</v>
      </c>
      <c r="W256" s="322"/>
      <c r="X256" s="322"/>
      <c r="Y256" s="322" t="str">
        <f t="shared" si="34"/>
        <v>Link.pdf|Mesalamine\MGIB2051\2011-03-07_Other_Another Con-Med Question Zakko_12057087_258.pdf</v>
      </c>
      <c r="Z256" s="323" t="str">
        <f t="shared" si="35"/>
        <v>Link.pdf</v>
      </c>
      <c r="AA256" s="322" t="str">
        <f t="shared" si="36"/>
        <v>Mesalamine\MGIB2051\</v>
      </c>
      <c r="AB256" s="322" t="str">
        <f t="shared" si="37"/>
        <v>2011-03-07_Other_Another Con-Med Question Zakko_12057087_258</v>
      </c>
      <c r="AC256" s="322" t="s">
        <v>1200</v>
      </c>
      <c r="AD256" s="322" t="str">
        <f t="shared" si="38"/>
        <v>Mesalamine\MGIB2051\2011-03-07_Other_Another Con-Med Question Zakko_12057087_258.pdf</v>
      </c>
      <c r="AE256" s="329" t="str">
        <f>IF(IF(ISBLANK(NewFile),COUNTIF(K$1:K255,FullDoc)&gt;0,COUNTIF(AD$1:AD255,FullPath)&gt;0),TRUE,"")</f>
        <v/>
      </c>
      <c r="AF256" s="330">
        <f t="shared" si="39"/>
        <v>84</v>
      </c>
      <c r="AH256" s="338" t="s">
        <v>1201</v>
      </c>
      <c r="AJ256" s="323" t="s">
        <v>1202</v>
      </c>
    </row>
    <row r="257" spans="1:36" ht="13.25" customHeight="1">
      <c r="A257" s="327" t="s">
        <v>121</v>
      </c>
      <c r="B257" s="327" t="s">
        <v>1203</v>
      </c>
      <c r="C257" s="327"/>
      <c r="D257" s="327"/>
      <c r="E257" s="327"/>
      <c r="F257" s="327"/>
      <c r="G257" s="327"/>
      <c r="H257" s="327"/>
      <c r="I257" s="327"/>
      <c r="J257" s="327"/>
      <c r="K257" s="326" t="str">
        <f t="shared" si="30"/>
        <v>Link</v>
      </c>
      <c r="L257" s="327" t="str">
        <f t="shared" si="31"/>
        <v>TL6094</v>
      </c>
      <c r="M257" s="316" t="str">
        <f t="shared" si="32"/>
        <v>MGIB2051 Folder 7 Internal Project Communication</v>
      </c>
      <c r="N257" s="328" t="str">
        <f t="shared" si="33"/>
        <v/>
      </c>
      <c r="O257" s="322"/>
      <c r="P257" s="322"/>
      <c r="Q257" s="316"/>
      <c r="R257" s="327" t="s">
        <v>32</v>
      </c>
      <c r="S257" s="327" t="s">
        <v>33</v>
      </c>
      <c r="T257" s="327" t="s">
        <v>57</v>
      </c>
      <c r="U257" s="327" t="s">
        <v>1204</v>
      </c>
      <c r="V257" s="327" t="s">
        <v>1205</v>
      </c>
      <c r="W257" s="322"/>
      <c r="X257" s="322"/>
      <c r="Y257" s="322" t="str">
        <f t="shared" si="34"/>
        <v>Link.pdf|Mesalamine\MGIB2051\2011-03-30_Other_Draft Protocol Amendment 02_12057087_259.pdf</v>
      </c>
      <c r="Z257" s="323" t="str">
        <f t="shared" si="35"/>
        <v>Link.pdf</v>
      </c>
      <c r="AA257" s="322" t="str">
        <f t="shared" si="36"/>
        <v>Mesalamine\MGIB2051\</v>
      </c>
      <c r="AB257" s="322" t="str">
        <f t="shared" si="37"/>
        <v>2011-03-30_Other_Draft Protocol Amendment 02_12057087_259</v>
      </c>
      <c r="AC257" s="322" t="s">
        <v>1206</v>
      </c>
      <c r="AD257" s="322" t="str">
        <f t="shared" si="38"/>
        <v>Mesalamine\MGIB2051\2011-03-30_Other_Draft Protocol Amendment 02_12057087_259.pdf</v>
      </c>
      <c r="AE257" s="329" t="str">
        <f>IF(IF(ISBLANK(NewFile),COUNTIF(K$1:K256,FullDoc)&gt;0,COUNTIF(AD$1:AD256,FullPath)&gt;0),TRUE,"")</f>
        <v/>
      </c>
      <c r="AF257" s="330">
        <f t="shared" si="39"/>
        <v>81</v>
      </c>
      <c r="AH257" s="338" t="s">
        <v>952</v>
      </c>
      <c r="AJ257" s="323" t="s">
        <v>1207</v>
      </c>
    </row>
    <row r="258" spans="1:36" ht="13.25" customHeight="1">
      <c r="A258" s="327" t="s">
        <v>121</v>
      </c>
      <c r="B258" s="327" t="s">
        <v>1208</v>
      </c>
      <c r="C258" s="327"/>
      <c r="D258" s="327"/>
      <c r="E258" s="327"/>
      <c r="F258" s="327"/>
      <c r="G258" s="327"/>
      <c r="H258" s="327"/>
      <c r="I258" s="327"/>
      <c r="J258" s="327"/>
      <c r="K258" s="326" t="str">
        <f t="shared" ref="K258:K321" si="40">HYPERLINK(AD258,"Link")</f>
        <v>Link</v>
      </c>
      <c r="L258" s="327" t="str">
        <f t="shared" ref="L258:L321" si="41">IF(ISBLANK(FolderBarcode),,VLOOKUP(FolderBarcode,AssetTag,2,0))</f>
        <v>TL6094</v>
      </c>
      <c r="M258" s="316" t="str">
        <f t="shared" ref="M258:M321" si="42">IF(ISBLANK(FolderBarcode),,VLOOKUP(FolderBarcode,AssetTag,3,0))</f>
        <v>MGIB2051 Folder 7 Internal Project Communication</v>
      </c>
      <c r="N258" s="328" t="str">
        <f t="shared" ref="N258:N321" si="43">IF((ISBLANK(MV)&lt;&gt;ISBLANK(Disc)),HYPERLINK(NewFolderLocation,"Yes"),IF(AND(MV&lt;&gt;"",Disc&lt;&gt;""),HYPERLINK(NewFileLocation,"Yes"),""))</f>
        <v/>
      </c>
      <c r="O258" s="322"/>
      <c r="P258" s="322"/>
      <c r="Q258" s="316"/>
      <c r="R258" s="327" t="s">
        <v>32</v>
      </c>
      <c r="S258" s="327" t="s">
        <v>33</v>
      </c>
      <c r="T258" s="327" t="s">
        <v>57</v>
      </c>
      <c r="U258" s="327" t="s">
        <v>619</v>
      </c>
      <c r="V258" s="327" t="s">
        <v>1209</v>
      </c>
      <c r="W258" s="322"/>
      <c r="X258" s="322"/>
      <c r="Y258" s="322" t="str">
        <f t="shared" ref="Y258:Y321" si="44">IF(ISBLANK(FolderBarcode),"",OldFileName&amp;"|"&amp;IF(ISBLANK(NewFileLocation),"",NewFileLocation))</f>
        <v>Link.pdf|Mesalamine\MGIB2051\2011-06-14_Other_current status of PI signed DM locked_12057087_260.pdf</v>
      </c>
      <c r="Z258" s="323" t="str">
        <f t="shared" ref="Z258:Z321" si="45">IF(ISBLANK(FolderBarcode),,IF(ISBLANK(Disc),FullDoc&amp;".pdf",IF(Disc="Yes",FullDoc&amp;".pdf",FullDoc&amp;"-"&amp;Disc&amp;"\")))</f>
        <v>Link.pdf</v>
      </c>
      <c r="AA258" s="322" t="str">
        <f t="shared" ref="AA258:AA321" si="46">IF(ISBLANK(FolderBarcode),,Drug&amp;"\"&amp;IF(ISBLANK(Protocol),,Protocol&amp;"\"))</f>
        <v>Mesalamine\MGIB2051\</v>
      </c>
      <c r="AB258" s="322" t="str">
        <f t="shared" ref="AB258:AB321" si="47">DocumentDate&amp;"_"&amp;DocType&amp;IF(ISBLANK(DocumentDesc),,"_"&amp;DocumentDesc)&amp;"_"&amp;FolderBarcode&amp;"_"&amp;DocumentIndex</f>
        <v>2011-06-14_Other_current status of PI signed DM locked_12057087_260</v>
      </c>
      <c r="AC258" s="322" t="s">
        <v>1210</v>
      </c>
      <c r="AD258" s="322" t="str">
        <f t="shared" ref="AD258:AD321" si="48">IF(ISBLANK(FolderBarcode),,IF(ISBLANK(Disc),NewFolderLocation&amp;NewFile&amp;".pdf",NewFolderLocation&amp;NewFile&amp;IF(Disc="Yes",".pdf","-"&amp;Disc&amp;"\")))</f>
        <v>Mesalamine\MGIB2051\2011-06-14_Other_current status of PI signed DM locked_12057087_260.pdf</v>
      </c>
      <c r="AE258" s="329" t="str">
        <f>IF(IF(ISBLANK(NewFile),COUNTIF(K$1:K257,FullDoc)&gt;0,COUNTIF(AD$1:AD257,FullPath)&gt;0),TRUE,"")</f>
        <v/>
      </c>
      <c r="AF258" s="330">
        <f t="shared" ref="AF258:AF321" si="49">LEN(FullPath)</f>
        <v>91</v>
      </c>
      <c r="AJ258" s="323" t="s">
        <v>1211</v>
      </c>
    </row>
    <row r="259" spans="1:36" ht="13.25" customHeight="1">
      <c r="A259" s="327" t="s">
        <v>121</v>
      </c>
      <c r="B259" s="327" t="s">
        <v>1212</v>
      </c>
      <c r="C259" s="327"/>
      <c r="D259" s="327"/>
      <c r="E259" s="327"/>
      <c r="F259" s="327"/>
      <c r="G259" s="327"/>
      <c r="H259" s="327"/>
      <c r="I259" s="327"/>
      <c r="J259" s="327"/>
      <c r="K259" s="326" t="str">
        <f t="shared" si="40"/>
        <v>Link</v>
      </c>
      <c r="L259" s="327" t="str">
        <f t="shared" si="41"/>
        <v>TL6094</v>
      </c>
      <c r="M259" s="316" t="str">
        <f t="shared" si="42"/>
        <v>MGIB2051 Folder 7 Internal Project Communication</v>
      </c>
      <c r="N259" s="328" t="str">
        <f t="shared" si="43"/>
        <v/>
      </c>
      <c r="O259" s="322"/>
      <c r="P259" s="322"/>
      <c r="Q259" s="316"/>
      <c r="R259" s="327" t="s">
        <v>32</v>
      </c>
      <c r="S259" s="327" t="s">
        <v>33</v>
      </c>
      <c r="T259" s="327" t="s">
        <v>57</v>
      </c>
      <c r="U259" s="327" t="s">
        <v>132</v>
      </c>
      <c r="V259" s="327" t="s">
        <v>1213</v>
      </c>
      <c r="W259" s="322"/>
      <c r="X259" s="322"/>
      <c r="Y259" s="322" t="str">
        <f t="shared" si="44"/>
        <v>Link.pdf|Mesalamine\MGIB2051\2011-06-15_Other_Clark Antifungal Question_12057087_261.pdf</v>
      </c>
      <c r="Z259" s="323" t="str">
        <f t="shared" si="45"/>
        <v>Link.pdf</v>
      </c>
      <c r="AA259" s="322" t="str">
        <f t="shared" si="46"/>
        <v>Mesalamine\MGIB2051\</v>
      </c>
      <c r="AB259" s="322" t="str">
        <f t="shared" si="47"/>
        <v>2011-06-15_Other_Clark Antifungal Question_12057087_261</v>
      </c>
      <c r="AC259" s="322" t="s">
        <v>1214</v>
      </c>
      <c r="AD259" s="322" t="str">
        <f t="shared" si="48"/>
        <v>Mesalamine\MGIB2051\2011-06-15_Other_Clark Antifungal Question_12057087_261.pdf</v>
      </c>
      <c r="AE259" s="329" t="str">
        <f>IF(IF(ISBLANK(NewFile),COUNTIF(K$1:K258,FullDoc)&gt;0,COUNTIF(AD$1:AD258,FullPath)&gt;0),TRUE,"")</f>
        <v/>
      </c>
      <c r="AF259" s="330">
        <f t="shared" si="49"/>
        <v>79</v>
      </c>
      <c r="AH259" s="323" t="s">
        <v>362</v>
      </c>
      <c r="AJ259" s="323" t="s">
        <v>1215</v>
      </c>
    </row>
    <row r="260" spans="1:36" ht="13.25" customHeight="1">
      <c r="A260" s="327" t="s">
        <v>121</v>
      </c>
      <c r="B260" s="327" t="s">
        <v>1216</v>
      </c>
      <c r="C260" s="327"/>
      <c r="D260" s="327"/>
      <c r="E260" s="327"/>
      <c r="F260" s="327"/>
      <c r="G260" s="327"/>
      <c r="H260" s="327"/>
      <c r="I260" s="327"/>
      <c r="J260" s="327"/>
      <c r="K260" s="326" t="str">
        <f t="shared" si="40"/>
        <v>Link</v>
      </c>
      <c r="L260" s="327" t="str">
        <f t="shared" si="41"/>
        <v>TL6094</v>
      </c>
      <c r="M260" s="316" t="str">
        <f t="shared" si="42"/>
        <v>MGIB2051 Folder 7 Internal Project Communication</v>
      </c>
      <c r="N260" s="328" t="str">
        <f t="shared" si="43"/>
        <v/>
      </c>
      <c r="O260" s="322"/>
      <c r="P260" s="322"/>
      <c r="Q260" s="316"/>
      <c r="R260" s="327" t="s">
        <v>32</v>
      </c>
      <c r="S260" s="327" t="s">
        <v>33</v>
      </c>
      <c r="T260" s="327" t="s">
        <v>57</v>
      </c>
      <c r="U260" s="327" t="s">
        <v>588</v>
      </c>
      <c r="V260" s="327" t="s">
        <v>1209</v>
      </c>
      <c r="W260" s="322"/>
      <c r="X260" s="322"/>
      <c r="Y260" s="322" t="str">
        <f t="shared" si="44"/>
        <v>Link.pdf|Mesalamine\MGIB2051\2011-06-21_Other_current status of PI signed DM locked_12057087_262.pdf</v>
      </c>
      <c r="Z260" s="323" t="str">
        <f t="shared" si="45"/>
        <v>Link.pdf</v>
      </c>
      <c r="AA260" s="322" t="str">
        <f t="shared" si="46"/>
        <v>Mesalamine\MGIB2051\</v>
      </c>
      <c r="AB260" s="322" t="str">
        <f t="shared" si="47"/>
        <v>2011-06-21_Other_current status of PI signed DM locked_12057087_262</v>
      </c>
      <c r="AC260" s="322" t="s">
        <v>1217</v>
      </c>
      <c r="AD260" s="322" t="str">
        <f t="shared" si="48"/>
        <v>Mesalamine\MGIB2051\2011-06-21_Other_current status of PI signed DM locked_12057087_262.pdf</v>
      </c>
      <c r="AE260" s="329" t="str">
        <f>IF(IF(ISBLANK(NewFile),COUNTIF(K$1:K259,FullDoc)&gt;0,COUNTIF(AD$1:AD259,FullPath)&gt;0),TRUE,"")</f>
        <v/>
      </c>
      <c r="AF260" s="330">
        <f t="shared" si="49"/>
        <v>91</v>
      </c>
      <c r="AH260" s="323" t="s">
        <v>362</v>
      </c>
      <c r="AJ260" s="323" t="s">
        <v>1218</v>
      </c>
    </row>
    <row r="261" spans="1:36" ht="13.25" customHeight="1">
      <c r="A261" s="327" t="s">
        <v>121</v>
      </c>
      <c r="B261" s="327" t="s">
        <v>1219</v>
      </c>
      <c r="C261" s="327"/>
      <c r="D261" s="327"/>
      <c r="E261" s="327"/>
      <c r="F261" s="327"/>
      <c r="G261" s="327"/>
      <c r="H261" s="327"/>
      <c r="I261" s="327"/>
      <c r="J261" s="327"/>
      <c r="K261" s="326" t="str">
        <f t="shared" si="40"/>
        <v>Link</v>
      </c>
      <c r="L261" s="327" t="str">
        <f t="shared" si="41"/>
        <v>TL6094</v>
      </c>
      <c r="M261" s="316" t="str">
        <f t="shared" si="42"/>
        <v>MGIB2051 Folder 7 Internal Project Communication</v>
      </c>
      <c r="N261" s="328" t="str">
        <f t="shared" si="43"/>
        <v/>
      </c>
      <c r="O261" s="322"/>
      <c r="P261" s="322"/>
      <c r="Q261" s="316"/>
      <c r="R261" s="327" t="s">
        <v>32</v>
      </c>
      <c r="S261" s="327" t="s">
        <v>33</v>
      </c>
      <c r="T261" s="327" t="s">
        <v>57</v>
      </c>
      <c r="U261" s="327" t="s">
        <v>593</v>
      </c>
      <c r="V261" s="327" t="s">
        <v>1220</v>
      </c>
      <c r="W261" s="322"/>
      <c r="X261" s="322"/>
      <c r="Y261" s="322" t="str">
        <f t="shared" si="44"/>
        <v>Link.pdf|Mesalamine\MGIB2051\2011-06-06_Other_Cherie Jun-July Schedule_12057087_263.pdf</v>
      </c>
      <c r="Z261" s="323" t="str">
        <f t="shared" si="45"/>
        <v>Link.pdf</v>
      </c>
      <c r="AA261" s="322" t="str">
        <f t="shared" si="46"/>
        <v>Mesalamine\MGIB2051\</v>
      </c>
      <c r="AB261" s="322" t="str">
        <f t="shared" si="47"/>
        <v>2011-06-06_Other_Cherie Jun-July Schedule_12057087_263</v>
      </c>
      <c r="AC261" s="322" t="s">
        <v>1221</v>
      </c>
      <c r="AD261" s="322" t="str">
        <f t="shared" si="48"/>
        <v>Mesalamine\MGIB2051\2011-06-06_Other_Cherie Jun-July Schedule_12057087_263.pdf</v>
      </c>
      <c r="AE261" s="329" t="str">
        <f>IF(IF(ISBLANK(NewFile),COUNTIF(K$1:K260,FullDoc)&gt;0,COUNTIF(AD$1:AD260,FullPath)&gt;0),TRUE,"")</f>
        <v/>
      </c>
      <c r="AF261" s="330">
        <f t="shared" si="49"/>
        <v>78</v>
      </c>
      <c r="AH261" s="338" t="s">
        <v>79</v>
      </c>
      <c r="AJ261" s="323" t="s">
        <v>1222</v>
      </c>
    </row>
    <row r="262" spans="1:36" ht="13.25" customHeight="1">
      <c r="A262" s="327" t="s">
        <v>121</v>
      </c>
      <c r="B262" s="327" t="s">
        <v>1223</v>
      </c>
      <c r="C262" s="327"/>
      <c r="D262" s="327"/>
      <c r="E262" s="327"/>
      <c r="F262" s="327"/>
      <c r="G262" s="327"/>
      <c r="H262" s="327"/>
      <c r="I262" s="327"/>
      <c r="J262" s="327"/>
      <c r="K262" s="326" t="str">
        <f t="shared" si="40"/>
        <v>Link</v>
      </c>
      <c r="L262" s="327" t="str">
        <f t="shared" si="41"/>
        <v>TL6094</v>
      </c>
      <c r="M262" s="316" t="str">
        <f t="shared" si="42"/>
        <v>MGIB2051 Folder 7 Internal Project Communication</v>
      </c>
      <c r="N262" s="328" t="str">
        <f t="shared" si="43"/>
        <v/>
      </c>
      <c r="O262" s="322"/>
      <c r="P262" s="322"/>
      <c r="Q262" s="316"/>
      <c r="R262" s="327" t="s">
        <v>32</v>
      </c>
      <c r="S262" s="327" t="s">
        <v>33</v>
      </c>
      <c r="T262" s="327" t="s">
        <v>57</v>
      </c>
      <c r="U262" s="327" t="s">
        <v>1224</v>
      </c>
      <c r="V262" s="327" t="s">
        <v>1225</v>
      </c>
      <c r="W262" s="322"/>
      <c r="X262" s="322"/>
      <c r="Y262" s="322" t="str">
        <f t="shared" si="44"/>
        <v>Link.pdf|Mesalamine\MGIB2051\2010-09-27_Other_CRA_12057087_264.pdf</v>
      </c>
      <c r="Z262" s="323" t="str">
        <f t="shared" si="45"/>
        <v>Link.pdf</v>
      </c>
      <c r="AA262" s="322" t="str">
        <f t="shared" si="46"/>
        <v>Mesalamine\MGIB2051\</v>
      </c>
      <c r="AB262" s="322" t="str">
        <f t="shared" si="47"/>
        <v>2010-09-27_Other_CRA_12057087_264</v>
      </c>
      <c r="AC262" s="322" t="s">
        <v>1226</v>
      </c>
      <c r="AD262" s="322" t="str">
        <f t="shared" si="48"/>
        <v>Mesalamine\MGIB2051\2010-09-27_Other_CRA_12057087_264.pdf</v>
      </c>
      <c r="AE262" s="329" t="str">
        <f>IF(IF(ISBLANK(NewFile),COUNTIF(K$1:K261,FullDoc)&gt;0,COUNTIF(AD$1:AD261,FullPath)&gt;0),TRUE,"")</f>
        <v/>
      </c>
      <c r="AF262" s="330">
        <f t="shared" si="49"/>
        <v>57</v>
      </c>
      <c r="AH262" s="339"/>
      <c r="AJ262" s="323" t="s">
        <v>1227</v>
      </c>
    </row>
    <row r="263" spans="1:36" ht="13.25" customHeight="1">
      <c r="A263" s="327" t="s">
        <v>121</v>
      </c>
      <c r="B263" s="327" t="s">
        <v>1228</v>
      </c>
      <c r="C263" s="327"/>
      <c r="D263" s="327"/>
      <c r="E263" s="327"/>
      <c r="F263" s="327"/>
      <c r="G263" s="327"/>
      <c r="H263" s="327"/>
      <c r="I263" s="327"/>
      <c r="J263" s="327"/>
      <c r="K263" s="326" t="str">
        <f t="shared" si="40"/>
        <v>Link</v>
      </c>
      <c r="L263" s="327" t="str">
        <f t="shared" si="41"/>
        <v>TL6094</v>
      </c>
      <c r="M263" s="316" t="str">
        <f t="shared" si="42"/>
        <v>MGIB2051 Folder 7 Internal Project Communication</v>
      </c>
      <c r="N263" s="328" t="str">
        <f t="shared" si="43"/>
        <v/>
      </c>
      <c r="O263" s="322"/>
      <c r="P263" s="322"/>
      <c r="Q263" s="316"/>
      <c r="R263" s="327" t="s">
        <v>32</v>
      </c>
      <c r="S263" s="327" t="s">
        <v>33</v>
      </c>
      <c r="T263" s="327" t="s">
        <v>57</v>
      </c>
      <c r="U263" s="327" t="s">
        <v>1229</v>
      </c>
      <c r="V263" s="327" t="s">
        <v>1131</v>
      </c>
      <c r="W263" s="322"/>
      <c r="X263" s="322"/>
      <c r="Y263" s="322" t="str">
        <f t="shared" si="44"/>
        <v>Link.pdf|Mesalamine\MGIB2051\2010-11-23_Other_TV Script Medoff_12057087_265.pdf</v>
      </c>
      <c r="Z263" s="323" t="str">
        <f t="shared" si="45"/>
        <v>Link.pdf</v>
      </c>
      <c r="AA263" s="322" t="str">
        <f t="shared" si="46"/>
        <v>Mesalamine\MGIB2051\</v>
      </c>
      <c r="AB263" s="322" t="str">
        <f t="shared" si="47"/>
        <v>2010-11-23_Other_TV Script Medoff_12057087_265</v>
      </c>
      <c r="AC263" s="322" t="s">
        <v>1230</v>
      </c>
      <c r="AD263" s="322" t="str">
        <f t="shared" si="48"/>
        <v>Mesalamine\MGIB2051\2010-11-23_Other_TV Script Medoff_12057087_265.pdf</v>
      </c>
      <c r="AE263" s="329" t="str">
        <f>IF(IF(ISBLANK(NewFile),COUNTIF(K$1:K262,FullDoc)&gt;0,COUNTIF(AD$1:AD262,FullPath)&gt;0),TRUE,"")</f>
        <v/>
      </c>
      <c r="AF263" s="330">
        <f t="shared" si="49"/>
        <v>70</v>
      </c>
      <c r="AH263" s="323" t="s">
        <v>362</v>
      </c>
      <c r="AJ263" s="323" t="s">
        <v>1231</v>
      </c>
    </row>
    <row r="264" spans="1:36" ht="13.25" customHeight="1">
      <c r="A264" s="327" t="s">
        <v>121</v>
      </c>
      <c r="B264" s="327" t="s">
        <v>1232</v>
      </c>
      <c r="C264" s="327"/>
      <c r="D264" s="327"/>
      <c r="E264" s="327"/>
      <c r="F264" s="327"/>
      <c r="G264" s="327"/>
      <c r="H264" s="327"/>
      <c r="I264" s="327"/>
      <c r="J264" s="327"/>
      <c r="K264" s="326" t="str">
        <f t="shared" si="40"/>
        <v>Link</v>
      </c>
      <c r="L264" s="327" t="str">
        <f t="shared" si="41"/>
        <v>TL6094</v>
      </c>
      <c r="M264" s="316" t="str">
        <f t="shared" si="42"/>
        <v>MGIB2051 Folder 7 Internal Project Communication</v>
      </c>
      <c r="N264" s="328" t="str">
        <f t="shared" si="43"/>
        <v/>
      </c>
      <c r="O264" s="322"/>
      <c r="P264" s="322"/>
      <c r="Q264" s="316"/>
      <c r="R264" s="327" t="s">
        <v>32</v>
      </c>
      <c r="S264" s="327" t="s">
        <v>33</v>
      </c>
      <c r="T264" s="327" t="s">
        <v>57</v>
      </c>
      <c r="U264" s="327" t="s">
        <v>838</v>
      </c>
      <c r="V264" s="327" t="s">
        <v>1233</v>
      </c>
      <c r="W264" s="322"/>
      <c r="X264" s="322"/>
      <c r="Y264" s="322" t="str">
        <f t="shared" si="44"/>
        <v>Link.pdf|Mesalamine\MGIB2051\2011-07-20_Other_Clark ICF Question_12057087_266.pdf</v>
      </c>
      <c r="Z264" s="323" t="str">
        <f t="shared" si="45"/>
        <v>Link.pdf</v>
      </c>
      <c r="AA264" s="322" t="str">
        <f t="shared" si="46"/>
        <v>Mesalamine\MGIB2051\</v>
      </c>
      <c r="AB264" s="322" t="str">
        <f t="shared" si="47"/>
        <v>2011-07-20_Other_Clark ICF Question_12057087_266</v>
      </c>
      <c r="AC264" s="322" t="s">
        <v>1234</v>
      </c>
      <c r="AD264" s="322" t="str">
        <f t="shared" si="48"/>
        <v>Mesalamine\MGIB2051\2011-07-20_Other_Clark ICF Question_12057087_266.pdf</v>
      </c>
      <c r="AE264" s="329" t="str">
        <f>IF(IF(ISBLANK(NewFile),COUNTIF(K$1:K263,FullDoc)&gt;0,COUNTIF(AD$1:AD263,FullPath)&gt;0),TRUE,"")</f>
        <v/>
      </c>
      <c r="AF264" s="330">
        <f t="shared" si="49"/>
        <v>72</v>
      </c>
      <c r="AH264" s="323" t="s">
        <v>362</v>
      </c>
      <c r="AJ264" s="323" t="s">
        <v>1235</v>
      </c>
    </row>
    <row r="265" spans="1:36" ht="13.25" customHeight="1">
      <c r="A265" s="327" t="s">
        <v>121</v>
      </c>
      <c r="B265" s="327" t="s">
        <v>1236</v>
      </c>
      <c r="C265" s="327"/>
      <c r="D265" s="327"/>
      <c r="E265" s="327"/>
      <c r="F265" s="327"/>
      <c r="G265" s="327"/>
      <c r="H265" s="327"/>
      <c r="I265" s="327"/>
      <c r="J265" s="327"/>
      <c r="K265" s="326" t="str">
        <f t="shared" si="40"/>
        <v>Link</v>
      </c>
      <c r="L265" s="327" t="str">
        <f t="shared" si="41"/>
        <v>TL6094</v>
      </c>
      <c r="M265" s="316" t="str">
        <f t="shared" si="42"/>
        <v>MGIB2051 Folder 7 Internal Project Communication</v>
      </c>
      <c r="N265" s="328" t="str">
        <f t="shared" si="43"/>
        <v/>
      </c>
      <c r="O265" s="322"/>
      <c r="P265" s="322"/>
      <c r="Q265" s="316"/>
      <c r="R265" s="327" t="s">
        <v>32</v>
      </c>
      <c r="S265" s="327" t="s">
        <v>33</v>
      </c>
      <c r="T265" s="327" t="s">
        <v>57</v>
      </c>
      <c r="U265" s="327" t="s">
        <v>776</v>
      </c>
      <c r="V265" s="327" t="s">
        <v>1237</v>
      </c>
      <c r="W265" s="322"/>
      <c r="X265" s="322"/>
      <c r="Y265" s="322" t="str">
        <f t="shared" si="44"/>
        <v>Link.pdf|Mesalamine\MGIB2051\2011-09-20_Other_FedEx Shipment Notification_12057087_267.pdf</v>
      </c>
      <c r="Z265" s="323" t="str">
        <f t="shared" si="45"/>
        <v>Link.pdf</v>
      </c>
      <c r="AA265" s="322" t="str">
        <f t="shared" si="46"/>
        <v>Mesalamine\MGIB2051\</v>
      </c>
      <c r="AB265" s="322" t="str">
        <f t="shared" si="47"/>
        <v>2011-09-20_Other_FedEx Shipment Notification_12057087_267</v>
      </c>
      <c r="AC265" s="322" t="s">
        <v>1238</v>
      </c>
      <c r="AD265" s="322" t="str">
        <f t="shared" si="48"/>
        <v>Mesalamine\MGIB2051\2011-09-20_Other_FedEx Shipment Notification_12057087_267.pdf</v>
      </c>
      <c r="AE265" s="329" t="str">
        <f>IF(IF(ISBLANK(NewFile),COUNTIF(K$1:K264,FullDoc)&gt;0,COUNTIF(AD$1:AD264,FullPath)&gt;0),TRUE,"")</f>
        <v/>
      </c>
      <c r="AF265" s="330">
        <f t="shared" si="49"/>
        <v>81</v>
      </c>
    </row>
    <row r="266" spans="1:36" ht="13.25" customHeight="1">
      <c r="A266" s="327" t="s">
        <v>121</v>
      </c>
      <c r="B266" s="327" t="s">
        <v>1239</v>
      </c>
      <c r="C266" s="327"/>
      <c r="D266" s="327"/>
      <c r="E266" s="327"/>
      <c r="F266" s="327"/>
      <c r="G266" s="327"/>
      <c r="H266" s="327"/>
      <c r="I266" s="327"/>
      <c r="J266" s="327"/>
      <c r="K266" s="326" t="str">
        <f t="shared" si="40"/>
        <v>Link</v>
      </c>
      <c r="L266" s="327" t="str">
        <f t="shared" si="41"/>
        <v>TL6094</v>
      </c>
      <c r="M266" s="316" t="str">
        <f t="shared" si="42"/>
        <v>MGIB2051 Folder 7 Internal Project Communication</v>
      </c>
      <c r="N266" s="328" t="str">
        <f t="shared" si="43"/>
        <v/>
      </c>
      <c r="O266" s="322"/>
      <c r="P266" s="322"/>
      <c r="Q266" s="316"/>
      <c r="R266" s="327" t="s">
        <v>32</v>
      </c>
      <c r="S266" s="327" t="s">
        <v>33</v>
      </c>
      <c r="T266" s="327" t="s">
        <v>57</v>
      </c>
      <c r="U266" s="327" t="s">
        <v>1240</v>
      </c>
      <c r="V266" s="327" t="s">
        <v>1241</v>
      </c>
      <c r="W266" s="322"/>
      <c r="X266" s="322"/>
      <c r="Y266" s="322" t="str">
        <f t="shared" si="44"/>
        <v>Link.pdf|Mesalamine\MGIB2051\2011-05-31_Other_Drug Return Form Instructions 07Jul2010DraftMK_12057087_268.pdf</v>
      </c>
      <c r="Z266" s="323" t="str">
        <f t="shared" si="45"/>
        <v>Link.pdf</v>
      </c>
      <c r="AA266" s="322" t="str">
        <f t="shared" si="46"/>
        <v>Mesalamine\MGIB2051\</v>
      </c>
      <c r="AB266" s="322" t="str">
        <f t="shared" si="47"/>
        <v>2011-05-31_Other_Drug Return Form Instructions 07Jul2010DraftMK_12057087_268</v>
      </c>
      <c r="AC266" s="322" t="s">
        <v>1242</v>
      </c>
      <c r="AD266" s="322" t="str">
        <f t="shared" si="48"/>
        <v>Mesalamine\MGIB2051\2011-05-31_Other_Drug Return Form Instructions 07Jul2010DraftMK_12057087_268.pdf</v>
      </c>
      <c r="AE266" s="329" t="str">
        <f>IF(IF(ISBLANK(NewFile),COUNTIF(K$1:K265,FullDoc)&gt;0,COUNTIF(AD$1:AD265,FullPath)&gt;0),TRUE,"")</f>
        <v/>
      </c>
      <c r="AF266" s="330">
        <f t="shared" si="49"/>
        <v>100</v>
      </c>
      <c r="AH266" s="338" t="s">
        <v>1025</v>
      </c>
      <c r="AJ266" s="323" t="s">
        <v>1243</v>
      </c>
    </row>
    <row r="267" spans="1:36" ht="13.25" customHeight="1">
      <c r="A267" s="327" t="s">
        <v>121</v>
      </c>
      <c r="B267" s="327" t="s">
        <v>1244</v>
      </c>
      <c r="C267" s="327"/>
      <c r="D267" s="327"/>
      <c r="E267" s="327"/>
      <c r="F267" s="327"/>
      <c r="G267" s="327"/>
      <c r="H267" s="327"/>
      <c r="I267" s="327"/>
      <c r="J267" s="327"/>
      <c r="K267" s="326" t="str">
        <f t="shared" si="40"/>
        <v>Link</v>
      </c>
      <c r="L267" s="327" t="str">
        <f t="shared" si="41"/>
        <v>TL6094</v>
      </c>
      <c r="M267" s="316" t="str">
        <f t="shared" si="42"/>
        <v>MGIB2051 Folder 7 Internal Project Communication</v>
      </c>
      <c r="N267" s="328" t="str">
        <f t="shared" si="43"/>
        <v/>
      </c>
      <c r="O267" s="322"/>
      <c r="P267" s="322"/>
      <c r="Q267" s="316"/>
      <c r="R267" s="327" t="s">
        <v>32</v>
      </c>
      <c r="S267" s="327" t="s">
        <v>33</v>
      </c>
      <c r="T267" s="327" t="s">
        <v>57</v>
      </c>
      <c r="U267" s="327" t="s">
        <v>614</v>
      </c>
      <c r="V267" s="327" t="s">
        <v>1245</v>
      </c>
      <c r="W267" s="322"/>
      <c r="X267" s="322"/>
      <c r="Y267" s="322" t="str">
        <f t="shared" si="44"/>
        <v>Link.pdf|Mesalamine\MGIB2051\2011-06-16_Other_PWO 4 CIS 2_12057087_269.pdf</v>
      </c>
      <c r="Z267" s="323" t="str">
        <f t="shared" si="45"/>
        <v>Link.pdf</v>
      </c>
      <c r="AA267" s="322" t="str">
        <f t="shared" si="46"/>
        <v>Mesalamine\MGIB2051\</v>
      </c>
      <c r="AB267" s="322" t="str">
        <f t="shared" si="47"/>
        <v>2011-06-16_Other_PWO 4 CIS 2_12057087_269</v>
      </c>
      <c r="AC267" s="322" t="s">
        <v>1246</v>
      </c>
      <c r="AD267" s="322" t="str">
        <f t="shared" si="48"/>
        <v>Mesalamine\MGIB2051\2011-06-16_Other_PWO 4 CIS 2_12057087_269.pdf</v>
      </c>
      <c r="AE267" s="329" t="str">
        <f>IF(IF(ISBLANK(NewFile),COUNTIF(K$1:K266,FullDoc)&gt;0,COUNTIF(AD$1:AD266,FullPath)&gt;0),TRUE,"")</f>
        <v/>
      </c>
      <c r="AF267" s="330">
        <f t="shared" si="49"/>
        <v>65</v>
      </c>
      <c r="AH267" s="323" t="s">
        <v>362</v>
      </c>
      <c r="AJ267" s="323" t="s">
        <v>1247</v>
      </c>
    </row>
    <row r="268" spans="1:36" ht="13.25" customHeight="1">
      <c r="A268" s="327" t="s">
        <v>121</v>
      </c>
      <c r="B268" s="327" t="s">
        <v>1248</v>
      </c>
      <c r="C268" s="327"/>
      <c r="D268" s="327"/>
      <c r="E268" s="327"/>
      <c r="F268" s="327"/>
      <c r="G268" s="327"/>
      <c r="H268" s="327"/>
      <c r="I268" s="327"/>
      <c r="J268" s="327"/>
      <c r="K268" s="326" t="str">
        <f t="shared" si="40"/>
        <v>Link</v>
      </c>
      <c r="L268" s="327" t="str">
        <f t="shared" si="41"/>
        <v>TL6094</v>
      </c>
      <c r="M268" s="316" t="str">
        <f t="shared" si="42"/>
        <v>MGIB2051 Folder 7 Internal Project Communication</v>
      </c>
      <c r="N268" s="328" t="str">
        <f t="shared" si="43"/>
        <v/>
      </c>
      <c r="O268" s="322"/>
      <c r="P268" s="322"/>
      <c r="Q268" s="316"/>
      <c r="R268" s="327" t="s">
        <v>32</v>
      </c>
      <c r="S268" s="327" t="s">
        <v>33</v>
      </c>
      <c r="T268" s="327" t="s">
        <v>57</v>
      </c>
      <c r="U268" s="327" t="s">
        <v>132</v>
      </c>
      <c r="V268" s="327" t="s">
        <v>1249</v>
      </c>
      <c r="W268" s="322"/>
      <c r="X268" s="322"/>
      <c r="Y268" s="322" t="str">
        <f t="shared" si="44"/>
        <v>Link.pdf|Mesalamine\MGIB2051\2011-06-15_Other_Program Team Meeting Agenda 15Jun2011_12057087_270.pdf</v>
      </c>
      <c r="Z268" s="323" t="str">
        <f t="shared" si="45"/>
        <v>Link.pdf</v>
      </c>
      <c r="AA268" s="322" t="str">
        <f t="shared" si="46"/>
        <v>Mesalamine\MGIB2051\</v>
      </c>
      <c r="AB268" s="322" t="str">
        <f t="shared" si="47"/>
        <v>2011-06-15_Other_Program Team Meeting Agenda 15Jun2011_12057087_270</v>
      </c>
      <c r="AC268" s="322" t="s">
        <v>1250</v>
      </c>
      <c r="AD268" s="322" t="str">
        <f t="shared" si="48"/>
        <v>Mesalamine\MGIB2051\2011-06-15_Other_Program Team Meeting Agenda 15Jun2011_12057087_270.pdf</v>
      </c>
      <c r="AE268" s="329" t="str">
        <f>IF(IF(ISBLANK(NewFile),COUNTIF(K$1:K267,FullDoc)&gt;0,COUNTIF(AD$1:AD267,FullPath)&gt;0),TRUE,"")</f>
        <v/>
      </c>
      <c r="AF268" s="330">
        <f t="shared" si="49"/>
        <v>91</v>
      </c>
      <c r="AH268" s="338" t="s">
        <v>130</v>
      </c>
      <c r="AJ268" s="323" t="s">
        <v>1251</v>
      </c>
    </row>
    <row r="269" spans="1:36" ht="13.25" customHeight="1">
      <c r="A269" s="327" t="s">
        <v>121</v>
      </c>
      <c r="B269" s="327" t="s">
        <v>1252</v>
      </c>
      <c r="C269" s="327"/>
      <c r="D269" s="327"/>
      <c r="E269" s="327"/>
      <c r="F269" s="327"/>
      <c r="G269" s="327"/>
      <c r="H269" s="327"/>
      <c r="I269" s="327"/>
      <c r="J269" s="327"/>
      <c r="K269" s="326" t="str">
        <f t="shared" si="40"/>
        <v>Link</v>
      </c>
      <c r="L269" s="327" t="str">
        <f t="shared" si="41"/>
        <v>TL6094</v>
      </c>
      <c r="M269" s="316" t="str">
        <f t="shared" si="42"/>
        <v>MGIB2051 Folder 7 Internal Project Communication</v>
      </c>
      <c r="N269" s="328" t="str">
        <f t="shared" si="43"/>
        <v/>
      </c>
      <c r="O269" s="322"/>
      <c r="P269" s="322"/>
      <c r="Q269" s="316"/>
      <c r="R269" s="327" t="s">
        <v>32</v>
      </c>
      <c r="S269" s="327" t="s">
        <v>33</v>
      </c>
      <c r="T269" s="327" t="s">
        <v>57</v>
      </c>
      <c r="U269" s="327" t="s">
        <v>619</v>
      </c>
      <c r="V269" s="327" t="s">
        <v>1253</v>
      </c>
      <c r="W269" s="322"/>
      <c r="X269" s="322"/>
      <c r="Y269" s="322" t="str">
        <f t="shared" si="44"/>
        <v>Link.pdf|Mesalamine\MGIB2051\2011-06-14_Other_Program Meeting Agenda 15Jun2011_12057087_271.pdf</v>
      </c>
      <c r="Z269" s="323" t="str">
        <f t="shared" si="45"/>
        <v>Link.pdf</v>
      </c>
      <c r="AA269" s="322" t="str">
        <f t="shared" si="46"/>
        <v>Mesalamine\MGIB2051\</v>
      </c>
      <c r="AB269" s="322" t="str">
        <f t="shared" si="47"/>
        <v>2011-06-14_Other_Program Meeting Agenda 15Jun2011_12057087_271</v>
      </c>
      <c r="AC269" s="322" t="s">
        <v>1254</v>
      </c>
      <c r="AD269" s="322" t="str">
        <f t="shared" si="48"/>
        <v>Mesalamine\MGIB2051\2011-06-14_Other_Program Meeting Agenda 15Jun2011_12057087_271.pdf</v>
      </c>
      <c r="AE269" s="329" t="str">
        <f>IF(IF(ISBLANK(NewFile),COUNTIF(K$1:K268,FullDoc)&gt;0,COUNTIF(AD$1:AD268,FullPath)&gt;0),TRUE,"")</f>
        <v/>
      </c>
      <c r="AF269" s="330">
        <f t="shared" si="49"/>
        <v>86</v>
      </c>
      <c r="AH269" s="338" t="s">
        <v>130</v>
      </c>
      <c r="AJ269" s="323" t="s">
        <v>1255</v>
      </c>
    </row>
    <row r="270" spans="1:36" ht="13.25" customHeight="1">
      <c r="A270" s="327" t="s">
        <v>121</v>
      </c>
      <c r="B270" s="327" t="s">
        <v>1256</v>
      </c>
      <c r="C270" s="327"/>
      <c r="D270" s="327"/>
      <c r="E270" s="327"/>
      <c r="F270" s="327"/>
      <c r="G270" s="327"/>
      <c r="H270" s="327"/>
      <c r="I270" s="327"/>
      <c r="J270" s="327"/>
      <c r="K270" s="326" t="str">
        <f t="shared" si="40"/>
        <v>Link</v>
      </c>
      <c r="L270" s="327" t="str">
        <f t="shared" si="41"/>
        <v>TL6094</v>
      </c>
      <c r="M270" s="316" t="str">
        <f t="shared" si="42"/>
        <v>MGIB2051 Folder 7 Internal Project Communication</v>
      </c>
      <c r="N270" s="328" t="str">
        <f t="shared" si="43"/>
        <v/>
      </c>
      <c r="O270" s="322"/>
      <c r="P270" s="322"/>
      <c r="Q270" s="316"/>
      <c r="R270" s="327" t="s">
        <v>32</v>
      </c>
      <c r="S270" s="327" t="s">
        <v>33</v>
      </c>
      <c r="T270" s="327" t="s">
        <v>57</v>
      </c>
      <c r="U270" s="327" t="s">
        <v>603</v>
      </c>
      <c r="V270" s="336" t="s">
        <v>1257</v>
      </c>
      <c r="W270" s="322"/>
      <c r="X270" s="322"/>
      <c r="Y270" s="322" t="str">
        <f t="shared" si="44"/>
        <v>Link.pdf|Mesalamine\MGIB2051\2011-06-03_Other_Requested Advise for Visit Schedule_12057087_272.pdf</v>
      </c>
      <c r="Z270" s="323" t="str">
        <f t="shared" si="45"/>
        <v>Link.pdf</v>
      </c>
      <c r="AA270" s="322" t="str">
        <f t="shared" si="46"/>
        <v>Mesalamine\MGIB2051\</v>
      </c>
      <c r="AB270" s="322" t="str">
        <f t="shared" si="47"/>
        <v>2011-06-03_Other_Requested Advise for Visit Schedule_12057087_272</v>
      </c>
      <c r="AC270" s="322" t="s">
        <v>1258</v>
      </c>
      <c r="AD270" s="322" t="str">
        <f t="shared" si="48"/>
        <v>Mesalamine\MGIB2051\2011-06-03_Other_Requested Advise for Visit Schedule_12057087_272.pdf</v>
      </c>
      <c r="AE270" s="329" t="str">
        <f>IF(IF(ISBLANK(NewFile),COUNTIF(K$1:K269,FullDoc)&gt;0,COUNTIF(AD$1:AD269,FullPath)&gt;0),TRUE,"")</f>
        <v/>
      </c>
      <c r="AF270" s="330">
        <f t="shared" si="49"/>
        <v>89</v>
      </c>
      <c r="AH270" s="323" t="s">
        <v>362</v>
      </c>
      <c r="AJ270" s="323" t="s">
        <v>1259</v>
      </c>
    </row>
    <row r="271" spans="1:36" ht="13.25" customHeight="1">
      <c r="A271" s="327" t="s">
        <v>121</v>
      </c>
      <c r="B271" s="327" t="s">
        <v>1260</v>
      </c>
      <c r="C271" s="327"/>
      <c r="D271" s="327"/>
      <c r="E271" s="327"/>
      <c r="F271" s="327"/>
      <c r="G271" s="327"/>
      <c r="H271" s="327"/>
      <c r="I271" s="327"/>
      <c r="J271" s="327"/>
      <c r="K271" s="326" t="str">
        <f t="shared" si="40"/>
        <v>Link</v>
      </c>
      <c r="L271" s="327" t="str">
        <f t="shared" si="41"/>
        <v>TL6094</v>
      </c>
      <c r="M271" s="316" t="str">
        <f t="shared" si="42"/>
        <v>MGIB2051 Folder 7 Internal Project Communication</v>
      </c>
      <c r="N271" s="328" t="str">
        <f t="shared" si="43"/>
        <v/>
      </c>
      <c r="O271" s="322"/>
      <c r="P271" s="322"/>
      <c r="Q271" s="316"/>
      <c r="R271" s="327" t="s">
        <v>32</v>
      </c>
      <c r="S271" s="327" t="s">
        <v>33</v>
      </c>
      <c r="T271" s="327" t="s">
        <v>57</v>
      </c>
      <c r="U271" s="327" t="s">
        <v>593</v>
      </c>
      <c r="V271" s="336" t="s">
        <v>1261</v>
      </c>
      <c r="W271" s="322"/>
      <c r="X271" s="322"/>
      <c r="Y271" s="322" t="str">
        <f t="shared" si="44"/>
        <v>Link.pdf|Mesalamine\MGIB2051\2011-06-06_Other_Aron Site COV 23Jun11 Site1271_12057087_273.pdf</v>
      </c>
      <c r="Z271" s="323" t="str">
        <f t="shared" si="45"/>
        <v>Link.pdf</v>
      </c>
      <c r="AA271" s="322" t="str">
        <f t="shared" si="46"/>
        <v>Mesalamine\MGIB2051\</v>
      </c>
      <c r="AB271" s="322" t="str">
        <f t="shared" si="47"/>
        <v>2011-06-06_Other_Aron Site COV 23Jun11 Site1271_12057087_273</v>
      </c>
      <c r="AC271" s="322" t="s">
        <v>1262</v>
      </c>
      <c r="AD271" s="322" t="str">
        <f t="shared" si="48"/>
        <v>Mesalamine\MGIB2051\2011-06-06_Other_Aron Site COV 23Jun11 Site1271_12057087_273.pdf</v>
      </c>
      <c r="AE271" s="329" t="str">
        <f>IF(IF(ISBLANK(NewFile),COUNTIF(K$1:K270,FullDoc)&gt;0,COUNTIF(AD$1:AD270,FullPath)&gt;0),TRUE,"")</f>
        <v/>
      </c>
      <c r="AF271" s="330">
        <f t="shared" si="49"/>
        <v>84</v>
      </c>
      <c r="AH271" s="323" t="s">
        <v>362</v>
      </c>
      <c r="AJ271" s="323" t="s">
        <v>1263</v>
      </c>
    </row>
    <row r="272" spans="1:36" ht="13.25" customHeight="1">
      <c r="A272" s="327" t="s">
        <v>121</v>
      </c>
      <c r="B272" s="327" t="s">
        <v>1264</v>
      </c>
      <c r="C272" s="327"/>
      <c r="D272" s="327"/>
      <c r="E272" s="327"/>
      <c r="F272" s="327"/>
      <c r="G272" s="327"/>
      <c r="H272" s="327"/>
      <c r="I272" s="327"/>
      <c r="J272" s="327"/>
      <c r="K272" s="326" t="str">
        <f t="shared" si="40"/>
        <v>Link</v>
      </c>
      <c r="L272" s="327" t="str">
        <f t="shared" si="41"/>
        <v>TL6094</v>
      </c>
      <c r="M272" s="316" t="str">
        <f t="shared" si="42"/>
        <v>MGIB2051 Folder 7 Internal Project Communication</v>
      </c>
      <c r="N272" s="328" t="str">
        <f t="shared" si="43"/>
        <v/>
      </c>
      <c r="O272" s="322"/>
      <c r="P272" s="322"/>
      <c r="Q272" s="316"/>
      <c r="R272" s="327" t="s">
        <v>32</v>
      </c>
      <c r="S272" s="327" t="s">
        <v>33</v>
      </c>
      <c r="T272" s="327" t="s">
        <v>57</v>
      </c>
      <c r="U272" s="327" t="s">
        <v>1265</v>
      </c>
      <c r="V272" s="336" t="s">
        <v>1266</v>
      </c>
      <c r="W272" s="336"/>
      <c r="X272" s="322"/>
      <c r="Y272" s="322" t="str">
        <f t="shared" si="44"/>
        <v>Link.pdf|Mesalamine\MGIB2051\2011-06-20_Other_MG Weekly Update20Jun2011_12057087_274.pdf</v>
      </c>
      <c r="Z272" s="323" t="str">
        <f t="shared" si="45"/>
        <v>Link.pdf</v>
      </c>
      <c r="AA272" s="322" t="str">
        <f t="shared" si="46"/>
        <v>Mesalamine\MGIB2051\</v>
      </c>
      <c r="AB272" s="322" t="str">
        <f t="shared" si="47"/>
        <v>2011-06-20_Other_MG Weekly Update20Jun2011_12057087_274</v>
      </c>
      <c r="AC272" s="322" t="s">
        <v>1267</v>
      </c>
      <c r="AD272" s="322" t="str">
        <f t="shared" si="48"/>
        <v>Mesalamine\MGIB2051\2011-06-20_Other_MG Weekly Update20Jun2011_12057087_274.pdf</v>
      </c>
      <c r="AE272" s="329" t="str">
        <f>IF(IF(ISBLANK(NewFile),COUNTIF(K$1:K271,FullDoc)&gt;0,COUNTIF(AD$1:AD271,FullPath)&gt;0),TRUE,"")</f>
        <v/>
      </c>
      <c r="AF272" s="330">
        <f t="shared" si="49"/>
        <v>79</v>
      </c>
      <c r="AH272" s="338" t="s">
        <v>1089</v>
      </c>
      <c r="AJ272" s="323" t="s">
        <v>1268</v>
      </c>
    </row>
    <row r="273" spans="1:36" ht="13.25" customHeight="1">
      <c r="A273" s="327" t="s">
        <v>121</v>
      </c>
      <c r="B273" s="327" t="s">
        <v>1269</v>
      </c>
      <c r="C273" s="327"/>
      <c r="D273" s="327"/>
      <c r="E273" s="327"/>
      <c r="F273" s="327"/>
      <c r="G273" s="327"/>
      <c r="H273" s="327"/>
      <c r="I273" s="327"/>
      <c r="J273" s="327"/>
      <c r="K273" s="326" t="str">
        <f t="shared" si="40"/>
        <v>Link</v>
      </c>
      <c r="L273" s="327" t="str">
        <f t="shared" si="41"/>
        <v>TL6094</v>
      </c>
      <c r="M273" s="316" t="str">
        <f t="shared" si="42"/>
        <v>MGIB2051 Folder 7 Internal Project Communication</v>
      </c>
      <c r="N273" s="328" t="str">
        <f t="shared" si="43"/>
        <v/>
      </c>
      <c r="O273" s="322"/>
      <c r="P273" s="322"/>
      <c r="Q273" s="316"/>
      <c r="R273" s="327" t="s">
        <v>32</v>
      </c>
      <c r="S273" s="327" t="s">
        <v>33</v>
      </c>
      <c r="T273" s="327" t="s">
        <v>57</v>
      </c>
      <c r="U273" s="327" t="s">
        <v>1270</v>
      </c>
      <c r="V273" s="336" t="s">
        <v>1271</v>
      </c>
      <c r="W273" s="322"/>
      <c r="X273" s="322"/>
      <c r="Y273" s="322" t="str">
        <f t="shared" si="44"/>
        <v>Link.pdf|Mesalamine\MGIB2051\2010-06-22_Other_Subject IVRS Diary Tri-fold_12057087_275.pdf</v>
      </c>
      <c r="Z273" s="323" t="str">
        <f t="shared" si="45"/>
        <v>Link.pdf</v>
      </c>
      <c r="AA273" s="322" t="str">
        <f t="shared" si="46"/>
        <v>Mesalamine\MGIB2051\</v>
      </c>
      <c r="AB273" s="322" t="str">
        <f t="shared" si="47"/>
        <v>2010-06-22_Other_Subject IVRS Diary Tri-fold_12057087_275</v>
      </c>
      <c r="AC273" s="322" t="s">
        <v>1272</v>
      </c>
      <c r="AD273" s="322" t="str">
        <f t="shared" si="48"/>
        <v>Mesalamine\MGIB2051\2010-06-22_Other_Subject IVRS Diary Tri-fold_12057087_275.pdf</v>
      </c>
      <c r="AE273" s="329" t="str">
        <f>IF(IF(ISBLANK(NewFile),COUNTIF(K$1:K272,FullDoc)&gt;0,COUNTIF(AD$1:AD272,FullPath)&gt;0),TRUE,"")</f>
        <v/>
      </c>
      <c r="AF273" s="330">
        <f t="shared" si="49"/>
        <v>81</v>
      </c>
      <c r="AH273" s="323" t="s">
        <v>362</v>
      </c>
      <c r="AJ273" s="323" t="s">
        <v>1273</v>
      </c>
    </row>
    <row r="274" spans="1:36" ht="13.25" customHeight="1">
      <c r="A274" s="327" t="s">
        <v>121</v>
      </c>
      <c r="B274" s="327" t="s">
        <v>1274</v>
      </c>
      <c r="C274" s="327"/>
      <c r="D274" s="327"/>
      <c r="E274" s="327"/>
      <c r="F274" s="327"/>
      <c r="G274" s="327"/>
      <c r="H274" s="327"/>
      <c r="I274" s="327"/>
      <c r="J274" s="327"/>
      <c r="K274" s="326" t="str">
        <f t="shared" si="40"/>
        <v>Link</v>
      </c>
      <c r="L274" s="327" t="str">
        <f t="shared" si="41"/>
        <v>TL6094</v>
      </c>
      <c r="M274" s="316" t="str">
        <f t="shared" si="42"/>
        <v>MGIB2051 Folder 7 Internal Project Communication</v>
      </c>
      <c r="N274" s="328" t="str">
        <f t="shared" si="43"/>
        <v/>
      </c>
      <c r="O274" s="322"/>
      <c r="P274" s="322"/>
      <c r="Q274" s="316"/>
      <c r="R274" s="327" t="s">
        <v>32</v>
      </c>
      <c r="S274" s="327" t="s">
        <v>33</v>
      </c>
      <c r="T274" s="327" t="s">
        <v>57</v>
      </c>
      <c r="U274" s="327" t="s">
        <v>1275</v>
      </c>
      <c r="V274" s="336" t="s">
        <v>931</v>
      </c>
      <c r="W274" s="322"/>
      <c r="X274" s="322"/>
      <c r="Y274" s="322" t="str">
        <f t="shared" si="44"/>
        <v>Link.pdf|Mesalamine\MGIB2051\2010-11-19_Other_Reasons for SF_12057087_276.pdf</v>
      </c>
      <c r="Z274" s="323" t="str">
        <f t="shared" si="45"/>
        <v>Link.pdf</v>
      </c>
      <c r="AA274" s="322" t="str">
        <f t="shared" si="46"/>
        <v>Mesalamine\MGIB2051\</v>
      </c>
      <c r="AB274" s="322" t="str">
        <f t="shared" si="47"/>
        <v>2010-11-19_Other_Reasons for SF_12057087_276</v>
      </c>
      <c r="AC274" s="322" t="s">
        <v>1276</v>
      </c>
      <c r="AD274" s="322" t="str">
        <f t="shared" si="48"/>
        <v>Mesalamine\MGIB2051\2010-11-19_Other_Reasons for SF_12057087_276.pdf</v>
      </c>
      <c r="AE274" s="329" t="str">
        <f>IF(IF(ISBLANK(NewFile),COUNTIF(K$1:K273,FullDoc)&gt;0,COUNTIF(AD$1:AD273,FullPath)&gt;0),TRUE,"")</f>
        <v/>
      </c>
      <c r="AF274" s="330">
        <f t="shared" si="49"/>
        <v>68</v>
      </c>
      <c r="AH274" s="323" t="s">
        <v>362</v>
      </c>
      <c r="AJ274" s="323" t="s">
        <v>1277</v>
      </c>
    </row>
    <row r="275" spans="1:36" ht="13.25" customHeight="1">
      <c r="A275" s="327" t="s">
        <v>121</v>
      </c>
      <c r="B275" s="327" t="s">
        <v>1278</v>
      </c>
      <c r="C275" s="327"/>
      <c r="D275" s="327"/>
      <c r="E275" s="327"/>
      <c r="F275" s="327"/>
      <c r="G275" s="327"/>
      <c r="H275" s="327"/>
      <c r="I275" s="327"/>
      <c r="J275" s="327"/>
      <c r="K275" s="326" t="str">
        <f t="shared" si="40"/>
        <v>Link</v>
      </c>
      <c r="L275" s="327" t="str">
        <f t="shared" si="41"/>
        <v>TL6094</v>
      </c>
      <c r="M275" s="316" t="str">
        <f t="shared" si="42"/>
        <v>MGIB2051 Folder 7 Internal Project Communication</v>
      </c>
      <c r="N275" s="328" t="str">
        <f t="shared" si="43"/>
        <v/>
      </c>
      <c r="O275" s="322"/>
      <c r="P275" s="322"/>
      <c r="Q275" s="316"/>
      <c r="R275" s="327" t="s">
        <v>32</v>
      </c>
      <c r="S275" s="327" t="s">
        <v>33</v>
      </c>
      <c r="T275" s="327" t="s">
        <v>57</v>
      </c>
      <c r="U275" s="327" t="s">
        <v>1279</v>
      </c>
      <c r="V275" s="327" t="s">
        <v>1280</v>
      </c>
      <c r="W275" s="322"/>
      <c r="X275" s="322"/>
      <c r="Y275" s="322" t="str">
        <f t="shared" si="44"/>
        <v>Link.pdf|Mesalamine\MGIB2051\2011-09-18_Other_Fedex Shipment Notification_12057087_277.pdf</v>
      </c>
      <c r="Z275" s="323" t="str">
        <f t="shared" si="45"/>
        <v>Link.pdf</v>
      </c>
      <c r="AA275" s="322" t="str">
        <f t="shared" si="46"/>
        <v>Mesalamine\MGIB2051\</v>
      </c>
      <c r="AB275" s="322" t="str">
        <f t="shared" si="47"/>
        <v>2011-09-18_Other_Fedex Shipment Notification_12057087_277</v>
      </c>
      <c r="AC275" s="322" t="s">
        <v>1281</v>
      </c>
      <c r="AD275" s="322" t="str">
        <f t="shared" si="48"/>
        <v>Mesalamine\MGIB2051\2011-09-18_Other_Fedex Shipment Notification_12057087_277.pdf</v>
      </c>
      <c r="AE275" s="329" t="str">
        <f>IF(IF(ISBLANK(NewFile),COUNTIF(K$1:K274,FullDoc)&gt;0,COUNTIF(AD$1:AD274,FullPath)&gt;0),TRUE,"")</f>
        <v/>
      </c>
      <c r="AF275" s="330">
        <f t="shared" si="49"/>
        <v>81</v>
      </c>
      <c r="AJ275" s="323" t="s">
        <v>1282</v>
      </c>
    </row>
    <row r="276" spans="1:36" ht="13.25" customHeight="1">
      <c r="A276" s="327" t="s">
        <v>121</v>
      </c>
      <c r="B276" s="327" t="s">
        <v>1283</v>
      </c>
      <c r="C276" s="327"/>
      <c r="D276" s="327"/>
      <c r="E276" s="327"/>
      <c r="F276" s="327"/>
      <c r="G276" s="327"/>
      <c r="H276" s="327"/>
      <c r="I276" s="327"/>
      <c r="J276" s="327"/>
      <c r="K276" s="326" t="str">
        <f t="shared" si="40"/>
        <v>Link</v>
      </c>
      <c r="L276" s="327" t="str">
        <f t="shared" si="41"/>
        <v>TL6094</v>
      </c>
      <c r="M276" s="316" t="str">
        <f t="shared" si="42"/>
        <v>MGIB2051 Folder 7 Internal Project Communication</v>
      </c>
      <c r="N276" s="328" t="str">
        <f t="shared" si="43"/>
        <v/>
      </c>
      <c r="O276" s="322"/>
      <c r="P276" s="322"/>
      <c r="Q276" s="316"/>
      <c r="R276" s="327" t="s">
        <v>32</v>
      </c>
      <c r="S276" s="327" t="s">
        <v>33</v>
      </c>
      <c r="T276" s="327" t="s">
        <v>57</v>
      </c>
      <c r="U276" s="327" t="s">
        <v>614</v>
      </c>
      <c r="V276" s="327" t="s">
        <v>1284</v>
      </c>
      <c r="W276" s="322"/>
      <c r="X276" s="322"/>
      <c r="Y276" s="322" t="str">
        <f t="shared" si="44"/>
        <v>Link.pdf|Mesalamine\MGIB2051\2011-06-16_Other_Clark Requested Documents_12057087_278.pdf</v>
      </c>
      <c r="Z276" s="323" t="str">
        <f t="shared" si="45"/>
        <v>Link.pdf</v>
      </c>
      <c r="AA276" s="322" t="str">
        <f t="shared" si="46"/>
        <v>Mesalamine\MGIB2051\</v>
      </c>
      <c r="AB276" s="322" t="str">
        <f t="shared" si="47"/>
        <v>2011-06-16_Other_Clark Requested Documents_12057087_278</v>
      </c>
      <c r="AC276" s="322" t="s">
        <v>1285</v>
      </c>
      <c r="AD276" s="322" t="str">
        <f t="shared" si="48"/>
        <v>Mesalamine\MGIB2051\2011-06-16_Other_Clark Requested Documents_12057087_278.pdf</v>
      </c>
      <c r="AE276" s="329" t="str">
        <f>IF(IF(ISBLANK(NewFile),COUNTIF(K$1:K275,FullDoc)&gt;0,COUNTIF(AD$1:AD275,FullPath)&gt;0),TRUE,"")</f>
        <v/>
      </c>
      <c r="AF276" s="330">
        <f t="shared" si="49"/>
        <v>79</v>
      </c>
      <c r="AJ276" s="323" t="s">
        <v>1286</v>
      </c>
    </row>
    <row r="277" spans="1:36" ht="13.25" customHeight="1">
      <c r="A277" s="327" t="s">
        <v>121</v>
      </c>
      <c r="B277" s="327" t="s">
        <v>1287</v>
      </c>
      <c r="C277" s="327"/>
      <c r="D277" s="327"/>
      <c r="E277" s="327"/>
      <c r="F277" s="327"/>
      <c r="G277" s="327"/>
      <c r="H277" s="327"/>
      <c r="I277" s="327"/>
      <c r="J277" s="327"/>
      <c r="K277" s="326" t="str">
        <f t="shared" si="40"/>
        <v>Link</v>
      </c>
      <c r="L277" s="327" t="str">
        <f t="shared" si="41"/>
        <v>TL6094</v>
      </c>
      <c r="M277" s="316" t="str">
        <f t="shared" si="42"/>
        <v>MGIB2051 Folder 7 Internal Project Communication</v>
      </c>
      <c r="N277" s="328" t="str">
        <f t="shared" si="43"/>
        <v/>
      </c>
      <c r="O277" s="322"/>
      <c r="P277" s="322"/>
      <c r="Q277" s="316"/>
      <c r="R277" s="327" t="s">
        <v>32</v>
      </c>
      <c r="S277" s="327" t="s">
        <v>33</v>
      </c>
      <c r="T277" s="327" t="s">
        <v>57</v>
      </c>
      <c r="U277" s="327" t="s">
        <v>1288</v>
      </c>
      <c r="V277" s="327" t="s">
        <v>1289</v>
      </c>
      <c r="W277" s="322"/>
      <c r="X277" s="322"/>
      <c r="Y277" s="322" t="str">
        <f t="shared" si="44"/>
        <v>Link.pdf|Mesalamine\MGIB2051\2010-09-24_Other_Dr Medoffs potential subject_12057087_279.pdf</v>
      </c>
      <c r="Z277" s="323" t="str">
        <f t="shared" si="45"/>
        <v>Link.pdf</v>
      </c>
      <c r="AA277" s="322" t="str">
        <f t="shared" si="46"/>
        <v>Mesalamine\MGIB2051\</v>
      </c>
      <c r="AB277" s="322" t="str">
        <f t="shared" si="47"/>
        <v>2010-09-24_Other_Dr Medoffs potential subject_12057087_279</v>
      </c>
      <c r="AC277" s="322" t="s">
        <v>1290</v>
      </c>
      <c r="AD277" s="322" t="str">
        <f t="shared" si="48"/>
        <v>Mesalamine\MGIB2051\2010-09-24_Other_Dr Medoffs potential subject_12057087_279.pdf</v>
      </c>
      <c r="AE277" s="329" t="str">
        <f>IF(IF(ISBLANK(NewFile),COUNTIF(K$1:K276,FullDoc)&gt;0,COUNTIF(AD$1:AD276,FullPath)&gt;0),TRUE,"")</f>
        <v/>
      </c>
      <c r="AF277" s="330">
        <f t="shared" si="49"/>
        <v>82</v>
      </c>
      <c r="AH277" s="323" t="s">
        <v>362</v>
      </c>
      <c r="AJ277" s="323" t="s">
        <v>1291</v>
      </c>
    </row>
    <row r="278" spans="1:36" ht="13.25" customHeight="1">
      <c r="A278" s="327" t="s">
        <v>121</v>
      </c>
      <c r="B278" s="327" t="s">
        <v>1292</v>
      </c>
      <c r="C278" s="327"/>
      <c r="D278" s="327"/>
      <c r="E278" s="327"/>
      <c r="F278" s="327"/>
      <c r="G278" s="327"/>
      <c r="H278" s="327"/>
      <c r="I278" s="327"/>
      <c r="J278" s="327"/>
      <c r="K278" s="326" t="str">
        <f t="shared" si="40"/>
        <v>Link</v>
      </c>
      <c r="L278" s="327" t="str">
        <f t="shared" si="41"/>
        <v>TL6094</v>
      </c>
      <c r="M278" s="316" t="str">
        <f t="shared" si="42"/>
        <v>MGIB2051 Folder 7 Internal Project Communication</v>
      </c>
      <c r="N278" s="328" t="str">
        <f t="shared" si="43"/>
        <v/>
      </c>
      <c r="O278" s="322"/>
      <c r="P278" s="322"/>
      <c r="Q278" s="316"/>
      <c r="R278" s="327" t="s">
        <v>32</v>
      </c>
      <c r="S278" s="327" t="s">
        <v>33</v>
      </c>
      <c r="T278" s="327" t="s">
        <v>57</v>
      </c>
      <c r="U278" s="327" t="s">
        <v>1293</v>
      </c>
      <c r="V278" s="327" t="s">
        <v>1294</v>
      </c>
      <c r="W278" s="322"/>
      <c r="X278" s="322"/>
      <c r="Y278" s="322" t="str">
        <f t="shared" si="44"/>
        <v>Link.pdf|Mesalamine\MGIB2051\2011-05-30_Other_Aron_12057087_280.pdf</v>
      </c>
      <c r="Z278" s="323" t="str">
        <f t="shared" si="45"/>
        <v>Link.pdf</v>
      </c>
      <c r="AA278" s="322" t="str">
        <f t="shared" si="46"/>
        <v>Mesalamine\MGIB2051\</v>
      </c>
      <c r="AB278" s="322" t="str">
        <f t="shared" si="47"/>
        <v>2011-05-30_Other_Aron_12057087_280</v>
      </c>
      <c r="AC278" s="322" t="s">
        <v>1295</v>
      </c>
      <c r="AD278" s="322" t="str">
        <f t="shared" si="48"/>
        <v>Mesalamine\MGIB2051\2011-05-30_Other_Aron_12057087_280.pdf</v>
      </c>
      <c r="AE278" s="329" t="str">
        <f>IF(IF(ISBLANK(NewFile),COUNTIF(K$1:K277,FullDoc)&gt;0,COUNTIF(AD$1:AD277,FullPath)&gt;0),TRUE,"")</f>
        <v/>
      </c>
      <c r="AF278" s="330">
        <f t="shared" si="49"/>
        <v>58</v>
      </c>
      <c r="AH278" s="323" t="s">
        <v>362</v>
      </c>
      <c r="AJ278" s="323" t="s">
        <v>1296</v>
      </c>
    </row>
    <row r="279" spans="1:36" ht="13.25" customHeight="1">
      <c r="A279" s="327" t="s">
        <v>121</v>
      </c>
      <c r="B279" s="327" t="s">
        <v>1297</v>
      </c>
      <c r="C279" s="327"/>
      <c r="D279" s="327"/>
      <c r="E279" s="327"/>
      <c r="F279" s="327"/>
      <c r="G279" s="327"/>
      <c r="H279" s="327"/>
      <c r="I279" s="327"/>
      <c r="J279" s="327"/>
      <c r="K279" s="326" t="str">
        <f t="shared" si="40"/>
        <v>Link</v>
      </c>
      <c r="L279" s="327" t="str">
        <f t="shared" si="41"/>
        <v>TL6094</v>
      </c>
      <c r="M279" s="316" t="str">
        <f t="shared" si="42"/>
        <v>MGIB2051 Folder 7 Internal Project Communication</v>
      </c>
      <c r="N279" s="328" t="str">
        <f t="shared" si="43"/>
        <v/>
      </c>
      <c r="O279" s="322"/>
      <c r="P279" s="322"/>
      <c r="Q279" s="316"/>
      <c r="R279" s="327" t="s">
        <v>32</v>
      </c>
      <c r="S279" s="327" t="s">
        <v>33</v>
      </c>
      <c r="T279" s="327" t="s">
        <v>57</v>
      </c>
      <c r="U279" s="327" t="s">
        <v>1298</v>
      </c>
      <c r="V279" s="327" t="s">
        <v>1299</v>
      </c>
      <c r="W279" s="322"/>
      <c r="X279" s="322"/>
      <c r="Y279" s="322" t="str">
        <f t="shared" si="44"/>
        <v>Link.pdf|Mesalamine\MGIB2051\2011-03-18_Other_Patient in office now_12057087_281.pdf</v>
      </c>
      <c r="Z279" s="323" t="str">
        <f t="shared" si="45"/>
        <v>Link.pdf</v>
      </c>
      <c r="AA279" s="322" t="str">
        <f t="shared" si="46"/>
        <v>Mesalamine\MGIB2051\</v>
      </c>
      <c r="AB279" s="322" t="str">
        <f t="shared" si="47"/>
        <v>2011-03-18_Other_Patient in office now_12057087_281</v>
      </c>
      <c r="AC279" s="322" t="s">
        <v>1300</v>
      </c>
      <c r="AD279" s="322" t="str">
        <f t="shared" si="48"/>
        <v>Mesalamine\MGIB2051\2011-03-18_Other_Patient in office now_12057087_281.pdf</v>
      </c>
      <c r="AE279" s="329" t="str">
        <f>IF(IF(ISBLANK(NewFile),COUNTIF(K$1:K278,FullDoc)&gt;0,COUNTIF(AD$1:AD278,FullPath)&gt;0),TRUE,"")</f>
        <v/>
      </c>
      <c r="AF279" s="330">
        <f t="shared" si="49"/>
        <v>75</v>
      </c>
      <c r="AJ279" s="323" t="s">
        <v>1301</v>
      </c>
    </row>
    <row r="280" spans="1:36" ht="13.25" customHeight="1">
      <c r="A280" s="327" t="s">
        <v>121</v>
      </c>
      <c r="B280" s="327" t="s">
        <v>1302</v>
      </c>
      <c r="C280" s="327"/>
      <c r="D280" s="327"/>
      <c r="E280" s="327"/>
      <c r="F280" s="327"/>
      <c r="G280" s="327"/>
      <c r="H280" s="327"/>
      <c r="I280" s="327"/>
      <c r="J280" s="327"/>
      <c r="K280" s="326" t="str">
        <f t="shared" si="40"/>
        <v>Link</v>
      </c>
      <c r="L280" s="327" t="str">
        <f t="shared" si="41"/>
        <v>TL6094</v>
      </c>
      <c r="M280" s="316" t="str">
        <f t="shared" si="42"/>
        <v>MGIB2051 Folder 7 Internal Project Communication</v>
      </c>
      <c r="N280" s="328" t="str">
        <f t="shared" si="43"/>
        <v/>
      </c>
      <c r="O280" s="322"/>
      <c r="P280" s="322"/>
      <c r="Q280" s="316"/>
      <c r="R280" s="327" t="s">
        <v>32</v>
      </c>
      <c r="S280" s="327" t="s">
        <v>33</v>
      </c>
      <c r="T280" s="327" t="s">
        <v>57</v>
      </c>
      <c r="U280" s="327" t="s">
        <v>804</v>
      </c>
      <c r="V280" s="327" t="s">
        <v>1303</v>
      </c>
      <c r="W280" s="322"/>
      <c r="X280" s="322"/>
      <c r="Y280" s="322" t="str">
        <f t="shared" si="44"/>
        <v>Link.pdf|Mesalamine\MGIB2051\2011-08-22_Other_Weinstock 04-05Aug2011 IMV Trip Report Packet_12057087_282.pdf</v>
      </c>
      <c r="Z280" s="323" t="str">
        <f t="shared" si="45"/>
        <v>Link.pdf</v>
      </c>
      <c r="AA280" s="322" t="str">
        <f t="shared" si="46"/>
        <v>Mesalamine\MGIB2051\</v>
      </c>
      <c r="AB280" s="322" t="str">
        <f t="shared" si="47"/>
        <v>2011-08-22_Other_Weinstock 04-05Aug2011 IMV Trip Report Packet_12057087_282</v>
      </c>
      <c r="AC280" s="322" t="s">
        <v>1304</v>
      </c>
      <c r="AD280" s="322" t="str">
        <f t="shared" si="48"/>
        <v>Mesalamine\MGIB2051\2011-08-22_Other_Weinstock 04-05Aug2011 IMV Trip Report Packet_12057087_282.pdf</v>
      </c>
      <c r="AE280" s="329" t="str">
        <f>IF(IF(ISBLANK(NewFile),COUNTIF(K$1:K279,FullDoc)&gt;0,COUNTIF(AD$1:AD279,FullPath)&gt;0),TRUE,"")</f>
        <v/>
      </c>
      <c r="AF280" s="330">
        <f t="shared" si="49"/>
        <v>99</v>
      </c>
      <c r="AH280" s="323" t="s">
        <v>362</v>
      </c>
      <c r="AJ280" s="323" t="s">
        <v>1305</v>
      </c>
    </row>
    <row r="281" spans="1:36" ht="13.25" customHeight="1">
      <c r="A281" s="327" t="s">
        <v>121</v>
      </c>
      <c r="B281" s="327" t="s">
        <v>1306</v>
      </c>
      <c r="C281" s="327"/>
      <c r="D281" s="327"/>
      <c r="E281" s="327"/>
      <c r="F281" s="327"/>
      <c r="G281" s="327"/>
      <c r="H281" s="327"/>
      <c r="I281" s="327"/>
      <c r="J281" s="327"/>
      <c r="K281" s="326" t="str">
        <f t="shared" si="40"/>
        <v>Link</v>
      </c>
      <c r="L281" s="327" t="str">
        <f t="shared" si="41"/>
        <v>TL6094</v>
      </c>
      <c r="M281" s="316" t="str">
        <f t="shared" si="42"/>
        <v>MGIB2051 Folder 7 Internal Project Communication</v>
      </c>
      <c r="N281" s="328" t="str">
        <f t="shared" si="43"/>
        <v/>
      </c>
      <c r="O281" s="322"/>
      <c r="P281" s="322"/>
      <c r="Q281" s="316"/>
      <c r="R281" s="327" t="s">
        <v>32</v>
      </c>
      <c r="S281" s="327" t="s">
        <v>33</v>
      </c>
      <c r="T281" s="327" t="s">
        <v>57</v>
      </c>
      <c r="U281" s="327" t="s">
        <v>804</v>
      </c>
      <c r="V281" s="327" t="s">
        <v>1307</v>
      </c>
      <c r="W281" s="322"/>
      <c r="X281" s="322"/>
      <c r="Y281" s="322" t="str">
        <f t="shared" si="44"/>
        <v>Link.pdf|Mesalamine\MGIB2051\2011-08-22_Other_Reminder about Lab Documents in Site Files_12057087_283.pdf</v>
      </c>
      <c r="Z281" s="323" t="str">
        <f t="shared" si="45"/>
        <v>Link.pdf</v>
      </c>
      <c r="AA281" s="322" t="str">
        <f t="shared" si="46"/>
        <v>Mesalamine\MGIB2051\</v>
      </c>
      <c r="AB281" s="322" t="str">
        <f t="shared" si="47"/>
        <v>2011-08-22_Other_Reminder about Lab Documents in Site Files_12057087_283</v>
      </c>
      <c r="AC281" s="322" t="s">
        <v>1308</v>
      </c>
      <c r="AD281" s="322" t="str">
        <f t="shared" si="48"/>
        <v>Mesalamine\MGIB2051\2011-08-22_Other_Reminder about Lab Documents in Site Files_12057087_283.pdf</v>
      </c>
      <c r="AE281" s="329" t="str">
        <f>IF(IF(ISBLANK(NewFile),COUNTIF(K$1:K280,FullDoc)&gt;0,COUNTIF(AD$1:AD280,FullPath)&gt;0),TRUE,"")</f>
        <v/>
      </c>
      <c r="AF281" s="330">
        <f t="shared" si="49"/>
        <v>96</v>
      </c>
      <c r="AJ281" s="323" t="s">
        <v>1309</v>
      </c>
    </row>
    <row r="282" spans="1:36" ht="13.25" customHeight="1">
      <c r="A282" s="327" t="s">
        <v>121</v>
      </c>
      <c r="B282" s="327" t="s">
        <v>1310</v>
      </c>
      <c r="C282" s="327"/>
      <c r="D282" s="327"/>
      <c r="E282" s="327"/>
      <c r="F282" s="327"/>
      <c r="G282" s="327"/>
      <c r="H282" s="327"/>
      <c r="I282" s="327"/>
      <c r="J282" s="327"/>
      <c r="K282" s="326" t="str">
        <f t="shared" si="40"/>
        <v>Link</v>
      </c>
      <c r="L282" s="327" t="str">
        <f t="shared" si="41"/>
        <v>TL6094</v>
      </c>
      <c r="M282" s="316" t="str">
        <f t="shared" si="42"/>
        <v>MGIB2051 Folder 7 Internal Project Communication</v>
      </c>
      <c r="N282" s="328" t="str">
        <f t="shared" si="43"/>
        <v/>
      </c>
      <c r="O282" s="322"/>
      <c r="P282" s="322"/>
      <c r="Q282" s="316"/>
      <c r="R282" s="327" t="s">
        <v>32</v>
      </c>
      <c r="S282" s="327" t="s">
        <v>33</v>
      </c>
      <c r="T282" s="327" t="s">
        <v>57</v>
      </c>
      <c r="U282" s="327" t="s">
        <v>1177</v>
      </c>
      <c r="V282" s="327" t="s">
        <v>1311</v>
      </c>
      <c r="W282" s="322"/>
      <c r="X282" s="322"/>
      <c r="Y282" s="322" t="str">
        <f t="shared" si="44"/>
        <v>Link.pdf|Mesalamine\MGIB2051\2011-08-30_Other_MG Weekly Update29Aug11_12057087_284.pdf</v>
      </c>
      <c r="Z282" s="323" t="str">
        <f t="shared" si="45"/>
        <v>Link.pdf</v>
      </c>
      <c r="AA282" s="322" t="str">
        <f t="shared" si="46"/>
        <v>Mesalamine\MGIB2051\</v>
      </c>
      <c r="AB282" s="322" t="str">
        <f t="shared" si="47"/>
        <v>2011-08-30_Other_MG Weekly Update29Aug11_12057087_284</v>
      </c>
      <c r="AC282" s="322" t="s">
        <v>1312</v>
      </c>
      <c r="AD282" s="322" t="str">
        <f t="shared" si="48"/>
        <v>Mesalamine\MGIB2051\2011-08-30_Other_MG Weekly Update29Aug11_12057087_284.pdf</v>
      </c>
      <c r="AE282" s="329" t="str">
        <f>IF(IF(ISBLANK(NewFile),COUNTIF(K$1:K281,FullDoc)&gt;0,COUNTIF(AD$1:AD281,FullPath)&gt;0),TRUE,"")</f>
        <v/>
      </c>
      <c r="AF282" s="330">
        <f t="shared" si="49"/>
        <v>77</v>
      </c>
      <c r="AH282" s="338" t="s">
        <v>1089</v>
      </c>
      <c r="AJ282" s="323" t="s">
        <v>1313</v>
      </c>
    </row>
    <row r="283" spans="1:36" ht="13.25" customHeight="1">
      <c r="A283" s="327" t="s">
        <v>121</v>
      </c>
      <c r="B283" s="327" t="s">
        <v>1314</v>
      </c>
      <c r="C283" s="327"/>
      <c r="D283" s="327"/>
      <c r="E283" s="327"/>
      <c r="F283" s="327"/>
      <c r="G283" s="327"/>
      <c r="H283" s="327"/>
      <c r="I283" s="327"/>
      <c r="J283" s="327"/>
      <c r="K283" s="326" t="str">
        <f t="shared" si="40"/>
        <v>Link</v>
      </c>
      <c r="L283" s="327" t="str">
        <f t="shared" si="41"/>
        <v>TL6094</v>
      </c>
      <c r="M283" s="316" t="str">
        <f t="shared" si="42"/>
        <v>MGIB2051 Folder 7 Internal Project Communication</v>
      </c>
      <c r="N283" s="328" t="str">
        <f t="shared" si="43"/>
        <v/>
      </c>
      <c r="O283" s="322"/>
      <c r="P283" s="322"/>
      <c r="Q283" s="316"/>
      <c r="R283" s="327" t="s">
        <v>32</v>
      </c>
      <c r="S283" s="327" t="s">
        <v>33</v>
      </c>
      <c r="T283" s="327" t="s">
        <v>57</v>
      </c>
      <c r="U283" s="327" t="s">
        <v>838</v>
      </c>
      <c r="V283" s="327" t="s">
        <v>1315</v>
      </c>
      <c r="W283" s="322"/>
      <c r="X283" s="322"/>
      <c r="Y283" s="322" t="str">
        <f t="shared" si="44"/>
        <v>Link.pdf|Mesalamine\MGIB2051\2011-07-20_Other_Request for Approval to Shorten Clark IMV_12057087_285.pdf</v>
      </c>
      <c r="Z283" s="323" t="str">
        <f t="shared" si="45"/>
        <v>Link.pdf</v>
      </c>
      <c r="AA283" s="322" t="str">
        <f t="shared" si="46"/>
        <v>Mesalamine\MGIB2051\</v>
      </c>
      <c r="AB283" s="322" t="str">
        <f t="shared" si="47"/>
        <v>2011-07-20_Other_Request for Approval to Shorten Clark IMV_12057087_285</v>
      </c>
      <c r="AC283" s="322" t="s">
        <v>1316</v>
      </c>
      <c r="AD283" s="322" t="str">
        <f t="shared" si="48"/>
        <v>Mesalamine\MGIB2051\2011-07-20_Other_Request for Approval to Shorten Clark IMV_12057087_285.pdf</v>
      </c>
      <c r="AE283" s="329" t="str">
        <f>IF(IF(ISBLANK(NewFile),COUNTIF(K$1:K282,FullDoc)&gt;0,COUNTIF(AD$1:AD282,FullPath)&gt;0),TRUE,"")</f>
        <v/>
      </c>
      <c r="AF283" s="330">
        <f t="shared" si="49"/>
        <v>95</v>
      </c>
      <c r="AJ283" s="323" t="s">
        <v>1317</v>
      </c>
    </row>
    <row r="284" spans="1:36" ht="13.25" customHeight="1">
      <c r="A284" s="327" t="s">
        <v>121</v>
      </c>
      <c r="B284" s="327" t="s">
        <v>1318</v>
      </c>
      <c r="C284" s="327"/>
      <c r="D284" s="327"/>
      <c r="E284" s="327"/>
      <c r="F284" s="327"/>
      <c r="G284" s="327"/>
      <c r="H284" s="327"/>
      <c r="I284" s="327"/>
      <c r="J284" s="327"/>
      <c r="K284" s="326" t="str">
        <f t="shared" si="40"/>
        <v>Link</v>
      </c>
      <c r="L284" s="327" t="str">
        <f t="shared" si="41"/>
        <v>TL6094</v>
      </c>
      <c r="M284" s="316" t="str">
        <f t="shared" si="42"/>
        <v>MGIB2051 Folder 7 Internal Project Communication</v>
      </c>
      <c r="N284" s="328" t="str">
        <f t="shared" si="43"/>
        <v/>
      </c>
      <c r="O284" s="322"/>
      <c r="P284" s="322"/>
      <c r="Q284" s="316"/>
      <c r="R284" s="327" t="s">
        <v>32</v>
      </c>
      <c r="S284" s="327" t="s">
        <v>33</v>
      </c>
      <c r="T284" s="327" t="s">
        <v>57</v>
      </c>
      <c r="U284" s="327" t="s">
        <v>1319</v>
      </c>
      <c r="V284" s="327" t="s">
        <v>1320</v>
      </c>
      <c r="W284" s="322"/>
      <c r="X284" s="322"/>
      <c r="Y284" s="322" t="str">
        <f t="shared" si="44"/>
        <v>Link.pdf|Mesalamine\MGIB2051\2011-02-18_Other_Dr to Patient Letter John Lowe MD_12057087_286.pdf</v>
      </c>
      <c r="Z284" s="323" t="str">
        <f t="shared" si="45"/>
        <v>Link.pdf</v>
      </c>
      <c r="AA284" s="322" t="str">
        <f t="shared" si="46"/>
        <v>Mesalamine\MGIB2051\</v>
      </c>
      <c r="AB284" s="322" t="str">
        <f t="shared" si="47"/>
        <v>2011-02-18_Other_Dr to Patient Letter John Lowe MD_12057087_286</v>
      </c>
      <c r="AC284" s="322" t="s">
        <v>1321</v>
      </c>
      <c r="AD284" s="322" t="str">
        <f t="shared" si="48"/>
        <v>Mesalamine\MGIB2051\2011-02-18_Other_Dr to Patient Letter John Lowe MD_12057087_286.pdf</v>
      </c>
      <c r="AE284" s="329" t="str">
        <f>IF(IF(ISBLANK(NewFile),COUNTIF(K$1:K283,FullDoc)&gt;0,COUNTIF(AD$1:AD283,FullPath)&gt;0),TRUE,"")</f>
        <v/>
      </c>
      <c r="AF284" s="330">
        <f t="shared" si="49"/>
        <v>87</v>
      </c>
      <c r="AJ284" s="323" t="s">
        <v>1322</v>
      </c>
    </row>
    <row r="285" spans="1:36" ht="13.25" customHeight="1">
      <c r="A285" s="327" t="s">
        <v>121</v>
      </c>
      <c r="B285" s="327" t="s">
        <v>1323</v>
      </c>
      <c r="C285" s="327"/>
      <c r="D285" s="327"/>
      <c r="E285" s="327"/>
      <c r="F285" s="327"/>
      <c r="G285" s="327"/>
      <c r="H285" s="327"/>
      <c r="I285" s="327"/>
      <c r="J285" s="327"/>
      <c r="K285" s="326" t="str">
        <f t="shared" si="40"/>
        <v>Link</v>
      </c>
      <c r="L285" s="327" t="str">
        <f t="shared" si="41"/>
        <v>TL6094</v>
      </c>
      <c r="M285" s="316" t="str">
        <f t="shared" si="42"/>
        <v>MGIB2051 Folder 7 Internal Project Communication</v>
      </c>
      <c r="N285" s="328" t="str">
        <f t="shared" si="43"/>
        <v/>
      </c>
      <c r="O285" s="322"/>
      <c r="P285" s="322"/>
      <c r="Q285" s="316"/>
      <c r="R285" s="327" t="s">
        <v>32</v>
      </c>
      <c r="S285" s="327" t="s">
        <v>33</v>
      </c>
      <c r="T285" s="327" t="s">
        <v>57</v>
      </c>
      <c r="U285" s="327" t="s">
        <v>822</v>
      </c>
      <c r="V285" s="327" t="s">
        <v>1324</v>
      </c>
      <c r="W285" s="322"/>
      <c r="X285" s="322"/>
      <c r="Y285" s="322" t="str">
        <f t="shared" si="44"/>
        <v>Link.pdf|Mesalamine\MGIB2051\2011-08-15_Other_InclusionExcl CriteriaAmend1_12057087_287.pdf</v>
      </c>
      <c r="Z285" s="323" t="str">
        <f t="shared" si="45"/>
        <v>Link.pdf</v>
      </c>
      <c r="AA285" s="322" t="str">
        <f t="shared" si="46"/>
        <v>Mesalamine\MGIB2051\</v>
      </c>
      <c r="AB285" s="322" t="str">
        <f t="shared" si="47"/>
        <v>2011-08-15_Other_InclusionExcl CriteriaAmend1_12057087_287</v>
      </c>
      <c r="AC285" s="322" t="s">
        <v>1325</v>
      </c>
      <c r="AD285" s="322" t="str">
        <f t="shared" si="48"/>
        <v>Mesalamine\MGIB2051\2011-08-15_Other_InclusionExcl CriteriaAmend1_12057087_287.pdf</v>
      </c>
      <c r="AE285" s="329" t="str">
        <f>IF(IF(ISBLANK(NewFile),COUNTIF(K$1:K284,FullDoc)&gt;0,COUNTIF(AD$1:AD284,FullPath)&gt;0),TRUE,"")</f>
        <v/>
      </c>
      <c r="AF285" s="330">
        <f t="shared" si="49"/>
        <v>82</v>
      </c>
      <c r="AH285" s="338" t="s">
        <v>1326</v>
      </c>
      <c r="AJ285" s="323" t="s">
        <v>1327</v>
      </c>
    </row>
    <row r="286" spans="1:36" ht="13.25" customHeight="1">
      <c r="A286" s="327" t="s">
        <v>121</v>
      </c>
      <c r="B286" s="327" t="s">
        <v>1328</v>
      </c>
      <c r="C286" s="327"/>
      <c r="D286" s="327"/>
      <c r="E286" s="327"/>
      <c r="F286" s="327"/>
      <c r="G286" s="327"/>
      <c r="H286" s="327"/>
      <c r="I286" s="327"/>
      <c r="J286" s="327"/>
      <c r="K286" s="326" t="str">
        <f t="shared" si="40"/>
        <v>Link</v>
      </c>
      <c r="L286" s="327" t="str">
        <f t="shared" si="41"/>
        <v>TL6094</v>
      </c>
      <c r="M286" s="316" t="str">
        <f t="shared" si="42"/>
        <v>MGIB2051 Folder 7 Internal Project Communication</v>
      </c>
      <c r="N286" s="328" t="str">
        <f t="shared" si="43"/>
        <v/>
      </c>
      <c r="O286" s="322"/>
      <c r="P286" s="322"/>
      <c r="Q286" s="316"/>
      <c r="R286" s="327" t="s">
        <v>32</v>
      </c>
      <c r="S286" s="327" t="s">
        <v>33</v>
      </c>
      <c r="T286" s="327" t="s">
        <v>57</v>
      </c>
      <c r="U286" s="327" t="s">
        <v>822</v>
      </c>
      <c r="V286" s="327" t="s">
        <v>1329</v>
      </c>
      <c r="W286" s="322"/>
      <c r="X286" s="322"/>
      <c r="Y286" s="322" t="str">
        <f t="shared" si="44"/>
        <v>Link.pdf|Mesalamine\MGIB2051\2011-08-15_Other_3 Fed-Ex Envelopes_12057087_288.pdf</v>
      </c>
      <c r="Z286" s="323" t="str">
        <f t="shared" si="45"/>
        <v>Link.pdf</v>
      </c>
      <c r="AA286" s="322" t="str">
        <f t="shared" si="46"/>
        <v>Mesalamine\MGIB2051\</v>
      </c>
      <c r="AB286" s="322" t="str">
        <f t="shared" si="47"/>
        <v>2011-08-15_Other_3 Fed-Ex Envelopes_12057087_288</v>
      </c>
      <c r="AC286" s="322" t="s">
        <v>1330</v>
      </c>
      <c r="AD286" s="322" t="str">
        <f t="shared" si="48"/>
        <v>Mesalamine\MGIB2051\2011-08-15_Other_3 Fed-Ex Envelopes_12057087_288.pdf</v>
      </c>
      <c r="AE286" s="329" t="str">
        <f>IF(IF(ISBLANK(NewFile),COUNTIF(K$1:K285,FullDoc)&gt;0,COUNTIF(AD$1:AD285,FullPath)&gt;0),TRUE,"")</f>
        <v/>
      </c>
      <c r="AF286" s="330">
        <f t="shared" si="49"/>
        <v>72</v>
      </c>
    </row>
    <row r="287" spans="1:36" ht="13.25" customHeight="1">
      <c r="A287" s="327" t="s">
        <v>121</v>
      </c>
      <c r="B287" s="327" t="s">
        <v>1331</v>
      </c>
      <c r="C287" s="327"/>
      <c r="D287" s="327"/>
      <c r="E287" s="327"/>
      <c r="F287" s="327"/>
      <c r="G287" s="327"/>
      <c r="H287" s="327"/>
      <c r="I287" s="327"/>
      <c r="J287" s="327"/>
      <c r="K287" s="326" t="str">
        <f t="shared" si="40"/>
        <v>Link</v>
      </c>
      <c r="L287" s="327" t="str">
        <f t="shared" si="41"/>
        <v>TL6094</v>
      </c>
      <c r="M287" s="316" t="str">
        <f t="shared" si="42"/>
        <v>MGIB2051 Folder 7 Internal Project Communication</v>
      </c>
      <c r="N287" s="328" t="str">
        <f t="shared" si="43"/>
        <v/>
      </c>
      <c r="O287" s="322"/>
      <c r="P287" s="322"/>
      <c r="Q287" s="316"/>
      <c r="R287" s="327" t="s">
        <v>32</v>
      </c>
      <c r="S287" s="327" t="s">
        <v>33</v>
      </c>
      <c r="T287" s="327" t="s">
        <v>57</v>
      </c>
      <c r="U287" s="327" t="s">
        <v>1332</v>
      </c>
      <c r="V287" s="327" t="s">
        <v>1333</v>
      </c>
      <c r="W287" s="322"/>
      <c r="X287" s="322"/>
      <c r="Y287" s="322" t="str">
        <f t="shared" si="44"/>
        <v>Link.pdf|Mesalamine\MGIB2051\2011-07-26_Other_LPO update new anticipated date of 30Jul11_12057087_289.pdf</v>
      </c>
      <c r="Z287" s="323" t="str">
        <f t="shared" si="45"/>
        <v>Link.pdf</v>
      </c>
      <c r="AA287" s="322" t="str">
        <f t="shared" si="46"/>
        <v>Mesalamine\MGIB2051\</v>
      </c>
      <c r="AB287" s="322" t="str">
        <f t="shared" si="47"/>
        <v>2011-07-26_Other_LPO update new anticipated date of 30Jul11_12057087_289</v>
      </c>
      <c r="AC287" s="322" t="s">
        <v>1334</v>
      </c>
      <c r="AD287" s="322" t="str">
        <f t="shared" si="48"/>
        <v>Mesalamine\MGIB2051\2011-07-26_Other_LPO update new anticipated date of 30Jul11_12057087_289.pdf</v>
      </c>
      <c r="AE287" s="329" t="str">
        <f>IF(IF(ISBLANK(NewFile),COUNTIF(K$1:K286,FullDoc)&gt;0,COUNTIF(AD$1:AD286,FullPath)&gt;0),TRUE,"")</f>
        <v/>
      </c>
      <c r="AF287" s="330">
        <f t="shared" si="49"/>
        <v>96</v>
      </c>
      <c r="AJ287" s="323" t="s">
        <v>1335</v>
      </c>
    </row>
    <row r="288" spans="1:36" ht="13.25" customHeight="1">
      <c r="A288" s="327" t="s">
        <v>121</v>
      </c>
      <c r="B288" s="327" t="s">
        <v>1336</v>
      </c>
      <c r="C288" s="327"/>
      <c r="D288" s="327"/>
      <c r="E288" s="327"/>
      <c r="F288" s="327"/>
      <c r="G288" s="327"/>
      <c r="H288" s="327"/>
      <c r="I288" s="327"/>
      <c r="J288" s="327"/>
      <c r="K288" s="326" t="str">
        <f t="shared" si="40"/>
        <v>Link</v>
      </c>
      <c r="L288" s="327" t="str">
        <f t="shared" si="41"/>
        <v>TL6094</v>
      </c>
      <c r="M288" s="316" t="str">
        <f t="shared" si="42"/>
        <v>MGIB2051 Folder 7 Internal Project Communication</v>
      </c>
      <c r="N288" s="328" t="str">
        <f t="shared" si="43"/>
        <v/>
      </c>
      <c r="O288" s="322"/>
      <c r="P288" s="322"/>
      <c r="Q288" s="316"/>
      <c r="R288" s="327" t="s">
        <v>32</v>
      </c>
      <c r="S288" s="327" t="s">
        <v>33</v>
      </c>
      <c r="T288" s="327" t="s">
        <v>57</v>
      </c>
      <c r="U288" s="327" t="s">
        <v>1337</v>
      </c>
      <c r="V288" s="327" t="s">
        <v>1338</v>
      </c>
      <c r="W288" s="322"/>
      <c r="X288" s="322"/>
      <c r="Y288" s="322" t="str">
        <f t="shared" si="44"/>
        <v>Link.pdf|Mesalamine\MGIB2051\2011-09-15_Other_Status of File Audits_12057087_290.pdf</v>
      </c>
      <c r="Z288" s="323" t="str">
        <f t="shared" si="45"/>
        <v>Link.pdf</v>
      </c>
      <c r="AA288" s="322" t="str">
        <f t="shared" si="46"/>
        <v>Mesalamine\MGIB2051\</v>
      </c>
      <c r="AB288" s="322" t="str">
        <f t="shared" si="47"/>
        <v>2011-09-15_Other_Status of File Audits_12057087_290</v>
      </c>
      <c r="AC288" s="322" t="s">
        <v>1339</v>
      </c>
      <c r="AD288" s="322" t="str">
        <f t="shared" si="48"/>
        <v>Mesalamine\MGIB2051\2011-09-15_Other_Status of File Audits_12057087_290.pdf</v>
      </c>
      <c r="AE288" s="329" t="str">
        <f>IF(IF(ISBLANK(NewFile),COUNTIF(K$1:K287,FullDoc)&gt;0,COUNTIF(AD$1:AD287,FullPath)&gt;0),TRUE,"")</f>
        <v/>
      </c>
      <c r="AF288" s="330">
        <f t="shared" si="49"/>
        <v>75</v>
      </c>
      <c r="AJ288" s="323" t="s">
        <v>1340</v>
      </c>
    </row>
    <row r="289" spans="1:36" ht="13.25" customHeight="1">
      <c r="A289" s="327" t="s">
        <v>121</v>
      </c>
      <c r="B289" s="327" t="s">
        <v>1341</v>
      </c>
      <c r="C289" s="327"/>
      <c r="D289" s="327" t="s">
        <v>1338</v>
      </c>
      <c r="E289" s="327"/>
      <c r="F289" s="327"/>
      <c r="G289" s="327"/>
      <c r="H289" s="327"/>
      <c r="I289" s="327"/>
      <c r="J289" s="327"/>
      <c r="K289" s="326" t="str">
        <f t="shared" si="40"/>
        <v>Link</v>
      </c>
      <c r="L289" s="327" t="str">
        <f t="shared" si="41"/>
        <v>TL6094</v>
      </c>
      <c r="M289" s="316" t="str">
        <f t="shared" si="42"/>
        <v>MGIB2051 Folder 7 Internal Project Communication</v>
      </c>
      <c r="N289" s="328" t="str">
        <f t="shared" si="43"/>
        <v/>
      </c>
      <c r="O289" s="322"/>
      <c r="P289" s="322"/>
      <c r="Q289" s="316"/>
      <c r="R289" s="327" t="s">
        <v>32</v>
      </c>
      <c r="S289" s="327" t="s">
        <v>33</v>
      </c>
      <c r="T289" s="327" t="s">
        <v>57</v>
      </c>
      <c r="U289" s="327" t="s">
        <v>1182</v>
      </c>
      <c r="V289" s="327" t="s">
        <v>1342</v>
      </c>
      <c r="W289" s="322"/>
      <c r="X289" s="322"/>
      <c r="Y289" s="322" t="str">
        <f t="shared" si="44"/>
        <v>Link.pdf|Mesalamine\MGIB2051\2011-08-31_Other_Dr Lowe Confirmation Letter_12057087_291.pdf</v>
      </c>
      <c r="Z289" s="323" t="str">
        <f t="shared" si="45"/>
        <v>Link.pdf</v>
      </c>
      <c r="AA289" s="322" t="str">
        <f t="shared" si="46"/>
        <v>Mesalamine\MGIB2051\</v>
      </c>
      <c r="AB289" s="322" t="str">
        <f t="shared" si="47"/>
        <v>2011-08-31_Other_Dr Lowe Confirmation Letter_12057087_291</v>
      </c>
      <c r="AC289" s="322" t="s">
        <v>1343</v>
      </c>
      <c r="AD289" s="322" t="str">
        <f t="shared" si="48"/>
        <v>Mesalamine\MGIB2051\2011-08-31_Other_Dr Lowe Confirmation Letter_12057087_291.pdf</v>
      </c>
      <c r="AE289" s="329" t="str">
        <f>IF(IF(ISBLANK(NewFile),COUNTIF(K$1:K288,FullDoc)&gt;0,COUNTIF(AD$1:AD288,FullPath)&gt;0),TRUE,"")</f>
        <v/>
      </c>
      <c r="AF289" s="330">
        <f t="shared" si="49"/>
        <v>81</v>
      </c>
      <c r="AH289" s="323" t="s">
        <v>362</v>
      </c>
      <c r="AJ289" s="323" t="s">
        <v>1344</v>
      </c>
    </row>
    <row r="290" spans="1:36" ht="13.25" customHeight="1">
      <c r="A290" s="327" t="s">
        <v>121</v>
      </c>
      <c r="B290" s="327" t="s">
        <v>1345</v>
      </c>
      <c r="C290" s="327"/>
      <c r="D290" s="327" t="s">
        <v>1346</v>
      </c>
      <c r="E290" s="327"/>
      <c r="F290" s="327"/>
      <c r="G290" s="327"/>
      <c r="H290" s="327"/>
      <c r="I290" s="327"/>
      <c r="J290" s="327"/>
      <c r="K290" s="326" t="str">
        <f t="shared" si="40"/>
        <v>Link</v>
      </c>
      <c r="L290" s="327" t="str">
        <f t="shared" si="41"/>
        <v>TL6094</v>
      </c>
      <c r="M290" s="316" t="str">
        <f t="shared" si="42"/>
        <v>MGIB2051 Folder 7 Internal Project Communication</v>
      </c>
      <c r="N290" s="328" t="str">
        <f t="shared" si="43"/>
        <v/>
      </c>
      <c r="O290" s="322"/>
      <c r="P290" s="322"/>
      <c r="Q290" s="316"/>
      <c r="R290" s="327" t="s">
        <v>32</v>
      </c>
      <c r="S290" s="327" t="s">
        <v>33</v>
      </c>
      <c r="T290" s="327" t="s">
        <v>57</v>
      </c>
      <c r="U290" s="327" t="s">
        <v>1144</v>
      </c>
      <c r="V290" s="327" t="s">
        <v>1347</v>
      </c>
      <c r="W290" s="322"/>
      <c r="X290" s="322"/>
      <c r="Y290" s="322" t="str">
        <f t="shared" si="44"/>
        <v>Link.pdf|Mesalamine\MGIB2051\2011-07-21_Other_training db_12057087_292.pdf</v>
      </c>
      <c r="Z290" s="323" t="str">
        <f t="shared" si="45"/>
        <v>Link.pdf</v>
      </c>
      <c r="AA290" s="322" t="str">
        <f t="shared" si="46"/>
        <v>Mesalamine\MGIB2051\</v>
      </c>
      <c r="AB290" s="322" t="str">
        <f t="shared" si="47"/>
        <v>2011-07-21_Other_training db_12057087_292</v>
      </c>
      <c r="AC290" s="322" t="s">
        <v>1348</v>
      </c>
      <c r="AD290" s="322" t="str">
        <f t="shared" si="48"/>
        <v>Mesalamine\MGIB2051\2011-07-21_Other_training db_12057087_292.pdf</v>
      </c>
      <c r="AE290" s="329" t="str">
        <f>IF(IF(ISBLANK(NewFile),COUNTIF(K$1:K289,FullDoc)&gt;0,COUNTIF(AD$1:AD289,FullPath)&gt;0),TRUE,"")</f>
        <v/>
      </c>
      <c r="AF290" s="330">
        <f t="shared" si="49"/>
        <v>65</v>
      </c>
      <c r="AG290" s="323" t="s">
        <v>1346</v>
      </c>
      <c r="AJ290" s="323" t="s">
        <v>1349</v>
      </c>
    </row>
    <row r="291" spans="1:36" ht="13.25" customHeight="1">
      <c r="A291" s="327" t="s">
        <v>121</v>
      </c>
      <c r="B291" s="327" t="s">
        <v>1350</v>
      </c>
      <c r="C291" s="327"/>
      <c r="D291" s="327" t="s">
        <v>1351</v>
      </c>
      <c r="E291" s="327"/>
      <c r="F291" s="327"/>
      <c r="G291" s="327"/>
      <c r="H291" s="327"/>
      <c r="I291" s="327"/>
      <c r="J291" s="327"/>
      <c r="K291" s="326" t="str">
        <f t="shared" si="40"/>
        <v>Link</v>
      </c>
      <c r="L291" s="327" t="str">
        <f t="shared" si="41"/>
        <v>TL6094</v>
      </c>
      <c r="M291" s="316" t="str">
        <f t="shared" si="42"/>
        <v>MGIB2051 Folder 7 Internal Project Communication</v>
      </c>
      <c r="N291" s="328" t="str">
        <f t="shared" si="43"/>
        <v/>
      </c>
      <c r="O291" s="322"/>
      <c r="P291" s="322"/>
      <c r="Q291" s="316"/>
      <c r="R291" s="327" t="s">
        <v>32</v>
      </c>
      <c r="S291" s="327" t="s">
        <v>33</v>
      </c>
      <c r="T291" s="327" t="s">
        <v>57</v>
      </c>
      <c r="U291" s="327" t="s">
        <v>691</v>
      </c>
      <c r="V291" s="327" t="s">
        <v>1352</v>
      </c>
      <c r="W291" s="322"/>
      <c r="X291" s="322"/>
      <c r="Y291" s="322" t="str">
        <f t="shared" si="44"/>
        <v>Link.pdf|Mesalamine\MGIB2051\2011-02-15_Other_Subject 0832-0004_12057087_293.pdf</v>
      </c>
      <c r="Z291" s="323" t="str">
        <f t="shared" si="45"/>
        <v>Link.pdf</v>
      </c>
      <c r="AA291" s="322" t="str">
        <f t="shared" si="46"/>
        <v>Mesalamine\MGIB2051\</v>
      </c>
      <c r="AB291" s="322" t="str">
        <f t="shared" si="47"/>
        <v>2011-02-15_Other_Subject 0832-0004_12057087_293</v>
      </c>
      <c r="AC291" s="322" t="s">
        <v>1353</v>
      </c>
      <c r="AD291" s="322" t="str">
        <f t="shared" si="48"/>
        <v>Mesalamine\MGIB2051\2011-02-15_Other_Subject 0832-0004_12057087_293.pdf</v>
      </c>
      <c r="AE291" s="329" t="str">
        <f>IF(IF(ISBLANK(NewFile),COUNTIF(K$1:K290,FullDoc)&gt;0,COUNTIF(AD$1:AD290,FullPath)&gt;0),TRUE,"")</f>
        <v/>
      </c>
      <c r="AF291" s="330">
        <f t="shared" si="49"/>
        <v>71</v>
      </c>
    </row>
    <row r="292" spans="1:36" ht="13.25" customHeight="1">
      <c r="A292" s="327" t="s">
        <v>121</v>
      </c>
      <c r="B292" s="327" t="s">
        <v>1354</v>
      </c>
      <c r="C292" s="327"/>
      <c r="D292" s="327" t="s">
        <v>1355</v>
      </c>
      <c r="E292" s="327"/>
      <c r="F292" s="327"/>
      <c r="G292" s="327"/>
      <c r="H292" s="327"/>
      <c r="I292" s="327"/>
      <c r="J292" s="327" t="s">
        <v>1356</v>
      </c>
      <c r="K292" s="326" t="str">
        <f t="shared" si="40"/>
        <v>Link</v>
      </c>
      <c r="L292" s="327" t="str">
        <f t="shared" si="41"/>
        <v>TL6094</v>
      </c>
      <c r="M292" s="316" t="str">
        <f t="shared" si="42"/>
        <v>MGIB2051 Folder 7 Internal Project Communication</v>
      </c>
      <c r="N292" s="328" t="str">
        <f t="shared" si="43"/>
        <v/>
      </c>
      <c r="O292" s="322"/>
      <c r="P292" s="322"/>
      <c r="Q292" s="316"/>
      <c r="R292" s="327" t="s">
        <v>32</v>
      </c>
      <c r="S292" s="327" t="s">
        <v>33</v>
      </c>
      <c r="T292" s="327" t="s">
        <v>57</v>
      </c>
      <c r="U292" s="327" t="s">
        <v>471</v>
      </c>
      <c r="V292" s="327" t="s">
        <v>1357</v>
      </c>
      <c r="W292" s="322"/>
      <c r="X292" s="322"/>
      <c r="Y292" s="322" t="str">
        <f t="shared" si="44"/>
        <v>Link.pdf|Mesalamine\MGIB2051\2011-07-05_Other_Koltun Subject 1098-0011_12057087_294.pdf</v>
      </c>
      <c r="Z292" s="323" t="str">
        <f t="shared" si="45"/>
        <v>Link.pdf</v>
      </c>
      <c r="AA292" s="322" t="str">
        <f t="shared" si="46"/>
        <v>Mesalamine\MGIB2051\</v>
      </c>
      <c r="AB292" s="322" t="str">
        <f t="shared" si="47"/>
        <v>2011-07-05_Other_Koltun Subject 1098-0011_12057087_294</v>
      </c>
      <c r="AC292" s="322" t="s">
        <v>1358</v>
      </c>
      <c r="AD292" s="322" t="str">
        <f t="shared" si="48"/>
        <v>Mesalamine\MGIB2051\2011-07-05_Other_Koltun Subject 1098-0011_12057087_294.pdf</v>
      </c>
      <c r="AE292" s="329" t="str">
        <f>IF(IF(ISBLANK(NewFile),COUNTIF(K$1:K291,FullDoc)&gt;0,COUNTIF(AD$1:AD291,FullPath)&gt;0),TRUE,"")</f>
        <v/>
      </c>
      <c r="AF292" s="330">
        <f t="shared" si="49"/>
        <v>78</v>
      </c>
      <c r="AJ292" s="323" t="s">
        <v>1359</v>
      </c>
    </row>
    <row r="293" spans="1:36" ht="13.25" customHeight="1">
      <c r="A293" s="327" t="s">
        <v>121</v>
      </c>
      <c r="B293" s="327" t="s">
        <v>1360</v>
      </c>
      <c r="C293" s="327"/>
      <c r="D293" s="327" t="s">
        <v>1361</v>
      </c>
      <c r="E293" s="327"/>
      <c r="F293" s="327"/>
      <c r="G293" s="327"/>
      <c r="H293" s="327"/>
      <c r="I293" s="327"/>
      <c r="J293" s="327"/>
      <c r="K293" s="326" t="str">
        <f t="shared" si="40"/>
        <v>Link</v>
      </c>
      <c r="L293" s="327" t="str">
        <f t="shared" si="41"/>
        <v>TL6094</v>
      </c>
      <c r="M293" s="316" t="str">
        <f t="shared" si="42"/>
        <v>MGIB2051 Folder 7 Internal Project Communication</v>
      </c>
      <c r="N293" s="328" t="str">
        <f t="shared" si="43"/>
        <v/>
      </c>
      <c r="O293" s="322"/>
      <c r="P293" s="322"/>
      <c r="Q293" s="316"/>
      <c r="R293" s="327" t="s">
        <v>32</v>
      </c>
      <c r="S293" s="327" t="s">
        <v>33</v>
      </c>
      <c r="T293" s="327" t="s">
        <v>57</v>
      </c>
      <c r="U293" s="327" t="s">
        <v>1270</v>
      </c>
      <c r="V293" s="327" t="s">
        <v>1271</v>
      </c>
      <c r="W293" s="322"/>
      <c r="X293" s="322"/>
      <c r="Y293" s="322" t="str">
        <f t="shared" si="44"/>
        <v>Link.pdf|Mesalamine\MGIB2051\2010-06-22_Other_Subject IVRS Diary Tri-fold_12057087_295.pdf</v>
      </c>
      <c r="Z293" s="323" t="str">
        <f t="shared" si="45"/>
        <v>Link.pdf</v>
      </c>
      <c r="AA293" s="322" t="str">
        <f t="shared" si="46"/>
        <v>Mesalamine\MGIB2051\</v>
      </c>
      <c r="AB293" s="322" t="str">
        <f t="shared" si="47"/>
        <v>2010-06-22_Other_Subject IVRS Diary Tri-fold_12057087_295</v>
      </c>
      <c r="AC293" s="322" t="s">
        <v>1362</v>
      </c>
      <c r="AD293" s="322" t="str">
        <f t="shared" si="48"/>
        <v>Mesalamine\MGIB2051\2010-06-22_Other_Subject IVRS Diary Tri-fold_12057087_295.pdf</v>
      </c>
      <c r="AE293" s="329" t="str">
        <f>IF(IF(ISBLANK(NewFile),COUNTIF(K$1:K292,FullDoc)&gt;0,COUNTIF(AD$1:AD292,FullPath)&gt;0),TRUE,"")</f>
        <v/>
      </c>
      <c r="AF293" s="330">
        <f t="shared" si="49"/>
        <v>81</v>
      </c>
      <c r="AH293" s="323" t="s">
        <v>362</v>
      </c>
      <c r="AJ293" s="323" t="s">
        <v>1363</v>
      </c>
    </row>
    <row r="294" spans="1:36" ht="13.25" customHeight="1">
      <c r="A294" s="327" t="s">
        <v>121</v>
      </c>
      <c r="B294" s="327" t="s">
        <v>1364</v>
      </c>
      <c r="C294" s="327"/>
      <c r="D294" s="327" t="s">
        <v>1365</v>
      </c>
      <c r="E294" s="327"/>
      <c r="F294" s="327"/>
      <c r="G294" s="327"/>
      <c r="H294" s="327"/>
      <c r="I294" s="327"/>
      <c r="J294" s="327"/>
      <c r="K294" s="326" t="str">
        <f t="shared" si="40"/>
        <v>Link</v>
      </c>
      <c r="L294" s="327" t="str">
        <f t="shared" si="41"/>
        <v>TL6094</v>
      </c>
      <c r="M294" s="316" t="str">
        <f t="shared" si="42"/>
        <v>MGIB2051 Folder 7 Internal Project Communication</v>
      </c>
      <c r="N294" s="328" t="str">
        <f t="shared" si="43"/>
        <v/>
      </c>
      <c r="O294" s="322"/>
      <c r="P294" s="322"/>
      <c r="Q294" s="316"/>
      <c r="R294" s="327" t="s">
        <v>32</v>
      </c>
      <c r="S294" s="327" t="s">
        <v>33</v>
      </c>
      <c r="T294" s="327" t="s">
        <v>57</v>
      </c>
      <c r="U294" s="327" t="s">
        <v>1366</v>
      </c>
      <c r="V294" s="327" t="s">
        <v>1367</v>
      </c>
      <c r="W294" s="322"/>
      <c r="X294" s="322"/>
      <c r="Y294" s="322" t="str">
        <f t="shared" si="44"/>
        <v>Link.pdf|Mesalamine\MGIB2051\2010-03-22_Other_Roundtable_12057087_296.pdf</v>
      </c>
      <c r="Z294" s="323" t="str">
        <f t="shared" si="45"/>
        <v>Link.pdf</v>
      </c>
      <c r="AA294" s="322" t="str">
        <f t="shared" si="46"/>
        <v>Mesalamine\MGIB2051\</v>
      </c>
      <c r="AB294" s="322" t="str">
        <f t="shared" si="47"/>
        <v>2010-03-22_Other_Roundtable_12057087_296</v>
      </c>
      <c r="AC294" s="322" t="s">
        <v>1368</v>
      </c>
      <c r="AD294" s="322" t="str">
        <f t="shared" si="48"/>
        <v>Mesalamine\MGIB2051\2010-03-22_Other_Roundtable_12057087_296.pdf</v>
      </c>
      <c r="AE294" s="329" t="str">
        <f>IF(IF(ISBLANK(NewFile),COUNTIF(K$1:K293,FullDoc)&gt;0,COUNTIF(AD$1:AD293,FullPath)&gt;0),TRUE,"")</f>
        <v/>
      </c>
      <c r="AF294" s="330">
        <f t="shared" si="49"/>
        <v>64</v>
      </c>
      <c r="AH294" s="338" t="s">
        <v>130</v>
      </c>
      <c r="AJ294" s="323" t="s">
        <v>1369</v>
      </c>
    </row>
    <row r="295" spans="1:36" ht="13.25" customHeight="1">
      <c r="A295" s="327" t="s">
        <v>121</v>
      </c>
      <c r="B295" s="327" t="s">
        <v>1370</v>
      </c>
      <c r="C295" s="327"/>
      <c r="D295" s="327" t="s">
        <v>1371</v>
      </c>
      <c r="E295" s="327"/>
      <c r="F295" s="327"/>
      <c r="G295" s="327"/>
      <c r="H295" s="327"/>
      <c r="I295" s="327"/>
      <c r="J295" s="327"/>
      <c r="K295" s="326" t="str">
        <f t="shared" si="40"/>
        <v>Link</v>
      </c>
      <c r="L295" s="327" t="str">
        <f t="shared" si="41"/>
        <v>TL6094</v>
      </c>
      <c r="M295" s="316" t="str">
        <f t="shared" si="42"/>
        <v>MGIB2051 Folder 7 Internal Project Communication</v>
      </c>
      <c r="N295" s="328" t="str">
        <f t="shared" si="43"/>
        <v/>
      </c>
      <c r="O295" s="322"/>
      <c r="P295" s="322"/>
      <c r="Q295" s="316"/>
      <c r="R295" s="327" t="s">
        <v>32</v>
      </c>
      <c r="S295" s="327" t="s">
        <v>33</v>
      </c>
      <c r="T295" s="327" t="s">
        <v>57</v>
      </c>
      <c r="U295" s="327" t="s">
        <v>1112</v>
      </c>
      <c r="V295" s="327" t="s">
        <v>1371</v>
      </c>
      <c r="W295" s="322"/>
      <c r="X295" s="322"/>
      <c r="Y295" s="322" t="str">
        <f t="shared" si="44"/>
        <v>Link.pdf|Mesalamine\MGIB2051\2010-04-21_Other_Antidepressant half life and washout period_12057087_297.pdf</v>
      </c>
      <c r="Z295" s="323" t="str">
        <f t="shared" si="45"/>
        <v>Link.pdf</v>
      </c>
      <c r="AA295" s="322" t="str">
        <f t="shared" si="46"/>
        <v>Mesalamine\MGIB2051\</v>
      </c>
      <c r="AB295" s="322" t="str">
        <f t="shared" si="47"/>
        <v>2010-04-21_Other_Antidepressant half life and washout period_12057087_297</v>
      </c>
      <c r="AC295" s="322" t="s">
        <v>1372</v>
      </c>
      <c r="AD295" s="322" t="str">
        <f t="shared" si="48"/>
        <v>Mesalamine\MGIB2051\2010-04-21_Other_Antidepressant half life and washout period_12057087_297.pdf</v>
      </c>
      <c r="AE295" s="329" t="str">
        <f>IF(IF(ISBLANK(NewFile),COUNTIF(K$1:K294,FullDoc)&gt;0,COUNTIF(AD$1:AD294,FullPath)&gt;0),TRUE,"")</f>
        <v/>
      </c>
      <c r="AF295" s="330">
        <f t="shared" si="49"/>
        <v>97</v>
      </c>
      <c r="AJ295" s="323" t="s">
        <v>1373</v>
      </c>
    </row>
    <row r="296" spans="1:36" ht="13.25" customHeight="1">
      <c r="A296" s="316" t="s">
        <v>1374</v>
      </c>
      <c r="B296" s="327" t="s">
        <v>29</v>
      </c>
      <c r="C296" s="327"/>
      <c r="D296" s="327" t="s">
        <v>1375</v>
      </c>
      <c r="E296" s="327"/>
      <c r="F296" s="327"/>
      <c r="G296" s="327"/>
      <c r="H296" s="327"/>
      <c r="I296" s="327"/>
      <c r="J296" s="327"/>
      <c r="K296" s="326" t="str">
        <f t="shared" si="40"/>
        <v>Link</v>
      </c>
      <c r="L296" s="327" t="str">
        <f t="shared" si="41"/>
        <v>TL6094</v>
      </c>
      <c r="M296" s="316" t="str">
        <f t="shared" si="42"/>
        <v>MGIB2051 Folder 8 Vendors Almac</v>
      </c>
      <c r="N296" s="328" t="str">
        <f t="shared" si="43"/>
        <v/>
      </c>
      <c r="O296" s="322"/>
      <c r="P296" s="322"/>
      <c r="Q296" s="316"/>
      <c r="R296" s="327" t="s">
        <v>32</v>
      </c>
      <c r="S296" s="327" t="s">
        <v>33</v>
      </c>
      <c r="T296" s="327" t="s">
        <v>1376</v>
      </c>
      <c r="U296" s="327" t="s">
        <v>1377</v>
      </c>
      <c r="V296" s="340" t="s">
        <v>1378</v>
      </c>
      <c r="W296" s="322"/>
      <c r="X296" s="322"/>
      <c r="Y296" s="322" t="str">
        <f t="shared" si="44"/>
        <v>Link.pdf|Mesalamine\MGIB2051\2010-07-15_Agmt_Almac Clinical Services_12057088_001.pdf</v>
      </c>
      <c r="Z296" s="323" t="str">
        <f t="shared" si="45"/>
        <v>Link.pdf</v>
      </c>
      <c r="AA296" s="322" t="str">
        <f t="shared" si="46"/>
        <v>Mesalamine\MGIB2051\</v>
      </c>
      <c r="AB296" s="322" t="str">
        <f t="shared" si="47"/>
        <v>2010-07-15_Agmt_Almac Clinical Services_12057088_001</v>
      </c>
      <c r="AC296" s="322" t="s">
        <v>1379</v>
      </c>
      <c r="AD296" s="322" t="str">
        <f t="shared" si="48"/>
        <v>Mesalamine\MGIB2051\2010-07-15_Agmt_Almac Clinical Services_12057088_001.pdf</v>
      </c>
      <c r="AE296" s="329" t="str">
        <f>IF(IF(ISBLANK(NewFile),COUNTIF(K$1:K295,FullDoc)&gt;0,COUNTIF(AD$1:AD295,FullPath)&gt;0),TRUE,"")</f>
        <v/>
      </c>
      <c r="AF296" s="330">
        <f t="shared" si="49"/>
        <v>76</v>
      </c>
      <c r="AH296" s="337" t="s">
        <v>1380</v>
      </c>
      <c r="AJ296" s="323" t="s">
        <v>1381</v>
      </c>
    </row>
    <row r="297" spans="1:36" ht="13.25" customHeight="1">
      <c r="A297" s="316" t="s">
        <v>1374</v>
      </c>
      <c r="B297" s="327" t="s">
        <v>41</v>
      </c>
      <c r="C297" s="327"/>
      <c r="D297" s="327" t="s">
        <v>1382</v>
      </c>
      <c r="E297" s="327"/>
      <c r="F297" s="327"/>
      <c r="G297" s="327"/>
      <c r="H297" s="327"/>
      <c r="I297" s="327"/>
      <c r="J297" s="323" t="s">
        <v>1383</v>
      </c>
      <c r="K297" s="326" t="str">
        <f t="shared" si="40"/>
        <v>Link</v>
      </c>
      <c r="L297" s="327" t="str">
        <f t="shared" si="41"/>
        <v>TL6094</v>
      </c>
      <c r="M297" s="316" t="str">
        <f t="shared" si="42"/>
        <v>MGIB2051 Folder 8 Vendors Almac</v>
      </c>
      <c r="N297" s="328" t="str">
        <f t="shared" si="43"/>
        <v/>
      </c>
      <c r="O297" s="322"/>
      <c r="P297" s="322"/>
      <c r="Q297" s="316"/>
      <c r="R297" s="327" t="s">
        <v>32</v>
      </c>
      <c r="S297" s="327" t="s">
        <v>33</v>
      </c>
      <c r="T297" s="327" t="s">
        <v>57</v>
      </c>
      <c r="U297" s="327" t="s">
        <v>1384</v>
      </c>
      <c r="V297" s="340" t="s">
        <v>1385</v>
      </c>
      <c r="W297" s="322"/>
      <c r="X297" s="322"/>
      <c r="Y297" s="322" t="str">
        <f t="shared" si="44"/>
        <v>Link.pdf|Mesalamine\MGIB2051\2011-10-20_Other_Meeting Agenda and Minutes in Folder 8 Novella_12057088_002.pdf</v>
      </c>
      <c r="Z297" s="323" t="str">
        <f t="shared" si="45"/>
        <v>Link.pdf</v>
      </c>
      <c r="AA297" s="322" t="str">
        <f t="shared" si="46"/>
        <v>Mesalamine\MGIB2051\</v>
      </c>
      <c r="AB297" s="322" t="str">
        <f t="shared" si="47"/>
        <v>2011-10-20_Other_Meeting Agenda and Minutes in Folder 8 Novella_12057088_002</v>
      </c>
      <c r="AC297" s="322" t="s">
        <v>1386</v>
      </c>
      <c r="AD297" s="322" t="str">
        <f t="shared" si="48"/>
        <v>Mesalamine\MGIB2051\2011-10-20_Other_Meeting Agenda and Minutes in Folder 8 Novella_12057088_002.pdf</v>
      </c>
      <c r="AE297" s="329" t="str">
        <f>IF(IF(ISBLANK(NewFile),COUNTIF(K$1:K296,FullDoc)&gt;0,COUNTIF(AD$1:AD296,FullPath)&gt;0),TRUE,"")</f>
        <v/>
      </c>
      <c r="AF297" s="330">
        <f t="shared" si="49"/>
        <v>100</v>
      </c>
      <c r="AH297" s="323" t="s">
        <v>130</v>
      </c>
      <c r="AJ297" s="323" t="s">
        <v>1387</v>
      </c>
    </row>
    <row r="298" spans="1:36" ht="13.25" customHeight="1">
      <c r="A298" s="316" t="s">
        <v>1374</v>
      </c>
      <c r="B298" s="327" t="s">
        <v>47</v>
      </c>
      <c r="C298" s="327"/>
      <c r="D298" s="327" t="s">
        <v>1382</v>
      </c>
      <c r="E298" s="327"/>
      <c r="F298" s="327"/>
      <c r="G298" s="327"/>
      <c r="H298" s="327"/>
      <c r="I298" s="327"/>
      <c r="J298" s="327" t="s">
        <v>1388</v>
      </c>
      <c r="K298" s="326" t="str">
        <f t="shared" si="40"/>
        <v>Link</v>
      </c>
      <c r="L298" s="327" t="str">
        <f t="shared" si="41"/>
        <v>TL6094</v>
      </c>
      <c r="M298" s="316" t="str">
        <f t="shared" si="42"/>
        <v>MGIB2051 Folder 8 Vendors Almac</v>
      </c>
      <c r="N298" s="328" t="str">
        <f t="shared" si="43"/>
        <v/>
      </c>
      <c r="O298" s="322"/>
      <c r="P298" s="322"/>
      <c r="Q298" s="316"/>
      <c r="R298" s="327" t="s">
        <v>32</v>
      </c>
      <c r="S298" s="327" t="s">
        <v>33</v>
      </c>
      <c r="T298" s="327" t="s">
        <v>57</v>
      </c>
      <c r="U298" s="327" t="s">
        <v>1384</v>
      </c>
      <c r="V298" s="327" t="s">
        <v>1389</v>
      </c>
      <c r="W298" s="322"/>
      <c r="X298" s="322"/>
      <c r="Y298" s="322" t="str">
        <f t="shared" si="44"/>
        <v>Link.pdf|Mesalamine\MGIB2051\2011-10-20_Other_Almac does not provide team CVs_12057088_003.pdf</v>
      </c>
      <c r="Z298" s="323" t="str">
        <f t="shared" si="45"/>
        <v>Link.pdf</v>
      </c>
      <c r="AA298" s="322" t="str">
        <f t="shared" si="46"/>
        <v>Mesalamine\MGIB2051\</v>
      </c>
      <c r="AB298" s="322" t="str">
        <f t="shared" si="47"/>
        <v>2011-10-20_Other_Almac does not provide team CVs_12057088_003</v>
      </c>
      <c r="AC298" s="322" t="s">
        <v>1390</v>
      </c>
      <c r="AD298" s="322" t="str">
        <f t="shared" si="48"/>
        <v>Mesalamine\MGIB2051\2011-10-20_Other_Almac does not provide team CVs_12057088_003.pdf</v>
      </c>
      <c r="AE298" s="329" t="str">
        <f>IF(IF(ISBLANK(NewFile),COUNTIF(K$1:K297,FullDoc)&gt;0,COUNTIF(AD$1:AD297,FullPath)&gt;0),TRUE,"")</f>
        <v/>
      </c>
      <c r="AF298" s="330">
        <f t="shared" si="49"/>
        <v>85</v>
      </c>
      <c r="AH298" s="323" t="s">
        <v>362</v>
      </c>
      <c r="AJ298" s="323" t="s">
        <v>1391</v>
      </c>
    </row>
    <row r="299" spans="1:36" ht="13.25" customHeight="1">
      <c r="A299" s="316" t="s">
        <v>1374</v>
      </c>
      <c r="B299" s="327" t="s">
        <v>55</v>
      </c>
      <c r="C299" s="327"/>
      <c r="D299" s="327" t="s">
        <v>1392</v>
      </c>
      <c r="E299" s="327"/>
      <c r="F299" s="327"/>
      <c r="G299" s="327"/>
      <c r="H299" s="327"/>
      <c r="I299" s="327"/>
      <c r="J299" s="327"/>
      <c r="K299" s="326" t="str">
        <f t="shared" si="40"/>
        <v>Link</v>
      </c>
      <c r="L299" s="327" t="str">
        <f t="shared" si="41"/>
        <v>TL6094</v>
      </c>
      <c r="M299" s="316" t="str">
        <f t="shared" si="42"/>
        <v>MGIB2051 Folder 8 Vendors Almac</v>
      </c>
      <c r="N299" s="328" t="str">
        <f t="shared" si="43"/>
        <v/>
      </c>
      <c r="O299" s="322"/>
      <c r="P299" s="322"/>
      <c r="Q299" s="316"/>
      <c r="R299" s="327" t="s">
        <v>32</v>
      </c>
      <c r="S299" s="327" t="s">
        <v>33</v>
      </c>
      <c r="T299" s="327" t="s">
        <v>57</v>
      </c>
      <c r="U299" s="327" t="s">
        <v>1098</v>
      </c>
      <c r="V299" s="327" t="s">
        <v>1393</v>
      </c>
      <c r="W299" s="322"/>
      <c r="X299" s="322"/>
      <c r="Y299" s="322" t="str">
        <f t="shared" si="44"/>
        <v>Link.pdf|Mesalamine\MGIB2051\2010-10-28_Other_Inventory and Expiration Monitoring Report_12057088_004.pdf</v>
      </c>
      <c r="Z299" s="323" t="str">
        <f t="shared" si="45"/>
        <v>Link.pdf</v>
      </c>
      <c r="AA299" s="322" t="str">
        <f t="shared" si="46"/>
        <v>Mesalamine\MGIB2051\</v>
      </c>
      <c r="AB299" s="322" t="str">
        <f t="shared" si="47"/>
        <v>2010-10-28_Other_Inventory and Expiration Monitoring Report_12057088_004</v>
      </c>
      <c r="AC299" s="322" t="s">
        <v>1394</v>
      </c>
      <c r="AD299" s="322" t="str">
        <f t="shared" si="48"/>
        <v>Mesalamine\MGIB2051\2010-10-28_Other_Inventory and Expiration Monitoring Report_12057088_004.pdf</v>
      </c>
      <c r="AE299" s="329" t="str">
        <f>IF(IF(ISBLANK(NewFile),COUNTIF(K$1:K298,FullDoc)&gt;0,COUNTIF(AD$1:AD298,FullPath)&gt;0),TRUE,"")</f>
        <v/>
      </c>
      <c r="AF299" s="330">
        <f t="shared" si="49"/>
        <v>96</v>
      </c>
      <c r="AH299" s="323" t="s">
        <v>1395</v>
      </c>
      <c r="AJ299" s="323" t="s">
        <v>1396</v>
      </c>
    </row>
    <row r="300" spans="1:36" ht="13.25" customHeight="1">
      <c r="A300" s="316" t="s">
        <v>1374</v>
      </c>
      <c r="B300" s="327" t="s">
        <v>62</v>
      </c>
      <c r="C300" s="327"/>
      <c r="D300" s="327" t="s">
        <v>1397</v>
      </c>
      <c r="E300" s="327"/>
      <c r="F300" s="327"/>
      <c r="G300" s="327"/>
      <c r="H300" s="327"/>
      <c r="I300" s="327"/>
      <c r="J300" s="327"/>
      <c r="K300" s="326" t="str">
        <f t="shared" si="40"/>
        <v>Link</v>
      </c>
      <c r="L300" s="327" t="str">
        <f t="shared" si="41"/>
        <v>TL6094</v>
      </c>
      <c r="M300" s="316" t="str">
        <f t="shared" si="42"/>
        <v>MGIB2051 Folder 8 Vendors Almac</v>
      </c>
      <c r="N300" s="328" t="str">
        <f t="shared" si="43"/>
        <v/>
      </c>
      <c r="O300" s="322"/>
      <c r="P300" s="322"/>
      <c r="Q300" s="316"/>
      <c r="R300" s="327" t="s">
        <v>32</v>
      </c>
      <c r="S300" s="327" t="s">
        <v>33</v>
      </c>
      <c r="T300" s="327" t="s">
        <v>57</v>
      </c>
      <c r="U300" s="327" t="s">
        <v>897</v>
      </c>
      <c r="V300" s="327" t="s">
        <v>1393</v>
      </c>
      <c r="W300" s="322"/>
      <c r="X300" s="322"/>
      <c r="Y300" s="322" t="str">
        <f t="shared" si="44"/>
        <v>Link.pdf|Mesalamine\MGIB2051\2010-12-29_Other_Inventory and Expiration Monitoring Report_12057088_005.pdf</v>
      </c>
      <c r="Z300" s="323" t="str">
        <f t="shared" si="45"/>
        <v>Link.pdf</v>
      </c>
      <c r="AA300" s="322" t="str">
        <f t="shared" si="46"/>
        <v>Mesalamine\MGIB2051\</v>
      </c>
      <c r="AB300" s="322" t="str">
        <f t="shared" si="47"/>
        <v>2010-12-29_Other_Inventory and Expiration Monitoring Report_12057088_005</v>
      </c>
      <c r="AC300" s="322" t="s">
        <v>1398</v>
      </c>
      <c r="AD300" s="322" t="str">
        <f t="shared" si="48"/>
        <v>Mesalamine\MGIB2051\2010-12-29_Other_Inventory and Expiration Monitoring Report_12057088_005.pdf</v>
      </c>
      <c r="AE300" s="329" t="str">
        <f>IF(IF(ISBLANK(NewFile),COUNTIF(K$1:K299,FullDoc)&gt;0,COUNTIF(AD$1:AD299,FullPath)&gt;0),TRUE,"")</f>
        <v/>
      </c>
      <c r="AF300" s="330">
        <f t="shared" si="49"/>
        <v>96</v>
      </c>
      <c r="AH300" s="323" t="s">
        <v>1395</v>
      </c>
      <c r="AJ300" s="323" t="s">
        <v>1399</v>
      </c>
    </row>
    <row r="301" spans="1:36" ht="13.25" customHeight="1">
      <c r="A301" s="316" t="s">
        <v>1374</v>
      </c>
      <c r="B301" s="327" t="s">
        <v>66</v>
      </c>
      <c r="C301" s="327"/>
      <c r="D301" s="327" t="s">
        <v>1397</v>
      </c>
      <c r="E301" s="327"/>
      <c r="F301" s="327"/>
      <c r="G301" s="327"/>
      <c r="H301" s="327"/>
      <c r="I301" s="327"/>
      <c r="J301" s="327"/>
      <c r="K301" s="326" t="str">
        <f t="shared" si="40"/>
        <v>Link</v>
      </c>
      <c r="L301" s="327" t="str">
        <f t="shared" si="41"/>
        <v>TL6094</v>
      </c>
      <c r="M301" s="316" t="str">
        <f t="shared" si="42"/>
        <v>MGIB2051 Folder 8 Vendors Almac</v>
      </c>
      <c r="N301" s="328" t="str">
        <f t="shared" si="43"/>
        <v/>
      </c>
      <c r="O301" s="322"/>
      <c r="P301" s="322"/>
      <c r="Q301" s="316"/>
      <c r="R301" s="327" t="s">
        <v>32</v>
      </c>
      <c r="S301" s="327" t="s">
        <v>33</v>
      </c>
      <c r="T301" s="327" t="s">
        <v>57</v>
      </c>
      <c r="U301" s="327" t="s">
        <v>140</v>
      </c>
      <c r="V301" s="327" t="s">
        <v>1393</v>
      </c>
      <c r="W301" s="322"/>
      <c r="X301" s="322"/>
      <c r="Y301" s="322" t="str">
        <f t="shared" si="44"/>
        <v>Link.pdf|Mesalamine\MGIB2051\2011-03-09_Other_Inventory and Expiration Monitoring Report_12057088_006.pdf</v>
      </c>
      <c r="Z301" s="323" t="str">
        <f t="shared" si="45"/>
        <v>Link.pdf</v>
      </c>
      <c r="AA301" s="322" t="str">
        <f t="shared" si="46"/>
        <v>Mesalamine\MGIB2051\</v>
      </c>
      <c r="AB301" s="322" t="str">
        <f t="shared" si="47"/>
        <v>2011-03-09_Other_Inventory and Expiration Monitoring Report_12057088_006</v>
      </c>
      <c r="AC301" s="322" t="s">
        <v>1400</v>
      </c>
      <c r="AD301" s="322" t="str">
        <f t="shared" si="48"/>
        <v>Mesalamine\MGIB2051\2011-03-09_Other_Inventory and Expiration Monitoring Report_12057088_006.pdf</v>
      </c>
      <c r="AE301" s="329" t="str">
        <f>IF(IF(ISBLANK(NewFile),COUNTIF(K$1:K300,FullDoc)&gt;0,COUNTIF(AD$1:AD300,FullPath)&gt;0),TRUE,"")</f>
        <v/>
      </c>
      <c r="AF301" s="330">
        <f t="shared" si="49"/>
        <v>96</v>
      </c>
      <c r="AH301" s="323" t="s">
        <v>1395</v>
      </c>
      <c r="AJ301" s="323" t="s">
        <v>1401</v>
      </c>
    </row>
    <row r="302" spans="1:36" ht="13.25" customHeight="1">
      <c r="A302" s="316" t="s">
        <v>1374</v>
      </c>
      <c r="B302" s="327" t="s">
        <v>73</v>
      </c>
      <c r="C302" s="327"/>
      <c r="D302" s="327" t="s">
        <v>1402</v>
      </c>
      <c r="E302" s="327"/>
      <c r="F302" s="327"/>
      <c r="G302" s="327"/>
      <c r="H302" s="327"/>
      <c r="I302" s="327"/>
      <c r="J302" s="327"/>
      <c r="K302" s="326" t="str">
        <f t="shared" si="40"/>
        <v>Link</v>
      </c>
      <c r="L302" s="327" t="str">
        <f t="shared" si="41"/>
        <v>TL6094</v>
      </c>
      <c r="M302" s="316" t="str">
        <f t="shared" si="42"/>
        <v>MGIB2051 Folder 8 Vendors Almac</v>
      </c>
      <c r="N302" s="328" t="str">
        <f t="shared" si="43"/>
        <v/>
      </c>
      <c r="O302" s="322"/>
      <c r="P302" s="322"/>
      <c r="Q302" s="316"/>
      <c r="R302" s="327" t="s">
        <v>32</v>
      </c>
      <c r="S302" s="327" t="s">
        <v>33</v>
      </c>
      <c r="T302" s="327" t="s">
        <v>57</v>
      </c>
      <c r="U302" s="327" t="s">
        <v>761</v>
      </c>
      <c r="V302" s="327" t="s">
        <v>1403</v>
      </c>
      <c r="W302" s="322"/>
      <c r="X302" s="322"/>
      <c r="Y302" s="322" t="str">
        <f t="shared" si="44"/>
        <v>Link.pdf|Mesalamine\MGIB2051\2011-09-12_Other_Packing Invoice Pending Destruction_12057088_007.pdf</v>
      </c>
      <c r="Z302" s="323" t="str">
        <f t="shared" si="45"/>
        <v>Link.pdf</v>
      </c>
      <c r="AA302" s="322" t="str">
        <f t="shared" si="46"/>
        <v>Mesalamine\MGIB2051\</v>
      </c>
      <c r="AB302" s="322" t="str">
        <f t="shared" si="47"/>
        <v>2011-09-12_Other_Packing Invoice Pending Destruction_12057088_007</v>
      </c>
      <c r="AC302" s="322" t="s">
        <v>1404</v>
      </c>
      <c r="AD302" s="322" t="str">
        <f t="shared" si="48"/>
        <v>Mesalamine\MGIB2051\2011-09-12_Other_Packing Invoice Pending Destruction_12057088_007.pdf</v>
      </c>
      <c r="AE302" s="329" t="str">
        <f>IF(IF(ISBLANK(NewFile),COUNTIF(K$1:K301,FullDoc)&gt;0,COUNTIF(AD$1:AD301,FullPath)&gt;0),TRUE,"")</f>
        <v/>
      </c>
      <c r="AF302" s="330">
        <f t="shared" si="49"/>
        <v>89</v>
      </c>
      <c r="AH302" s="323" t="s">
        <v>1405</v>
      </c>
      <c r="AJ302" s="323" t="s">
        <v>1406</v>
      </c>
    </row>
    <row r="303" spans="1:36" ht="13.25" customHeight="1">
      <c r="A303" s="316" t="s">
        <v>1374</v>
      </c>
      <c r="B303" s="327" t="s">
        <v>81</v>
      </c>
      <c r="C303" s="327"/>
      <c r="D303" s="327" t="s">
        <v>1407</v>
      </c>
      <c r="E303" s="327"/>
      <c r="F303" s="327"/>
      <c r="G303" s="327"/>
      <c r="H303" s="327"/>
      <c r="I303" s="327"/>
      <c r="J303" s="327"/>
      <c r="K303" s="326" t="str">
        <f t="shared" si="40"/>
        <v>Link</v>
      </c>
      <c r="L303" s="327" t="str">
        <f t="shared" si="41"/>
        <v>TL6094</v>
      </c>
      <c r="M303" s="316" t="str">
        <f t="shared" si="42"/>
        <v>MGIB2051 Folder 8 Vendors Almac</v>
      </c>
      <c r="N303" s="328" t="str">
        <f t="shared" si="43"/>
        <v/>
      </c>
      <c r="O303" s="322"/>
      <c r="P303" s="322"/>
      <c r="Q303" s="316"/>
      <c r="R303" s="327" t="s">
        <v>32</v>
      </c>
      <c r="S303" s="327" t="s">
        <v>33</v>
      </c>
      <c r="T303" s="327" t="s">
        <v>57</v>
      </c>
      <c r="U303" s="327" t="s">
        <v>419</v>
      </c>
      <c r="V303" s="327" t="s">
        <v>1408</v>
      </c>
      <c r="W303" s="322"/>
      <c r="X303" s="322"/>
      <c r="Y303" s="322" t="str">
        <f t="shared" si="44"/>
        <v>Link.pdf|Mesalamine\MGIB2051\2011-08-05_Other_Packing Invoice_12057088_008.pdf</v>
      </c>
      <c r="Z303" s="323" t="str">
        <f t="shared" si="45"/>
        <v>Link.pdf</v>
      </c>
      <c r="AA303" s="322" t="str">
        <f t="shared" si="46"/>
        <v>Mesalamine\MGIB2051\</v>
      </c>
      <c r="AB303" s="322" t="str">
        <f t="shared" si="47"/>
        <v>2011-08-05_Other_Packing Invoice_12057088_008</v>
      </c>
      <c r="AC303" s="322" t="s">
        <v>1409</v>
      </c>
      <c r="AD303" s="322" t="str">
        <f t="shared" si="48"/>
        <v>Mesalamine\MGIB2051\2011-08-05_Other_Packing Invoice_12057088_008.pdf</v>
      </c>
      <c r="AE303" s="329" t="str">
        <f>IF(IF(ISBLANK(NewFile),COUNTIF(K$1:K302,FullDoc)&gt;0,COUNTIF(AD$1:AD302,FullPath)&gt;0),TRUE,"")</f>
        <v/>
      </c>
      <c r="AF303" s="330">
        <f t="shared" si="49"/>
        <v>69</v>
      </c>
      <c r="AJ303" s="323" t="s">
        <v>1410</v>
      </c>
    </row>
    <row r="304" spans="1:36" ht="13.25" customHeight="1">
      <c r="A304" s="316" t="s">
        <v>1374</v>
      </c>
      <c r="B304" s="316" t="s">
        <v>86</v>
      </c>
      <c r="C304" s="316"/>
      <c r="D304" s="316" t="s">
        <v>1407</v>
      </c>
      <c r="E304" s="316"/>
      <c r="F304" s="316"/>
      <c r="G304" s="316"/>
      <c r="H304" s="316"/>
      <c r="I304" s="316"/>
      <c r="J304" s="316"/>
      <c r="K304" s="326" t="str">
        <f t="shared" si="40"/>
        <v>Link</v>
      </c>
      <c r="L304" s="327" t="str">
        <f t="shared" si="41"/>
        <v>TL6094</v>
      </c>
      <c r="M304" s="316" t="str">
        <f t="shared" si="42"/>
        <v>MGIB2051 Folder 8 Vendors Almac</v>
      </c>
      <c r="N304" s="328" t="str">
        <f t="shared" si="43"/>
        <v/>
      </c>
      <c r="O304" s="322"/>
      <c r="P304" s="322"/>
      <c r="Q304" s="316"/>
      <c r="R304" s="327" t="s">
        <v>32</v>
      </c>
      <c r="S304" s="327" t="s">
        <v>33</v>
      </c>
      <c r="T304" s="327" t="s">
        <v>57</v>
      </c>
      <c r="U304" s="327" t="s">
        <v>471</v>
      </c>
      <c r="V304" s="327" t="s">
        <v>1408</v>
      </c>
      <c r="W304" s="322"/>
      <c r="X304" s="322"/>
      <c r="Y304" s="322" t="str">
        <f t="shared" si="44"/>
        <v>Link.pdf|Mesalamine\MGIB2051\2011-07-05_Other_Packing Invoice_12057088_009.pdf</v>
      </c>
      <c r="Z304" s="323" t="str">
        <f t="shared" si="45"/>
        <v>Link.pdf</v>
      </c>
      <c r="AA304" s="322" t="str">
        <f t="shared" si="46"/>
        <v>Mesalamine\MGIB2051\</v>
      </c>
      <c r="AB304" s="322" t="str">
        <f t="shared" si="47"/>
        <v>2011-07-05_Other_Packing Invoice_12057088_009</v>
      </c>
      <c r="AC304" s="322" t="s">
        <v>1411</v>
      </c>
      <c r="AD304" s="322" t="str">
        <f t="shared" si="48"/>
        <v>Mesalamine\MGIB2051\2011-07-05_Other_Packing Invoice_12057088_009.pdf</v>
      </c>
      <c r="AE304" s="329" t="str">
        <f>IF(IF(ISBLANK(NewFile),COUNTIF(K$1:K303,FullDoc)&gt;0,COUNTIF(AD$1:AD303,FullPath)&gt;0),TRUE,"")</f>
        <v/>
      </c>
      <c r="AF304" s="330">
        <f t="shared" si="49"/>
        <v>69</v>
      </c>
      <c r="AH304" s="323" t="s">
        <v>1405</v>
      </c>
      <c r="AJ304" s="323" t="s">
        <v>1412</v>
      </c>
    </row>
    <row r="305" spans="1:36" ht="13.25" customHeight="1">
      <c r="A305" s="316" t="s">
        <v>1374</v>
      </c>
      <c r="B305" s="316" t="s">
        <v>152</v>
      </c>
      <c r="C305" s="316"/>
      <c r="D305" s="316" t="s">
        <v>800</v>
      </c>
      <c r="E305" s="316"/>
      <c r="F305" s="316"/>
      <c r="G305" s="316"/>
      <c r="H305" s="316"/>
      <c r="I305" s="316"/>
      <c r="J305" s="316"/>
      <c r="K305" s="326" t="str">
        <f t="shared" si="40"/>
        <v>Link</v>
      </c>
      <c r="L305" s="327" t="str">
        <f t="shared" si="41"/>
        <v>TL6094</v>
      </c>
      <c r="M305" s="316" t="str">
        <f t="shared" si="42"/>
        <v>MGIB2051 Folder 8 Vendors Almac</v>
      </c>
      <c r="N305" s="328" t="str">
        <f t="shared" si="43"/>
        <v/>
      </c>
      <c r="O305" s="322"/>
      <c r="P305" s="322"/>
      <c r="Q305" s="316"/>
      <c r="R305" s="327" t="s">
        <v>32</v>
      </c>
      <c r="S305" s="327" t="s">
        <v>33</v>
      </c>
      <c r="T305" s="322" t="s">
        <v>57</v>
      </c>
      <c r="U305" s="327" t="s">
        <v>1413</v>
      </c>
      <c r="V305" s="322" t="s">
        <v>800</v>
      </c>
      <c r="W305" s="322"/>
      <c r="X305" s="322"/>
      <c r="Y305" s="322" t="str">
        <f t="shared" si="44"/>
        <v>Link.pdf|Mesalamine\MGIB2051\2011-08-18_Other_Salix Move_12057088_010.pdf</v>
      </c>
      <c r="Z305" s="323" t="str">
        <f t="shared" si="45"/>
        <v>Link.pdf</v>
      </c>
      <c r="AA305" s="322" t="str">
        <f t="shared" si="46"/>
        <v>Mesalamine\MGIB2051\</v>
      </c>
      <c r="AB305" s="322" t="str">
        <f t="shared" si="47"/>
        <v>2011-08-18_Other_Salix Move_12057088_010</v>
      </c>
      <c r="AC305" s="322" t="s">
        <v>1414</v>
      </c>
      <c r="AD305" s="322" t="str">
        <f t="shared" si="48"/>
        <v>Mesalamine\MGIB2051\2011-08-18_Other_Salix Move_12057088_010.pdf</v>
      </c>
      <c r="AE305" s="329" t="str">
        <f>IF(IF(ISBLANK(NewFile),COUNTIF(K$1:K304,FullDoc)&gt;0,COUNTIF(AD$1:AD304,FullPath)&gt;0),TRUE,"")</f>
        <v/>
      </c>
      <c r="AF305" s="330">
        <f t="shared" si="49"/>
        <v>64</v>
      </c>
      <c r="AJ305" s="323" t="s">
        <v>1415</v>
      </c>
    </row>
    <row r="306" spans="1:36" ht="13.25" customHeight="1">
      <c r="A306" s="316" t="s">
        <v>1374</v>
      </c>
      <c r="B306" s="316" t="s">
        <v>157</v>
      </c>
      <c r="C306" s="316"/>
      <c r="D306" s="316" t="s">
        <v>1416</v>
      </c>
      <c r="E306" s="316"/>
      <c r="F306" s="316"/>
      <c r="G306" s="316"/>
      <c r="H306" s="316"/>
      <c r="I306" s="316"/>
      <c r="J306" s="316"/>
      <c r="K306" s="326" t="str">
        <f t="shared" si="40"/>
        <v>Link</v>
      </c>
      <c r="L306" s="327" t="str">
        <f t="shared" si="41"/>
        <v>TL6094</v>
      </c>
      <c r="M306" s="316" t="str">
        <f t="shared" si="42"/>
        <v>MGIB2051 Folder 8 Vendors Almac</v>
      </c>
      <c r="N306" s="328" t="str">
        <f t="shared" si="43"/>
        <v/>
      </c>
      <c r="O306" s="322"/>
      <c r="P306" s="322"/>
      <c r="Q306" s="316"/>
      <c r="R306" s="327" t="s">
        <v>32</v>
      </c>
      <c r="S306" s="327" t="s">
        <v>33</v>
      </c>
      <c r="T306" s="327" t="s">
        <v>57</v>
      </c>
      <c r="U306" s="327" t="s">
        <v>1417</v>
      </c>
      <c r="V306" s="327" t="s">
        <v>1418</v>
      </c>
      <c r="W306" s="322"/>
      <c r="X306" s="322"/>
      <c r="Y306" s="322" t="str">
        <f t="shared" si="44"/>
        <v>Link.pdf|Mesalamine\MGIB2051\2011-01-27_Other_Re-test Dates for Clinical Trial Material_12057088_011.pdf</v>
      </c>
      <c r="Z306" s="323" t="str">
        <f t="shared" si="45"/>
        <v>Link.pdf</v>
      </c>
      <c r="AA306" s="322" t="str">
        <f t="shared" si="46"/>
        <v>Mesalamine\MGIB2051\</v>
      </c>
      <c r="AB306" s="322" t="str">
        <f t="shared" si="47"/>
        <v>2011-01-27_Other_Re-test Dates for Clinical Trial Material_12057088_011</v>
      </c>
      <c r="AC306" s="322" t="s">
        <v>1419</v>
      </c>
      <c r="AD306" s="322" t="str">
        <f t="shared" si="48"/>
        <v>Mesalamine\MGIB2051\2011-01-27_Other_Re-test Dates for Clinical Trial Material_12057088_011.pdf</v>
      </c>
      <c r="AE306" s="329" t="str">
        <f>IF(IF(ISBLANK(NewFile),COUNTIF(K$1:K305,FullDoc)&gt;0,COUNTIF(AD$1:AD305,FullPath)&gt;0),TRUE,"")</f>
        <v/>
      </c>
      <c r="AF306" s="330">
        <f t="shared" si="49"/>
        <v>95</v>
      </c>
      <c r="AH306" s="323" t="s">
        <v>1395</v>
      </c>
      <c r="AJ306" s="323" t="s">
        <v>1420</v>
      </c>
    </row>
    <row r="307" spans="1:36" ht="13.25" customHeight="1">
      <c r="A307" s="316" t="s">
        <v>1374</v>
      </c>
      <c r="B307" s="316" t="s">
        <v>160</v>
      </c>
      <c r="C307" s="316"/>
      <c r="D307" s="316" t="s">
        <v>1421</v>
      </c>
      <c r="E307" s="316"/>
      <c r="F307" s="316"/>
      <c r="G307" s="316"/>
      <c r="H307" s="316"/>
      <c r="I307" s="316"/>
      <c r="J307" s="316"/>
      <c r="K307" s="326" t="str">
        <f t="shared" si="40"/>
        <v>Link</v>
      </c>
      <c r="L307" s="327" t="str">
        <f t="shared" si="41"/>
        <v>TL6094</v>
      </c>
      <c r="M307" s="316" t="str">
        <f t="shared" si="42"/>
        <v>MGIB2051 Folder 8 Vendors Almac</v>
      </c>
      <c r="N307" s="328" t="str">
        <f t="shared" si="43"/>
        <v/>
      </c>
      <c r="O307" s="322"/>
      <c r="P307" s="322"/>
      <c r="Q307" s="316"/>
      <c r="R307" s="327" t="s">
        <v>32</v>
      </c>
      <c r="S307" s="327" t="s">
        <v>33</v>
      </c>
      <c r="T307" s="327" t="s">
        <v>57</v>
      </c>
      <c r="U307" s="327" t="s">
        <v>1422</v>
      </c>
      <c r="V307" s="327" t="s">
        <v>1418</v>
      </c>
      <c r="W307" s="322"/>
      <c r="X307" s="322"/>
      <c r="Y307" s="322" t="str">
        <f t="shared" si="44"/>
        <v>Link.pdf|Mesalamine\MGIB2051\2010-06-14_Other_Re-test Dates for Clinical Trial Material_12057088_012.pdf</v>
      </c>
      <c r="Z307" s="323" t="str">
        <f t="shared" si="45"/>
        <v>Link.pdf</v>
      </c>
      <c r="AA307" s="322" t="str">
        <f t="shared" si="46"/>
        <v>Mesalamine\MGIB2051\</v>
      </c>
      <c r="AB307" s="322" t="str">
        <f t="shared" si="47"/>
        <v>2010-06-14_Other_Re-test Dates for Clinical Trial Material_12057088_012</v>
      </c>
      <c r="AC307" s="322" t="s">
        <v>1423</v>
      </c>
      <c r="AD307" s="322" t="str">
        <f t="shared" si="48"/>
        <v>Mesalamine\MGIB2051\2010-06-14_Other_Re-test Dates for Clinical Trial Material_12057088_012.pdf</v>
      </c>
      <c r="AE307" s="329" t="str">
        <f>IF(IF(ISBLANK(NewFile),COUNTIF(K$1:K306,FullDoc)&gt;0,COUNTIF(AD$1:AD306,FullPath)&gt;0),TRUE,"")</f>
        <v/>
      </c>
      <c r="AF307" s="330">
        <f t="shared" si="49"/>
        <v>95</v>
      </c>
      <c r="AH307" s="323" t="s">
        <v>1395</v>
      </c>
      <c r="AJ307" s="323" t="s">
        <v>1424</v>
      </c>
    </row>
    <row r="308" spans="1:36" ht="13.25" customHeight="1">
      <c r="A308" s="316" t="s">
        <v>1374</v>
      </c>
      <c r="B308" s="316" t="s">
        <v>165</v>
      </c>
      <c r="C308" s="316"/>
      <c r="D308" s="316" t="s">
        <v>1425</v>
      </c>
      <c r="E308" s="316"/>
      <c r="F308" s="316"/>
      <c r="G308" s="316"/>
      <c r="H308" s="316"/>
      <c r="I308" s="316"/>
      <c r="J308" s="316"/>
      <c r="K308" s="326" t="str">
        <f t="shared" si="40"/>
        <v>Link</v>
      </c>
      <c r="L308" s="327" t="str">
        <f t="shared" si="41"/>
        <v>TL6094</v>
      </c>
      <c r="M308" s="316" t="str">
        <f t="shared" si="42"/>
        <v>MGIB2051 Folder 8 Vendors Almac</v>
      </c>
      <c r="N308" s="328" t="str">
        <f t="shared" si="43"/>
        <v/>
      </c>
      <c r="O308" s="322"/>
      <c r="P308" s="322"/>
      <c r="Q308" s="316"/>
      <c r="R308" s="327" t="s">
        <v>32</v>
      </c>
      <c r="S308" s="327" t="s">
        <v>33</v>
      </c>
      <c r="T308" s="327" t="s">
        <v>57</v>
      </c>
      <c r="U308" s="327" t="s">
        <v>1426</v>
      </c>
      <c r="V308" s="327" t="s">
        <v>1427</v>
      </c>
      <c r="W308" s="322"/>
      <c r="X308" s="322"/>
      <c r="Y308" s="322" t="str">
        <f t="shared" si="44"/>
        <v>Link.pdf|Mesalamine\MGIB2051\2011-03-11_Other_Packing Invoice 250 Labels_12057088_013.pdf</v>
      </c>
      <c r="Z308" s="323" t="str">
        <f t="shared" si="45"/>
        <v>Link.pdf</v>
      </c>
      <c r="AA308" s="322" t="str">
        <f t="shared" si="46"/>
        <v>Mesalamine\MGIB2051\</v>
      </c>
      <c r="AB308" s="322" t="str">
        <f t="shared" si="47"/>
        <v>2011-03-11_Other_Packing Invoice 250 Labels_12057088_013</v>
      </c>
      <c r="AC308" s="322" t="s">
        <v>1428</v>
      </c>
      <c r="AD308" s="322" t="str">
        <f t="shared" si="48"/>
        <v>Mesalamine\MGIB2051\2011-03-11_Other_Packing Invoice 250 Labels_12057088_013.pdf</v>
      </c>
      <c r="AE308" s="329" t="str">
        <f>IF(IF(ISBLANK(NewFile),COUNTIF(K$1:K307,FullDoc)&gt;0,COUNTIF(AD$1:AD307,FullPath)&gt;0),TRUE,"")</f>
        <v/>
      </c>
      <c r="AF308" s="330">
        <f t="shared" si="49"/>
        <v>80</v>
      </c>
      <c r="AH308" s="323" t="s">
        <v>1405</v>
      </c>
      <c r="AJ308" s="323" t="s">
        <v>1429</v>
      </c>
    </row>
    <row r="309" spans="1:36" ht="13.25" customHeight="1">
      <c r="A309" s="316" t="s">
        <v>1374</v>
      </c>
      <c r="B309" s="316" t="s">
        <v>170</v>
      </c>
      <c r="C309" s="316"/>
      <c r="D309" s="316" t="s">
        <v>1430</v>
      </c>
      <c r="E309" s="316"/>
      <c r="F309" s="316"/>
      <c r="G309" s="316"/>
      <c r="H309" s="316"/>
      <c r="I309" s="316"/>
      <c r="J309" s="316"/>
      <c r="K309" s="326" t="str">
        <f t="shared" si="40"/>
        <v>Link</v>
      </c>
      <c r="L309" s="327" t="str">
        <f t="shared" si="41"/>
        <v>TL6094</v>
      </c>
      <c r="M309" s="316" t="str">
        <f t="shared" si="42"/>
        <v>MGIB2051 Folder 8 Vendors Almac</v>
      </c>
      <c r="N309" s="328" t="str">
        <f t="shared" si="43"/>
        <v/>
      </c>
      <c r="O309" s="322"/>
      <c r="P309" s="322"/>
      <c r="Q309" s="316"/>
      <c r="R309" s="327" t="s">
        <v>32</v>
      </c>
      <c r="S309" s="327" t="s">
        <v>33</v>
      </c>
      <c r="T309" s="327" t="s">
        <v>1431</v>
      </c>
      <c r="U309" s="327" t="s">
        <v>1432</v>
      </c>
      <c r="V309" s="327" t="s">
        <v>1433</v>
      </c>
      <c r="W309" s="322"/>
      <c r="X309" s="322"/>
      <c r="Y309" s="322" t="str">
        <f t="shared" si="44"/>
        <v>Link.pdf|Mesalamine\MGIB2051\2011-02-16_Prod Label_English_12057088_014.pdf</v>
      </c>
      <c r="Z309" s="323" t="str">
        <f t="shared" si="45"/>
        <v>Link.pdf</v>
      </c>
      <c r="AA309" s="322" t="str">
        <f t="shared" si="46"/>
        <v>Mesalamine\MGIB2051\</v>
      </c>
      <c r="AB309" s="322" t="str">
        <f t="shared" si="47"/>
        <v>2011-02-16_Prod Label_English_12057088_014</v>
      </c>
      <c r="AC309" s="322" t="s">
        <v>1434</v>
      </c>
      <c r="AD309" s="322" t="str">
        <f t="shared" si="48"/>
        <v>Mesalamine\MGIB2051\2011-02-16_Prod Label_English_12057088_014.pdf</v>
      </c>
      <c r="AE309" s="329" t="str">
        <f>IF(IF(ISBLANK(NewFile),COUNTIF(K$1:K308,FullDoc)&gt;0,COUNTIF(AD$1:AD308,FullPath)&gt;0),TRUE,"")</f>
        <v/>
      </c>
      <c r="AF309" s="330">
        <f t="shared" si="49"/>
        <v>66</v>
      </c>
      <c r="AH309" s="323" t="s">
        <v>1435</v>
      </c>
      <c r="AJ309" s="323" t="s">
        <v>1436</v>
      </c>
    </row>
    <row r="310" spans="1:36" ht="13.25" customHeight="1">
      <c r="A310" s="316" t="s">
        <v>1374</v>
      </c>
      <c r="B310" s="316" t="s">
        <v>174</v>
      </c>
      <c r="C310" s="316"/>
      <c r="D310" s="316" t="s">
        <v>1437</v>
      </c>
      <c r="E310" s="316"/>
      <c r="F310" s="316"/>
      <c r="G310" s="316"/>
      <c r="H310" s="316"/>
      <c r="I310" s="316"/>
      <c r="J310" s="316"/>
      <c r="K310" s="326" t="str">
        <f t="shared" si="40"/>
        <v>Link</v>
      </c>
      <c r="L310" s="327" t="str">
        <f t="shared" si="41"/>
        <v>TL6094</v>
      </c>
      <c r="M310" s="316" t="str">
        <f t="shared" si="42"/>
        <v>MGIB2051 Folder 8 Vendors Almac</v>
      </c>
      <c r="N310" s="328" t="str">
        <f t="shared" si="43"/>
        <v/>
      </c>
      <c r="O310" s="322"/>
      <c r="P310" s="322"/>
      <c r="Q310" s="316"/>
      <c r="R310" s="327" t="s">
        <v>32</v>
      </c>
      <c r="S310" s="327" t="s">
        <v>33</v>
      </c>
      <c r="T310" s="327" t="s">
        <v>57</v>
      </c>
      <c r="U310" s="327" t="s">
        <v>1438</v>
      </c>
      <c r="V310" s="327" t="s">
        <v>1439</v>
      </c>
      <c r="W310" s="322"/>
      <c r="X310" s="322"/>
      <c r="Y310" s="322" t="str">
        <f t="shared" si="44"/>
        <v>Link.pdf|Mesalamine\MGIB2051\2011-03-02_Other_OS020335 7904 Version 01 Document Approval_12057088_015.pdf</v>
      </c>
      <c r="Z310" s="323" t="str">
        <f t="shared" si="45"/>
        <v>Link.pdf</v>
      </c>
      <c r="AA310" s="322" t="str">
        <f t="shared" si="46"/>
        <v>Mesalamine\MGIB2051\</v>
      </c>
      <c r="AB310" s="322" t="str">
        <f t="shared" si="47"/>
        <v>2011-03-02_Other_OS020335 7904 Version 01 Document Approval_12057088_015</v>
      </c>
      <c r="AC310" s="322" t="s">
        <v>1440</v>
      </c>
      <c r="AD310" s="322" t="str">
        <f t="shared" si="48"/>
        <v>Mesalamine\MGIB2051\2011-03-02_Other_OS020335 7904 Version 01 Document Approval_12057088_015.pdf</v>
      </c>
      <c r="AE310" s="329" t="str">
        <f>IF(IF(ISBLANK(NewFile),COUNTIF(K$1:K309,FullDoc)&gt;0,COUNTIF(AD$1:AD309,FullPath)&gt;0),TRUE,"")</f>
        <v/>
      </c>
      <c r="AF310" s="330">
        <f t="shared" si="49"/>
        <v>96</v>
      </c>
      <c r="AJ310" s="323" t="s">
        <v>1441</v>
      </c>
    </row>
    <row r="311" spans="1:36" ht="13.25" customHeight="1">
      <c r="A311" s="316" t="s">
        <v>1374</v>
      </c>
      <c r="B311" s="316" t="s">
        <v>179</v>
      </c>
      <c r="C311" s="316"/>
      <c r="D311" s="316" t="s">
        <v>1437</v>
      </c>
      <c r="E311" s="316"/>
      <c r="F311" s="316"/>
      <c r="G311" s="316"/>
      <c r="H311" s="316"/>
      <c r="I311" s="316"/>
      <c r="J311" s="316"/>
      <c r="K311" s="326" t="str">
        <f t="shared" si="40"/>
        <v>Link</v>
      </c>
      <c r="L311" s="327" t="str">
        <f t="shared" si="41"/>
        <v>TL6094</v>
      </c>
      <c r="M311" s="316" t="str">
        <f t="shared" si="42"/>
        <v>MGIB2051 Folder 8 Vendors Almac</v>
      </c>
      <c r="N311" s="328" t="str">
        <f t="shared" si="43"/>
        <v/>
      </c>
      <c r="O311" s="322"/>
      <c r="P311" s="322"/>
      <c r="Q311" s="316"/>
      <c r="R311" s="327" t="s">
        <v>32</v>
      </c>
      <c r="S311" s="327" t="s">
        <v>33</v>
      </c>
      <c r="T311" s="327" t="s">
        <v>57</v>
      </c>
      <c r="U311" s="327" t="s">
        <v>1270</v>
      </c>
      <c r="V311" s="327" t="s">
        <v>1442</v>
      </c>
      <c r="W311" s="322"/>
      <c r="X311" s="322"/>
      <c r="Y311" s="322" t="str">
        <f t="shared" si="44"/>
        <v>Link.pdf|Mesalamine\MGIB2051\2010-06-22_Other_OS020335 7904 Version 00 Document Approval_12057088_016.pdf</v>
      </c>
      <c r="Z311" s="323" t="str">
        <f t="shared" si="45"/>
        <v>Link.pdf</v>
      </c>
      <c r="AA311" s="322" t="str">
        <f t="shared" si="46"/>
        <v>Mesalamine\MGIB2051\</v>
      </c>
      <c r="AB311" s="322" t="str">
        <f t="shared" si="47"/>
        <v>2010-06-22_Other_OS020335 7904 Version 00 Document Approval_12057088_016</v>
      </c>
      <c r="AC311" s="322" t="s">
        <v>1443</v>
      </c>
      <c r="AD311" s="322" t="str">
        <f t="shared" si="48"/>
        <v>Mesalamine\MGIB2051\2010-06-22_Other_OS020335 7904 Version 00 Document Approval_12057088_016.pdf</v>
      </c>
      <c r="AE311" s="329" t="str">
        <f>IF(IF(ISBLANK(NewFile),COUNTIF(K$1:K310,FullDoc)&gt;0,COUNTIF(AD$1:AD310,FullPath)&gt;0),TRUE,"")</f>
        <v/>
      </c>
      <c r="AF311" s="330">
        <f t="shared" si="49"/>
        <v>96</v>
      </c>
      <c r="AH311" s="338" t="s">
        <v>45</v>
      </c>
      <c r="AJ311" s="323" t="s">
        <v>1444</v>
      </c>
    </row>
    <row r="312" spans="1:36" ht="13.25" customHeight="1">
      <c r="A312" s="316" t="s">
        <v>1374</v>
      </c>
      <c r="B312" s="316" t="s">
        <v>183</v>
      </c>
      <c r="C312" s="316"/>
      <c r="D312" s="316" t="s">
        <v>1445</v>
      </c>
      <c r="E312" s="316"/>
      <c r="F312" s="316"/>
      <c r="G312" s="316"/>
      <c r="H312" s="316"/>
      <c r="I312" s="316"/>
      <c r="J312" s="316"/>
      <c r="K312" s="326" t="str">
        <f t="shared" si="40"/>
        <v>Link</v>
      </c>
      <c r="L312" s="327" t="str">
        <f t="shared" si="41"/>
        <v>TL6094</v>
      </c>
      <c r="M312" s="316" t="str">
        <f t="shared" si="42"/>
        <v>MGIB2051 Folder 8 Vendors Almac</v>
      </c>
      <c r="N312" s="328" t="str">
        <f t="shared" si="43"/>
        <v/>
      </c>
      <c r="O312" s="322"/>
      <c r="P312" s="322"/>
      <c r="Q312" s="316"/>
      <c r="R312" s="327" t="s">
        <v>32</v>
      </c>
      <c r="S312" s="327" t="s">
        <v>33</v>
      </c>
      <c r="T312" s="327" t="s">
        <v>57</v>
      </c>
      <c r="U312" s="327" t="s">
        <v>89</v>
      </c>
      <c r="V312" s="327" t="s">
        <v>1446</v>
      </c>
      <c r="W312" s="322"/>
      <c r="X312" s="322"/>
      <c r="Y312" s="322" t="str">
        <f t="shared" si="44"/>
        <v>Link.pdf|Mesalamine\MGIB2051\2010-06-25_Other_Durham Receiving Investigation_12057088_017.pdf</v>
      </c>
      <c r="Z312" s="323" t="str">
        <f t="shared" si="45"/>
        <v>Link.pdf</v>
      </c>
      <c r="AA312" s="322" t="str">
        <f t="shared" si="46"/>
        <v>Mesalamine\MGIB2051\</v>
      </c>
      <c r="AB312" s="322" t="str">
        <f t="shared" si="47"/>
        <v>2010-06-25_Other_Durham Receiving Investigation_12057088_017</v>
      </c>
      <c r="AC312" s="322" t="s">
        <v>1447</v>
      </c>
      <c r="AD312" s="322" t="str">
        <f t="shared" si="48"/>
        <v>Mesalamine\MGIB2051\2010-06-25_Other_Durham Receiving Investigation_12057088_017.pdf</v>
      </c>
      <c r="AE312" s="329" t="str">
        <f>IF(IF(ISBLANK(NewFile),COUNTIF(K$1:K311,FullDoc)&gt;0,COUNTIF(AD$1:AD311,FullPath)&gt;0),TRUE,"")</f>
        <v/>
      </c>
      <c r="AF312" s="330">
        <f t="shared" si="49"/>
        <v>84</v>
      </c>
      <c r="AJ312" s="323" t="s">
        <v>1448</v>
      </c>
    </row>
    <row r="313" spans="1:36" ht="13.25" customHeight="1">
      <c r="A313" s="316" t="s">
        <v>1374</v>
      </c>
      <c r="B313" s="316" t="s">
        <v>186</v>
      </c>
      <c r="C313" s="316"/>
      <c r="D313" s="316" t="s">
        <v>1408</v>
      </c>
      <c r="E313" s="316"/>
      <c r="F313" s="316"/>
      <c r="G313" s="316"/>
      <c r="H313" s="316"/>
      <c r="I313" s="316"/>
      <c r="J313" s="316"/>
      <c r="K313" s="326" t="str">
        <f t="shared" si="40"/>
        <v>Link</v>
      </c>
      <c r="L313" s="327" t="str">
        <f t="shared" si="41"/>
        <v>TL6094</v>
      </c>
      <c r="M313" s="316" t="str">
        <f t="shared" si="42"/>
        <v>MGIB2051 Folder 8 Vendors Almac</v>
      </c>
      <c r="N313" s="328" t="str">
        <f t="shared" si="43"/>
        <v/>
      </c>
      <c r="O313" s="322"/>
      <c r="P313" s="322"/>
      <c r="Q313" s="316"/>
      <c r="R313" s="327" t="s">
        <v>32</v>
      </c>
      <c r="S313" s="327" t="s">
        <v>33</v>
      </c>
      <c r="T313" s="327" t="s">
        <v>57</v>
      </c>
      <c r="U313" s="327" t="s">
        <v>1426</v>
      </c>
      <c r="V313" s="327" t="s">
        <v>1408</v>
      </c>
      <c r="W313" s="322"/>
      <c r="X313" s="322"/>
      <c r="Y313" s="322" t="str">
        <f t="shared" si="44"/>
        <v>Link.pdf|Mesalamine\MGIB2051\2011-03-11_Other_Packing Invoice_12057088_018.pdf</v>
      </c>
      <c r="Z313" s="323" t="str">
        <f t="shared" si="45"/>
        <v>Link.pdf</v>
      </c>
      <c r="AA313" s="322" t="str">
        <f t="shared" si="46"/>
        <v>Mesalamine\MGIB2051\</v>
      </c>
      <c r="AB313" s="322" t="str">
        <f t="shared" si="47"/>
        <v>2011-03-11_Other_Packing Invoice_12057088_018</v>
      </c>
      <c r="AC313" s="322" t="s">
        <v>1449</v>
      </c>
      <c r="AD313" s="322" t="str">
        <f t="shared" si="48"/>
        <v>Mesalamine\MGIB2051\2011-03-11_Other_Packing Invoice_12057088_018.pdf</v>
      </c>
      <c r="AE313" s="329" t="str">
        <f>IF(IF(ISBLANK(NewFile),COUNTIF(K$1:K312,FullDoc)&gt;0,COUNTIF(AD$1:AD312,FullPath)&gt;0),TRUE,"")</f>
        <v/>
      </c>
      <c r="AF313" s="330">
        <f t="shared" si="49"/>
        <v>69</v>
      </c>
      <c r="AH313" s="323" t="s">
        <v>1405</v>
      </c>
      <c r="AJ313" s="323" t="s">
        <v>1450</v>
      </c>
    </row>
    <row r="314" spans="1:36" ht="13.25" customHeight="1">
      <c r="A314" s="316" t="s">
        <v>1374</v>
      </c>
      <c r="B314" s="316" t="s">
        <v>190</v>
      </c>
      <c r="C314" s="316"/>
      <c r="D314" s="316"/>
      <c r="E314" s="316"/>
      <c r="F314" s="316"/>
      <c r="G314" s="316"/>
      <c r="H314" s="316"/>
      <c r="I314" s="316"/>
      <c r="J314" s="316"/>
      <c r="K314" s="326" t="str">
        <f t="shared" si="40"/>
        <v>Link</v>
      </c>
      <c r="L314" s="327" t="str">
        <f t="shared" si="41"/>
        <v>TL6094</v>
      </c>
      <c r="M314" s="316" t="str">
        <f t="shared" si="42"/>
        <v>MGIB2051 Folder 8 Vendors Almac</v>
      </c>
      <c r="N314" s="328" t="str">
        <f t="shared" si="43"/>
        <v/>
      </c>
      <c r="O314" s="322"/>
      <c r="P314" s="322"/>
      <c r="Q314" s="316"/>
      <c r="R314" s="327" t="s">
        <v>32</v>
      </c>
      <c r="S314" s="327" t="s">
        <v>33</v>
      </c>
      <c r="T314" s="327" t="s">
        <v>57</v>
      </c>
      <c r="U314" s="327" t="s">
        <v>1451</v>
      </c>
      <c r="V314" s="327" t="s">
        <v>1452</v>
      </c>
      <c r="W314" s="322"/>
      <c r="X314" s="322"/>
      <c r="Y314" s="322" t="str">
        <f t="shared" si="44"/>
        <v>Link.pdf|Mesalamine\MGIB2051\2010-07-19_Other_Clinical Study Profile_12057088_019.pdf</v>
      </c>
      <c r="Z314" s="323" t="str">
        <f t="shared" si="45"/>
        <v>Link.pdf</v>
      </c>
      <c r="AA314" s="322" t="str">
        <f t="shared" si="46"/>
        <v>Mesalamine\MGIB2051\</v>
      </c>
      <c r="AB314" s="322" t="str">
        <f t="shared" si="47"/>
        <v>2010-07-19_Other_Clinical Study Profile_12057088_019</v>
      </c>
      <c r="AC314" s="322" t="s">
        <v>1453</v>
      </c>
      <c r="AD314" s="322" t="str">
        <f t="shared" si="48"/>
        <v>Mesalamine\MGIB2051\2010-07-19_Other_Clinical Study Profile_12057088_019.pdf</v>
      </c>
      <c r="AE314" s="329" t="str">
        <f>IF(IF(ISBLANK(NewFile),COUNTIF(K$1:K313,FullDoc)&gt;0,COUNTIF(AD$1:AD313,FullPath)&gt;0),TRUE,"")</f>
        <v/>
      </c>
      <c r="AF314" s="330">
        <f t="shared" si="49"/>
        <v>76</v>
      </c>
      <c r="AJ314" s="323" t="s">
        <v>1454</v>
      </c>
    </row>
    <row r="315" spans="1:36" ht="13.25" customHeight="1">
      <c r="A315" s="316" t="s">
        <v>1455</v>
      </c>
      <c r="B315" s="316" t="s">
        <v>29</v>
      </c>
      <c r="C315" s="316"/>
      <c r="D315" s="316"/>
      <c r="E315" s="316"/>
      <c r="F315" s="316"/>
      <c r="G315" s="316"/>
      <c r="H315" s="316"/>
      <c r="I315" s="316"/>
      <c r="J315" s="316"/>
      <c r="K315" s="326" t="str">
        <f t="shared" si="40"/>
        <v>Link</v>
      </c>
      <c r="L315" s="327" t="str">
        <f t="shared" si="41"/>
        <v>TL6094</v>
      </c>
      <c r="M315" s="316" t="str">
        <f t="shared" si="42"/>
        <v>MGIB2051 Folder 8 Vendors Woolf Group SRG</v>
      </c>
      <c r="N315" s="328" t="str">
        <f t="shared" si="43"/>
        <v/>
      </c>
      <c r="O315" s="322"/>
      <c r="P315" s="322"/>
      <c r="Q315" s="316"/>
      <c r="R315" s="327" t="s">
        <v>32</v>
      </c>
      <c r="S315" s="327" t="s">
        <v>33</v>
      </c>
      <c r="T315" s="327" t="s">
        <v>57</v>
      </c>
      <c r="U315" s="327" t="s">
        <v>1456</v>
      </c>
      <c r="V315" s="327" t="s">
        <v>1457</v>
      </c>
      <c r="W315" s="322"/>
      <c r="X315" s="322"/>
      <c r="Y315" s="322" t="str">
        <f t="shared" si="44"/>
        <v>Link.pdf|Mesalamine\MGIB2051\2011-09-06_Other_SOP Training for Contract CRA Della Robbins_12057089_001.pdf</v>
      </c>
      <c r="Z315" s="323" t="str">
        <f t="shared" si="45"/>
        <v>Link.pdf</v>
      </c>
      <c r="AA315" s="322" t="str">
        <f t="shared" si="46"/>
        <v>Mesalamine\MGIB2051\</v>
      </c>
      <c r="AB315" s="322" t="str">
        <f t="shared" si="47"/>
        <v>2011-09-06_Other_SOP Training for Contract CRA Della Robbins_12057089_001</v>
      </c>
      <c r="AC315" s="322" t="s">
        <v>1458</v>
      </c>
      <c r="AD315" s="322" t="str">
        <f t="shared" si="48"/>
        <v>Mesalamine\MGIB2051\2011-09-06_Other_SOP Training for Contract CRA Della Robbins_12057089_001.pdf</v>
      </c>
      <c r="AE315" s="329" t="str">
        <f>IF(IF(ISBLANK(NewFile),COUNTIF(K$1:K314,FullDoc)&gt;0,COUNTIF(AD$1:AD314,FullPath)&gt;0),TRUE,"")</f>
        <v/>
      </c>
      <c r="AF315" s="330">
        <f t="shared" si="49"/>
        <v>97</v>
      </c>
      <c r="AH315" s="338" t="s">
        <v>1459</v>
      </c>
      <c r="AJ315" s="323" t="s">
        <v>1460</v>
      </c>
    </row>
    <row r="316" spans="1:36" ht="13.25" customHeight="1">
      <c r="A316" s="316" t="s">
        <v>1455</v>
      </c>
      <c r="B316" s="316" t="s">
        <v>41</v>
      </c>
      <c r="C316" s="316"/>
      <c r="D316" s="316"/>
      <c r="E316" s="316"/>
      <c r="F316" s="316"/>
      <c r="G316" s="316"/>
      <c r="H316" s="316"/>
      <c r="I316" s="316"/>
      <c r="J316" s="316"/>
      <c r="K316" s="326" t="str">
        <f t="shared" si="40"/>
        <v>Link</v>
      </c>
      <c r="L316" s="327" t="str">
        <f t="shared" si="41"/>
        <v>TL6094</v>
      </c>
      <c r="M316" s="316" t="str">
        <f t="shared" si="42"/>
        <v>MGIB2051 Folder 8 Vendors Woolf Group SRG</v>
      </c>
      <c r="N316" s="328" t="str">
        <f t="shared" si="43"/>
        <v/>
      </c>
      <c r="O316" s="322"/>
      <c r="P316" s="322"/>
      <c r="Q316" s="316"/>
      <c r="R316" s="327" t="s">
        <v>32</v>
      </c>
      <c r="S316" s="327" t="s">
        <v>33</v>
      </c>
      <c r="T316" s="327" t="s">
        <v>1097</v>
      </c>
      <c r="U316" s="327" t="s">
        <v>1461</v>
      </c>
      <c r="V316" s="327" t="s">
        <v>1462</v>
      </c>
      <c r="W316" s="322"/>
      <c r="X316" s="322"/>
      <c r="Y316" s="322" t="str">
        <f t="shared" si="44"/>
        <v>Link.pdf|Mesalamine\MGIB2051\2010-12-15_Training_Tofolo Training Documentation Form_12057089_002.pdf</v>
      </c>
      <c r="Z316" s="323" t="str">
        <f t="shared" si="45"/>
        <v>Link.pdf</v>
      </c>
      <c r="AA316" s="322" t="str">
        <f t="shared" si="46"/>
        <v>Mesalamine\MGIB2051\</v>
      </c>
      <c r="AB316" s="322" t="str">
        <f t="shared" si="47"/>
        <v>2010-12-15_Training_Tofolo Training Documentation Form_12057089_002</v>
      </c>
      <c r="AC316" s="322" t="s">
        <v>1463</v>
      </c>
      <c r="AD316" s="322" t="str">
        <f t="shared" si="48"/>
        <v>Mesalamine\MGIB2051\2010-12-15_Training_Tofolo Training Documentation Form_12057089_002.pdf</v>
      </c>
      <c r="AE316" s="329" t="str">
        <f>IF(IF(ISBLANK(NewFile),COUNTIF(K$1:K315,FullDoc)&gt;0,COUNTIF(AD$1:AD315,FullPath)&gt;0),TRUE,"")</f>
        <v/>
      </c>
      <c r="AF316" s="330">
        <f t="shared" si="49"/>
        <v>91</v>
      </c>
      <c r="AH316" s="338" t="s">
        <v>1459</v>
      </c>
      <c r="AJ316" s="323" t="s">
        <v>1464</v>
      </c>
    </row>
    <row r="317" spans="1:36" ht="13.25" customHeight="1">
      <c r="A317" s="316" t="s">
        <v>1455</v>
      </c>
      <c r="B317" s="316" t="s">
        <v>47</v>
      </c>
      <c r="C317" s="316"/>
      <c r="D317" s="316"/>
      <c r="E317" s="316"/>
      <c r="F317" s="316"/>
      <c r="G317" s="316"/>
      <c r="H317" s="316"/>
      <c r="I317" s="316"/>
      <c r="J317" s="316"/>
      <c r="K317" s="326" t="str">
        <f t="shared" si="40"/>
        <v>Link</v>
      </c>
      <c r="L317" s="327" t="str">
        <f t="shared" si="41"/>
        <v>TL6094</v>
      </c>
      <c r="M317" s="316" t="str">
        <f t="shared" si="42"/>
        <v>MGIB2051 Folder 8 Vendors Woolf Group SRG</v>
      </c>
      <c r="N317" s="328" t="str">
        <f t="shared" si="43"/>
        <v/>
      </c>
      <c r="O317" s="322"/>
      <c r="P317" s="322"/>
      <c r="Q317" s="316"/>
      <c r="R317" s="327" t="s">
        <v>32</v>
      </c>
      <c r="S317" s="327" t="s">
        <v>33</v>
      </c>
      <c r="T317" s="327" t="s">
        <v>1097</v>
      </c>
      <c r="U317" s="327" t="s">
        <v>1098</v>
      </c>
      <c r="V317" s="327" t="s">
        <v>1465</v>
      </c>
      <c r="W317" s="322"/>
      <c r="X317" s="322"/>
      <c r="Y317" s="322" t="str">
        <f t="shared" si="44"/>
        <v>Link.pdf|Mesalamine\MGIB2051\2010-10-28_Training_Pierce Training Documentation Form_12057089_003.pdf</v>
      </c>
      <c r="Z317" s="323" t="str">
        <f t="shared" si="45"/>
        <v>Link.pdf</v>
      </c>
      <c r="AA317" s="322" t="str">
        <f t="shared" si="46"/>
        <v>Mesalamine\MGIB2051\</v>
      </c>
      <c r="AB317" s="322" t="str">
        <f t="shared" si="47"/>
        <v>2010-10-28_Training_Pierce Training Documentation Form_12057089_003</v>
      </c>
      <c r="AC317" s="322" t="s">
        <v>1466</v>
      </c>
      <c r="AD317" s="322" t="str">
        <f t="shared" si="48"/>
        <v>Mesalamine\MGIB2051\2010-10-28_Training_Pierce Training Documentation Form_12057089_003.pdf</v>
      </c>
      <c r="AE317" s="329" t="str">
        <f>IF(IF(ISBLANK(NewFile),COUNTIF(K$1:K316,FullDoc)&gt;0,COUNTIF(AD$1:AD316,FullPath)&gt;0),TRUE,"")</f>
        <v/>
      </c>
      <c r="AF317" s="330">
        <f t="shared" si="49"/>
        <v>91</v>
      </c>
      <c r="AH317" s="338" t="s">
        <v>1459</v>
      </c>
      <c r="AJ317" s="323" t="s">
        <v>1467</v>
      </c>
    </row>
    <row r="318" spans="1:36" ht="13.25" customHeight="1">
      <c r="A318" s="316" t="s">
        <v>1455</v>
      </c>
      <c r="B318" s="316" t="s">
        <v>55</v>
      </c>
      <c r="C318" s="316"/>
      <c r="D318" s="316" t="s">
        <v>1468</v>
      </c>
      <c r="E318" s="316"/>
      <c r="F318" s="316"/>
      <c r="G318" s="316"/>
      <c r="H318" s="316"/>
      <c r="I318" s="316"/>
      <c r="J318" s="316" t="s">
        <v>1469</v>
      </c>
      <c r="K318" s="326" t="str">
        <f t="shared" si="40"/>
        <v>Link</v>
      </c>
      <c r="L318" s="327" t="str">
        <f t="shared" si="41"/>
        <v>TL6094</v>
      </c>
      <c r="M318" s="316" t="str">
        <f t="shared" si="42"/>
        <v>MGIB2051 Folder 8 Vendors Woolf Group SRG</v>
      </c>
      <c r="N318" s="328" t="str">
        <f t="shared" si="43"/>
        <v/>
      </c>
      <c r="O318" s="322"/>
      <c r="P318" s="322"/>
      <c r="Q318" s="316"/>
      <c r="R318" s="327" t="s">
        <v>32</v>
      </c>
      <c r="S318" s="327" t="s">
        <v>33</v>
      </c>
      <c r="T318" s="327" t="s">
        <v>1097</v>
      </c>
      <c r="U318" s="327" t="s">
        <v>991</v>
      </c>
      <c r="V318" s="327" t="s">
        <v>1470</v>
      </c>
      <c r="W318" s="322"/>
      <c r="X318" s="322"/>
      <c r="Y318" s="322" t="str">
        <f t="shared" si="44"/>
        <v>Link.pdf|Mesalamine\MGIB2051\2010-07-02_Training_Whiteside Training Documentation Form_12057089_004.pdf</v>
      </c>
      <c r="Z318" s="323" t="str">
        <f t="shared" si="45"/>
        <v>Link.pdf</v>
      </c>
      <c r="AA318" s="322" t="str">
        <f t="shared" si="46"/>
        <v>Mesalamine\MGIB2051\</v>
      </c>
      <c r="AB318" s="322" t="str">
        <f t="shared" si="47"/>
        <v>2010-07-02_Training_Whiteside Training Documentation Form_12057089_004</v>
      </c>
      <c r="AC318" s="322" t="s">
        <v>1471</v>
      </c>
      <c r="AD318" s="322" t="str">
        <f t="shared" si="48"/>
        <v>Mesalamine\MGIB2051\2010-07-02_Training_Whiteside Training Documentation Form_12057089_004.pdf</v>
      </c>
      <c r="AE318" s="329" t="str">
        <f>IF(IF(ISBLANK(NewFile),COUNTIF(K$1:K317,FullDoc)&gt;0,COUNTIF(AD$1:AD317,FullPath)&gt;0),TRUE,"")</f>
        <v/>
      </c>
      <c r="AF318" s="330">
        <f t="shared" si="49"/>
        <v>94</v>
      </c>
      <c r="AH318" s="338" t="s">
        <v>1459</v>
      </c>
      <c r="AJ318" s="323" t="s">
        <v>1472</v>
      </c>
    </row>
    <row r="319" spans="1:36" ht="13.25" customHeight="1">
      <c r="A319" s="316" t="s">
        <v>1455</v>
      </c>
      <c r="B319" s="316" t="s">
        <v>62</v>
      </c>
      <c r="C319" s="316"/>
      <c r="D319" s="316" t="s">
        <v>1473</v>
      </c>
      <c r="E319" s="316"/>
      <c r="F319" s="316"/>
      <c r="G319" s="316"/>
      <c r="H319" s="316"/>
      <c r="I319" s="316"/>
      <c r="J319" s="316"/>
      <c r="K319" s="326" t="str">
        <f t="shared" si="40"/>
        <v>Link</v>
      </c>
      <c r="L319" s="327" t="str">
        <f t="shared" si="41"/>
        <v>TL6094</v>
      </c>
      <c r="M319" s="316" t="str">
        <f t="shared" si="42"/>
        <v>MGIB2051 Folder 8 Vendors Woolf Group SRG</v>
      </c>
      <c r="N319" s="328" t="str">
        <f t="shared" si="43"/>
        <v/>
      </c>
      <c r="O319" s="322"/>
      <c r="P319" s="322"/>
      <c r="Q319" s="316"/>
      <c r="R319" s="327" t="s">
        <v>32</v>
      </c>
      <c r="S319" s="327" t="s">
        <v>33</v>
      </c>
      <c r="T319" s="327" t="s">
        <v>1097</v>
      </c>
      <c r="U319" s="327" t="s">
        <v>1474</v>
      </c>
      <c r="V319" s="327" t="s">
        <v>1475</v>
      </c>
      <c r="W319" s="322"/>
      <c r="X319" s="322"/>
      <c r="Y319" s="322" t="str">
        <f t="shared" si="44"/>
        <v>Link.pdf|Mesalamine\MGIB2051\2010-06-30_Training_Sastre Training Documentation Form_12057089_005.pdf</v>
      </c>
      <c r="Z319" s="323" t="str">
        <f t="shared" si="45"/>
        <v>Link.pdf</v>
      </c>
      <c r="AA319" s="322" t="str">
        <f t="shared" si="46"/>
        <v>Mesalamine\MGIB2051\</v>
      </c>
      <c r="AB319" s="322" t="str">
        <f t="shared" si="47"/>
        <v>2010-06-30_Training_Sastre Training Documentation Form_12057089_005</v>
      </c>
      <c r="AC319" s="322" t="s">
        <v>1476</v>
      </c>
      <c r="AD319" s="322" t="str">
        <f t="shared" si="48"/>
        <v>Mesalamine\MGIB2051\2010-06-30_Training_Sastre Training Documentation Form_12057089_005.pdf</v>
      </c>
      <c r="AE319" s="329" t="str">
        <f>IF(IF(ISBLANK(NewFile),COUNTIF(K$1:K318,FullDoc)&gt;0,COUNTIF(AD$1:AD318,FullPath)&gt;0),TRUE,"")</f>
        <v/>
      </c>
      <c r="AF319" s="330">
        <f t="shared" si="49"/>
        <v>91</v>
      </c>
      <c r="AH319" s="338" t="s">
        <v>1459</v>
      </c>
      <c r="AJ319" s="323" t="s">
        <v>1477</v>
      </c>
    </row>
    <row r="320" spans="1:36" ht="13.25" customHeight="1">
      <c r="A320" s="316" t="s">
        <v>1455</v>
      </c>
      <c r="B320" s="316" t="s">
        <v>66</v>
      </c>
      <c r="C320" s="316"/>
      <c r="D320" s="316" t="s">
        <v>1478</v>
      </c>
      <c r="E320" s="316"/>
      <c r="F320" s="316"/>
      <c r="G320" s="316"/>
      <c r="H320" s="316"/>
      <c r="I320" s="316"/>
      <c r="J320" s="316"/>
      <c r="K320" s="326" t="str">
        <f t="shared" si="40"/>
        <v>Link</v>
      </c>
      <c r="L320" s="327" t="str">
        <f t="shared" si="41"/>
        <v>TL6094</v>
      </c>
      <c r="M320" s="316" t="str">
        <f t="shared" si="42"/>
        <v>MGIB2051 Folder 8 Vendors Woolf Group SRG</v>
      </c>
      <c r="N320" s="328" t="str">
        <f t="shared" si="43"/>
        <v/>
      </c>
      <c r="O320" s="322"/>
      <c r="P320" s="322"/>
      <c r="Q320" s="316"/>
      <c r="R320" s="327" t="s">
        <v>32</v>
      </c>
      <c r="S320" s="327" t="s">
        <v>33</v>
      </c>
      <c r="T320" s="327" t="s">
        <v>57</v>
      </c>
      <c r="U320" s="327" t="s">
        <v>76</v>
      </c>
      <c r="V320" s="327" t="s">
        <v>1479</v>
      </c>
      <c r="W320" s="322"/>
      <c r="X320" s="322"/>
      <c r="Y320" s="322" t="str">
        <f t="shared" si="44"/>
        <v>Link.pdf|Mesalamine\MGIB2051\0000-00-00_Other_CRA List_12057089_006.pdf</v>
      </c>
      <c r="Z320" s="323" t="str">
        <f t="shared" si="45"/>
        <v>Link.pdf</v>
      </c>
      <c r="AA320" s="322" t="str">
        <f t="shared" si="46"/>
        <v>Mesalamine\MGIB2051\</v>
      </c>
      <c r="AB320" s="322" t="str">
        <f t="shared" si="47"/>
        <v>0000-00-00_Other_CRA List_12057089_006</v>
      </c>
      <c r="AC320" s="322" t="s">
        <v>1480</v>
      </c>
      <c r="AD320" s="322" t="str">
        <f t="shared" si="48"/>
        <v>Mesalamine\MGIB2051\0000-00-00_Other_CRA List_12057089_006.pdf</v>
      </c>
      <c r="AE320" s="329" t="str">
        <f>IF(IF(ISBLANK(NewFile),COUNTIF(K$1:K319,FullDoc)&gt;0,COUNTIF(AD$1:AD319,FullPath)&gt;0),TRUE,"")</f>
        <v/>
      </c>
      <c r="AF320" s="330">
        <f t="shared" si="49"/>
        <v>62</v>
      </c>
      <c r="AJ320" s="323" t="s">
        <v>1481</v>
      </c>
    </row>
    <row r="321" spans="1:36" ht="39.6" customHeight="1">
      <c r="A321" s="316" t="s">
        <v>1455</v>
      </c>
      <c r="B321" s="316" t="s">
        <v>73</v>
      </c>
      <c r="C321" s="316"/>
      <c r="D321" s="332" t="s">
        <v>1482</v>
      </c>
      <c r="E321" s="316"/>
      <c r="F321" s="316"/>
      <c r="G321" s="316"/>
      <c r="H321" s="316"/>
      <c r="I321" s="316"/>
      <c r="J321" s="316"/>
      <c r="K321" s="326" t="str">
        <f t="shared" si="40"/>
        <v>Link</v>
      </c>
      <c r="L321" s="327" t="str">
        <f t="shared" si="41"/>
        <v>TL6094</v>
      </c>
      <c r="M321" s="316" t="str">
        <f t="shared" si="42"/>
        <v>MGIB2051 Folder 8 Vendors Woolf Group SRG</v>
      </c>
      <c r="N321" s="328" t="str">
        <f t="shared" si="43"/>
        <v/>
      </c>
      <c r="O321" s="322"/>
      <c r="P321" s="322"/>
      <c r="Q321" s="316"/>
      <c r="R321" s="327" t="s">
        <v>32</v>
      </c>
      <c r="S321" s="327" t="s">
        <v>33</v>
      </c>
      <c r="T321" s="327" t="s">
        <v>1483</v>
      </c>
      <c r="U321" s="327" t="s">
        <v>76</v>
      </c>
      <c r="V321" s="327" t="s">
        <v>1484</v>
      </c>
      <c r="W321" s="322"/>
      <c r="X321" s="322"/>
      <c r="Y321" s="322" t="str">
        <f t="shared" si="44"/>
        <v>Link.pdf|Mesalamine\MGIB2051\0000-00-00_CV_Faatz_12057089_007.pdf</v>
      </c>
      <c r="Z321" s="323" t="str">
        <f t="shared" si="45"/>
        <v>Link.pdf</v>
      </c>
      <c r="AA321" s="322" t="str">
        <f t="shared" si="46"/>
        <v>Mesalamine\MGIB2051\</v>
      </c>
      <c r="AB321" s="322" t="str">
        <f t="shared" si="47"/>
        <v>0000-00-00_CV_Faatz_12057089_007</v>
      </c>
      <c r="AC321" s="322" t="s">
        <v>1485</v>
      </c>
      <c r="AD321" s="322" t="str">
        <f t="shared" si="48"/>
        <v>Mesalamine\MGIB2051\0000-00-00_CV_Faatz_12057089_007.pdf</v>
      </c>
      <c r="AE321" s="329" t="str">
        <f>IF(IF(ISBLANK(NewFile),COUNTIF(K$1:K320,FullDoc)&gt;0,COUNTIF(AD$1:AD320,FullPath)&gt;0),TRUE,"")</f>
        <v/>
      </c>
      <c r="AF321" s="330">
        <f t="shared" si="49"/>
        <v>56</v>
      </c>
      <c r="AH321" s="338" t="s">
        <v>1486</v>
      </c>
      <c r="AJ321" s="323" t="s">
        <v>1487</v>
      </c>
    </row>
    <row r="322" spans="1:36" ht="39.6" customHeight="1">
      <c r="A322" s="316" t="s">
        <v>1455</v>
      </c>
      <c r="B322" s="316" t="s">
        <v>81</v>
      </c>
      <c r="C322" s="316"/>
      <c r="D322" s="332" t="s">
        <v>1488</v>
      </c>
      <c r="E322" s="316"/>
      <c r="F322" s="316"/>
      <c r="G322" s="316"/>
      <c r="H322" s="316"/>
      <c r="I322" s="316"/>
      <c r="J322" s="316"/>
      <c r="K322" s="326" t="str">
        <f t="shared" ref="K322:K385" si="50">HYPERLINK(AD322,"Link")</f>
        <v>Link</v>
      </c>
      <c r="L322" s="327" t="str">
        <f t="shared" ref="L322:L385" si="51">IF(ISBLANK(FolderBarcode),,VLOOKUP(FolderBarcode,AssetTag,2,0))</f>
        <v>TL6094</v>
      </c>
      <c r="M322" s="316" t="str">
        <f t="shared" ref="M322:M385" si="52">IF(ISBLANK(FolderBarcode),,VLOOKUP(FolderBarcode,AssetTag,3,0))</f>
        <v>MGIB2051 Folder 8 Vendors Woolf Group SRG</v>
      </c>
      <c r="N322" s="328" t="str">
        <f t="shared" ref="N322:N385" si="53">IF((ISBLANK(MV)&lt;&gt;ISBLANK(Disc)),HYPERLINK(NewFolderLocation,"Yes"),IF(AND(MV&lt;&gt;"",Disc&lt;&gt;""),HYPERLINK(NewFileLocation,"Yes"),""))</f>
        <v/>
      </c>
      <c r="O322" s="322"/>
      <c r="P322" s="322"/>
      <c r="Q322" s="316"/>
      <c r="R322" s="327" t="s">
        <v>32</v>
      </c>
      <c r="S322" s="327" t="s">
        <v>33</v>
      </c>
      <c r="T322" s="327" t="s">
        <v>1483</v>
      </c>
      <c r="U322" s="327" t="s">
        <v>76</v>
      </c>
      <c r="V322" s="327" t="s">
        <v>1489</v>
      </c>
      <c r="W322" s="322"/>
      <c r="X322" s="322"/>
      <c r="Y322" s="322" t="str">
        <f t="shared" ref="Y322:Y385" si="54">IF(ISBLANK(FolderBarcode),"",OldFileName&amp;"|"&amp;IF(ISBLANK(NewFileLocation),"",NewFileLocation))</f>
        <v>Link.pdf|Mesalamine\MGIB2051\0000-00-00_CV_Whiteside_12057089_008.pdf</v>
      </c>
      <c r="Z322" s="323" t="str">
        <f t="shared" ref="Z322:Z385" si="55">IF(ISBLANK(FolderBarcode),,IF(ISBLANK(Disc),FullDoc&amp;".pdf",IF(Disc="Yes",FullDoc&amp;".pdf",FullDoc&amp;"-"&amp;Disc&amp;"\")))</f>
        <v>Link.pdf</v>
      </c>
      <c r="AA322" s="322" t="str">
        <f t="shared" ref="AA322:AA385" si="56">IF(ISBLANK(FolderBarcode),,Drug&amp;"\"&amp;IF(ISBLANK(Protocol),,Protocol&amp;"\"))</f>
        <v>Mesalamine\MGIB2051\</v>
      </c>
      <c r="AB322" s="322" t="str">
        <f t="shared" ref="AB322:AB385" si="57">DocumentDate&amp;"_"&amp;DocType&amp;IF(ISBLANK(DocumentDesc),,"_"&amp;DocumentDesc)&amp;"_"&amp;FolderBarcode&amp;"_"&amp;DocumentIndex</f>
        <v>0000-00-00_CV_Whiteside_12057089_008</v>
      </c>
      <c r="AC322" s="322" t="s">
        <v>1490</v>
      </c>
      <c r="AD322" s="322" t="str">
        <f t="shared" ref="AD322:AD385" si="58">IF(ISBLANK(FolderBarcode),,IF(ISBLANK(Disc),NewFolderLocation&amp;NewFile&amp;".pdf",NewFolderLocation&amp;NewFile&amp;IF(Disc="Yes",".pdf","-"&amp;Disc&amp;"\")))</f>
        <v>Mesalamine\MGIB2051\0000-00-00_CV_Whiteside_12057089_008.pdf</v>
      </c>
      <c r="AE322" s="329" t="str">
        <f>IF(IF(ISBLANK(NewFile),COUNTIF(K$1:K321,FullDoc)&gt;0,COUNTIF(AD$1:AD321,FullPath)&gt;0),TRUE,"")</f>
        <v/>
      </c>
      <c r="AF322" s="330">
        <f t="shared" ref="AF322:AF385" si="59">LEN(FullPath)</f>
        <v>60</v>
      </c>
      <c r="AH322" s="338" t="s">
        <v>1486</v>
      </c>
      <c r="AJ322" s="323" t="s">
        <v>1491</v>
      </c>
    </row>
    <row r="323" spans="1:36" ht="39.6" customHeight="1">
      <c r="A323" s="316" t="s">
        <v>1455</v>
      </c>
      <c r="B323" s="316" t="s">
        <v>86</v>
      </c>
      <c r="C323" s="316"/>
      <c r="D323" s="332" t="s">
        <v>1492</v>
      </c>
      <c r="E323" s="316"/>
      <c r="F323" s="316"/>
      <c r="G323" s="316"/>
      <c r="H323" s="316"/>
      <c r="I323" s="316"/>
      <c r="J323" s="316"/>
      <c r="K323" s="326" t="str">
        <f t="shared" si="50"/>
        <v>Link</v>
      </c>
      <c r="L323" s="327" t="str">
        <f t="shared" si="51"/>
        <v>TL6094</v>
      </c>
      <c r="M323" s="316" t="str">
        <f t="shared" si="52"/>
        <v>MGIB2051 Folder 8 Vendors Woolf Group SRG</v>
      </c>
      <c r="N323" s="328" t="str">
        <f t="shared" si="53"/>
        <v/>
      </c>
      <c r="O323" s="322"/>
      <c r="P323" s="322"/>
      <c r="Q323" s="316"/>
      <c r="R323" s="327" t="s">
        <v>32</v>
      </c>
      <c r="S323" s="327" t="s">
        <v>33</v>
      </c>
      <c r="T323" s="327" t="s">
        <v>1483</v>
      </c>
      <c r="U323" s="327" t="s">
        <v>76</v>
      </c>
      <c r="V323" s="327" t="s">
        <v>1493</v>
      </c>
      <c r="W323" s="322"/>
      <c r="X323" s="322"/>
      <c r="Y323" s="322" t="str">
        <f t="shared" si="54"/>
        <v>Link.pdf|Mesalamine\MGIB2051\0000-00-00_CV_Pierce_12057089_009.pdf</v>
      </c>
      <c r="Z323" s="323" t="str">
        <f t="shared" si="55"/>
        <v>Link.pdf</v>
      </c>
      <c r="AA323" s="322" t="str">
        <f t="shared" si="56"/>
        <v>Mesalamine\MGIB2051\</v>
      </c>
      <c r="AB323" s="322" t="str">
        <f t="shared" si="57"/>
        <v>0000-00-00_CV_Pierce_12057089_009</v>
      </c>
      <c r="AC323" s="322" t="s">
        <v>1494</v>
      </c>
      <c r="AD323" s="322" t="str">
        <f t="shared" si="58"/>
        <v>Mesalamine\MGIB2051\0000-00-00_CV_Pierce_12057089_009.pdf</v>
      </c>
      <c r="AE323" s="329" t="str">
        <f>IF(IF(ISBLANK(NewFile),COUNTIF(K$1:K322,FullDoc)&gt;0,COUNTIF(AD$1:AD322,FullPath)&gt;0),TRUE,"")</f>
        <v/>
      </c>
      <c r="AF323" s="330">
        <f t="shared" si="59"/>
        <v>57</v>
      </c>
      <c r="AH323" s="338" t="s">
        <v>1486</v>
      </c>
      <c r="AJ323" s="323" t="s">
        <v>1495</v>
      </c>
    </row>
    <row r="324" spans="1:36" ht="39.6" customHeight="1">
      <c r="A324" s="316" t="s">
        <v>1455</v>
      </c>
      <c r="B324" s="316" t="s">
        <v>152</v>
      </c>
      <c r="C324" s="316"/>
      <c r="D324" s="332" t="s">
        <v>1496</v>
      </c>
      <c r="E324" s="316"/>
      <c r="F324" s="316"/>
      <c r="G324" s="316"/>
      <c r="H324" s="316"/>
      <c r="I324" s="316"/>
      <c r="J324" s="316"/>
      <c r="K324" s="326" t="str">
        <f t="shared" si="50"/>
        <v>Link</v>
      </c>
      <c r="L324" s="327" t="str">
        <f t="shared" si="51"/>
        <v>TL6094</v>
      </c>
      <c r="M324" s="316" t="str">
        <f t="shared" si="52"/>
        <v>MGIB2051 Folder 8 Vendors Woolf Group SRG</v>
      </c>
      <c r="N324" s="328" t="str">
        <f t="shared" si="53"/>
        <v/>
      </c>
      <c r="O324" s="322"/>
      <c r="P324" s="322"/>
      <c r="Q324" s="316"/>
      <c r="R324" s="327" t="s">
        <v>32</v>
      </c>
      <c r="S324" s="327" t="s">
        <v>33</v>
      </c>
      <c r="T324" s="327" t="s">
        <v>1483</v>
      </c>
      <c r="U324" s="327" t="s">
        <v>76</v>
      </c>
      <c r="V324" s="327" t="s">
        <v>1497</v>
      </c>
      <c r="W324" s="322"/>
      <c r="X324" s="322"/>
      <c r="Y324" s="322" t="str">
        <f t="shared" si="54"/>
        <v>Link.pdf|Mesalamine\MGIB2051\0000-00-00_CV_Tofolo_12057089_010.pdf</v>
      </c>
      <c r="Z324" s="323" t="str">
        <f t="shared" si="55"/>
        <v>Link.pdf</v>
      </c>
      <c r="AA324" s="322" t="str">
        <f t="shared" si="56"/>
        <v>Mesalamine\MGIB2051\</v>
      </c>
      <c r="AB324" s="322" t="str">
        <f t="shared" si="57"/>
        <v>0000-00-00_CV_Tofolo_12057089_010</v>
      </c>
      <c r="AC324" s="322" t="s">
        <v>1498</v>
      </c>
      <c r="AD324" s="322" t="str">
        <f t="shared" si="58"/>
        <v>Mesalamine\MGIB2051\0000-00-00_CV_Tofolo_12057089_010.pdf</v>
      </c>
      <c r="AE324" s="329" t="str">
        <f>IF(IF(ISBLANK(NewFile),COUNTIF(K$1:K323,FullDoc)&gt;0,COUNTIF(AD$1:AD323,FullPath)&gt;0),TRUE,"")</f>
        <v/>
      </c>
      <c r="AF324" s="330">
        <f t="shared" si="59"/>
        <v>57</v>
      </c>
      <c r="AH324" s="338" t="s">
        <v>1486</v>
      </c>
      <c r="AJ324" s="323" t="s">
        <v>1499</v>
      </c>
    </row>
    <row r="325" spans="1:36" ht="18.75" customHeight="1">
      <c r="A325" s="316" t="s">
        <v>1455</v>
      </c>
      <c r="B325" s="316" t="s">
        <v>157</v>
      </c>
      <c r="C325" s="316"/>
      <c r="D325" s="332" t="s">
        <v>1500</v>
      </c>
      <c r="E325" s="316"/>
      <c r="F325" s="316"/>
      <c r="G325" s="316"/>
      <c r="H325" s="316"/>
      <c r="I325" s="316"/>
      <c r="J325" s="316"/>
      <c r="K325" s="326" t="str">
        <f t="shared" si="50"/>
        <v>Link</v>
      </c>
      <c r="L325" s="327" t="str">
        <f t="shared" si="51"/>
        <v>TL6094</v>
      </c>
      <c r="M325" s="316" t="str">
        <f t="shared" si="52"/>
        <v>MGIB2051 Folder 8 Vendors Woolf Group SRG</v>
      </c>
      <c r="N325" s="328" t="str">
        <f t="shared" si="53"/>
        <v/>
      </c>
      <c r="O325" s="322"/>
      <c r="P325" s="322"/>
      <c r="Q325" s="316"/>
      <c r="R325" s="327" t="s">
        <v>32</v>
      </c>
      <c r="S325" s="327" t="s">
        <v>33</v>
      </c>
      <c r="T325" s="327" t="s">
        <v>1483</v>
      </c>
      <c r="U325" s="327" t="s">
        <v>76</v>
      </c>
      <c r="V325" s="327" t="s">
        <v>1501</v>
      </c>
      <c r="W325" s="322"/>
      <c r="X325" s="322"/>
      <c r="Y325" s="322" t="str">
        <f t="shared" si="54"/>
        <v>Link.pdf|Mesalamine\MGIB2051\0000-00-00_CV_Sastre_12057089_011.pdf</v>
      </c>
      <c r="Z325" s="323" t="str">
        <f t="shared" si="55"/>
        <v>Link.pdf</v>
      </c>
      <c r="AA325" s="322" t="str">
        <f t="shared" si="56"/>
        <v>Mesalamine\MGIB2051\</v>
      </c>
      <c r="AB325" s="322" t="str">
        <f t="shared" si="57"/>
        <v>0000-00-00_CV_Sastre_12057089_011</v>
      </c>
      <c r="AC325" s="322" t="s">
        <v>1502</v>
      </c>
      <c r="AD325" s="322" t="str">
        <f t="shared" si="58"/>
        <v>Mesalamine\MGIB2051\0000-00-00_CV_Sastre_12057089_011.pdf</v>
      </c>
      <c r="AE325" s="329" t="str">
        <f>IF(IF(ISBLANK(NewFile),COUNTIF(K$1:K324,FullDoc)&gt;0,COUNTIF(AD$1:AD324,FullPath)&gt;0),TRUE,"")</f>
        <v/>
      </c>
      <c r="AF325" s="330">
        <f t="shared" si="59"/>
        <v>57</v>
      </c>
      <c r="AH325" s="338" t="s">
        <v>1486</v>
      </c>
      <c r="AJ325" s="323" t="s">
        <v>1503</v>
      </c>
    </row>
    <row r="326" spans="1:36" ht="22.25" customHeight="1">
      <c r="A326" s="316" t="s">
        <v>1455</v>
      </c>
      <c r="B326" s="316" t="s">
        <v>160</v>
      </c>
      <c r="C326" s="316"/>
      <c r="D326" s="332" t="s">
        <v>1504</v>
      </c>
      <c r="E326" s="316"/>
      <c r="F326" s="316"/>
      <c r="G326" s="316"/>
      <c r="H326" s="316"/>
      <c r="I326" s="316"/>
      <c r="J326" s="316"/>
      <c r="K326" s="326" t="str">
        <f t="shared" si="50"/>
        <v>Link</v>
      </c>
      <c r="L326" s="327" t="str">
        <f t="shared" si="51"/>
        <v>TL6094</v>
      </c>
      <c r="M326" s="316" t="str">
        <f t="shared" si="52"/>
        <v>MGIB2051 Folder 8 Vendors Woolf Group SRG</v>
      </c>
      <c r="N326" s="328" t="str">
        <f t="shared" si="53"/>
        <v/>
      </c>
      <c r="O326" s="322"/>
      <c r="P326" s="322"/>
      <c r="Q326" s="316"/>
      <c r="R326" s="327" t="s">
        <v>32</v>
      </c>
      <c r="S326" s="327" t="s">
        <v>33</v>
      </c>
      <c r="T326" s="327" t="s">
        <v>1483</v>
      </c>
      <c r="U326" s="327" t="s">
        <v>76</v>
      </c>
      <c r="V326" s="327" t="s">
        <v>1505</v>
      </c>
      <c r="W326" s="327"/>
      <c r="X326" s="322"/>
      <c r="Y326" s="322" t="str">
        <f t="shared" si="54"/>
        <v>Link.pdf|Mesalamine\MGIB2051\0000-00-00_CV_Hauck_12057089_012.pdf</v>
      </c>
      <c r="Z326" s="323" t="str">
        <f t="shared" si="55"/>
        <v>Link.pdf</v>
      </c>
      <c r="AA326" s="322" t="str">
        <f t="shared" si="56"/>
        <v>Mesalamine\MGIB2051\</v>
      </c>
      <c r="AB326" s="322" t="str">
        <f t="shared" si="57"/>
        <v>0000-00-00_CV_Hauck_12057089_012</v>
      </c>
      <c r="AC326" s="322" t="s">
        <v>1506</v>
      </c>
      <c r="AD326" s="322" t="str">
        <f t="shared" si="58"/>
        <v>Mesalamine\MGIB2051\0000-00-00_CV_Hauck_12057089_012.pdf</v>
      </c>
      <c r="AE326" s="329" t="str">
        <f>IF(IF(ISBLANK(NewFile),COUNTIF(K$1:K325,FullDoc)&gt;0,COUNTIF(AD$1:AD325,FullPath)&gt;0),TRUE,"")</f>
        <v/>
      </c>
      <c r="AF326" s="330">
        <f t="shared" si="59"/>
        <v>56</v>
      </c>
      <c r="AH326" s="338" t="s">
        <v>1486</v>
      </c>
      <c r="AJ326" s="323" t="s">
        <v>1507</v>
      </c>
    </row>
    <row r="327" spans="1:36" ht="13.25" customHeight="1">
      <c r="A327" s="316" t="s">
        <v>1455</v>
      </c>
      <c r="B327" s="316" t="s">
        <v>165</v>
      </c>
      <c r="C327" s="316"/>
      <c r="D327" s="316" t="s">
        <v>1508</v>
      </c>
      <c r="E327" s="316"/>
      <c r="F327" s="316"/>
      <c r="G327" s="316"/>
      <c r="H327" s="316"/>
      <c r="I327" s="316"/>
      <c r="J327" s="316"/>
      <c r="K327" s="326" t="str">
        <f t="shared" si="50"/>
        <v>Link</v>
      </c>
      <c r="L327" s="327" t="str">
        <f t="shared" si="51"/>
        <v>TL6094</v>
      </c>
      <c r="M327" s="316" t="str">
        <f t="shared" si="52"/>
        <v>MGIB2051 Folder 8 Vendors Woolf Group SRG</v>
      </c>
      <c r="N327" s="328" t="str">
        <f t="shared" si="53"/>
        <v/>
      </c>
      <c r="O327" s="322"/>
      <c r="P327" s="322"/>
      <c r="Q327" s="316"/>
      <c r="R327" s="327" t="s">
        <v>32</v>
      </c>
      <c r="S327" s="327" t="s">
        <v>33</v>
      </c>
      <c r="T327" s="327" t="s">
        <v>1483</v>
      </c>
      <c r="U327" s="327" t="s">
        <v>76</v>
      </c>
      <c r="V327" s="327" t="s">
        <v>1509</v>
      </c>
      <c r="W327" s="322"/>
      <c r="X327" s="322"/>
      <c r="Y327" s="322" t="str">
        <f t="shared" si="54"/>
        <v>Link.pdf|Mesalamine\MGIB2051\0000-00-00_CV_Robbins_12057089_013.pdf</v>
      </c>
      <c r="Z327" s="323" t="str">
        <f t="shared" si="55"/>
        <v>Link.pdf</v>
      </c>
      <c r="AA327" s="322" t="str">
        <f t="shared" si="56"/>
        <v>Mesalamine\MGIB2051\</v>
      </c>
      <c r="AB327" s="322" t="str">
        <f t="shared" si="57"/>
        <v>0000-00-00_CV_Robbins_12057089_013</v>
      </c>
      <c r="AC327" s="322" t="s">
        <v>1510</v>
      </c>
      <c r="AD327" s="322" t="str">
        <f t="shared" si="58"/>
        <v>Mesalamine\MGIB2051\0000-00-00_CV_Robbins_12057089_013.pdf</v>
      </c>
      <c r="AE327" s="329" t="str">
        <f>IF(IF(ISBLANK(NewFile),COUNTIF(K$1:K326,FullDoc)&gt;0,COUNTIF(AD$1:AD326,FullPath)&gt;0),TRUE,"")</f>
        <v/>
      </c>
      <c r="AF327" s="330">
        <f t="shared" si="59"/>
        <v>58</v>
      </c>
      <c r="AH327" s="338" t="s">
        <v>1486</v>
      </c>
      <c r="AJ327" s="323" t="s">
        <v>1511</v>
      </c>
    </row>
    <row r="328" spans="1:36" ht="13.25" customHeight="1">
      <c r="A328" s="316" t="s">
        <v>1455</v>
      </c>
      <c r="B328" s="316" t="s">
        <v>170</v>
      </c>
      <c r="C328" s="316"/>
      <c r="D328" s="316" t="s">
        <v>1382</v>
      </c>
      <c r="E328" s="316"/>
      <c r="F328" s="316"/>
      <c r="G328" s="316"/>
      <c r="H328" s="316"/>
      <c r="I328" s="316"/>
      <c r="J328" s="316" t="s">
        <v>1383</v>
      </c>
      <c r="K328" s="326" t="str">
        <f t="shared" si="50"/>
        <v>Link</v>
      </c>
      <c r="L328" s="327" t="str">
        <f t="shared" si="51"/>
        <v>TL6094</v>
      </c>
      <c r="M328" s="316" t="str">
        <f t="shared" si="52"/>
        <v>MGIB2051 Folder 8 Vendors Woolf Group SRG</v>
      </c>
      <c r="N328" s="328" t="str">
        <f t="shared" si="53"/>
        <v/>
      </c>
      <c r="O328" s="322"/>
      <c r="P328" s="322"/>
      <c r="Q328" s="316"/>
      <c r="R328" s="327" t="s">
        <v>32</v>
      </c>
      <c r="S328" s="327" t="s">
        <v>33</v>
      </c>
      <c r="T328" s="327" t="s">
        <v>57</v>
      </c>
      <c r="U328" s="327" t="s">
        <v>1384</v>
      </c>
      <c r="V328" s="327" t="s">
        <v>1385</v>
      </c>
      <c r="W328" s="322"/>
      <c r="X328" s="322"/>
      <c r="Y328" s="322" t="str">
        <f t="shared" si="54"/>
        <v>Link.pdf|Mesalamine\MGIB2051\2011-10-20_Other_Meeting Agenda and Minutes in Folder 8 Novella_12057089_014.pdf</v>
      </c>
      <c r="Z328" s="323" t="str">
        <f t="shared" si="55"/>
        <v>Link.pdf</v>
      </c>
      <c r="AA328" s="322" t="str">
        <f t="shared" si="56"/>
        <v>Mesalamine\MGIB2051\</v>
      </c>
      <c r="AB328" s="322" t="str">
        <f t="shared" si="57"/>
        <v>2011-10-20_Other_Meeting Agenda and Minutes in Folder 8 Novella_12057089_014</v>
      </c>
      <c r="AC328" s="322" t="s">
        <v>1512</v>
      </c>
      <c r="AD328" s="322" t="str">
        <f t="shared" si="58"/>
        <v>Mesalamine\MGIB2051\2011-10-20_Other_Meeting Agenda and Minutes in Folder 8 Novella_12057089_014.pdf</v>
      </c>
      <c r="AE328" s="329" t="str">
        <f>IF(IF(ISBLANK(NewFile),COUNTIF(K$1:K327,FullDoc)&gt;0,COUNTIF(AD$1:AD327,FullPath)&gt;0),TRUE,"")</f>
        <v/>
      </c>
      <c r="AF328" s="330">
        <f t="shared" si="59"/>
        <v>100</v>
      </c>
      <c r="AH328" s="323" t="s">
        <v>130</v>
      </c>
      <c r="AJ328" s="323" t="s">
        <v>1513</v>
      </c>
    </row>
    <row r="329" spans="1:36" ht="13.25" customHeight="1">
      <c r="A329" s="316" t="s">
        <v>1455</v>
      </c>
      <c r="B329" s="316" t="s">
        <v>174</v>
      </c>
      <c r="C329" s="316"/>
      <c r="D329" s="316" t="s">
        <v>1514</v>
      </c>
      <c r="E329" s="316"/>
      <c r="F329" s="316"/>
      <c r="G329" s="316"/>
      <c r="H329" s="316"/>
      <c r="I329" s="316"/>
      <c r="J329" s="316"/>
      <c r="K329" s="326" t="str">
        <f t="shared" si="50"/>
        <v>Link</v>
      </c>
      <c r="L329" s="327" t="str">
        <f t="shared" si="51"/>
        <v>TL6094</v>
      </c>
      <c r="M329" s="316" t="str">
        <f t="shared" si="52"/>
        <v>MGIB2051 Folder 8 Vendors Woolf Group SRG</v>
      </c>
      <c r="N329" s="328" t="str">
        <f t="shared" si="53"/>
        <v/>
      </c>
      <c r="O329" s="322"/>
      <c r="P329" s="322"/>
      <c r="Q329" s="316"/>
      <c r="R329" s="327" t="s">
        <v>32</v>
      </c>
      <c r="S329" s="327" t="s">
        <v>33</v>
      </c>
      <c r="T329" s="327" t="s">
        <v>57</v>
      </c>
      <c r="U329" s="327" t="s">
        <v>1515</v>
      </c>
      <c r="V329" s="327" t="s">
        <v>1516</v>
      </c>
      <c r="W329" s="322"/>
      <c r="X329" s="322"/>
      <c r="Y329" s="322" t="str">
        <f t="shared" si="54"/>
        <v>Link.pdf|Mesalamine\MGIB2051\2010-05-27_Other_Email Site Assignments_12057089_015.pdf</v>
      </c>
      <c r="Z329" s="323" t="str">
        <f t="shared" si="55"/>
        <v>Link.pdf</v>
      </c>
      <c r="AA329" s="322" t="str">
        <f t="shared" si="56"/>
        <v>Mesalamine\MGIB2051\</v>
      </c>
      <c r="AB329" s="322" t="str">
        <f t="shared" si="57"/>
        <v>2010-05-27_Other_Email Site Assignments_12057089_015</v>
      </c>
      <c r="AC329" s="322" t="s">
        <v>1517</v>
      </c>
      <c r="AD329" s="322" t="str">
        <f t="shared" si="58"/>
        <v>Mesalamine\MGIB2051\2010-05-27_Other_Email Site Assignments_12057089_015.pdf</v>
      </c>
      <c r="AE329" s="329" t="str">
        <f>IF(IF(ISBLANK(NewFile),COUNTIF(K$1:K328,FullDoc)&gt;0,COUNTIF(AD$1:AD328,FullPath)&gt;0),TRUE,"")</f>
        <v/>
      </c>
      <c r="AF329" s="330">
        <f t="shared" si="59"/>
        <v>76</v>
      </c>
      <c r="AJ329" s="323" t="s">
        <v>1518</v>
      </c>
    </row>
    <row r="330" spans="1:36" ht="13.25" customHeight="1">
      <c r="A330" s="316" t="s">
        <v>1519</v>
      </c>
      <c r="B330" s="316" t="s">
        <v>29</v>
      </c>
      <c r="C330" s="316"/>
      <c r="D330" s="316" t="s">
        <v>1520</v>
      </c>
      <c r="E330" s="316"/>
      <c r="F330" s="316"/>
      <c r="G330" s="316"/>
      <c r="H330" s="316"/>
      <c r="I330" s="316"/>
      <c r="J330" s="316"/>
      <c r="K330" s="326" t="str">
        <f t="shared" si="50"/>
        <v>Link</v>
      </c>
      <c r="L330" s="327" t="str">
        <f t="shared" si="51"/>
        <v>TL6094</v>
      </c>
      <c r="M330" s="316" t="str">
        <f t="shared" si="52"/>
        <v>Project Master File Folder 4 Novella Project 394</v>
      </c>
      <c r="N330" s="328" t="str">
        <f t="shared" si="53"/>
        <v/>
      </c>
      <c r="O330" s="322"/>
      <c r="P330" s="322"/>
      <c r="Q330" s="316"/>
      <c r="R330" s="327" t="s">
        <v>32</v>
      </c>
      <c r="S330" s="327" t="s">
        <v>33</v>
      </c>
      <c r="T330" s="327" t="s">
        <v>57</v>
      </c>
      <c r="U330" s="327" t="s">
        <v>1521</v>
      </c>
      <c r="V330" s="327" t="s">
        <v>1522</v>
      </c>
      <c r="W330" s="322"/>
      <c r="X330" s="322"/>
      <c r="Y330" s="322" t="str">
        <f t="shared" si="54"/>
        <v>Link.pdf|Mesalamine\MGIB2051\2011-10-25_Other_Project Master Plan Summary Version 4_12057090_001.pdf</v>
      </c>
      <c r="Z330" s="323" t="str">
        <f t="shared" si="55"/>
        <v>Link.pdf</v>
      </c>
      <c r="AA330" s="322" t="str">
        <f t="shared" si="56"/>
        <v>Mesalamine\MGIB2051\</v>
      </c>
      <c r="AB330" s="322" t="str">
        <f t="shared" si="57"/>
        <v>2011-10-25_Other_Project Master Plan Summary Version 4_12057090_001</v>
      </c>
      <c r="AC330" s="322" t="s">
        <v>1523</v>
      </c>
      <c r="AD330" s="322" t="str">
        <f t="shared" si="58"/>
        <v>Mesalamine\MGIB2051\2011-10-25_Other_Project Master Plan Summary Version 4_12057090_001.pdf</v>
      </c>
      <c r="AE330" s="329" t="str">
        <f>IF(IF(ISBLANK(NewFile),COUNTIF(K$1:K329,FullDoc)&gt;0,COUNTIF(AD$1:AD329,FullPath)&gt;0),TRUE,"")</f>
        <v/>
      </c>
      <c r="AF330" s="330">
        <f t="shared" si="59"/>
        <v>91</v>
      </c>
      <c r="AH330" s="338" t="s">
        <v>1524</v>
      </c>
      <c r="AJ330" s="323" t="s">
        <v>1525</v>
      </c>
    </row>
    <row r="331" spans="1:36" ht="13.25" customHeight="1">
      <c r="A331" s="316" t="s">
        <v>1519</v>
      </c>
      <c r="B331" s="316" t="s">
        <v>41</v>
      </c>
      <c r="C331" s="316"/>
      <c r="D331" s="316" t="s">
        <v>1520</v>
      </c>
      <c r="E331" s="316"/>
      <c r="F331" s="316"/>
      <c r="G331" s="316"/>
      <c r="H331" s="316"/>
      <c r="I331" s="316"/>
      <c r="J331" s="316"/>
      <c r="K331" s="326" t="str">
        <f t="shared" si="50"/>
        <v>Link</v>
      </c>
      <c r="L331" s="327" t="str">
        <f t="shared" si="51"/>
        <v>TL6094</v>
      </c>
      <c r="M331" s="316" t="str">
        <f t="shared" si="52"/>
        <v>Project Master File Folder 4 Novella Project 394</v>
      </c>
      <c r="N331" s="328" t="str">
        <f t="shared" si="53"/>
        <v/>
      </c>
      <c r="O331" s="322"/>
      <c r="P331" s="322"/>
      <c r="Q331" s="316"/>
      <c r="R331" s="327" t="s">
        <v>32</v>
      </c>
      <c r="S331" s="327" t="s">
        <v>33</v>
      </c>
      <c r="T331" s="327" t="s">
        <v>57</v>
      </c>
      <c r="U331" s="327" t="s">
        <v>1526</v>
      </c>
      <c r="V331" s="327" t="s">
        <v>1527</v>
      </c>
      <c r="W331" s="322"/>
      <c r="X331" s="322"/>
      <c r="Y331" s="322" t="str">
        <f t="shared" si="54"/>
        <v>Link.pdf|Mesalamine\MGIB2051\2011-03-31_Other_Project Master Plan Summary Version 3_12057090_002.pdf</v>
      </c>
      <c r="Z331" s="323" t="str">
        <f t="shared" si="55"/>
        <v>Link.pdf</v>
      </c>
      <c r="AA331" s="322" t="str">
        <f t="shared" si="56"/>
        <v>Mesalamine\MGIB2051\</v>
      </c>
      <c r="AB331" s="322" t="str">
        <f t="shared" si="57"/>
        <v>2011-03-31_Other_Project Master Plan Summary Version 3_12057090_002</v>
      </c>
      <c r="AC331" s="322" t="s">
        <v>1528</v>
      </c>
      <c r="AD331" s="322" t="str">
        <f t="shared" si="58"/>
        <v>Mesalamine\MGIB2051\2011-03-31_Other_Project Master Plan Summary Version 3_12057090_002.pdf</v>
      </c>
      <c r="AE331" s="329" t="str">
        <f>IF(IF(ISBLANK(NewFile),COUNTIF(K$1:K330,FullDoc)&gt;0,COUNTIF(AD$1:AD330,FullPath)&gt;0),TRUE,"")</f>
        <v/>
      </c>
      <c r="AF331" s="330">
        <f t="shared" si="59"/>
        <v>91</v>
      </c>
      <c r="AH331" s="338" t="s">
        <v>1524</v>
      </c>
      <c r="AJ331" s="323" t="s">
        <v>1529</v>
      </c>
    </row>
    <row r="332" spans="1:36" ht="13.25" customHeight="1">
      <c r="A332" s="316" t="s">
        <v>1519</v>
      </c>
      <c r="B332" s="316" t="s">
        <v>47</v>
      </c>
      <c r="C332" s="316"/>
      <c r="D332" s="316" t="s">
        <v>1520</v>
      </c>
      <c r="E332" s="316"/>
      <c r="F332" s="316"/>
      <c r="G332" s="316"/>
      <c r="H332" s="316"/>
      <c r="I332" s="316"/>
      <c r="J332" s="316"/>
      <c r="K332" s="326" t="str">
        <f t="shared" si="50"/>
        <v>Link</v>
      </c>
      <c r="L332" s="327" t="str">
        <f t="shared" si="51"/>
        <v>TL6094</v>
      </c>
      <c r="M332" s="316" t="str">
        <f t="shared" si="52"/>
        <v>Project Master File Folder 4 Novella Project 394</v>
      </c>
      <c r="N332" s="328" t="str">
        <f t="shared" si="53"/>
        <v/>
      </c>
      <c r="O332" s="322"/>
      <c r="P332" s="322"/>
      <c r="Q332" s="316"/>
      <c r="R332" s="327" t="s">
        <v>32</v>
      </c>
      <c r="S332" s="327" t="s">
        <v>33</v>
      </c>
      <c r="T332" s="327" t="s">
        <v>57</v>
      </c>
      <c r="U332" s="327" t="s">
        <v>1530</v>
      </c>
      <c r="V332" s="327" t="s">
        <v>1531</v>
      </c>
      <c r="W332" s="322"/>
      <c r="X332" s="322"/>
      <c r="Y332" s="322" t="str">
        <f t="shared" si="54"/>
        <v>Link.pdf|Mesalamine\MGIB2051\2011-02-07_Other_Project Master Plan Summary Version 2_12057090_003.pdf</v>
      </c>
      <c r="Z332" s="323" t="str">
        <f t="shared" si="55"/>
        <v>Link.pdf</v>
      </c>
      <c r="AA332" s="322" t="str">
        <f t="shared" si="56"/>
        <v>Mesalamine\MGIB2051\</v>
      </c>
      <c r="AB332" s="322" t="str">
        <f t="shared" si="57"/>
        <v>2011-02-07_Other_Project Master Plan Summary Version 2_12057090_003</v>
      </c>
      <c r="AC332" s="322" t="s">
        <v>1532</v>
      </c>
      <c r="AD332" s="322" t="str">
        <f t="shared" si="58"/>
        <v>Mesalamine\MGIB2051\2011-02-07_Other_Project Master Plan Summary Version 2_12057090_003.pdf</v>
      </c>
      <c r="AE332" s="329" t="str">
        <f>IF(IF(ISBLANK(NewFile),COUNTIF(K$1:K331,FullDoc)&gt;0,COUNTIF(AD$1:AD331,FullPath)&gt;0),TRUE,"")</f>
        <v/>
      </c>
      <c r="AF332" s="330">
        <f t="shared" si="59"/>
        <v>91</v>
      </c>
      <c r="AH332" s="338" t="s">
        <v>1524</v>
      </c>
      <c r="AJ332" s="323" t="s">
        <v>1533</v>
      </c>
    </row>
    <row r="333" spans="1:36" ht="13.25" customHeight="1">
      <c r="A333" s="316" t="s">
        <v>1519</v>
      </c>
      <c r="B333" s="316" t="s">
        <v>55</v>
      </c>
      <c r="C333" s="316"/>
      <c r="D333" s="316" t="s">
        <v>1520</v>
      </c>
      <c r="E333" s="316"/>
      <c r="F333" s="316"/>
      <c r="G333" s="316"/>
      <c r="H333" s="316"/>
      <c r="I333" s="316"/>
      <c r="J333" s="316"/>
      <c r="K333" s="326" t="str">
        <f t="shared" si="50"/>
        <v>Link</v>
      </c>
      <c r="L333" s="327" t="str">
        <f t="shared" si="51"/>
        <v>TL6094</v>
      </c>
      <c r="M333" s="316" t="str">
        <f t="shared" si="52"/>
        <v>Project Master File Folder 4 Novella Project 394</v>
      </c>
      <c r="N333" s="328" t="str">
        <f t="shared" si="53"/>
        <v/>
      </c>
      <c r="O333" s="322"/>
      <c r="P333" s="322"/>
      <c r="Q333" s="316"/>
      <c r="R333" s="327" t="s">
        <v>32</v>
      </c>
      <c r="S333" s="327" t="s">
        <v>33</v>
      </c>
      <c r="T333" s="327" t="s">
        <v>57</v>
      </c>
      <c r="U333" s="327" t="s">
        <v>1534</v>
      </c>
      <c r="V333" s="341" t="s">
        <v>1535</v>
      </c>
      <c r="W333" s="322"/>
      <c r="X333" s="322"/>
      <c r="Y333" s="322" t="str">
        <f t="shared" si="54"/>
        <v>Link.pdf|Mesalamine\MGIB2051\2010-06-24_Other_Project Master Plan Summary Version 1_12057090_004.pdf</v>
      </c>
      <c r="Z333" s="323" t="str">
        <f t="shared" si="55"/>
        <v>Link.pdf</v>
      </c>
      <c r="AA333" s="322" t="str">
        <f t="shared" si="56"/>
        <v>Mesalamine\MGIB2051\</v>
      </c>
      <c r="AB333" s="322" t="str">
        <f t="shared" si="57"/>
        <v>2010-06-24_Other_Project Master Plan Summary Version 1_12057090_004</v>
      </c>
      <c r="AC333" s="322" t="s">
        <v>1536</v>
      </c>
      <c r="AD333" s="322" t="str">
        <f t="shared" si="58"/>
        <v>Mesalamine\MGIB2051\2010-06-24_Other_Project Master Plan Summary Version 1_12057090_004.pdf</v>
      </c>
      <c r="AE333" s="329" t="str">
        <f>IF(IF(ISBLANK(NewFile),COUNTIF(K$1:K332,FullDoc)&gt;0,COUNTIF(AD$1:AD332,FullPath)&gt;0),TRUE,"")</f>
        <v/>
      </c>
      <c r="AF333" s="330">
        <f t="shared" si="59"/>
        <v>91</v>
      </c>
      <c r="AJ333" s="323" t="s">
        <v>1537</v>
      </c>
    </row>
    <row r="334" spans="1:36" ht="13.25" customHeight="1">
      <c r="A334" s="316" t="s">
        <v>1519</v>
      </c>
      <c r="B334" s="316" t="s">
        <v>62</v>
      </c>
      <c r="C334" s="316"/>
      <c r="D334" s="316" t="s">
        <v>1538</v>
      </c>
      <c r="E334" s="316"/>
      <c r="F334" s="316"/>
      <c r="G334" s="316"/>
      <c r="H334" s="316"/>
      <c r="I334" s="316"/>
      <c r="J334" s="316"/>
      <c r="K334" s="326" t="str">
        <f t="shared" si="50"/>
        <v>Link</v>
      </c>
      <c r="L334" s="327" t="str">
        <f t="shared" si="51"/>
        <v>TL6094</v>
      </c>
      <c r="M334" s="316" t="str">
        <f t="shared" si="52"/>
        <v>Project Master File Folder 4 Novella Project 394</v>
      </c>
      <c r="N334" s="328" t="str">
        <f t="shared" si="53"/>
        <v/>
      </c>
      <c r="O334" s="322"/>
      <c r="P334" s="322"/>
      <c r="Q334" s="316"/>
      <c r="R334" s="327" t="s">
        <v>32</v>
      </c>
      <c r="S334" s="327" t="s">
        <v>33</v>
      </c>
      <c r="T334" s="327" t="s">
        <v>57</v>
      </c>
      <c r="U334" s="327" t="s">
        <v>1377</v>
      </c>
      <c r="V334" s="327" t="s">
        <v>1539</v>
      </c>
      <c r="W334" s="322"/>
      <c r="X334" s="322"/>
      <c r="Y334" s="322" t="str">
        <f t="shared" si="54"/>
        <v>Link.pdf|Mesalamine\MGIB2051\2010-07-15_Other_Project Communication Plan Version 1.0_12057090_005.pdf</v>
      </c>
      <c r="Z334" s="323" t="str">
        <f t="shared" si="55"/>
        <v>Link.pdf</v>
      </c>
      <c r="AA334" s="322" t="str">
        <f t="shared" si="56"/>
        <v>Mesalamine\MGIB2051\</v>
      </c>
      <c r="AB334" s="322" t="str">
        <f t="shared" si="57"/>
        <v>2010-07-15_Other_Project Communication Plan Version 1.0_12057090_005</v>
      </c>
      <c r="AC334" s="322" t="s">
        <v>1540</v>
      </c>
      <c r="AD334" s="322" t="str">
        <f t="shared" si="58"/>
        <v>Mesalamine\MGIB2051\2010-07-15_Other_Project Communication Plan Version 1.0_12057090_005.pdf</v>
      </c>
      <c r="AE334" s="329" t="str">
        <f>IF(IF(ISBLANK(NewFile),COUNTIF(K$1:K333,FullDoc)&gt;0,COUNTIF(AD$1:AD333,FullPath)&gt;0),TRUE,"")</f>
        <v/>
      </c>
      <c r="AF334" s="330">
        <f t="shared" si="59"/>
        <v>92</v>
      </c>
      <c r="AH334" s="323" t="s">
        <v>1541</v>
      </c>
      <c r="AJ334" s="323" t="s">
        <v>1542</v>
      </c>
    </row>
    <row r="335" spans="1:36" ht="13.25" customHeight="1">
      <c r="A335" s="316" t="s">
        <v>1519</v>
      </c>
      <c r="B335" s="316" t="s">
        <v>66</v>
      </c>
      <c r="C335" s="316"/>
      <c r="D335" s="316" t="s">
        <v>1543</v>
      </c>
      <c r="E335" s="316"/>
      <c r="F335" s="316"/>
      <c r="G335" s="316"/>
      <c r="H335" s="316"/>
      <c r="I335" s="316"/>
      <c r="J335" s="316" t="s">
        <v>1544</v>
      </c>
      <c r="K335" s="326" t="str">
        <f t="shared" si="50"/>
        <v>Link</v>
      </c>
      <c r="L335" s="327" t="str">
        <f t="shared" si="51"/>
        <v>TL6094</v>
      </c>
      <c r="M335" s="316" t="str">
        <f t="shared" si="52"/>
        <v>Project Master File Folder 4 Novella Project 394</v>
      </c>
      <c r="N335" s="328" t="str">
        <f t="shared" si="53"/>
        <v/>
      </c>
      <c r="O335" s="322"/>
      <c r="P335" s="322"/>
      <c r="Q335" s="316"/>
      <c r="R335" s="327" t="s">
        <v>32</v>
      </c>
      <c r="S335" s="327" t="s">
        <v>33</v>
      </c>
      <c r="T335" s="327" t="s">
        <v>57</v>
      </c>
      <c r="U335" s="327" t="s">
        <v>1545</v>
      </c>
      <c r="V335" s="327" t="s">
        <v>1546</v>
      </c>
      <c r="W335" s="322"/>
      <c r="X335" s="322"/>
      <c r="Y335" s="322" t="str">
        <f t="shared" si="54"/>
        <v>Link.pdf|Mesalamine\MGIB2051\2011-01-18_Other_Required Master Plan Signoffs_12057090_006.pdf</v>
      </c>
      <c r="Z335" s="323" t="str">
        <f t="shared" si="55"/>
        <v>Link.pdf</v>
      </c>
      <c r="AA335" s="322" t="str">
        <f t="shared" si="56"/>
        <v>Mesalamine\MGIB2051\</v>
      </c>
      <c r="AB335" s="322" t="str">
        <f t="shared" si="57"/>
        <v>2011-01-18_Other_Required Master Plan Signoffs_12057090_006</v>
      </c>
      <c r="AC335" s="322" t="s">
        <v>1547</v>
      </c>
      <c r="AD335" s="322" t="str">
        <f t="shared" si="58"/>
        <v>Mesalamine\MGIB2051\2011-01-18_Other_Required Master Plan Signoffs_12057090_006.pdf</v>
      </c>
      <c r="AE335" s="329" t="str">
        <f>IF(IF(ISBLANK(NewFile),COUNTIF(K$1:K334,FullDoc)&gt;0,COUNTIF(AD$1:AD334,FullPath)&gt;0),TRUE,"")</f>
        <v/>
      </c>
      <c r="AF335" s="330">
        <f t="shared" si="59"/>
        <v>83</v>
      </c>
      <c r="AH335" s="338" t="s">
        <v>1548</v>
      </c>
      <c r="AJ335" s="323" t="s">
        <v>1549</v>
      </c>
    </row>
    <row r="336" spans="1:36" ht="13.25" customHeight="1">
      <c r="A336" s="316" t="s">
        <v>1519</v>
      </c>
      <c r="B336" s="316" t="s">
        <v>73</v>
      </c>
      <c r="C336" s="316"/>
      <c r="D336" s="316" t="s">
        <v>1550</v>
      </c>
      <c r="E336" s="316"/>
      <c r="F336" s="316"/>
      <c r="G336" s="316"/>
      <c r="H336" s="316"/>
      <c r="I336" s="316"/>
      <c r="J336" s="316"/>
      <c r="K336" s="326" t="str">
        <f t="shared" si="50"/>
        <v>Link</v>
      </c>
      <c r="L336" s="327" t="str">
        <f t="shared" si="51"/>
        <v>TL6094</v>
      </c>
      <c r="M336" s="316" t="str">
        <f t="shared" si="52"/>
        <v>Project Master File Folder 4 Novella Project 394</v>
      </c>
      <c r="N336" s="328" t="str">
        <f t="shared" si="53"/>
        <v/>
      </c>
      <c r="O336" s="322"/>
      <c r="P336" s="322"/>
      <c r="Q336" s="316"/>
      <c r="R336" s="327" t="s">
        <v>32</v>
      </c>
      <c r="S336" s="327" t="s">
        <v>33</v>
      </c>
      <c r="T336" s="327" t="s">
        <v>1551</v>
      </c>
      <c r="U336" s="327" t="s">
        <v>788</v>
      </c>
      <c r="V336" s="340" t="s">
        <v>1552</v>
      </c>
      <c r="W336" s="322"/>
      <c r="X336" s="322"/>
      <c r="Y336" s="322" t="str">
        <f t="shared" si="54"/>
        <v>Link.pdf|Mesalamine\MGIB2051\2011-08-23_DMP_Final Version 1.2_12057090_007.pdf</v>
      </c>
      <c r="Z336" s="323" t="str">
        <f t="shared" si="55"/>
        <v>Link.pdf</v>
      </c>
      <c r="AA336" s="322" t="str">
        <f t="shared" si="56"/>
        <v>Mesalamine\MGIB2051\</v>
      </c>
      <c r="AB336" s="322" t="str">
        <f t="shared" si="57"/>
        <v>2011-08-23_DMP_Final Version 1.2_12057090_007</v>
      </c>
      <c r="AC336" s="322" t="s">
        <v>1553</v>
      </c>
      <c r="AD336" s="322" t="str">
        <f t="shared" si="58"/>
        <v>Mesalamine\MGIB2051\2011-08-23_DMP_Final Version 1.2_12057090_007.pdf</v>
      </c>
      <c r="AE336" s="329" t="str">
        <f>IF(IF(ISBLANK(NewFile),COUNTIF(K$1:K335,FullDoc)&gt;0,COUNTIF(AD$1:AD335,FullPath)&gt;0),TRUE,"")</f>
        <v/>
      </c>
      <c r="AF336" s="330">
        <f t="shared" si="59"/>
        <v>69</v>
      </c>
      <c r="AH336" s="323" t="s">
        <v>1554</v>
      </c>
      <c r="AJ336" s="323" t="s">
        <v>1555</v>
      </c>
    </row>
    <row r="337" spans="1:36" ht="13.25" customHeight="1">
      <c r="A337" s="316" t="s">
        <v>1519</v>
      </c>
      <c r="B337" s="316" t="s">
        <v>81</v>
      </c>
      <c r="C337" s="316"/>
      <c r="D337" s="316" t="s">
        <v>1550</v>
      </c>
      <c r="E337" s="316"/>
      <c r="F337" s="316"/>
      <c r="G337" s="316"/>
      <c r="H337" s="316"/>
      <c r="I337" s="316"/>
      <c r="J337" s="316"/>
      <c r="K337" s="326" t="str">
        <f t="shared" si="50"/>
        <v>Link</v>
      </c>
      <c r="L337" s="327" t="str">
        <f t="shared" si="51"/>
        <v>TL6094</v>
      </c>
      <c r="M337" s="316" t="str">
        <f t="shared" si="52"/>
        <v>Project Master File Folder 4 Novella Project 394</v>
      </c>
      <c r="N337" s="328" t="str">
        <f t="shared" si="53"/>
        <v/>
      </c>
      <c r="O337" s="322"/>
      <c r="P337" s="322"/>
      <c r="Q337" s="316"/>
      <c r="R337" s="327" t="s">
        <v>32</v>
      </c>
      <c r="S337" s="327" t="s">
        <v>33</v>
      </c>
      <c r="T337" s="327" t="s">
        <v>1551</v>
      </c>
      <c r="U337" s="327" t="s">
        <v>1556</v>
      </c>
      <c r="V337" s="327" t="s">
        <v>1557</v>
      </c>
      <c r="W337" s="322"/>
      <c r="X337" s="322"/>
      <c r="Y337" s="322" t="str">
        <f t="shared" si="54"/>
        <v>Link.pdf|Mesalamine\MGIB2051\2010-07-09_DMP_Version 1.1_12057090_008.pdf</v>
      </c>
      <c r="Z337" s="323" t="str">
        <f t="shared" si="55"/>
        <v>Link.pdf</v>
      </c>
      <c r="AA337" s="322" t="str">
        <f t="shared" si="56"/>
        <v>Mesalamine\MGIB2051\</v>
      </c>
      <c r="AB337" s="322" t="str">
        <f t="shared" si="57"/>
        <v>2010-07-09_DMP_Version 1.1_12057090_008</v>
      </c>
      <c r="AC337" s="322" t="s">
        <v>1558</v>
      </c>
      <c r="AD337" s="322" t="str">
        <f t="shared" si="58"/>
        <v>Mesalamine\MGIB2051\2010-07-09_DMP_Version 1.1_12057090_008.pdf</v>
      </c>
      <c r="AE337" s="329" t="str">
        <f>IF(IF(ISBLANK(NewFile),COUNTIF(K$1:K336,FullDoc)&gt;0,COUNTIF(AD$1:AD336,FullPath)&gt;0),TRUE,"")</f>
        <v/>
      </c>
      <c r="AF337" s="330">
        <f t="shared" si="59"/>
        <v>63</v>
      </c>
      <c r="AH337" s="323" t="s">
        <v>1554</v>
      </c>
      <c r="AJ337" s="323" t="s">
        <v>1559</v>
      </c>
    </row>
    <row r="338" spans="1:36" ht="13.25" customHeight="1">
      <c r="A338" s="316" t="s">
        <v>1519</v>
      </c>
      <c r="B338" s="316" t="s">
        <v>86</v>
      </c>
      <c r="C338" s="316"/>
      <c r="D338" s="316" t="s">
        <v>1550</v>
      </c>
      <c r="E338" s="316"/>
      <c r="F338" s="316"/>
      <c r="G338" s="316"/>
      <c r="H338" s="316"/>
      <c r="I338" s="316"/>
      <c r="J338" s="316"/>
      <c r="K338" s="326" t="str">
        <f t="shared" si="50"/>
        <v>Link</v>
      </c>
      <c r="L338" s="327" t="str">
        <f t="shared" si="51"/>
        <v>TL6094</v>
      </c>
      <c r="M338" s="316" t="str">
        <f t="shared" si="52"/>
        <v>Project Master File Folder 4 Novella Project 394</v>
      </c>
      <c r="N338" s="328" t="str">
        <f t="shared" si="53"/>
        <v/>
      </c>
      <c r="O338" s="322"/>
      <c r="P338" s="322"/>
      <c r="Q338" s="316"/>
      <c r="R338" s="327" t="s">
        <v>32</v>
      </c>
      <c r="S338" s="327" t="s">
        <v>33</v>
      </c>
      <c r="T338" s="327" t="s">
        <v>1551</v>
      </c>
      <c r="U338" s="327" t="s">
        <v>1422</v>
      </c>
      <c r="V338" s="327" t="s">
        <v>1560</v>
      </c>
      <c r="W338" s="322"/>
      <c r="X338" s="322"/>
      <c r="Y338" s="322" t="str">
        <f t="shared" si="54"/>
        <v>Link.pdf|Mesalamine\MGIB2051\2010-06-14_DMP_Version 1.0_12057090_009.pdf</v>
      </c>
      <c r="Z338" s="323" t="str">
        <f t="shared" si="55"/>
        <v>Link.pdf</v>
      </c>
      <c r="AA338" s="322" t="str">
        <f t="shared" si="56"/>
        <v>Mesalamine\MGIB2051\</v>
      </c>
      <c r="AB338" s="322" t="str">
        <f t="shared" si="57"/>
        <v>2010-06-14_DMP_Version 1.0_12057090_009</v>
      </c>
      <c r="AC338" s="322" t="s">
        <v>1561</v>
      </c>
      <c r="AD338" s="322" t="str">
        <f t="shared" si="58"/>
        <v>Mesalamine\MGIB2051\2010-06-14_DMP_Version 1.0_12057090_009.pdf</v>
      </c>
      <c r="AE338" s="329" t="str">
        <f>IF(IF(ISBLANK(NewFile),COUNTIF(K$1:K337,FullDoc)&gt;0,COUNTIF(AD$1:AD337,FullPath)&gt;0),TRUE,"")</f>
        <v/>
      </c>
      <c r="AF338" s="330">
        <f t="shared" si="59"/>
        <v>63</v>
      </c>
      <c r="AH338" s="323" t="s">
        <v>1554</v>
      </c>
      <c r="AJ338" s="323" t="s">
        <v>1562</v>
      </c>
    </row>
    <row r="339" spans="1:36" ht="13.25" customHeight="1">
      <c r="A339" s="316" t="s">
        <v>1519</v>
      </c>
      <c r="B339" s="316" t="s">
        <v>152</v>
      </c>
      <c r="C339" s="316"/>
      <c r="D339" s="316" t="s">
        <v>1563</v>
      </c>
      <c r="E339" s="316"/>
      <c r="F339" s="316"/>
      <c r="G339" s="316"/>
      <c r="H339" s="316"/>
      <c r="I339" s="316"/>
      <c r="J339" s="316"/>
      <c r="K339" s="326" t="str">
        <f t="shared" si="50"/>
        <v>Link</v>
      </c>
      <c r="L339" s="327" t="str">
        <f t="shared" si="51"/>
        <v>TL6094</v>
      </c>
      <c r="M339" s="316" t="str">
        <f t="shared" si="52"/>
        <v>Project Master File Folder 4 Novella Project 394</v>
      </c>
      <c r="N339" s="328" t="str">
        <f t="shared" si="53"/>
        <v/>
      </c>
      <c r="O339" s="322"/>
      <c r="P339" s="322"/>
      <c r="Q339" s="316"/>
      <c r="R339" s="327" t="s">
        <v>32</v>
      </c>
      <c r="S339" s="327" t="s">
        <v>33</v>
      </c>
      <c r="T339" s="327" t="s">
        <v>57</v>
      </c>
      <c r="U339" s="327" t="s">
        <v>1564</v>
      </c>
      <c r="V339" s="327" t="s">
        <v>1565</v>
      </c>
      <c r="W339" s="322"/>
      <c r="X339" s="322"/>
      <c r="Y339" s="322" t="str">
        <f t="shared" si="54"/>
        <v>Link.pdf|Mesalamine\MGIB2051\2010-05-20_Other_Master Plan Summary Version 1_12057090_010.pdf</v>
      </c>
      <c r="Z339" s="323" t="str">
        <f t="shared" si="55"/>
        <v>Link.pdf</v>
      </c>
      <c r="AA339" s="322" t="str">
        <f t="shared" si="56"/>
        <v>Mesalamine\MGIB2051\</v>
      </c>
      <c r="AB339" s="322" t="str">
        <f t="shared" si="57"/>
        <v>2010-05-20_Other_Master Plan Summary Version 1_12057090_010</v>
      </c>
      <c r="AC339" s="322" t="s">
        <v>1566</v>
      </c>
      <c r="AD339" s="322" t="str">
        <f t="shared" si="58"/>
        <v>Mesalamine\MGIB2051\2010-05-20_Other_Master Plan Summary Version 1_12057090_010.pdf</v>
      </c>
      <c r="AE339" s="329" t="str">
        <f>IF(IF(ISBLANK(NewFile),COUNTIF(K$1:K338,FullDoc)&gt;0,COUNTIF(AD$1:AD338,FullPath)&gt;0),TRUE,"")</f>
        <v/>
      </c>
      <c r="AF339" s="330">
        <f t="shared" si="59"/>
        <v>83</v>
      </c>
      <c r="AH339" s="337" t="s">
        <v>1567</v>
      </c>
      <c r="AJ339" s="323" t="s">
        <v>1568</v>
      </c>
    </row>
    <row r="340" spans="1:36" ht="13.25" customHeight="1">
      <c r="A340" s="316" t="s">
        <v>1519</v>
      </c>
      <c r="B340" s="316" t="s">
        <v>157</v>
      </c>
      <c r="C340" s="316"/>
      <c r="D340" s="316" t="s">
        <v>1569</v>
      </c>
      <c r="E340" s="316"/>
      <c r="F340" s="316"/>
      <c r="G340" s="316"/>
      <c r="H340" s="316"/>
      <c r="I340" s="316"/>
      <c r="J340" s="316"/>
      <c r="K340" s="326" t="str">
        <f t="shared" si="50"/>
        <v>Link</v>
      </c>
      <c r="L340" s="327" t="str">
        <f t="shared" si="51"/>
        <v>TL6094</v>
      </c>
      <c r="M340" s="316" t="str">
        <f t="shared" si="52"/>
        <v>Project Master File Folder 4 Novella Project 394</v>
      </c>
      <c r="N340" s="328" t="str">
        <f t="shared" si="53"/>
        <v/>
      </c>
      <c r="O340" s="322"/>
      <c r="P340" s="322"/>
      <c r="Q340" s="316"/>
      <c r="R340" s="327" t="s">
        <v>32</v>
      </c>
      <c r="S340" s="327" t="s">
        <v>33</v>
      </c>
      <c r="T340" s="327" t="s">
        <v>57</v>
      </c>
      <c r="U340" s="327" t="s">
        <v>1570</v>
      </c>
      <c r="V340" s="327" t="s">
        <v>1571</v>
      </c>
      <c r="W340" s="322"/>
      <c r="X340" s="322"/>
      <c r="Y340" s="322" t="str">
        <f t="shared" si="54"/>
        <v>Link.pdf|Mesalamine\MGIB2051\2010-06-03_Other_SAS Programming Master Plan Summary Revision 01_12057090_011.pdf</v>
      </c>
      <c r="Z340" s="323" t="str">
        <f t="shared" si="55"/>
        <v>Link.pdf</v>
      </c>
      <c r="AA340" s="322" t="str">
        <f t="shared" si="56"/>
        <v>Mesalamine\MGIB2051\</v>
      </c>
      <c r="AB340" s="322" t="str">
        <f t="shared" si="57"/>
        <v>2010-06-03_Other_SAS Programming Master Plan Summary Revision 01_12057090_011</v>
      </c>
      <c r="AC340" s="322" t="s">
        <v>1572</v>
      </c>
      <c r="AD340" s="322" t="str">
        <f t="shared" si="58"/>
        <v>Mesalamine\MGIB2051\2010-06-03_Other_SAS Programming Master Plan Summary Revision 01_12057090_011.pdf</v>
      </c>
      <c r="AE340" s="329" t="str">
        <f>IF(IF(ISBLANK(NewFile),COUNTIF(K$1:K339,FullDoc)&gt;0,COUNTIF(AD$1:AD339,FullPath)&gt;0),TRUE,"")</f>
        <v/>
      </c>
      <c r="AF340" s="330">
        <f t="shared" si="59"/>
        <v>101</v>
      </c>
      <c r="AH340" s="338" t="s">
        <v>1524</v>
      </c>
      <c r="AJ340" s="323" t="s">
        <v>1573</v>
      </c>
    </row>
    <row r="341" spans="1:36" ht="26.45" customHeight="1">
      <c r="A341" s="316" t="s">
        <v>1519</v>
      </c>
      <c r="B341" s="316" t="s">
        <v>160</v>
      </c>
      <c r="C341" s="316"/>
      <c r="D341" s="332" t="s">
        <v>1574</v>
      </c>
      <c r="E341" s="316"/>
      <c r="F341" s="316"/>
      <c r="G341" s="316"/>
      <c r="H341" s="316"/>
      <c r="I341" s="316"/>
      <c r="J341" s="316"/>
      <c r="K341" s="326" t="str">
        <f t="shared" si="50"/>
        <v>Link</v>
      </c>
      <c r="L341" s="327" t="str">
        <f t="shared" si="51"/>
        <v>TL6094</v>
      </c>
      <c r="M341" s="316" t="str">
        <f t="shared" si="52"/>
        <v>Project Master File Folder 4 Novella Project 394</v>
      </c>
      <c r="N341" s="328" t="str">
        <f t="shared" si="53"/>
        <v/>
      </c>
      <c r="O341" s="322"/>
      <c r="P341" s="322"/>
      <c r="Q341" s="316"/>
      <c r="R341" s="327" t="s">
        <v>32</v>
      </c>
      <c r="S341" s="327" t="s">
        <v>33</v>
      </c>
      <c r="T341" s="327" t="s">
        <v>1575</v>
      </c>
      <c r="U341" s="327" t="s">
        <v>1032</v>
      </c>
      <c r="V341" s="327" t="s">
        <v>1576</v>
      </c>
      <c r="W341" s="322"/>
      <c r="X341" s="322"/>
      <c r="Y341" s="322" t="str">
        <f t="shared" si="54"/>
        <v>Link.pdf|Mesalamine\MGIB2051\2010-05-19_IV(W)RS_Validation Plan v1.0_12057090_012.pdf</v>
      </c>
      <c r="Z341" s="323" t="str">
        <f t="shared" si="55"/>
        <v>Link.pdf</v>
      </c>
      <c r="AA341" s="322" t="str">
        <f t="shared" si="56"/>
        <v>Mesalamine\MGIB2051\</v>
      </c>
      <c r="AB341" s="322" t="str">
        <f t="shared" si="57"/>
        <v>2010-05-19_IV(W)RS_Validation Plan v1.0_12057090_012</v>
      </c>
      <c r="AC341" s="322" t="s">
        <v>1577</v>
      </c>
      <c r="AD341" s="322" t="str">
        <f t="shared" si="58"/>
        <v>Mesalamine\MGIB2051\2010-05-19_IV(W)RS_Validation Plan v1.0_12057090_012.pdf</v>
      </c>
      <c r="AE341" s="329" t="str">
        <f>IF(IF(ISBLANK(NewFile),COUNTIF(K$1:K340,FullDoc)&gt;0,COUNTIF(AD$1:AD340,FullPath)&gt;0),TRUE,"")</f>
        <v/>
      </c>
      <c r="AF341" s="330">
        <f t="shared" si="59"/>
        <v>76</v>
      </c>
      <c r="AJ341" s="323" t="s">
        <v>1578</v>
      </c>
    </row>
    <row r="342" spans="1:36" ht="13.25" customHeight="1">
      <c r="A342" s="316" t="s">
        <v>1519</v>
      </c>
      <c r="B342" s="316" t="s">
        <v>165</v>
      </c>
      <c r="C342" s="316"/>
      <c r="D342" s="316" t="s">
        <v>1579</v>
      </c>
      <c r="E342" s="316"/>
      <c r="F342" s="316"/>
      <c r="G342" s="316"/>
      <c r="H342" s="316"/>
      <c r="I342" s="316"/>
      <c r="J342" s="316"/>
      <c r="K342" s="326" t="str">
        <f t="shared" si="50"/>
        <v>Link</v>
      </c>
      <c r="L342" s="327" t="str">
        <f t="shared" si="51"/>
        <v>TL6094</v>
      </c>
      <c r="M342" s="316" t="str">
        <f t="shared" si="52"/>
        <v>Project Master File Folder 4 Novella Project 394</v>
      </c>
      <c r="N342" s="328" t="str">
        <f t="shared" si="53"/>
        <v/>
      </c>
      <c r="O342" s="322"/>
      <c r="P342" s="322"/>
      <c r="Q342" s="316"/>
      <c r="R342" s="327" t="s">
        <v>32</v>
      </c>
      <c r="S342" s="327" t="s">
        <v>33</v>
      </c>
      <c r="T342" s="327" t="s">
        <v>57</v>
      </c>
      <c r="U342" s="327" t="s">
        <v>1534</v>
      </c>
      <c r="V342" s="327" t="s">
        <v>1580</v>
      </c>
      <c r="W342" s="322"/>
      <c r="X342" s="322"/>
      <c r="Y342" s="322" t="str">
        <f t="shared" si="54"/>
        <v>Link.pdf|Mesalamine\MGIB2051\2010-06-24_Other_Randomization services not part of Novellas work_12057090_013.pdf</v>
      </c>
      <c r="Z342" s="323" t="str">
        <f t="shared" si="55"/>
        <v>Link.pdf</v>
      </c>
      <c r="AA342" s="322" t="str">
        <f t="shared" si="56"/>
        <v>Mesalamine\MGIB2051\</v>
      </c>
      <c r="AB342" s="322" t="str">
        <f t="shared" si="57"/>
        <v>2010-06-24_Other_Randomization services not part of Novellas work_12057090_013</v>
      </c>
      <c r="AC342" s="322" t="s">
        <v>1581</v>
      </c>
      <c r="AD342" s="322" t="str">
        <f t="shared" si="58"/>
        <v>Mesalamine\MGIB2051\2010-06-24_Other_Randomization services not part of Novellas work_12057090_013.pdf</v>
      </c>
      <c r="AE342" s="329" t="str">
        <f>IF(IF(ISBLANK(NewFile),COUNTIF(K$1:K341,FullDoc)&gt;0,COUNTIF(AD$1:AD341,FullPath)&gt;0),TRUE,"")</f>
        <v/>
      </c>
      <c r="AF342" s="330">
        <f t="shared" si="59"/>
        <v>102</v>
      </c>
      <c r="AH342" s="323" t="s">
        <v>1582</v>
      </c>
      <c r="AJ342" s="323" t="s">
        <v>1583</v>
      </c>
    </row>
    <row r="343" spans="1:36" ht="13.25" customHeight="1">
      <c r="A343" s="316" t="s">
        <v>1584</v>
      </c>
      <c r="B343" s="316" t="s">
        <v>29</v>
      </c>
      <c r="C343" s="316"/>
      <c r="D343" s="316" t="s">
        <v>1585</v>
      </c>
      <c r="E343" s="316"/>
      <c r="F343" s="316"/>
      <c r="G343" s="316"/>
      <c r="H343" s="316"/>
      <c r="I343" s="316"/>
      <c r="J343" s="316"/>
      <c r="K343" s="326" t="str">
        <f t="shared" si="50"/>
        <v>Link</v>
      </c>
      <c r="L343" s="327" t="str">
        <f t="shared" si="51"/>
        <v>TL6094</v>
      </c>
      <c r="M343" s="316" t="str">
        <f t="shared" si="52"/>
        <v>Project Master File Folder 12 Novella Project 394</v>
      </c>
      <c r="N343" s="328" t="str">
        <f t="shared" si="53"/>
        <v/>
      </c>
      <c r="O343" s="322"/>
      <c r="P343" s="322"/>
      <c r="Q343" s="316"/>
      <c r="R343" s="327" t="s">
        <v>32</v>
      </c>
      <c r="S343" s="327" t="s">
        <v>33</v>
      </c>
      <c r="T343" s="327" t="s">
        <v>57</v>
      </c>
      <c r="U343" s="327" t="s">
        <v>1534</v>
      </c>
      <c r="V343" s="327" t="s">
        <v>1586</v>
      </c>
      <c r="W343" s="322"/>
      <c r="X343" s="322"/>
      <c r="Y343" s="322" t="str">
        <f t="shared" si="54"/>
        <v>Link.pdf|Mesalamine\MGIB2051\2010-06-24_Other_No EDC specs or examples_12057091_001.pdf</v>
      </c>
      <c r="Z343" s="323" t="str">
        <f t="shared" si="55"/>
        <v>Link.pdf</v>
      </c>
      <c r="AA343" s="322" t="str">
        <f t="shared" si="56"/>
        <v>Mesalamine\MGIB2051\</v>
      </c>
      <c r="AB343" s="322" t="str">
        <f t="shared" si="57"/>
        <v>2010-06-24_Other_No EDC specs or examples_12057091_001</v>
      </c>
      <c r="AC343" s="322" t="s">
        <v>1587</v>
      </c>
      <c r="AD343" s="322" t="str">
        <f t="shared" si="58"/>
        <v>Mesalamine\MGIB2051\2010-06-24_Other_No EDC specs or examples_12057091_001.pdf</v>
      </c>
      <c r="AE343" s="329" t="str">
        <f>IF(IF(ISBLANK(NewFile),COUNTIF(K$1:K342,FullDoc)&gt;0,COUNTIF(AD$1:AD342,FullPath)&gt;0),TRUE,"")</f>
        <v/>
      </c>
      <c r="AF343" s="330">
        <f t="shared" si="59"/>
        <v>78</v>
      </c>
      <c r="AJ343" s="323" t="s">
        <v>1588</v>
      </c>
    </row>
    <row r="344" spans="1:36" ht="13.25" customHeight="1">
      <c r="A344" s="316" t="s">
        <v>1584</v>
      </c>
      <c r="B344" s="316" t="s">
        <v>41</v>
      </c>
      <c r="C344" s="316"/>
      <c r="D344" s="316" t="s">
        <v>1589</v>
      </c>
      <c r="E344" s="316"/>
      <c r="F344" s="316"/>
      <c r="G344" s="316"/>
      <c r="H344" s="316"/>
      <c r="I344" s="316"/>
      <c r="J344" s="316"/>
      <c r="K344" s="326" t="str">
        <f t="shared" si="50"/>
        <v>Link</v>
      </c>
      <c r="L344" s="327" t="str">
        <f t="shared" si="51"/>
        <v>TL6094</v>
      </c>
      <c r="M344" s="316" t="str">
        <f t="shared" si="52"/>
        <v>Project Master File Folder 12 Novella Project 394</v>
      </c>
      <c r="N344" s="328" t="str">
        <f t="shared" si="53"/>
        <v/>
      </c>
      <c r="O344" s="322"/>
      <c r="P344" s="322"/>
      <c r="Q344" s="316"/>
      <c r="R344" s="327" t="s">
        <v>32</v>
      </c>
      <c r="S344" s="327" t="s">
        <v>33</v>
      </c>
      <c r="T344" s="327" t="s">
        <v>57</v>
      </c>
      <c r="U344" s="327" t="s">
        <v>1590</v>
      </c>
      <c r="V344" s="327" t="s">
        <v>1591</v>
      </c>
      <c r="W344" s="322"/>
      <c r="X344" s="322"/>
      <c r="Y344" s="322" t="str">
        <f t="shared" si="54"/>
        <v>Link.pdf|Mesalamine\MGIB2051\2010-05-24_Other_Sponsor Approval Form eCRF Design_12057091_002.pdf</v>
      </c>
      <c r="Z344" s="323" t="str">
        <f t="shared" si="55"/>
        <v>Link.pdf</v>
      </c>
      <c r="AA344" s="322" t="str">
        <f t="shared" si="56"/>
        <v>Mesalamine\MGIB2051\</v>
      </c>
      <c r="AB344" s="322" t="str">
        <f t="shared" si="57"/>
        <v>2010-05-24_Other_Sponsor Approval Form eCRF Design_12057091_002</v>
      </c>
      <c r="AC344" s="322" t="s">
        <v>1592</v>
      </c>
      <c r="AD344" s="322" t="str">
        <f t="shared" si="58"/>
        <v>Mesalamine\MGIB2051\2010-05-24_Other_Sponsor Approval Form eCRF Design_12057091_002.pdf</v>
      </c>
      <c r="AE344" s="329" t="str">
        <f>IF(IF(ISBLANK(NewFile),COUNTIF(K$1:K343,FullDoc)&gt;0,COUNTIF(AD$1:AD343,FullPath)&gt;0),TRUE,"")</f>
        <v/>
      </c>
      <c r="AF344" s="330">
        <f t="shared" si="59"/>
        <v>87</v>
      </c>
      <c r="AH344" s="323" t="s">
        <v>1593</v>
      </c>
      <c r="AJ344" s="323" t="s">
        <v>1594</v>
      </c>
    </row>
    <row r="345" spans="1:36" ht="39.6" customHeight="1">
      <c r="A345" s="316" t="s">
        <v>1584</v>
      </c>
      <c r="B345" s="316" t="s">
        <v>47</v>
      </c>
      <c r="C345" s="316"/>
      <c r="D345" s="332" t="s">
        <v>1595</v>
      </c>
      <c r="E345" s="316"/>
      <c r="F345" s="316"/>
      <c r="G345" s="316"/>
      <c r="H345" s="316"/>
      <c r="I345" s="316"/>
      <c r="J345" s="316"/>
      <c r="K345" s="326" t="str">
        <f t="shared" si="50"/>
        <v>Link</v>
      </c>
      <c r="L345" s="327" t="str">
        <f t="shared" si="51"/>
        <v>TL6094</v>
      </c>
      <c r="M345" s="316" t="str">
        <f t="shared" si="52"/>
        <v>Project Master File Folder 12 Novella Project 394</v>
      </c>
      <c r="N345" s="328" t="str">
        <f t="shared" si="53"/>
        <v/>
      </c>
      <c r="O345" s="322"/>
      <c r="P345" s="322"/>
      <c r="Q345" s="316"/>
      <c r="R345" s="327" t="s">
        <v>32</v>
      </c>
      <c r="S345" s="327" t="s">
        <v>33</v>
      </c>
      <c r="T345" s="327" t="s">
        <v>57</v>
      </c>
      <c r="U345" s="327" t="s">
        <v>1451</v>
      </c>
      <c r="V345" s="327" t="s">
        <v>1596</v>
      </c>
      <c r="W345" s="322"/>
      <c r="X345" s="322"/>
      <c r="Y345" s="322" t="str">
        <f t="shared" si="54"/>
        <v>Link.pdf|Mesalamine\MGIB2051\2010-07-19_Other_Release Package 1 Go-Live and CCB 394-001_12057091_003.pdf</v>
      </c>
      <c r="Z345" s="323" t="str">
        <f t="shared" si="55"/>
        <v>Link.pdf</v>
      </c>
      <c r="AA345" s="322" t="str">
        <f t="shared" si="56"/>
        <v>Mesalamine\MGIB2051\</v>
      </c>
      <c r="AB345" s="322" t="str">
        <f t="shared" si="57"/>
        <v>2010-07-19_Other_Release Package 1 Go-Live and CCB 394-001_12057091_003</v>
      </c>
      <c r="AC345" s="322" t="s">
        <v>1597</v>
      </c>
      <c r="AD345" s="322" t="str">
        <f t="shared" si="58"/>
        <v>Mesalamine\MGIB2051\2010-07-19_Other_Release Package 1 Go-Live and CCB 394-001_12057091_003.pdf</v>
      </c>
      <c r="AE345" s="329" t="str">
        <f>IF(IF(ISBLANK(NewFile),COUNTIF(K$1:K344,FullDoc)&gt;0,COUNTIF(AD$1:AD344,FullPath)&gt;0),TRUE,"")</f>
        <v/>
      </c>
      <c r="AF345" s="330">
        <f t="shared" si="59"/>
        <v>95</v>
      </c>
      <c r="AH345" s="323" t="s">
        <v>1598</v>
      </c>
      <c r="AJ345" s="323" t="s">
        <v>1599</v>
      </c>
    </row>
    <row r="346" spans="1:36" ht="13.25" customHeight="1">
      <c r="A346" s="316" t="s">
        <v>1584</v>
      </c>
      <c r="B346" s="316" t="s">
        <v>55</v>
      </c>
      <c r="C346" s="316"/>
      <c r="D346" s="316" t="s">
        <v>1600</v>
      </c>
      <c r="E346" s="316"/>
      <c r="F346" s="316"/>
      <c r="G346" s="316"/>
      <c r="H346" s="316"/>
      <c r="I346" s="316"/>
      <c r="J346" s="316"/>
      <c r="K346" s="326" t="str">
        <f t="shared" si="50"/>
        <v>Link</v>
      </c>
      <c r="L346" s="327" t="str">
        <f t="shared" si="51"/>
        <v>TL6094</v>
      </c>
      <c r="M346" s="316" t="str">
        <f t="shared" si="52"/>
        <v>Project Master File Folder 12 Novella Project 394</v>
      </c>
      <c r="N346" s="328" t="str">
        <f t="shared" si="53"/>
        <v/>
      </c>
      <c r="O346" s="322"/>
      <c r="P346" s="322"/>
      <c r="Q346" s="316"/>
      <c r="R346" s="327" t="s">
        <v>32</v>
      </c>
      <c r="S346" s="327" t="s">
        <v>33</v>
      </c>
      <c r="T346" s="327" t="s">
        <v>57</v>
      </c>
      <c r="U346" s="327" t="s">
        <v>1601</v>
      </c>
      <c r="V346" s="327" t="s">
        <v>1602</v>
      </c>
      <c r="W346" s="322"/>
      <c r="X346" s="322"/>
      <c r="Y346" s="322" t="str">
        <f t="shared" si="54"/>
        <v>Link.pdf|Mesalamine\MGIB2051\2011-01-10_Other_Release Package 2 CCB 394-002_12057091_004.pdf</v>
      </c>
      <c r="Z346" s="323" t="str">
        <f t="shared" si="55"/>
        <v>Link.pdf</v>
      </c>
      <c r="AA346" s="322" t="str">
        <f t="shared" si="56"/>
        <v>Mesalamine\MGIB2051\</v>
      </c>
      <c r="AB346" s="322" t="str">
        <f t="shared" si="57"/>
        <v>2011-01-10_Other_Release Package 2 CCB 394-002_12057091_004</v>
      </c>
      <c r="AC346" s="322" t="s">
        <v>1603</v>
      </c>
      <c r="AD346" s="322" t="str">
        <f t="shared" si="58"/>
        <v>Mesalamine\MGIB2051\2011-01-10_Other_Release Package 2 CCB 394-002_12057091_004.pdf</v>
      </c>
      <c r="AE346" s="329" t="str">
        <f>IF(IF(ISBLANK(NewFile),COUNTIF(K$1:K345,FullDoc)&gt;0,COUNTIF(AD$1:AD345,FullPath)&gt;0),TRUE,"")</f>
        <v/>
      </c>
      <c r="AF346" s="330">
        <f t="shared" si="59"/>
        <v>83</v>
      </c>
      <c r="AH346" s="323" t="s">
        <v>1598</v>
      </c>
      <c r="AJ346" s="323" t="s">
        <v>1604</v>
      </c>
    </row>
    <row r="347" spans="1:36" ht="13.25" customHeight="1">
      <c r="A347" s="316" t="s">
        <v>1584</v>
      </c>
      <c r="B347" s="316" t="s">
        <v>62</v>
      </c>
      <c r="C347" s="316"/>
      <c r="D347" s="316" t="s">
        <v>1605</v>
      </c>
      <c r="E347" s="316"/>
      <c r="F347" s="316"/>
      <c r="G347" s="316"/>
      <c r="H347" s="316"/>
      <c r="I347" s="316"/>
      <c r="J347" s="316"/>
      <c r="K347" s="326" t="str">
        <f t="shared" si="50"/>
        <v>Link</v>
      </c>
      <c r="L347" s="327" t="str">
        <f t="shared" si="51"/>
        <v>TL6094</v>
      </c>
      <c r="M347" s="316" t="str">
        <f t="shared" si="52"/>
        <v>Project Master File Folder 12 Novella Project 394</v>
      </c>
      <c r="N347" s="328" t="str">
        <f t="shared" si="53"/>
        <v/>
      </c>
      <c r="O347" s="322"/>
      <c r="P347" s="322"/>
      <c r="Q347" s="316"/>
      <c r="R347" s="327" t="s">
        <v>32</v>
      </c>
      <c r="S347" s="327" t="s">
        <v>33</v>
      </c>
      <c r="T347" s="327" t="s">
        <v>57</v>
      </c>
      <c r="U347" s="327" t="s">
        <v>1606</v>
      </c>
      <c r="V347" s="327" t="s">
        <v>1607</v>
      </c>
      <c r="W347" s="322"/>
      <c r="X347" s="322"/>
      <c r="Y347" s="322" t="str">
        <f t="shared" si="54"/>
        <v>Link.pdf|Mesalamine\MGIB2051\2011-03-21_Other_Release Package 3 CCB 394-004_12057091_005.pdf</v>
      </c>
      <c r="Z347" s="323" t="str">
        <f t="shared" si="55"/>
        <v>Link.pdf</v>
      </c>
      <c r="AA347" s="322" t="str">
        <f t="shared" si="56"/>
        <v>Mesalamine\MGIB2051\</v>
      </c>
      <c r="AB347" s="322" t="str">
        <f t="shared" si="57"/>
        <v>2011-03-21_Other_Release Package 3 CCB 394-004_12057091_005</v>
      </c>
      <c r="AC347" s="322" t="s">
        <v>1608</v>
      </c>
      <c r="AD347" s="322" t="str">
        <f t="shared" si="58"/>
        <v>Mesalamine\MGIB2051\2011-03-21_Other_Release Package 3 CCB 394-004_12057091_005.pdf</v>
      </c>
      <c r="AE347" s="329" t="str">
        <f>IF(IF(ISBLANK(NewFile),COUNTIF(K$1:K346,FullDoc)&gt;0,COUNTIF(AD$1:AD346,FullPath)&gt;0),TRUE,"")</f>
        <v/>
      </c>
      <c r="AF347" s="330">
        <f t="shared" si="59"/>
        <v>83</v>
      </c>
      <c r="AH347" s="323" t="s">
        <v>1598</v>
      </c>
      <c r="AJ347" s="323" t="s">
        <v>1609</v>
      </c>
    </row>
    <row r="348" spans="1:36" ht="13.25" customHeight="1">
      <c r="A348" s="316" t="s">
        <v>1584</v>
      </c>
      <c r="B348" s="316" t="s">
        <v>66</v>
      </c>
      <c r="C348" s="316"/>
      <c r="D348" s="316" t="s">
        <v>1610</v>
      </c>
      <c r="E348" s="316"/>
      <c r="F348" s="316"/>
      <c r="G348" s="316"/>
      <c r="H348" s="316"/>
      <c r="I348" s="316"/>
      <c r="J348" s="316"/>
      <c r="K348" s="326" t="str">
        <f t="shared" si="50"/>
        <v>Link</v>
      </c>
      <c r="L348" s="327" t="str">
        <f t="shared" si="51"/>
        <v>TL6094</v>
      </c>
      <c r="M348" s="316" t="str">
        <f t="shared" si="52"/>
        <v>Project Master File Folder 12 Novella Project 394</v>
      </c>
      <c r="N348" s="328" t="str">
        <f t="shared" si="53"/>
        <v/>
      </c>
      <c r="O348" s="322"/>
      <c r="P348" s="322"/>
      <c r="Q348" s="316"/>
      <c r="R348" s="327" t="s">
        <v>32</v>
      </c>
      <c r="S348" s="327" t="s">
        <v>33</v>
      </c>
      <c r="T348" s="327" t="s">
        <v>57</v>
      </c>
      <c r="U348" s="327" t="s">
        <v>117</v>
      </c>
      <c r="V348" s="327" t="s">
        <v>1611</v>
      </c>
      <c r="W348" s="322"/>
      <c r="X348" s="322"/>
      <c r="Y348" s="322" t="str">
        <f t="shared" si="54"/>
        <v>Link.pdf|Mesalamine\MGIB2051\2010-05-11_Other_Rights and Roles Matrix and Config specifications_12057091_006.pdf</v>
      </c>
      <c r="Z348" s="323" t="str">
        <f t="shared" si="55"/>
        <v>Link.pdf</v>
      </c>
      <c r="AA348" s="322" t="str">
        <f t="shared" si="56"/>
        <v>Mesalamine\MGIB2051\</v>
      </c>
      <c r="AB348" s="322" t="str">
        <f t="shared" si="57"/>
        <v>2010-05-11_Other_Rights and Roles Matrix and Config specifications_12057091_006</v>
      </c>
      <c r="AC348" s="322" t="s">
        <v>1612</v>
      </c>
      <c r="AD348" s="322" t="str">
        <f t="shared" si="58"/>
        <v>Mesalamine\MGIB2051\2010-05-11_Other_Rights and Roles Matrix and Config specifications_12057091_006.pdf</v>
      </c>
      <c r="AE348" s="329" t="str">
        <f>IF(IF(ISBLANK(NewFile),COUNTIF(K$1:K347,FullDoc)&gt;0,COUNTIF(AD$1:AD347,FullPath)&gt;0),TRUE,"")</f>
        <v/>
      </c>
      <c r="AF348" s="330">
        <f t="shared" si="59"/>
        <v>103</v>
      </c>
      <c r="AH348" s="323" t="s">
        <v>362</v>
      </c>
      <c r="AJ348" s="323" t="s">
        <v>1613</v>
      </c>
    </row>
    <row r="349" spans="1:36" ht="13.25" customHeight="1">
      <c r="A349" s="316" t="s">
        <v>1584</v>
      </c>
      <c r="B349" s="316" t="s">
        <v>73</v>
      </c>
      <c r="C349" s="316"/>
      <c r="D349" s="332" t="s">
        <v>1614</v>
      </c>
      <c r="E349" s="316"/>
      <c r="F349" s="316"/>
      <c r="G349" s="316"/>
      <c r="H349" s="316"/>
      <c r="I349" s="316"/>
      <c r="J349" s="316"/>
      <c r="K349" s="326" t="str">
        <f t="shared" si="50"/>
        <v>Link</v>
      </c>
      <c r="L349" s="327" t="str">
        <f t="shared" si="51"/>
        <v>TL6094</v>
      </c>
      <c r="M349" s="316" t="str">
        <f t="shared" si="52"/>
        <v>Project Master File Folder 12 Novella Project 394</v>
      </c>
      <c r="N349" s="328" t="str">
        <f t="shared" si="53"/>
        <v/>
      </c>
      <c r="O349" s="322"/>
      <c r="P349" s="322"/>
      <c r="Q349" s="316"/>
      <c r="R349" s="327" t="s">
        <v>32</v>
      </c>
      <c r="S349" s="327" t="s">
        <v>33</v>
      </c>
      <c r="T349" s="327" t="s">
        <v>1575</v>
      </c>
      <c r="U349" s="327" t="s">
        <v>705</v>
      </c>
      <c r="V349" s="327" t="s">
        <v>1614</v>
      </c>
      <c r="W349" s="322"/>
      <c r="X349" s="322"/>
      <c r="Y349" s="322" t="str">
        <f t="shared" si="54"/>
        <v>Link.pdf|Mesalamine\MGIB2051\2011-02-10_IV(W)RS_Rights Matrix Modification Form_12057091_007.pdf</v>
      </c>
      <c r="Z349" s="323" t="str">
        <f t="shared" si="55"/>
        <v>Link.pdf</v>
      </c>
      <c r="AA349" s="322" t="str">
        <f t="shared" si="56"/>
        <v>Mesalamine\MGIB2051\</v>
      </c>
      <c r="AB349" s="322" t="str">
        <f t="shared" si="57"/>
        <v>2011-02-10_IV(W)RS_Rights Matrix Modification Form_12057091_007</v>
      </c>
      <c r="AC349" s="322" t="s">
        <v>1615</v>
      </c>
      <c r="AD349" s="322" t="str">
        <f t="shared" si="58"/>
        <v>Mesalamine\MGIB2051\2011-02-10_IV(W)RS_Rights Matrix Modification Form_12057091_007.pdf</v>
      </c>
      <c r="AE349" s="329" t="str">
        <f>IF(IF(ISBLANK(NewFile),COUNTIF(K$1:K348,FullDoc)&gt;0,COUNTIF(AD$1:AD348,FullPath)&gt;0),TRUE,"")</f>
        <v/>
      </c>
      <c r="AF349" s="330">
        <f t="shared" si="59"/>
        <v>87</v>
      </c>
      <c r="AJ349" s="323" t="s">
        <v>1616</v>
      </c>
    </row>
    <row r="350" spans="1:36" ht="13.25" customHeight="1">
      <c r="A350" s="316" t="s">
        <v>1584</v>
      </c>
      <c r="B350" s="316" t="s">
        <v>81</v>
      </c>
      <c r="C350" s="316"/>
      <c r="D350" s="316" t="s">
        <v>1617</v>
      </c>
      <c r="E350" s="316"/>
      <c r="F350" s="316"/>
      <c r="G350" s="316"/>
      <c r="H350" s="316"/>
      <c r="I350" s="316"/>
      <c r="J350" s="316"/>
      <c r="K350" s="326" t="str">
        <f t="shared" si="50"/>
        <v>Link</v>
      </c>
      <c r="L350" s="327" t="str">
        <f t="shared" si="51"/>
        <v>TL6094</v>
      </c>
      <c r="M350" s="316" t="str">
        <f t="shared" si="52"/>
        <v>Project Master File Folder 12 Novella Project 394</v>
      </c>
      <c r="N350" s="328" t="str">
        <f t="shared" si="53"/>
        <v/>
      </c>
      <c r="O350" s="322"/>
      <c r="P350" s="322"/>
      <c r="Q350" s="316"/>
      <c r="R350" s="327" t="s">
        <v>32</v>
      </c>
      <c r="S350" s="327" t="s">
        <v>33</v>
      </c>
      <c r="T350" s="327" t="s">
        <v>1575</v>
      </c>
      <c r="U350" s="327" t="s">
        <v>1618</v>
      </c>
      <c r="V350" s="327" t="s">
        <v>1617</v>
      </c>
      <c r="W350" s="322"/>
      <c r="X350" s="322"/>
      <c r="Y350" s="322" t="str">
        <f t="shared" si="54"/>
        <v>Link.pdf|Mesalamine\MGIB2051\2010-03-23_IV(W)RS_EDC User Account Management Request Form_12057091_008.pdf</v>
      </c>
      <c r="Z350" s="323" t="str">
        <f t="shared" si="55"/>
        <v>Link.pdf</v>
      </c>
      <c r="AA350" s="322" t="str">
        <f t="shared" si="56"/>
        <v>Mesalamine\MGIB2051\</v>
      </c>
      <c r="AB350" s="322" t="str">
        <f t="shared" si="57"/>
        <v>2010-03-23_IV(W)RS_EDC User Account Management Request Form_12057091_008</v>
      </c>
      <c r="AC350" s="322" t="s">
        <v>1619</v>
      </c>
      <c r="AD350" s="322" t="str">
        <f t="shared" si="58"/>
        <v>Mesalamine\MGIB2051\2010-03-23_IV(W)RS_EDC User Account Management Request Form_12057091_008.pdf</v>
      </c>
      <c r="AE350" s="329" t="str">
        <f>IF(IF(ISBLANK(NewFile),COUNTIF(K$1:K349,FullDoc)&gt;0,COUNTIF(AD$1:AD349,FullPath)&gt;0),TRUE,"")</f>
        <v/>
      </c>
      <c r="AF350" s="330">
        <f t="shared" si="59"/>
        <v>96</v>
      </c>
      <c r="AH350" s="337" t="s">
        <v>1620</v>
      </c>
      <c r="AJ350" s="323" t="s">
        <v>1621</v>
      </c>
    </row>
    <row r="351" spans="1:36" ht="13.25" customHeight="1">
      <c r="A351" s="316" t="s">
        <v>1584</v>
      </c>
      <c r="B351" s="316" t="s">
        <v>86</v>
      </c>
      <c r="C351" s="316"/>
      <c r="D351" s="316" t="s">
        <v>1617</v>
      </c>
      <c r="E351" s="316"/>
      <c r="F351" s="316"/>
      <c r="G351" s="316"/>
      <c r="H351" s="316"/>
      <c r="I351" s="316"/>
      <c r="J351" s="316"/>
      <c r="K351" s="326" t="str">
        <f t="shared" si="50"/>
        <v>Link</v>
      </c>
      <c r="L351" s="327" t="str">
        <f t="shared" si="51"/>
        <v>TL6094</v>
      </c>
      <c r="M351" s="316" t="str">
        <f t="shared" si="52"/>
        <v>Project Master File Folder 12 Novella Project 394</v>
      </c>
      <c r="N351" s="328" t="str">
        <f t="shared" si="53"/>
        <v/>
      </c>
      <c r="O351" s="322"/>
      <c r="P351" s="322"/>
      <c r="Q351" s="316"/>
      <c r="R351" s="327" t="s">
        <v>32</v>
      </c>
      <c r="S351" s="327" t="s">
        <v>33</v>
      </c>
      <c r="T351" s="327" t="s">
        <v>1575</v>
      </c>
      <c r="U351" s="327" t="s">
        <v>1618</v>
      </c>
      <c r="V351" s="327" t="s">
        <v>1617</v>
      </c>
      <c r="W351" s="322"/>
      <c r="X351" s="322"/>
      <c r="Y351" s="322" t="str">
        <f t="shared" si="54"/>
        <v>Link.pdf|Mesalamine\MGIB2051\2010-03-23_IV(W)RS_EDC User Account Management Request Form_12057091_009.pdf</v>
      </c>
      <c r="Z351" s="323" t="str">
        <f t="shared" si="55"/>
        <v>Link.pdf</v>
      </c>
      <c r="AA351" s="322" t="str">
        <f t="shared" si="56"/>
        <v>Mesalamine\MGIB2051\</v>
      </c>
      <c r="AB351" s="322" t="str">
        <f t="shared" si="57"/>
        <v>2010-03-23_IV(W)RS_EDC User Account Management Request Form_12057091_009</v>
      </c>
      <c r="AC351" s="322" t="s">
        <v>1622</v>
      </c>
      <c r="AD351" s="322" t="str">
        <f t="shared" si="58"/>
        <v>Mesalamine\MGIB2051\2010-03-23_IV(W)RS_EDC User Account Management Request Form_12057091_009.pdf</v>
      </c>
      <c r="AE351" s="329" t="str">
        <f>IF(IF(ISBLANK(NewFile),COUNTIF(K$1:K350,FullDoc)&gt;0,COUNTIF(AD$1:AD350,FullPath)&gt;0),TRUE,"")</f>
        <v/>
      </c>
      <c r="AF351" s="330">
        <f t="shared" si="59"/>
        <v>96</v>
      </c>
      <c r="AH351" s="337" t="s">
        <v>1620</v>
      </c>
      <c r="AJ351" s="323" t="s">
        <v>1623</v>
      </c>
    </row>
    <row r="352" spans="1:36" ht="13.25" customHeight="1">
      <c r="A352" s="316" t="s">
        <v>1624</v>
      </c>
      <c r="B352" s="316" t="s">
        <v>29</v>
      </c>
      <c r="C352" s="316"/>
      <c r="D352" s="316" t="s">
        <v>1625</v>
      </c>
      <c r="E352" s="316"/>
      <c r="F352" s="316"/>
      <c r="G352" s="316"/>
      <c r="H352" s="316"/>
      <c r="I352" s="316"/>
      <c r="J352" s="316"/>
      <c r="K352" s="326" t="str">
        <f t="shared" si="50"/>
        <v>Link</v>
      </c>
      <c r="L352" s="327" t="str">
        <f t="shared" si="51"/>
        <v>TL6094</v>
      </c>
      <c r="M352" s="316" t="str">
        <f t="shared" si="52"/>
        <v>Project Master File Folder 13 Novella Project 394</v>
      </c>
      <c r="N352" s="328" t="str">
        <f t="shared" si="53"/>
        <v/>
      </c>
      <c r="O352" s="322"/>
      <c r="P352" s="322"/>
      <c r="Q352" s="316"/>
      <c r="R352" s="327" t="s">
        <v>32</v>
      </c>
      <c r="S352" s="327" t="s">
        <v>33</v>
      </c>
      <c r="T352" s="327" t="s">
        <v>57</v>
      </c>
      <c r="U352" s="327" t="s">
        <v>1626</v>
      </c>
      <c r="V352" s="327" t="s">
        <v>1627</v>
      </c>
      <c r="W352" s="322"/>
      <c r="X352" s="322"/>
      <c r="Y352" s="322" t="str">
        <f t="shared" si="54"/>
        <v>Link.pdf|Mesalamine\MGIB2051\2010-06-29_Other_eCRF completion guidelines FINAL_12057092_001.pdf</v>
      </c>
      <c r="Z352" s="323" t="str">
        <f t="shared" si="55"/>
        <v>Link.pdf</v>
      </c>
      <c r="AA352" s="322" t="str">
        <f t="shared" si="56"/>
        <v>Mesalamine\MGIB2051\</v>
      </c>
      <c r="AB352" s="322" t="str">
        <f t="shared" si="57"/>
        <v>2010-06-29_Other_eCRF completion guidelines FINAL_12057092_001</v>
      </c>
      <c r="AC352" s="322" t="s">
        <v>1628</v>
      </c>
      <c r="AD352" s="322" t="str">
        <f t="shared" si="58"/>
        <v>Mesalamine\MGIB2051\2010-06-29_Other_eCRF completion guidelines FINAL_12057092_001.pdf</v>
      </c>
      <c r="AE352" s="329" t="str">
        <f>IF(IF(ISBLANK(NewFile),COUNTIF(K$1:K351,FullDoc)&gt;0,COUNTIF(AD$1:AD351,FullPath)&gt;0),TRUE,"")</f>
        <v/>
      </c>
      <c r="AF352" s="330">
        <f t="shared" si="59"/>
        <v>86</v>
      </c>
      <c r="AH352" s="323" t="s">
        <v>93</v>
      </c>
      <c r="AJ352" s="323" t="s">
        <v>1629</v>
      </c>
    </row>
    <row r="353" spans="1:36" ht="13.25" customHeight="1">
      <c r="A353" s="316" t="s">
        <v>1624</v>
      </c>
      <c r="B353" s="316" t="s">
        <v>41</v>
      </c>
      <c r="C353" s="316"/>
      <c r="D353" s="316" t="s">
        <v>1630</v>
      </c>
      <c r="E353" s="316"/>
      <c r="F353" s="316"/>
      <c r="G353" s="316"/>
      <c r="H353" s="316"/>
      <c r="I353" s="316"/>
      <c r="J353" s="316"/>
      <c r="K353" s="326" t="str">
        <f t="shared" si="50"/>
        <v>Link</v>
      </c>
      <c r="L353" s="327" t="str">
        <f t="shared" si="51"/>
        <v>TL6094</v>
      </c>
      <c r="M353" s="316" t="str">
        <f t="shared" si="52"/>
        <v>Project Master File Folder 13 Novella Project 394</v>
      </c>
      <c r="N353" s="328" t="str">
        <f t="shared" si="53"/>
        <v/>
      </c>
      <c r="O353" s="322"/>
      <c r="P353" s="322"/>
      <c r="Q353" s="316"/>
      <c r="R353" s="327" t="s">
        <v>32</v>
      </c>
      <c r="S353" s="327" t="s">
        <v>33</v>
      </c>
      <c r="T353" s="327" t="s">
        <v>57</v>
      </c>
      <c r="U353" s="327" t="s">
        <v>1534</v>
      </c>
      <c r="V353" s="327" t="s">
        <v>1631</v>
      </c>
      <c r="W353" s="322"/>
      <c r="X353" s="322"/>
      <c r="Y353" s="322" t="str">
        <f t="shared" si="54"/>
        <v>Link.pdf|Mesalamine\MGIB2051\2010-06-24_Other_Aggregate Review Specs_12057092_002.pdf</v>
      </c>
      <c r="Z353" s="323" t="str">
        <f t="shared" si="55"/>
        <v>Link.pdf</v>
      </c>
      <c r="AA353" s="322" t="str">
        <f t="shared" si="56"/>
        <v>Mesalamine\MGIB2051\</v>
      </c>
      <c r="AB353" s="322" t="str">
        <f t="shared" si="57"/>
        <v>2010-06-24_Other_Aggregate Review Specs_12057092_002</v>
      </c>
      <c r="AC353" s="322" t="s">
        <v>1632</v>
      </c>
      <c r="AD353" s="322" t="str">
        <f t="shared" si="58"/>
        <v>Mesalamine\MGIB2051\2010-06-24_Other_Aggregate Review Specs_12057092_002.pdf</v>
      </c>
      <c r="AE353" s="329" t="str">
        <f>IF(IF(ISBLANK(NewFile),COUNTIF(K$1:K352,FullDoc)&gt;0,COUNTIF(AD$1:AD352,FullPath)&gt;0),TRUE,"")</f>
        <v/>
      </c>
      <c r="AF353" s="330">
        <f t="shared" si="59"/>
        <v>76</v>
      </c>
      <c r="AJ353" s="323" t="s">
        <v>1633</v>
      </c>
    </row>
    <row r="354" spans="1:36" ht="13.25" customHeight="1">
      <c r="A354" s="316" t="s">
        <v>1624</v>
      </c>
      <c r="B354" s="316" t="s">
        <v>47</v>
      </c>
      <c r="C354" s="316"/>
      <c r="D354" s="316" t="s">
        <v>1634</v>
      </c>
      <c r="E354" s="316"/>
      <c r="F354" s="316"/>
      <c r="G354" s="316"/>
      <c r="H354" s="316"/>
      <c r="I354" s="316"/>
      <c r="J354" s="316"/>
      <c r="K354" s="326" t="str">
        <f t="shared" si="50"/>
        <v>Link</v>
      </c>
      <c r="L354" s="327" t="str">
        <f t="shared" si="51"/>
        <v>TL6094</v>
      </c>
      <c r="M354" s="316" t="str">
        <f t="shared" si="52"/>
        <v>Project Master File Folder 13 Novella Project 394</v>
      </c>
      <c r="N354" s="328" t="str">
        <f t="shared" si="53"/>
        <v/>
      </c>
      <c r="O354" s="322"/>
      <c r="P354" s="322"/>
      <c r="Q354" s="316"/>
      <c r="R354" s="327" t="s">
        <v>32</v>
      </c>
      <c r="S354" s="327" t="s">
        <v>33</v>
      </c>
      <c r="T354" s="327" t="s">
        <v>1635</v>
      </c>
      <c r="U354" s="327" t="s">
        <v>761</v>
      </c>
      <c r="V354" s="327" t="s">
        <v>1636</v>
      </c>
      <c r="W354" s="322"/>
      <c r="X354" s="322"/>
      <c r="Y354" s="322" t="str">
        <f t="shared" si="54"/>
        <v>Link.pdf|Mesalamine\MGIB2051\2011-09-12_Data Lock Docs_Database Lock Approval Form_12057092_003.pdf</v>
      </c>
      <c r="Z354" s="323" t="str">
        <f t="shared" si="55"/>
        <v>Link.pdf</v>
      </c>
      <c r="AA354" s="322" t="str">
        <f t="shared" si="56"/>
        <v>Mesalamine\MGIB2051\</v>
      </c>
      <c r="AB354" s="322" t="str">
        <f t="shared" si="57"/>
        <v>2011-09-12_Data Lock Docs_Database Lock Approval Form_12057092_003</v>
      </c>
      <c r="AC354" s="322" t="s">
        <v>1637</v>
      </c>
      <c r="AD354" s="322" t="str">
        <f t="shared" si="58"/>
        <v>Mesalamine\MGIB2051\2011-09-12_Data Lock Docs_Database Lock Approval Form_12057092_003.pdf</v>
      </c>
      <c r="AE354" s="329" t="str">
        <f>IF(IF(ISBLANK(NewFile),COUNTIF(K$1:K353,FullDoc)&gt;0,COUNTIF(AD$1:AD353,FullPath)&gt;0),TRUE,"")</f>
        <v/>
      </c>
      <c r="AF354" s="330">
        <f t="shared" si="59"/>
        <v>90</v>
      </c>
      <c r="AH354" s="323" t="s">
        <v>372</v>
      </c>
      <c r="AJ354" s="323" t="s">
        <v>1638</v>
      </c>
    </row>
    <row r="355" spans="1:36" ht="13.25" customHeight="1">
      <c r="A355" s="316" t="s">
        <v>1624</v>
      </c>
      <c r="B355" s="316" t="s">
        <v>55</v>
      </c>
      <c r="C355" s="316"/>
      <c r="D355" s="316" t="s">
        <v>1639</v>
      </c>
      <c r="E355" s="316"/>
      <c r="F355" s="316"/>
      <c r="G355" s="316"/>
      <c r="H355" s="316"/>
      <c r="I355" s="316"/>
      <c r="J355" s="316"/>
      <c r="K355" s="326" t="str">
        <f t="shared" si="50"/>
        <v>Link</v>
      </c>
      <c r="L355" s="327" t="str">
        <f t="shared" si="51"/>
        <v>TL6094</v>
      </c>
      <c r="M355" s="316" t="str">
        <f t="shared" si="52"/>
        <v>Project Master File Folder 13 Novella Project 394</v>
      </c>
      <c r="N355" s="328" t="str">
        <f t="shared" si="53"/>
        <v/>
      </c>
      <c r="O355" s="322"/>
      <c r="P355" s="322"/>
      <c r="Q355" s="316"/>
      <c r="R355" s="327" t="s">
        <v>32</v>
      </c>
      <c r="S355" s="327" t="s">
        <v>33</v>
      </c>
      <c r="T355" s="327" t="s">
        <v>57</v>
      </c>
      <c r="U355" s="327" t="s">
        <v>202</v>
      </c>
      <c r="V355" s="327" t="s">
        <v>1640</v>
      </c>
      <c r="W355" s="322"/>
      <c r="X355" s="322"/>
      <c r="Y355" s="322" t="str">
        <f t="shared" si="54"/>
        <v>Link.pdf|Mesalamine\MGIB2051\2010-07-07_Other_394 Extract Requirements Client Approval_12057092_004.pdf</v>
      </c>
      <c r="Z355" s="323" t="str">
        <f t="shared" si="55"/>
        <v>Link.pdf</v>
      </c>
      <c r="AA355" s="322" t="str">
        <f t="shared" si="56"/>
        <v>Mesalamine\MGIB2051\</v>
      </c>
      <c r="AB355" s="322" t="str">
        <f t="shared" si="57"/>
        <v>2010-07-07_Other_394 Extract Requirements Client Approval_12057092_004</v>
      </c>
      <c r="AC355" s="322" t="s">
        <v>1641</v>
      </c>
      <c r="AD355" s="322" t="str">
        <f t="shared" si="58"/>
        <v>Mesalamine\MGIB2051\2010-07-07_Other_394 Extract Requirements Client Approval_12057092_004.pdf</v>
      </c>
      <c r="AE355" s="329" t="str">
        <f>IF(IF(ISBLANK(NewFile),COUNTIF(K$1:K354,FullDoc)&gt;0,COUNTIF(AD$1:AD354,FullPath)&gt;0),TRUE,"")</f>
        <v/>
      </c>
      <c r="AF355" s="330">
        <f t="shared" si="59"/>
        <v>94</v>
      </c>
      <c r="AH355" s="323" t="s">
        <v>362</v>
      </c>
      <c r="AJ355" s="323" t="s">
        <v>1642</v>
      </c>
    </row>
    <row r="356" spans="1:36" ht="13.25" customHeight="1">
      <c r="A356" s="316" t="s">
        <v>1643</v>
      </c>
      <c r="B356" s="316" t="s">
        <v>29</v>
      </c>
      <c r="C356" s="316"/>
      <c r="D356" s="316" t="s">
        <v>1644</v>
      </c>
      <c r="E356" s="316"/>
      <c r="F356" s="316"/>
      <c r="G356" s="316"/>
      <c r="H356" s="316"/>
      <c r="I356" s="316"/>
      <c r="J356" s="316"/>
      <c r="K356" s="326" t="str">
        <f t="shared" si="50"/>
        <v>Link</v>
      </c>
      <c r="L356" s="327" t="str">
        <f t="shared" si="51"/>
        <v>TL6094</v>
      </c>
      <c r="M356" s="316" t="str">
        <f t="shared" si="52"/>
        <v>Project Master File Folder 17 Novella Project 394</v>
      </c>
      <c r="N356" s="328" t="str">
        <f t="shared" si="53"/>
        <v/>
      </c>
      <c r="O356" s="322"/>
      <c r="P356" s="322"/>
      <c r="Q356" s="316"/>
      <c r="R356" s="327" t="s">
        <v>32</v>
      </c>
      <c r="S356" s="327" t="s">
        <v>33</v>
      </c>
      <c r="T356" s="327" t="s">
        <v>1645</v>
      </c>
      <c r="U356" s="327" t="s">
        <v>1646</v>
      </c>
      <c r="V356" s="327" t="s">
        <v>1647</v>
      </c>
      <c r="W356" s="322"/>
      <c r="X356" s="322"/>
      <c r="Y356" s="322" t="str">
        <f t="shared" si="54"/>
        <v>Link.pdf|Mesalamine\MGIB2051\2011-07-15_SAP_Final Version 2.0_12057093_001.pdf</v>
      </c>
      <c r="Z356" s="323" t="str">
        <f t="shared" si="55"/>
        <v>Link.pdf</v>
      </c>
      <c r="AA356" s="322" t="str">
        <f t="shared" si="56"/>
        <v>Mesalamine\MGIB2051\</v>
      </c>
      <c r="AB356" s="322" t="str">
        <f t="shared" si="57"/>
        <v>2011-07-15_SAP_Final Version 2.0_12057093_001</v>
      </c>
      <c r="AC356" s="322" t="s">
        <v>1648</v>
      </c>
      <c r="AD356" s="322" t="str">
        <f t="shared" si="58"/>
        <v>Mesalamine\MGIB2051\2011-07-15_SAP_Final Version 2.0_12057093_001.pdf</v>
      </c>
      <c r="AE356" s="329" t="str">
        <f>IF(IF(ISBLANK(NewFile),COUNTIF(K$1:K355,FullDoc)&gt;0,COUNTIF(AD$1:AD355,FullPath)&gt;0),TRUE,"")</f>
        <v/>
      </c>
      <c r="AF356" s="330">
        <f t="shared" si="59"/>
        <v>69</v>
      </c>
      <c r="AH356" s="323" t="s">
        <v>1649</v>
      </c>
      <c r="AJ356" s="323" t="s">
        <v>1650</v>
      </c>
    </row>
    <row r="357" spans="1:36" ht="39.6" customHeight="1">
      <c r="A357" s="316" t="s">
        <v>1643</v>
      </c>
      <c r="B357" s="316" t="s">
        <v>41</v>
      </c>
      <c r="C357" s="316"/>
      <c r="D357" s="332" t="s">
        <v>1651</v>
      </c>
      <c r="E357" s="316"/>
      <c r="F357" s="316"/>
      <c r="G357" s="316"/>
      <c r="H357" s="316"/>
      <c r="I357" s="316"/>
      <c r="J357" s="316"/>
      <c r="K357" s="326" t="str">
        <f t="shared" si="50"/>
        <v>Link</v>
      </c>
      <c r="L357" s="327" t="str">
        <f t="shared" si="51"/>
        <v>TL6094</v>
      </c>
      <c r="M357" s="316" t="str">
        <f t="shared" si="52"/>
        <v>Project Master File Folder 17 Novella Project 394</v>
      </c>
      <c r="N357" s="328" t="str">
        <f t="shared" si="53"/>
        <v/>
      </c>
      <c r="O357" s="322"/>
      <c r="P357" s="322"/>
      <c r="Q357" s="316"/>
      <c r="R357" s="327" t="s">
        <v>32</v>
      </c>
      <c r="S357" s="327" t="s">
        <v>33</v>
      </c>
      <c r="T357" s="327" t="s">
        <v>1575</v>
      </c>
      <c r="U357" s="327" t="s">
        <v>1652</v>
      </c>
      <c r="V357" s="327" t="s">
        <v>1653</v>
      </c>
      <c r="W357" s="322"/>
      <c r="X357" s="322"/>
      <c r="Y357" s="322" t="str">
        <f t="shared" si="54"/>
        <v>Link.pdf|Mesalamine\MGIB2051\2010-06-28_IV(W)RS_IVRS System Integration Specification V1.2_12057093_002.pdf</v>
      </c>
      <c r="Z357" s="323" t="str">
        <f t="shared" si="55"/>
        <v>Link.pdf</v>
      </c>
      <c r="AA357" s="322" t="str">
        <f t="shared" si="56"/>
        <v>Mesalamine\MGIB2051\</v>
      </c>
      <c r="AB357" s="322" t="str">
        <f t="shared" si="57"/>
        <v>2010-06-28_IV(W)RS_IVRS System Integration Specification V1.2_12057093_002</v>
      </c>
      <c r="AC357" s="322" t="s">
        <v>1654</v>
      </c>
      <c r="AD357" s="322" t="str">
        <f t="shared" si="58"/>
        <v>Mesalamine\MGIB2051\2010-06-28_IV(W)RS_IVRS System Integration Specification V1.2_12057093_002.pdf</v>
      </c>
      <c r="AE357" s="329" t="str">
        <f>IF(IF(ISBLANK(NewFile),COUNTIF(K$1:K356,FullDoc)&gt;0,COUNTIF(AD$1:AD356,FullPath)&gt;0),TRUE,"")</f>
        <v/>
      </c>
      <c r="AF357" s="330">
        <f t="shared" si="59"/>
        <v>98</v>
      </c>
      <c r="AH357" s="323" t="s">
        <v>1655</v>
      </c>
      <c r="AJ357" s="323" t="s">
        <v>1656</v>
      </c>
    </row>
    <row r="358" spans="1:36" ht="39.6" customHeight="1">
      <c r="A358" s="316" t="s">
        <v>1643</v>
      </c>
      <c r="B358" s="316" t="s">
        <v>47</v>
      </c>
      <c r="C358" s="316"/>
      <c r="D358" s="332" t="s">
        <v>1657</v>
      </c>
      <c r="E358" s="316"/>
      <c r="F358" s="316"/>
      <c r="G358" s="316"/>
      <c r="H358" s="316"/>
      <c r="I358" s="316"/>
      <c r="J358" s="316"/>
      <c r="K358" s="326" t="str">
        <f t="shared" si="50"/>
        <v>Link</v>
      </c>
      <c r="L358" s="327" t="str">
        <f t="shared" si="51"/>
        <v>TL6094</v>
      </c>
      <c r="M358" s="316" t="str">
        <f t="shared" si="52"/>
        <v>Project Master File Folder 17 Novella Project 394</v>
      </c>
      <c r="N358" s="328" t="str">
        <f t="shared" si="53"/>
        <v/>
      </c>
      <c r="O358" s="322"/>
      <c r="P358" s="322"/>
      <c r="Q358" s="316"/>
      <c r="R358" s="327" t="s">
        <v>32</v>
      </c>
      <c r="S358" s="327" t="s">
        <v>33</v>
      </c>
      <c r="T358" s="327" t="s">
        <v>1575</v>
      </c>
      <c r="U358" s="327" t="s">
        <v>1002</v>
      </c>
      <c r="V358" s="327" t="s">
        <v>1658</v>
      </c>
      <c r="W358" s="322"/>
      <c r="X358" s="322"/>
      <c r="Y358" s="322" t="str">
        <f t="shared" si="54"/>
        <v>Link.pdf|Mesalamine\MGIB2051\2010-06-21_IV(W)RS_IVRS System Integration Specification V1.1_12057093_003.pdf</v>
      </c>
      <c r="Z358" s="323" t="str">
        <f t="shared" si="55"/>
        <v>Link.pdf</v>
      </c>
      <c r="AA358" s="322" t="str">
        <f t="shared" si="56"/>
        <v>Mesalamine\MGIB2051\</v>
      </c>
      <c r="AB358" s="322" t="str">
        <f t="shared" si="57"/>
        <v>2010-06-21_IV(W)RS_IVRS System Integration Specification V1.1_12057093_003</v>
      </c>
      <c r="AC358" s="322" t="s">
        <v>1659</v>
      </c>
      <c r="AD358" s="322" t="str">
        <f t="shared" si="58"/>
        <v>Mesalamine\MGIB2051\2010-06-21_IV(W)RS_IVRS System Integration Specification V1.1_12057093_003.pdf</v>
      </c>
      <c r="AE358" s="329" t="str">
        <f>IF(IF(ISBLANK(NewFile),COUNTIF(K$1:K357,FullDoc)&gt;0,COUNTIF(AD$1:AD357,FullPath)&gt;0),TRUE,"")</f>
        <v/>
      </c>
      <c r="AF358" s="330">
        <f t="shared" si="59"/>
        <v>98</v>
      </c>
      <c r="AH358" s="323" t="s">
        <v>1655</v>
      </c>
      <c r="AJ358" s="323" t="s">
        <v>1660</v>
      </c>
    </row>
    <row r="359" spans="1:36" ht="39.6" customHeight="1">
      <c r="A359" s="316" t="s">
        <v>1643</v>
      </c>
      <c r="B359" s="316" t="s">
        <v>55</v>
      </c>
      <c r="C359" s="316"/>
      <c r="D359" s="332" t="s">
        <v>1657</v>
      </c>
      <c r="E359" s="316"/>
      <c r="F359" s="316"/>
      <c r="G359" s="316"/>
      <c r="H359" s="316"/>
      <c r="I359" s="316"/>
      <c r="J359" s="316"/>
      <c r="K359" s="326" t="str">
        <f t="shared" si="50"/>
        <v>Link</v>
      </c>
      <c r="L359" s="327" t="str">
        <f t="shared" si="51"/>
        <v>TL6094</v>
      </c>
      <c r="M359" s="316" t="str">
        <f t="shared" si="52"/>
        <v>Project Master File Folder 17 Novella Project 394</v>
      </c>
      <c r="N359" s="328" t="str">
        <f t="shared" si="53"/>
        <v/>
      </c>
      <c r="O359" s="322"/>
      <c r="P359" s="322"/>
      <c r="Q359" s="316"/>
      <c r="R359" s="327" t="s">
        <v>32</v>
      </c>
      <c r="S359" s="327" t="s">
        <v>33</v>
      </c>
      <c r="T359" s="327" t="s">
        <v>1575</v>
      </c>
      <c r="U359" s="327" t="s">
        <v>1661</v>
      </c>
      <c r="V359" s="327" t="s">
        <v>1662</v>
      </c>
      <c r="W359" s="322"/>
      <c r="X359" s="322"/>
      <c r="Y359" s="322" t="str">
        <f t="shared" si="54"/>
        <v>Link.pdf|Mesalamine\MGIB2051\2010-06-07_IV(W)RS_IVRS System Integration Specification V1.0_12057093_004.pdf</v>
      </c>
      <c r="Z359" s="323" t="str">
        <f t="shared" si="55"/>
        <v>Link.pdf</v>
      </c>
      <c r="AA359" s="322" t="str">
        <f t="shared" si="56"/>
        <v>Mesalamine\MGIB2051\</v>
      </c>
      <c r="AB359" s="322" t="str">
        <f t="shared" si="57"/>
        <v>2010-06-07_IV(W)RS_IVRS System Integration Specification V1.0_12057093_004</v>
      </c>
      <c r="AC359" s="322" t="s">
        <v>1663</v>
      </c>
      <c r="AD359" s="322" t="str">
        <f t="shared" si="58"/>
        <v>Mesalamine\MGIB2051\2010-06-07_IV(W)RS_IVRS System Integration Specification V1.0_12057093_004.pdf</v>
      </c>
      <c r="AE359" s="329" t="str">
        <f>IF(IF(ISBLANK(NewFile),COUNTIF(K$1:K358,FullDoc)&gt;0,COUNTIF(AD$1:AD358,FullPath)&gt;0),TRUE,"")</f>
        <v/>
      </c>
      <c r="AF359" s="330">
        <f t="shared" si="59"/>
        <v>98</v>
      </c>
      <c r="AH359" s="323" t="s">
        <v>1655</v>
      </c>
      <c r="AJ359" s="323" t="s">
        <v>1664</v>
      </c>
    </row>
    <row r="360" spans="1:36" ht="26.45" customHeight="1">
      <c r="A360" s="316" t="s">
        <v>1643</v>
      </c>
      <c r="B360" s="316" t="s">
        <v>62</v>
      </c>
      <c r="C360" s="316"/>
      <c r="D360" s="332" t="s">
        <v>1665</v>
      </c>
      <c r="E360" s="316"/>
      <c r="F360" s="316"/>
      <c r="G360" s="316"/>
      <c r="H360" s="316"/>
      <c r="I360" s="316"/>
      <c r="J360" s="316"/>
      <c r="K360" s="326" t="str">
        <f t="shared" si="50"/>
        <v>Link</v>
      </c>
      <c r="L360" s="327" t="str">
        <f t="shared" si="51"/>
        <v>TL6094</v>
      </c>
      <c r="M360" s="316" t="str">
        <f t="shared" si="52"/>
        <v>Project Master File Folder 17 Novella Project 394</v>
      </c>
      <c r="N360" s="328" t="str">
        <f t="shared" si="53"/>
        <v/>
      </c>
      <c r="O360" s="322"/>
      <c r="P360" s="322"/>
      <c r="Q360" s="316"/>
      <c r="R360" s="327" t="s">
        <v>32</v>
      </c>
      <c r="S360" s="327" t="s">
        <v>33</v>
      </c>
      <c r="T360" s="327" t="s">
        <v>1575</v>
      </c>
      <c r="U360" s="327" t="s">
        <v>1666</v>
      </c>
      <c r="V360" s="327" t="s">
        <v>1667</v>
      </c>
      <c r="W360" s="322"/>
      <c r="X360" s="322"/>
      <c r="Y360" s="322" t="str">
        <f t="shared" si="54"/>
        <v>Link.pdf|Mesalamine\MGIB2051\2011-10-21_IV(W)RS_Specification for Import to InForm IVRS Data_12057093_005.pdf</v>
      </c>
      <c r="Z360" s="323" t="str">
        <f t="shared" si="55"/>
        <v>Link.pdf</v>
      </c>
      <c r="AA360" s="322" t="str">
        <f t="shared" si="56"/>
        <v>Mesalamine\MGIB2051\</v>
      </c>
      <c r="AB360" s="322" t="str">
        <f t="shared" si="57"/>
        <v>2011-10-21_IV(W)RS_Specification for Import to InForm IVRS Data_12057093_005</v>
      </c>
      <c r="AC360" s="322" t="s">
        <v>1668</v>
      </c>
      <c r="AD360" s="322" t="str">
        <f t="shared" si="58"/>
        <v>Mesalamine\MGIB2051\2011-10-21_IV(W)RS_Specification for Import to InForm IVRS Data_12057093_005.pdf</v>
      </c>
      <c r="AE360" s="329" t="str">
        <f>IF(IF(ISBLANK(NewFile),COUNTIF(K$1:K359,FullDoc)&gt;0,COUNTIF(AD$1:AD359,FullPath)&gt;0),TRUE,"")</f>
        <v/>
      </c>
      <c r="AF360" s="330">
        <f t="shared" si="59"/>
        <v>100</v>
      </c>
      <c r="AH360" s="323" t="s">
        <v>1655</v>
      </c>
      <c r="AJ360" s="323" t="s">
        <v>1669</v>
      </c>
    </row>
    <row r="361" spans="1:36" ht="13.25" customHeight="1">
      <c r="A361" s="316" t="s">
        <v>1643</v>
      </c>
      <c r="B361" s="316" t="s">
        <v>66</v>
      </c>
      <c r="C361" s="316"/>
      <c r="D361" s="316" t="s">
        <v>1630</v>
      </c>
      <c r="E361" s="316"/>
      <c r="F361" s="316"/>
      <c r="G361" s="316"/>
      <c r="H361" s="316"/>
      <c r="I361" s="316"/>
      <c r="J361" s="316"/>
      <c r="K361" s="326" t="str">
        <f t="shared" si="50"/>
        <v>Link</v>
      </c>
      <c r="L361" s="327" t="str">
        <f t="shared" si="51"/>
        <v>TL6094</v>
      </c>
      <c r="M361" s="316" t="str">
        <f t="shared" si="52"/>
        <v>Project Master File Folder 17 Novella Project 394</v>
      </c>
      <c r="N361" s="328" t="str">
        <f t="shared" si="53"/>
        <v/>
      </c>
      <c r="O361" s="322"/>
      <c r="P361" s="322"/>
      <c r="Q361" s="316"/>
      <c r="R361" s="327" t="s">
        <v>32</v>
      </c>
      <c r="S361" s="327" t="s">
        <v>33</v>
      </c>
      <c r="T361" s="327" t="s">
        <v>57</v>
      </c>
      <c r="U361" s="327" t="s">
        <v>191</v>
      </c>
      <c r="V361" s="327" t="s">
        <v>1670</v>
      </c>
      <c r="W361" s="322"/>
      <c r="X361" s="322"/>
      <c r="Y361" s="322" t="str">
        <f t="shared" si="54"/>
        <v>Link.pdf|Mesalamine\MGIB2051\2010-05-25_Other_IVRS reconcilation services not part of Novella_12057093_006.pdf</v>
      </c>
      <c r="Z361" s="323" t="str">
        <f t="shared" si="55"/>
        <v>Link.pdf</v>
      </c>
      <c r="AA361" s="322" t="str">
        <f t="shared" si="56"/>
        <v>Mesalamine\MGIB2051\</v>
      </c>
      <c r="AB361" s="322" t="str">
        <f t="shared" si="57"/>
        <v>2010-05-25_Other_IVRS reconcilation services not part of Novella_12057093_006</v>
      </c>
      <c r="AC361" s="322" t="s">
        <v>1671</v>
      </c>
      <c r="AD361" s="322" t="str">
        <f t="shared" si="58"/>
        <v>Mesalamine\MGIB2051\2010-05-25_Other_IVRS reconcilation services not part of Novella_12057093_006.pdf</v>
      </c>
      <c r="AE361" s="329" t="str">
        <f>IF(IF(ISBLANK(NewFile),COUNTIF(K$1:K360,FullDoc)&gt;0,COUNTIF(AD$1:AD360,FullPath)&gt;0),TRUE,"")</f>
        <v/>
      </c>
      <c r="AF361" s="330">
        <f t="shared" si="59"/>
        <v>101</v>
      </c>
      <c r="AJ361" s="323" t="s">
        <v>1672</v>
      </c>
    </row>
    <row r="362" spans="1:36" ht="13.25" customHeight="1">
      <c r="A362" s="316" t="s">
        <v>1643</v>
      </c>
      <c r="B362" s="316" t="s">
        <v>73</v>
      </c>
      <c r="C362" s="316"/>
      <c r="D362" s="316" t="s">
        <v>1630</v>
      </c>
      <c r="E362" s="316"/>
      <c r="F362" s="316"/>
      <c r="G362" s="316"/>
      <c r="H362" s="316"/>
      <c r="I362" s="316"/>
      <c r="J362" s="316"/>
      <c r="K362" s="326" t="str">
        <f t="shared" si="50"/>
        <v>Link</v>
      </c>
      <c r="L362" s="327" t="str">
        <f t="shared" si="51"/>
        <v>TL6094</v>
      </c>
      <c r="M362" s="316" t="str">
        <f t="shared" si="52"/>
        <v>Project Master File Folder 17 Novella Project 394</v>
      </c>
      <c r="N362" s="328" t="str">
        <f t="shared" si="53"/>
        <v/>
      </c>
      <c r="O362" s="322"/>
      <c r="P362" s="322"/>
      <c r="Q362" s="316"/>
      <c r="R362" s="327" t="s">
        <v>32</v>
      </c>
      <c r="S362" s="327" t="s">
        <v>33</v>
      </c>
      <c r="T362" s="327" t="s">
        <v>57</v>
      </c>
      <c r="U362" s="327" t="s">
        <v>191</v>
      </c>
      <c r="V362" s="327" t="s">
        <v>1673</v>
      </c>
      <c r="W362" s="322"/>
      <c r="X362" s="322"/>
      <c r="Y362" s="322" t="str">
        <f t="shared" si="54"/>
        <v>Link.pdf|Mesalamine\MGIB2051\2010-05-25_Other_Vendor Correspondence_12057093_007.pdf</v>
      </c>
      <c r="Z362" s="323" t="str">
        <f t="shared" si="55"/>
        <v>Link.pdf</v>
      </c>
      <c r="AA362" s="322" t="str">
        <f t="shared" si="56"/>
        <v>Mesalamine\MGIB2051\</v>
      </c>
      <c r="AB362" s="322" t="str">
        <f t="shared" si="57"/>
        <v>2010-05-25_Other_Vendor Correspondence_12057093_007</v>
      </c>
      <c r="AC362" s="322" t="s">
        <v>1674</v>
      </c>
      <c r="AD362" s="322" t="str">
        <f t="shared" si="58"/>
        <v>Mesalamine\MGIB2051\2010-05-25_Other_Vendor Correspondence_12057093_007.pdf</v>
      </c>
      <c r="AE362" s="329" t="str">
        <f>IF(IF(ISBLANK(NewFile),COUNTIF(K$1:K361,FullDoc)&gt;0,COUNTIF(AD$1:AD361,FullPath)&gt;0),TRUE,"")</f>
        <v/>
      </c>
      <c r="AF362" s="330">
        <f t="shared" si="59"/>
        <v>75</v>
      </c>
      <c r="AH362" s="323" t="s">
        <v>362</v>
      </c>
      <c r="AJ362" s="323" t="s">
        <v>1675</v>
      </c>
    </row>
    <row r="363" spans="1:36" ht="13.25" customHeight="1">
      <c r="A363" s="316" t="s">
        <v>1676</v>
      </c>
      <c r="B363" s="316" t="s">
        <v>29</v>
      </c>
      <c r="C363" s="316"/>
      <c r="D363" s="316" t="s">
        <v>1677</v>
      </c>
      <c r="E363" s="316"/>
      <c r="F363" s="316"/>
      <c r="G363" s="316"/>
      <c r="H363" s="316"/>
      <c r="I363" s="316"/>
      <c r="J363" s="316"/>
      <c r="K363" s="326" t="str">
        <f t="shared" si="50"/>
        <v>Link</v>
      </c>
      <c r="L363" s="327" t="str">
        <f t="shared" si="51"/>
        <v>TL6094</v>
      </c>
      <c r="M363" s="316" t="str">
        <f t="shared" si="52"/>
        <v>MGIB2051 Case Report Forms</v>
      </c>
      <c r="N363" s="328" t="str">
        <f t="shared" si="53"/>
        <v/>
      </c>
      <c r="O363" s="322"/>
      <c r="P363" s="322"/>
      <c r="Q363" s="316"/>
      <c r="R363" s="327" t="s">
        <v>32</v>
      </c>
      <c r="S363" s="327" t="s">
        <v>33</v>
      </c>
      <c r="T363" s="327" t="s">
        <v>57</v>
      </c>
      <c r="U363" s="327" t="s">
        <v>354</v>
      </c>
      <c r="V363" s="327" t="s">
        <v>1678</v>
      </c>
      <c r="W363" s="322"/>
      <c r="X363" s="322"/>
      <c r="Y363" s="322" t="str">
        <f t="shared" si="54"/>
        <v>Link.pdf|Mesalamine\MGIB2051\2011-10-17_Other_Final Patient CRFs and Audit Trail receipt Klotz_12057094_001.pdf</v>
      </c>
      <c r="Z363" s="323" t="str">
        <f t="shared" si="55"/>
        <v>Link.pdf</v>
      </c>
      <c r="AA363" s="322" t="str">
        <f t="shared" si="56"/>
        <v>Mesalamine\MGIB2051\</v>
      </c>
      <c r="AB363" s="322" t="str">
        <f t="shared" si="57"/>
        <v>2011-10-17_Other_Final Patient CRFs and Audit Trail receipt Klotz_12057094_001</v>
      </c>
      <c r="AC363" s="322" t="s">
        <v>1679</v>
      </c>
      <c r="AD363" s="322" t="str">
        <f t="shared" si="58"/>
        <v>Mesalamine\MGIB2051\2011-10-17_Other_Final Patient CRFs and Audit Trail receipt Klotz_12057094_001.pdf</v>
      </c>
      <c r="AE363" s="329" t="str">
        <f>IF(IF(ISBLANK(NewFile),COUNTIF(K$1:K362,FullDoc)&gt;0,COUNTIF(AD$1:AD362,FullPath)&gt;0),TRUE,"")</f>
        <v/>
      </c>
      <c r="AF363" s="330">
        <f t="shared" si="59"/>
        <v>102</v>
      </c>
      <c r="AH363" s="323" t="s">
        <v>1680</v>
      </c>
      <c r="AJ363" s="323" t="s">
        <v>1681</v>
      </c>
    </row>
    <row r="364" spans="1:36" ht="13.25" customHeight="1">
      <c r="A364" s="316" t="s">
        <v>1676</v>
      </c>
      <c r="B364" s="316" t="s">
        <v>41</v>
      </c>
      <c r="C364" s="316"/>
      <c r="D364" s="316" t="s">
        <v>1682</v>
      </c>
      <c r="E364" s="316"/>
      <c r="F364" s="316"/>
      <c r="G364" s="316"/>
      <c r="H364" s="316"/>
      <c r="I364" s="316"/>
      <c r="J364" s="316"/>
      <c r="K364" s="326" t="str">
        <f t="shared" si="50"/>
        <v>Link</v>
      </c>
      <c r="L364" s="327" t="str">
        <f t="shared" si="51"/>
        <v>TL6094</v>
      </c>
      <c r="M364" s="316" t="str">
        <f t="shared" si="52"/>
        <v>MGIB2051 Case Report Forms</v>
      </c>
      <c r="N364" s="328" t="str">
        <f t="shared" si="53"/>
        <v/>
      </c>
      <c r="O364" s="322"/>
      <c r="P364" s="322"/>
      <c r="Q364" s="316"/>
      <c r="R364" s="327" t="s">
        <v>32</v>
      </c>
      <c r="S364" s="327" t="s">
        <v>33</v>
      </c>
      <c r="T364" s="327" t="s">
        <v>57</v>
      </c>
      <c r="U364" s="327" t="s">
        <v>1666</v>
      </c>
      <c r="V364" s="327" t="s">
        <v>1683</v>
      </c>
      <c r="W364" s="322"/>
      <c r="X364" s="322"/>
      <c r="Y364" s="322" t="str">
        <f t="shared" si="54"/>
        <v>Link.pdf|Mesalamine\MGIB2051\2011-10-21_Other_Final Patient CRFs and Audit Trail receipt Aguilar_12057094_002.pdf</v>
      </c>
      <c r="Z364" s="323" t="str">
        <f t="shared" si="55"/>
        <v>Link.pdf</v>
      </c>
      <c r="AA364" s="322" t="str">
        <f t="shared" si="56"/>
        <v>Mesalamine\MGIB2051\</v>
      </c>
      <c r="AB364" s="322" t="str">
        <f t="shared" si="57"/>
        <v>2011-10-21_Other_Final Patient CRFs and Audit Trail receipt Aguilar_12057094_002</v>
      </c>
      <c r="AC364" s="322" t="s">
        <v>1684</v>
      </c>
      <c r="AD364" s="322" t="str">
        <f t="shared" si="58"/>
        <v>Mesalamine\MGIB2051\2011-10-21_Other_Final Patient CRFs and Audit Trail receipt Aguilar_12057094_002.pdf</v>
      </c>
      <c r="AE364" s="329" t="str">
        <f>IF(IF(ISBLANK(NewFile),COUNTIF(K$1:K363,FullDoc)&gt;0,COUNTIF(AD$1:AD363,FullPath)&gt;0),TRUE,"")</f>
        <v/>
      </c>
      <c r="AF364" s="330">
        <f t="shared" si="59"/>
        <v>104</v>
      </c>
      <c r="AJ364" s="323" t="s">
        <v>1685</v>
      </c>
    </row>
    <row r="365" spans="1:36" ht="13.25" customHeight="1">
      <c r="A365" s="316" t="s">
        <v>1676</v>
      </c>
      <c r="B365" s="316" t="s">
        <v>47</v>
      </c>
      <c r="C365" s="316"/>
      <c r="D365" s="316" t="s">
        <v>1686</v>
      </c>
      <c r="E365" s="316"/>
      <c r="F365" s="316"/>
      <c r="G365" s="316"/>
      <c r="H365" s="316"/>
      <c r="I365" s="316"/>
      <c r="J365" s="316"/>
      <c r="K365" s="326" t="str">
        <f t="shared" si="50"/>
        <v>Link</v>
      </c>
      <c r="L365" s="327" t="str">
        <f t="shared" si="51"/>
        <v>TL6094</v>
      </c>
      <c r="M365" s="316" t="str">
        <f t="shared" si="52"/>
        <v>MGIB2051 Case Report Forms</v>
      </c>
      <c r="N365" s="328" t="str">
        <f t="shared" si="53"/>
        <v/>
      </c>
      <c r="O365" s="322"/>
      <c r="P365" s="322"/>
      <c r="Q365" s="316"/>
      <c r="R365" s="327" t="s">
        <v>32</v>
      </c>
      <c r="S365" s="327" t="s">
        <v>33</v>
      </c>
      <c r="T365" s="327" t="s">
        <v>57</v>
      </c>
      <c r="U365" s="327" t="s">
        <v>1687</v>
      </c>
      <c r="V365" s="327" t="s">
        <v>1688</v>
      </c>
      <c r="W365" s="322"/>
      <c r="X365" s="322"/>
      <c r="Y365" s="322" t="str">
        <f t="shared" si="54"/>
        <v>Link.pdf|Mesalamine\MGIB2051\2011-11-21_Other_Final Patient CRFs and Audit Trail receipt Aron_12057094_003.pdf</v>
      </c>
      <c r="Z365" s="323" t="str">
        <f t="shared" si="55"/>
        <v>Link.pdf</v>
      </c>
      <c r="AA365" s="322" t="str">
        <f t="shared" si="56"/>
        <v>Mesalamine\MGIB2051\</v>
      </c>
      <c r="AB365" s="322" t="str">
        <f t="shared" si="57"/>
        <v>2011-11-21_Other_Final Patient CRFs and Audit Trail receipt Aron_12057094_003</v>
      </c>
      <c r="AC365" s="322" t="s">
        <v>1689</v>
      </c>
      <c r="AD365" s="322" t="str">
        <f t="shared" si="58"/>
        <v>Mesalamine\MGIB2051\2011-11-21_Other_Final Patient CRFs and Audit Trail receipt Aron_12057094_003.pdf</v>
      </c>
      <c r="AE365" s="329" t="str">
        <f>IF(IF(ISBLANK(NewFile),COUNTIF(K$1:K364,FullDoc)&gt;0,COUNTIF(AD$1:AD364,FullPath)&gt;0),TRUE,"")</f>
        <v/>
      </c>
      <c r="AF365" s="330">
        <f t="shared" si="59"/>
        <v>101</v>
      </c>
      <c r="AJ365" s="323" t="s">
        <v>1690</v>
      </c>
    </row>
    <row r="366" spans="1:36" ht="13.25" customHeight="1">
      <c r="A366" s="316" t="s">
        <v>1676</v>
      </c>
      <c r="B366" s="316" t="s">
        <v>55</v>
      </c>
      <c r="C366" s="316"/>
      <c r="D366" s="316" t="s">
        <v>1691</v>
      </c>
      <c r="E366" s="316"/>
      <c r="F366" s="316"/>
      <c r="G366" s="316"/>
      <c r="H366" s="316"/>
      <c r="I366" s="316"/>
      <c r="J366" s="316"/>
      <c r="K366" s="326" t="str">
        <f t="shared" si="50"/>
        <v>Link</v>
      </c>
      <c r="L366" s="327" t="str">
        <f t="shared" si="51"/>
        <v>TL6094</v>
      </c>
      <c r="M366" s="316" t="str">
        <f t="shared" si="52"/>
        <v>MGIB2051 Case Report Forms</v>
      </c>
      <c r="N366" s="328" t="str">
        <f t="shared" si="53"/>
        <v/>
      </c>
      <c r="O366" s="322"/>
      <c r="P366" s="322"/>
      <c r="Q366" s="316"/>
      <c r="R366" s="327" t="s">
        <v>32</v>
      </c>
      <c r="S366" s="327" t="s">
        <v>33</v>
      </c>
      <c r="T366" s="327" t="s">
        <v>57</v>
      </c>
      <c r="U366" s="327" t="s">
        <v>1521</v>
      </c>
      <c r="V366" s="327" t="s">
        <v>1692</v>
      </c>
      <c r="W366" s="322"/>
      <c r="X366" s="322"/>
      <c r="Y366" s="322" t="str">
        <f t="shared" si="54"/>
        <v>Link.pdf|Mesalamine\MGIB2051\2011-10-25_Other_Final Patient CRFs and Audit Trail receipt Bretton_12057094_004.pdf</v>
      </c>
      <c r="Z366" s="323" t="str">
        <f t="shared" si="55"/>
        <v>Link.pdf</v>
      </c>
      <c r="AA366" s="322" t="str">
        <f t="shared" si="56"/>
        <v>Mesalamine\MGIB2051\</v>
      </c>
      <c r="AB366" s="322" t="str">
        <f t="shared" si="57"/>
        <v>2011-10-25_Other_Final Patient CRFs and Audit Trail receipt Bretton_12057094_004</v>
      </c>
      <c r="AC366" s="322" t="s">
        <v>1693</v>
      </c>
      <c r="AD366" s="322" t="str">
        <f t="shared" si="58"/>
        <v>Mesalamine\MGIB2051\2011-10-25_Other_Final Patient CRFs and Audit Trail receipt Bretton_12057094_004.pdf</v>
      </c>
      <c r="AE366" s="329" t="str">
        <f>IF(IF(ISBLANK(NewFile),COUNTIF(K$1:K365,FullDoc)&gt;0,COUNTIF(AD$1:AD365,FullPath)&gt;0),TRUE,"")</f>
        <v/>
      </c>
      <c r="AF366" s="330">
        <f t="shared" si="59"/>
        <v>104</v>
      </c>
      <c r="AH366" s="323" t="s">
        <v>1680</v>
      </c>
      <c r="AJ366" s="323" t="s">
        <v>1694</v>
      </c>
    </row>
    <row r="367" spans="1:36" ht="13.25" customHeight="1">
      <c r="A367" s="316" t="s">
        <v>1676</v>
      </c>
      <c r="B367" s="316" t="s">
        <v>62</v>
      </c>
      <c r="C367" s="316"/>
      <c r="D367" s="316" t="s">
        <v>1695</v>
      </c>
      <c r="E367" s="316"/>
      <c r="F367" s="316"/>
      <c r="G367" s="316"/>
      <c r="H367" s="316"/>
      <c r="I367" s="316"/>
      <c r="J367" s="316"/>
      <c r="K367" s="326" t="str">
        <f t="shared" si="50"/>
        <v>Link</v>
      </c>
      <c r="L367" s="327" t="str">
        <f t="shared" si="51"/>
        <v>TL6094</v>
      </c>
      <c r="M367" s="316" t="str">
        <f t="shared" si="52"/>
        <v>MGIB2051 Case Report Forms</v>
      </c>
      <c r="N367" s="328" t="str">
        <f t="shared" si="53"/>
        <v/>
      </c>
      <c r="O367" s="322"/>
      <c r="P367" s="322"/>
      <c r="Q367" s="316"/>
      <c r="R367" s="327" t="s">
        <v>32</v>
      </c>
      <c r="S367" s="327" t="s">
        <v>33</v>
      </c>
      <c r="T367" s="327" t="s">
        <v>57</v>
      </c>
      <c r="U367" s="327" t="s">
        <v>1696</v>
      </c>
      <c r="V367" s="327" t="s">
        <v>1697</v>
      </c>
      <c r="W367" s="322"/>
      <c r="X367" s="322"/>
      <c r="Y367" s="322" t="str">
        <f t="shared" si="54"/>
        <v>Link.pdf|Mesalamine\MGIB2051\2011-11-01_Other_Final Patient CRFs and Audit Trail receipt Brown_12057094_005.pdf</v>
      </c>
      <c r="Z367" s="323" t="str">
        <f t="shared" si="55"/>
        <v>Link.pdf</v>
      </c>
      <c r="AA367" s="322" t="str">
        <f t="shared" si="56"/>
        <v>Mesalamine\MGIB2051\</v>
      </c>
      <c r="AB367" s="322" t="str">
        <f t="shared" si="57"/>
        <v>2011-11-01_Other_Final Patient CRFs and Audit Trail receipt Brown_12057094_005</v>
      </c>
      <c r="AC367" s="322" t="s">
        <v>1698</v>
      </c>
      <c r="AD367" s="322" t="str">
        <f t="shared" si="58"/>
        <v>Mesalamine\MGIB2051\2011-11-01_Other_Final Patient CRFs and Audit Trail receipt Brown_12057094_005.pdf</v>
      </c>
      <c r="AE367" s="329" t="str">
        <f>IF(IF(ISBLANK(NewFile),COUNTIF(K$1:K366,FullDoc)&gt;0,COUNTIF(AD$1:AD366,FullPath)&gt;0),TRUE,"")</f>
        <v/>
      </c>
      <c r="AF367" s="330">
        <f t="shared" si="59"/>
        <v>102</v>
      </c>
      <c r="AH367" s="323" t="s">
        <v>1680</v>
      </c>
      <c r="AJ367" s="323" t="s">
        <v>1699</v>
      </c>
    </row>
    <row r="368" spans="1:36" ht="13.25" customHeight="1">
      <c r="A368" s="316" t="s">
        <v>1676</v>
      </c>
      <c r="B368" s="316" t="s">
        <v>66</v>
      </c>
      <c r="C368" s="316"/>
      <c r="D368" s="316" t="s">
        <v>1700</v>
      </c>
      <c r="E368" s="316"/>
      <c r="F368" s="316"/>
      <c r="G368" s="316"/>
      <c r="H368" s="316"/>
      <c r="I368" s="316"/>
      <c r="J368" s="316"/>
      <c r="K368" s="326" t="str">
        <f t="shared" si="50"/>
        <v>Link</v>
      </c>
      <c r="L368" s="327" t="str">
        <f t="shared" si="51"/>
        <v>TL6094</v>
      </c>
      <c r="M368" s="316" t="str">
        <f t="shared" si="52"/>
        <v>MGIB2051 Case Report Forms</v>
      </c>
      <c r="N368" s="328" t="str">
        <f t="shared" si="53"/>
        <v/>
      </c>
      <c r="O368" s="322"/>
      <c r="P368" s="322"/>
      <c r="Q368" s="316"/>
      <c r="R368" s="327" t="s">
        <v>32</v>
      </c>
      <c r="S368" s="327" t="s">
        <v>33</v>
      </c>
      <c r="T368" s="327" t="s">
        <v>57</v>
      </c>
      <c r="U368" s="327" t="s">
        <v>1701</v>
      </c>
      <c r="V368" s="327" t="s">
        <v>1702</v>
      </c>
      <c r="W368" s="322"/>
      <c r="X368" s="322"/>
      <c r="Y368" s="322" t="str">
        <f t="shared" si="54"/>
        <v>Link.pdf|Mesalamine\MGIB2051\2011-10-14_Other_Final Patient CRFs and Audit Trail receipt Clark_12057094_006.pdf</v>
      </c>
      <c r="Z368" s="323" t="str">
        <f t="shared" si="55"/>
        <v>Link.pdf</v>
      </c>
      <c r="AA368" s="322" t="str">
        <f t="shared" si="56"/>
        <v>Mesalamine\MGIB2051\</v>
      </c>
      <c r="AB368" s="322" t="str">
        <f t="shared" si="57"/>
        <v>2011-10-14_Other_Final Patient CRFs and Audit Trail receipt Clark_12057094_006</v>
      </c>
      <c r="AC368" s="322" t="s">
        <v>1703</v>
      </c>
      <c r="AD368" s="322" t="str">
        <f t="shared" si="58"/>
        <v>Mesalamine\MGIB2051\2011-10-14_Other_Final Patient CRFs and Audit Trail receipt Clark_12057094_006.pdf</v>
      </c>
      <c r="AE368" s="329" t="str">
        <f>IF(IF(ISBLANK(NewFile),COUNTIF(K$1:K367,FullDoc)&gt;0,COUNTIF(AD$1:AD367,FullPath)&gt;0),TRUE,"")</f>
        <v/>
      </c>
      <c r="AF368" s="330">
        <f t="shared" si="59"/>
        <v>102</v>
      </c>
      <c r="AJ368" s="323" t="s">
        <v>1704</v>
      </c>
    </row>
    <row r="369" spans="1:36" ht="13.25" customHeight="1">
      <c r="A369" s="316" t="s">
        <v>1676</v>
      </c>
      <c r="B369" s="316" t="s">
        <v>73</v>
      </c>
      <c r="C369" s="316"/>
      <c r="D369" s="316" t="s">
        <v>1705</v>
      </c>
      <c r="E369" s="316"/>
      <c r="F369" s="316"/>
      <c r="G369" s="316"/>
      <c r="H369" s="316"/>
      <c r="I369" s="316"/>
      <c r="J369" s="316"/>
      <c r="K369" s="326" t="str">
        <f t="shared" si="50"/>
        <v>Link</v>
      </c>
      <c r="L369" s="327" t="str">
        <f t="shared" si="51"/>
        <v>TL6094</v>
      </c>
      <c r="M369" s="316" t="str">
        <f t="shared" si="52"/>
        <v>MGIB2051 Case Report Forms</v>
      </c>
      <c r="N369" s="328" t="str">
        <f t="shared" si="53"/>
        <v/>
      </c>
      <c r="O369" s="322"/>
      <c r="P369" s="322"/>
      <c r="Q369" s="316"/>
      <c r="R369" s="327" t="s">
        <v>32</v>
      </c>
      <c r="S369" s="327" t="s">
        <v>33</v>
      </c>
      <c r="T369" s="327" t="s">
        <v>57</v>
      </c>
      <c r="U369" s="327" t="s">
        <v>1706</v>
      </c>
      <c r="V369" s="327" t="s">
        <v>1707</v>
      </c>
      <c r="W369" s="322"/>
      <c r="X369" s="322"/>
      <c r="Y369" s="322" t="str">
        <f t="shared" si="54"/>
        <v>Link.pdf|Mesalamine\MGIB2051\2011-10-13_Other_Final Patient CRFs and Audit Trail receipt Coates_12057094_007.pdf</v>
      </c>
      <c r="Z369" s="323" t="str">
        <f t="shared" si="55"/>
        <v>Link.pdf</v>
      </c>
      <c r="AA369" s="322" t="str">
        <f t="shared" si="56"/>
        <v>Mesalamine\MGIB2051\</v>
      </c>
      <c r="AB369" s="322" t="str">
        <f t="shared" si="57"/>
        <v>2011-10-13_Other_Final Patient CRFs and Audit Trail receipt Coates_12057094_007</v>
      </c>
      <c r="AC369" s="322" t="s">
        <v>1708</v>
      </c>
      <c r="AD369" s="322" t="str">
        <f t="shared" si="58"/>
        <v>Mesalamine\MGIB2051\2011-10-13_Other_Final Patient CRFs and Audit Trail receipt Coates_12057094_007.pdf</v>
      </c>
      <c r="AE369" s="329" t="str">
        <f>IF(IF(ISBLANK(NewFile),COUNTIF(K$1:K368,FullDoc)&gt;0,COUNTIF(AD$1:AD368,FullPath)&gt;0),TRUE,"")</f>
        <v/>
      </c>
      <c r="AF369" s="330">
        <f t="shared" si="59"/>
        <v>103</v>
      </c>
      <c r="AJ369" s="323" t="s">
        <v>1709</v>
      </c>
    </row>
    <row r="370" spans="1:36" ht="13.25" customHeight="1">
      <c r="A370" s="316" t="s">
        <v>1676</v>
      </c>
      <c r="B370" s="316" t="s">
        <v>81</v>
      </c>
      <c r="C370" s="316"/>
      <c r="D370" s="316" t="s">
        <v>1710</v>
      </c>
      <c r="E370" s="316"/>
      <c r="F370" s="316"/>
      <c r="G370" s="316"/>
      <c r="H370" s="316"/>
      <c r="I370" s="316"/>
      <c r="J370" s="316"/>
      <c r="K370" s="326" t="str">
        <f t="shared" si="50"/>
        <v>Link</v>
      </c>
      <c r="L370" s="327" t="str">
        <f t="shared" si="51"/>
        <v>TL6094</v>
      </c>
      <c r="M370" s="316" t="str">
        <f t="shared" si="52"/>
        <v>MGIB2051 Case Report Forms</v>
      </c>
      <c r="N370" s="328" t="str">
        <f t="shared" si="53"/>
        <v/>
      </c>
      <c r="O370" s="322"/>
      <c r="P370" s="322"/>
      <c r="Q370" s="316"/>
      <c r="R370" s="327" t="s">
        <v>32</v>
      </c>
      <c r="S370" s="327" t="s">
        <v>33</v>
      </c>
      <c r="T370" s="327" t="s">
        <v>57</v>
      </c>
      <c r="U370" s="327" t="s">
        <v>1706</v>
      </c>
      <c r="V370" s="327" t="s">
        <v>1711</v>
      </c>
      <c r="W370" s="322"/>
      <c r="X370" s="322"/>
      <c r="Y370" s="322" t="str">
        <f t="shared" si="54"/>
        <v>Link.pdf|Mesalamine\MGIB2051\2011-10-13_Other_Final Patient CRFs and Audit Trail receipt Dupree_12057094_008.pdf</v>
      </c>
      <c r="Z370" s="323" t="str">
        <f t="shared" si="55"/>
        <v>Link.pdf</v>
      </c>
      <c r="AA370" s="322" t="str">
        <f t="shared" si="56"/>
        <v>Mesalamine\MGIB2051\</v>
      </c>
      <c r="AB370" s="322" t="str">
        <f t="shared" si="57"/>
        <v>2011-10-13_Other_Final Patient CRFs and Audit Trail receipt Dupree_12057094_008</v>
      </c>
      <c r="AC370" s="322" t="s">
        <v>1712</v>
      </c>
      <c r="AD370" s="322" t="str">
        <f t="shared" si="58"/>
        <v>Mesalamine\MGIB2051\2011-10-13_Other_Final Patient CRFs and Audit Trail receipt Dupree_12057094_008.pdf</v>
      </c>
      <c r="AE370" s="329" t="str">
        <f>IF(IF(ISBLANK(NewFile),COUNTIF(K$1:K369,FullDoc)&gt;0,COUNTIF(AD$1:AD369,FullPath)&gt;0),TRUE,"")</f>
        <v/>
      </c>
      <c r="AF370" s="330">
        <f t="shared" si="59"/>
        <v>103</v>
      </c>
      <c r="AH370" s="323" t="s">
        <v>1680</v>
      </c>
      <c r="AJ370" s="323" t="s">
        <v>1713</v>
      </c>
    </row>
    <row r="371" spans="1:36" ht="13.25" customHeight="1">
      <c r="A371" s="316" t="s">
        <v>1676</v>
      </c>
      <c r="B371" s="316" t="s">
        <v>86</v>
      </c>
      <c r="C371" s="316"/>
      <c r="D371" s="316"/>
      <c r="E371" s="316"/>
      <c r="F371" s="316"/>
      <c r="G371" s="316"/>
      <c r="H371" s="316"/>
      <c r="I371" s="316"/>
      <c r="J371" s="316"/>
      <c r="K371" s="326" t="str">
        <f t="shared" si="50"/>
        <v>Link</v>
      </c>
      <c r="L371" s="327" t="str">
        <f t="shared" si="51"/>
        <v>TL6094</v>
      </c>
      <c r="M371" s="316" t="str">
        <f t="shared" si="52"/>
        <v>MGIB2051 Case Report Forms</v>
      </c>
      <c r="N371" s="328" t="str">
        <f t="shared" si="53"/>
        <v/>
      </c>
      <c r="O371" s="322"/>
      <c r="P371" s="322"/>
      <c r="Q371" s="316"/>
      <c r="R371" s="327" t="s">
        <v>32</v>
      </c>
      <c r="S371" s="327" t="s">
        <v>33</v>
      </c>
      <c r="T371" s="327" t="s">
        <v>57</v>
      </c>
      <c r="U371" s="327" t="s">
        <v>1714</v>
      </c>
      <c r="V371" s="327" t="s">
        <v>1715</v>
      </c>
      <c r="W371" s="322"/>
      <c r="X371" s="322"/>
      <c r="Y371" s="322" t="str">
        <f t="shared" si="54"/>
        <v>Link.pdf|Mesalamine\MGIB2051\2011-10-12_Other_Final Patient CRFs and Audit Trail receipt Gordon_12057094_009.pdf</v>
      </c>
      <c r="Z371" s="323" t="str">
        <f t="shared" si="55"/>
        <v>Link.pdf</v>
      </c>
      <c r="AA371" s="322" t="str">
        <f t="shared" si="56"/>
        <v>Mesalamine\MGIB2051\</v>
      </c>
      <c r="AB371" s="322" t="str">
        <f t="shared" si="57"/>
        <v>2011-10-12_Other_Final Patient CRFs and Audit Trail receipt Gordon_12057094_009</v>
      </c>
      <c r="AC371" s="322" t="s">
        <v>1716</v>
      </c>
      <c r="AD371" s="322" t="str">
        <f t="shared" si="58"/>
        <v>Mesalamine\MGIB2051\2011-10-12_Other_Final Patient CRFs and Audit Trail receipt Gordon_12057094_009.pdf</v>
      </c>
      <c r="AE371" s="329" t="str">
        <f>IF(IF(ISBLANK(NewFile),COUNTIF(K$1:K370,FullDoc)&gt;0,COUNTIF(AD$1:AD370,FullPath)&gt;0),TRUE,"")</f>
        <v/>
      </c>
      <c r="AF371" s="330">
        <f t="shared" si="59"/>
        <v>103</v>
      </c>
      <c r="AH371" s="323" t="s">
        <v>1680</v>
      </c>
      <c r="AJ371" s="323" t="s">
        <v>1717</v>
      </c>
    </row>
    <row r="372" spans="1:36" ht="13.25" customHeight="1">
      <c r="A372" s="316" t="s">
        <v>1676</v>
      </c>
      <c r="B372" s="316" t="s">
        <v>152</v>
      </c>
      <c r="C372" s="316" t="s">
        <v>1718</v>
      </c>
      <c r="D372" s="316"/>
      <c r="E372" s="316"/>
      <c r="F372" s="316"/>
      <c r="G372" s="316"/>
      <c r="H372" s="316"/>
      <c r="I372" s="316"/>
      <c r="J372" s="316"/>
      <c r="K372" s="326" t="str">
        <f t="shared" si="50"/>
        <v>Link</v>
      </c>
      <c r="L372" s="327" t="str">
        <f t="shared" si="51"/>
        <v>TL6094</v>
      </c>
      <c r="M372" s="316" t="str">
        <f t="shared" si="52"/>
        <v>MGIB2051 Case Report Forms</v>
      </c>
      <c r="N372" s="328" t="str">
        <f t="shared" si="53"/>
        <v/>
      </c>
      <c r="O372" s="322"/>
      <c r="P372" s="322"/>
      <c r="Q372" s="316"/>
      <c r="R372" s="327" t="s">
        <v>32</v>
      </c>
      <c r="S372" s="327" t="s">
        <v>33</v>
      </c>
      <c r="T372" s="327" t="s">
        <v>57</v>
      </c>
      <c r="U372" s="327" t="s">
        <v>1706</v>
      </c>
      <c r="V372" s="327" t="s">
        <v>1719</v>
      </c>
      <c r="W372" s="322"/>
      <c r="X372" s="322"/>
      <c r="Y372" s="322" t="str">
        <f t="shared" si="54"/>
        <v>Link.pdf|Mesalamine\MGIB2051\2011-10-13_Other_Final Patient CRFs and Audit Trail receipt Knapple_12057094_010.pdf</v>
      </c>
      <c r="Z372" s="323" t="str">
        <f t="shared" si="55"/>
        <v>Link.pdf</v>
      </c>
      <c r="AA372" s="322" t="str">
        <f t="shared" si="56"/>
        <v>Mesalamine\MGIB2051\</v>
      </c>
      <c r="AB372" s="322" t="str">
        <f t="shared" si="57"/>
        <v>2011-10-13_Other_Final Patient CRFs and Audit Trail receipt Knapple_12057094_010</v>
      </c>
      <c r="AC372" s="322" t="s">
        <v>1720</v>
      </c>
      <c r="AD372" s="322" t="str">
        <f t="shared" si="58"/>
        <v>Mesalamine\MGIB2051\2011-10-13_Other_Final Patient CRFs and Audit Trail receipt Knapple_12057094_010.pdf</v>
      </c>
      <c r="AE372" s="329" t="str">
        <f>IF(IF(ISBLANK(NewFile),COUNTIF(K$1:K371,FullDoc)&gt;0,COUNTIF(AD$1:AD371,FullPath)&gt;0),TRUE,"")</f>
        <v/>
      </c>
      <c r="AF372" s="330">
        <f t="shared" si="59"/>
        <v>104</v>
      </c>
      <c r="AH372" s="323" t="s">
        <v>1680</v>
      </c>
      <c r="AJ372" s="323" t="s">
        <v>1721</v>
      </c>
    </row>
    <row r="373" spans="1:36" ht="13.25" customHeight="1">
      <c r="A373" s="316" t="s">
        <v>1676</v>
      </c>
      <c r="B373" s="316" t="s">
        <v>157</v>
      </c>
      <c r="C373" s="316" t="s">
        <v>1718</v>
      </c>
      <c r="D373" s="316"/>
      <c r="E373" s="316"/>
      <c r="F373" s="316"/>
      <c r="G373" s="316"/>
      <c r="H373" s="316"/>
      <c r="I373" s="316"/>
      <c r="J373" s="316"/>
      <c r="K373" s="326" t="str">
        <f t="shared" si="50"/>
        <v>Link</v>
      </c>
      <c r="L373" s="327" t="str">
        <f t="shared" si="51"/>
        <v>TL6094</v>
      </c>
      <c r="M373" s="316" t="str">
        <f t="shared" si="52"/>
        <v>MGIB2051 Case Report Forms</v>
      </c>
      <c r="N373" s="328" t="str">
        <f t="shared" si="53"/>
        <v/>
      </c>
      <c r="O373" s="322"/>
      <c r="P373" s="322"/>
      <c r="Q373" s="316"/>
      <c r="R373" s="327" t="s">
        <v>32</v>
      </c>
      <c r="S373" s="327" t="s">
        <v>33</v>
      </c>
      <c r="T373" s="327" t="s">
        <v>57</v>
      </c>
      <c r="U373" s="327" t="s">
        <v>1706</v>
      </c>
      <c r="V373" s="327" t="s">
        <v>1722</v>
      </c>
      <c r="W373" s="322"/>
      <c r="X373" s="342"/>
      <c r="Y373" s="322" t="str">
        <f t="shared" si="54"/>
        <v>Link.pdf|Mesalamine\MGIB2051\2011-10-13_Other_Final Patient CRFs and Audit Trail receipt Koltun_12057094_011.pdf</v>
      </c>
      <c r="Z373" s="323" t="str">
        <f t="shared" si="55"/>
        <v>Link.pdf</v>
      </c>
      <c r="AA373" s="322" t="str">
        <f t="shared" si="56"/>
        <v>Mesalamine\MGIB2051\</v>
      </c>
      <c r="AB373" s="322" t="str">
        <f t="shared" si="57"/>
        <v>2011-10-13_Other_Final Patient CRFs and Audit Trail receipt Koltun_12057094_011</v>
      </c>
      <c r="AC373" s="322" t="s">
        <v>1723</v>
      </c>
      <c r="AD373" s="322" t="str">
        <f t="shared" si="58"/>
        <v>Mesalamine\MGIB2051\2011-10-13_Other_Final Patient CRFs and Audit Trail receipt Koltun_12057094_011.pdf</v>
      </c>
      <c r="AE373" s="329" t="str">
        <f>IF(IF(ISBLANK(NewFile),COUNTIF(K$1:K372,FullDoc)&gt;0,COUNTIF(AD$1:AD372,FullPath)&gt;0),TRUE,"")</f>
        <v/>
      </c>
      <c r="AF373" s="330">
        <f t="shared" si="59"/>
        <v>103</v>
      </c>
      <c r="AH373" s="323" t="s">
        <v>1680</v>
      </c>
      <c r="AJ373" s="323" t="s">
        <v>1724</v>
      </c>
    </row>
    <row r="374" spans="1:36" ht="13.25" customHeight="1">
      <c r="A374" s="316" t="s">
        <v>1676</v>
      </c>
      <c r="B374" s="316" t="s">
        <v>160</v>
      </c>
      <c r="C374" s="316" t="s">
        <v>1718</v>
      </c>
      <c r="D374" s="316"/>
      <c r="E374" s="316"/>
      <c r="F374" s="316"/>
      <c r="G374" s="316"/>
      <c r="H374" s="316"/>
      <c r="I374" s="316"/>
      <c r="J374" s="316"/>
      <c r="K374" s="326" t="str">
        <f t="shared" si="50"/>
        <v>Link</v>
      </c>
      <c r="L374" s="327" t="str">
        <f t="shared" si="51"/>
        <v>TL6094</v>
      </c>
      <c r="M374" s="316" t="str">
        <f t="shared" si="52"/>
        <v>MGIB2051 Case Report Forms</v>
      </c>
      <c r="N374" s="328" t="str">
        <f t="shared" si="53"/>
        <v/>
      </c>
      <c r="O374" s="322"/>
      <c r="P374" s="322"/>
      <c r="Q374" s="316"/>
      <c r="R374" s="327" t="s">
        <v>32</v>
      </c>
      <c r="S374" s="327" t="s">
        <v>33</v>
      </c>
      <c r="T374" s="327" t="s">
        <v>57</v>
      </c>
      <c r="U374" s="327" t="s">
        <v>1714</v>
      </c>
      <c r="V374" s="327" t="s">
        <v>1725</v>
      </c>
      <c r="W374" s="322"/>
      <c r="X374" s="322"/>
      <c r="Y374" s="322" t="str">
        <f t="shared" si="54"/>
        <v>Link.pdf|Mesalamine\MGIB2051\2011-10-12_Other_Final Patient CRFs and Audit Trail receipt Lefebvre_12057094_012.pdf</v>
      </c>
      <c r="Z374" s="323" t="str">
        <f t="shared" si="55"/>
        <v>Link.pdf</v>
      </c>
      <c r="AA374" s="322" t="str">
        <f t="shared" si="56"/>
        <v>Mesalamine\MGIB2051\</v>
      </c>
      <c r="AB374" s="322" t="str">
        <f t="shared" si="57"/>
        <v>2011-10-12_Other_Final Patient CRFs and Audit Trail receipt Lefebvre_12057094_012</v>
      </c>
      <c r="AC374" s="322" t="s">
        <v>1726</v>
      </c>
      <c r="AD374" s="322" t="str">
        <f t="shared" si="58"/>
        <v>Mesalamine\MGIB2051\2011-10-12_Other_Final Patient CRFs and Audit Trail receipt Lefebvre_12057094_012.pdf</v>
      </c>
      <c r="AE374" s="329" t="str">
        <f>IF(IF(ISBLANK(NewFile),COUNTIF(K$1:K373,FullDoc)&gt;0,COUNTIF(AD$1:AD373,FullPath)&gt;0),TRUE,"")</f>
        <v/>
      </c>
      <c r="AF374" s="330">
        <f t="shared" si="59"/>
        <v>105</v>
      </c>
      <c r="AH374" s="323" t="s">
        <v>1680</v>
      </c>
      <c r="AJ374" s="323" t="s">
        <v>1727</v>
      </c>
    </row>
    <row r="375" spans="1:36" ht="13.25" customHeight="1">
      <c r="A375" s="316" t="s">
        <v>1676</v>
      </c>
      <c r="B375" s="316" t="s">
        <v>165</v>
      </c>
      <c r="C375" s="316" t="s">
        <v>1718</v>
      </c>
      <c r="D375" s="316"/>
      <c r="E375" s="316"/>
      <c r="F375" s="316"/>
      <c r="G375" s="316"/>
      <c r="H375" s="316"/>
      <c r="I375" s="316"/>
      <c r="J375" s="316"/>
      <c r="K375" s="326" t="str">
        <f t="shared" si="50"/>
        <v>Link</v>
      </c>
      <c r="L375" s="327" t="str">
        <f t="shared" si="51"/>
        <v>TL6094</v>
      </c>
      <c r="M375" s="316" t="str">
        <f t="shared" si="52"/>
        <v>MGIB2051 Case Report Forms</v>
      </c>
      <c r="N375" s="328" t="str">
        <f t="shared" si="53"/>
        <v/>
      </c>
      <c r="O375" s="322"/>
      <c r="P375" s="322"/>
      <c r="Q375" s="316"/>
      <c r="R375" s="327" t="s">
        <v>32</v>
      </c>
      <c r="S375" s="327" t="s">
        <v>33</v>
      </c>
      <c r="T375" s="327" t="s">
        <v>57</v>
      </c>
      <c r="U375" s="327" t="s">
        <v>1714</v>
      </c>
      <c r="V375" s="327" t="s">
        <v>1728</v>
      </c>
      <c r="W375" s="322"/>
      <c r="X375" s="322"/>
      <c r="Y375" s="322" t="str">
        <f t="shared" si="54"/>
        <v>Link.pdf|Mesalamine\MGIB2051\2011-10-12_Other_Final Patient CRFs and Audit Trail receipt Lowe_12057094_013.pdf</v>
      </c>
      <c r="Z375" s="323" t="str">
        <f t="shared" si="55"/>
        <v>Link.pdf</v>
      </c>
      <c r="AA375" s="322" t="str">
        <f t="shared" si="56"/>
        <v>Mesalamine\MGIB2051\</v>
      </c>
      <c r="AB375" s="322" t="str">
        <f t="shared" si="57"/>
        <v>2011-10-12_Other_Final Patient CRFs and Audit Trail receipt Lowe_12057094_013</v>
      </c>
      <c r="AC375" s="322" t="s">
        <v>1729</v>
      </c>
      <c r="AD375" s="322" t="str">
        <f t="shared" si="58"/>
        <v>Mesalamine\MGIB2051\2011-10-12_Other_Final Patient CRFs and Audit Trail receipt Lowe_12057094_013.pdf</v>
      </c>
      <c r="AE375" s="329" t="str">
        <f>IF(IF(ISBLANK(NewFile),COUNTIF(K$1:K374,FullDoc)&gt;0,COUNTIF(AD$1:AD374,FullPath)&gt;0),TRUE,"")</f>
        <v/>
      </c>
      <c r="AF375" s="330">
        <f t="shared" si="59"/>
        <v>101</v>
      </c>
      <c r="AH375" s="323" t="s">
        <v>1680</v>
      </c>
      <c r="AJ375" s="323" t="s">
        <v>1730</v>
      </c>
    </row>
    <row r="376" spans="1:36" ht="13.25" customHeight="1">
      <c r="A376" s="316" t="s">
        <v>1676</v>
      </c>
      <c r="B376" s="316" t="s">
        <v>170</v>
      </c>
      <c r="C376" s="316" t="s">
        <v>1718</v>
      </c>
      <c r="D376" s="316"/>
      <c r="E376" s="316"/>
      <c r="F376" s="316"/>
      <c r="G376" s="316"/>
      <c r="H376" s="316"/>
      <c r="I376" s="316"/>
      <c r="J376" s="316"/>
      <c r="K376" s="326" t="str">
        <f t="shared" si="50"/>
        <v>Link</v>
      </c>
      <c r="L376" s="327" t="str">
        <f t="shared" si="51"/>
        <v>TL6094</v>
      </c>
      <c r="M376" s="316" t="str">
        <f t="shared" si="52"/>
        <v>MGIB2051 Case Report Forms</v>
      </c>
      <c r="N376" s="328" t="str">
        <f t="shared" si="53"/>
        <v/>
      </c>
      <c r="O376" s="322"/>
      <c r="P376" s="322"/>
      <c r="Q376" s="316"/>
      <c r="R376" s="327" t="s">
        <v>32</v>
      </c>
      <c r="S376" s="327" t="s">
        <v>33</v>
      </c>
      <c r="T376" s="327" t="s">
        <v>57</v>
      </c>
      <c r="U376" s="327" t="s">
        <v>1706</v>
      </c>
      <c r="V376" s="327" t="s">
        <v>1731</v>
      </c>
      <c r="W376" s="322"/>
      <c r="X376" s="322"/>
      <c r="Y376" s="322" t="str">
        <f t="shared" si="54"/>
        <v>Link.pdf|Mesalamine\MGIB2051\2011-10-13_Other_Final Patient CRFs and Audit Trail receipt Medoff_12057094_014.pdf</v>
      </c>
      <c r="Z376" s="323" t="str">
        <f t="shared" si="55"/>
        <v>Link.pdf</v>
      </c>
      <c r="AA376" s="322" t="str">
        <f t="shared" si="56"/>
        <v>Mesalamine\MGIB2051\</v>
      </c>
      <c r="AB376" s="322" t="str">
        <f t="shared" si="57"/>
        <v>2011-10-13_Other_Final Patient CRFs and Audit Trail receipt Medoff_12057094_014</v>
      </c>
      <c r="AC376" s="322" t="s">
        <v>1732</v>
      </c>
      <c r="AD376" s="322" t="str">
        <f t="shared" si="58"/>
        <v>Mesalamine\MGIB2051\2011-10-13_Other_Final Patient CRFs and Audit Trail receipt Medoff_12057094_014.pdf</v>
      </c>
      <c r="AE376" s="329" t="str">
        <f>IF(IF(ISBLANK(NewFile),COUNTIF(K$1:K375,FullDoc)&gt;0,COUNTIF(AD$1:AD375,FullPath)&gt;0),TRUE,"")</f>
        <v/>
      </c>
      <c r="AF376" s="330">
        <f t="shared" si="59"/>
        <v>103</v>
      </c>
      <c r="AH376" s="323" t="s">
        <v>1680</v>
      </c>
      <c r="AJ376" s="323" t="s">
        <v>1733</v>
      </c>
    </row>
    <row r="377" spans="1:36" ht="13.25" customHeight="1">
      <c r="A377" s="316" t="s">
        <v>1676</v>
      </c>
      <c r="B377" s="316" t="s">
        <v>174</v>
      </c>
      <c r="C377" s="316" t="s">
        <v>1718</v>
      </c>
      <c r="D377" s="316"/>
      <c r="E377" s="316"/>
      <c r="F377" s="316"/>
      <c r="G377" s="316"/>
      <c r="H377" s="316"/>
      <c r="I377" s="316"/>
      <c r="J377" s="316"/>
      <c r="K377" s="326" t="str">
        <f t="shared" si="50"/>
        <v>Link</v>
      </c>
      <c r="L377" s="327" t="str">
        <f t="shared" si="51"/>
        <v>TL6094</v>
      </c>
      <c r="M377" s="316" t="str">
        <f t="shared" si="52"/>
        <v>MGIB2051 Case Report Forms</v>
      </c>
      <c r="N377" s="328" t="str">
        <f t="shared" si="53"/>
        <v/>
      </c>
      <c r="O377" s="322"/>
      <c r="P377" s="322"/>
      <c r="Q377" s="316"/>
      <c r="R377" s="327" t="s">
        <v>32</v>
      </c>
      <c r="S377" s="327" t="s">
        <v>33</v>
      </c>
      <c r="T377" s="327" t="s">
        <v>57</v>
      </c>
      <c r="U377" s="327" t="s">
        <v>1706</v>
      </c>
      <c r="V377" s="327" t="s">
        <v>1734</v>
      </c>
      <c r="W377" s="322"/>
      <c r="X377" s="322"/>
      <c r="Y377" s="322" t="str">
        <f t="shared" si="54"/>
        <v>Link.pdf|Mesalamine\MGIB2051\2011-10-13_Other_Final Patient CRFs and Audit Trail receipt DeMicco_12057094_015.pdf</v>
      </c>
      <c r="Z377" s="323" t="str">
        <f t="shared" si="55"/>
        <v>Link.pdf</v>
      </c>
      <c r="AA377" s="322" t="str">
        <f t="shared" si="56"/>
        <v>Mesalamine\MGIB2051\</v>
      </c>
      <c r="AB377" s="322" t="str">
        <f t="shared" si="57"/>
        <v>2011-10-13_Other_Final Patient CRFs and Audit Trail receipt DeMicco_12057094_015</v>
      </c>
      <c r="AC377" s="322" t="s">
        <v>1735</v>
      </c>
      <c r="AD377" s="322" t="str">
        <f t="shared" si="58"/>
        <v>Mesalamine\MGIB2051\2011-10-13_Other_Final Patient CRFs and Audit Trail receipt DeMicco_12057094_015.pdf</v>
      </c>
      <c r="AE377" s="329" t="str">
        <f>IF(IF(ISBLANK(NewFile),COUNTIF(K$1:K376,FullDoc)&gt;0,COUNTIF(AD$1:AD376,FullPath)&gt;0),TRUE,"")</f>
        <v/>
      </c>
      <c r="AF377" s="330">
        <f t="shared" si="59"/>
        <v>104</v>
      </c>
      <c r="AH377" s="323" t="s">
        <v>1680</v>
      </c>
      <c r="AJ377" s="323" t="s">
        <v>1736</v>
      </c>
    </row>
    <row r="378" spans="1:36" ht="13.25" customHeight="1">
      <c r="A378" s="316" t="s">
        <v>1676</v>
      </c>
      <c r="B378" s="316" t="s">
        <v>179</v>
      </c>
      <c r="C378" s="316" t="s">
        <v>1718</v>
      </c>
      <c r="D378" s="316"/>
      <c r="E378" s="316"/>
      <c r="F378" s="316"/>
      <c r="G378" s="316"/>
      <c r="H378" s="316"/>
      <c r="I378" s="316"/>
      <c r="J378" s="316"/>
      <c r="K378" s="326" t="str">
        <f t="shared" si="50"/>
        <v>Link</v>
      </c>
      <c r="L378" s="327" t="str">
        <f t="shared" si="51"/>
        <v>TL6094</v>
      </c>
      <c r="M378" s="316" t="str">
        <f t="shared" si="52"/>
        <v>MGIB2051 Case Report Forms</v>
      </c>
      <c r="N378" s="328" t="str">
        <f t="shared" si="53"/>
        <v/>
      </c>
      <c r="O378" s="322"/>
      <c r="P378" s="322"/>
      <c r="Q378" s="316"/>
      <c r="R378" s="327" t="s">
        <v>32</v>
      </c>
      <c r="S378" s="327" t="s">
        <v>33</v>
      </c>
      <c r="T378" s="327" t="s">
        <v>57</v>
      </c>
      <c r="U378" s="327" t="s">
        <v>1706</v>
      </c>
      <c r="V378" s="327" t="s">
        <v>1737</v>
      </c>
      <c r="W378" s="322"/>
      <c r="X378" s="322"/>
      <c r="Y378" s="322" t="str">
        <f t="shared" si="54"/>
        <v>Link.pdf|Mesalamine\MGIB2051\2011-10-13_Other_Final Patient CRFs and Audit Trail receipt Saad_12057094_016.pdf</v>
      </c>
      <c r="Z378" s="323" t="str">
        <f t="shared" si="55"/>
        <v>Link.pdf</v>
      </c>
      <c r="AA378" s="322" t="str">
        <f t="shared" si="56"/>
        <v>Mesalamine\MGIB2051\</v>
      </c>
      <c r="AB378" s="322" t="str">
        <f t="shared" si="57"/>
        <v>2011-10-13_Other_Final Patient CRFs and Audit Trail receipt Saad_12057094_016</v>
      </c>
      <c r="AC378" s="322" t="s">
        <v>1738</v>
      </c>
      <c r="AD378" s="322" t="str">
        <f t="shared" si="58"/>
        <v>Mesalamine\MGIB2051\2011-10-13_Other_Final Patient CRFs and Audit Trail receipt Saad_12057094_016.pdf</v>
      </c>
      <c r="AE378" s="329" t="str">
        <f>IF(IF(ISBLANK(NewFile),COUNTIF(K$1:K377,FullDoc)&gt;0,COUNTIF(AD$1:AD377,FullPath)&gt;0),TRUE,"")</f>
        <v/>
      </c>
      <c r="AF378" s="330">
        <f t="shared" si="59"/>
        <v>101</v>
      </c>
      <c r="AH378" s="323" t="s">
        <v>1680</v>
      </c>
      <c r="AJ378" s="323" t="s">
        <v>1739</v>
      </c>
    </row>
    <row r="379" spans="1:36" ht="13.25" customHeight="1">
      <c r="A379" s="316" t="s">
        <v>1676</v>
      </c>
      <c r="B379" s="316" t="s">
        <v>183</v>
      </c>
      <c r="C379" s="316"/>
      <c r="D379" s="316" t="s">
        <v>1740</v>
      </c>
      <c r="E379" s="316"/>
      <c r="F379" s="316"/>
      <c r="G379" s="316"/>
      <c r="H379" s="316"/>
      <c r="I379" s="316"/>
      <c r="J379" s="316"/>
      <c r="K379" s="326" t="str">
        <f t="shared" si="50"/>
        <v>Link</v>
      </c>
      <c r="L379" s="327" t="str">
        <f t="shared" si="51"/>
        <v>TL6094</v>
      </c>
      <c r="M379" s="316" t="str">
        <f t="shared" si="52"/>
        <v>MGIB2051 Case Report Forms</v>
      </c>
      <c r="N379" s="328" t="str">
        <f t="shared" si="53"/>
        <v/>
      </c>
      <c r="O379" s="322"/>
      <c r="P379" s="322"/>
      <c r="Q379" s="316"/>
      <c r="R379" s="327" t="s">
        <v>32</v>
      </c>
      <c r="S379" s="327" t="s">
        <v>33</v>
      </c>
      <c r="T379" s="327" t="s">
        <v>57</v>
      </c>
      <c r="U379" s="327" t="s">
        <v>1706</v>
      </c>
      <c r="V379" s="327" t="s">
        <v>1741</v>
      </c>
      <c r="W379" s="322"/>
      <c r="X379" s="322"/>
      <c r="Y379" s="322" t="str">
        <f t="shared" si="54"/>
        <v>Link.pdf|Mesalamine\MGIB2051\2011-10-13_Other_Final Patient CRFs and Audit Trail receipt Sedghi_12057094_017.pdf</v>
      </c>
      <c r="Z379" s="323" t="str">
        <f t="shared" si="55"/>
        <v>Link.pdf</v>
      </c>
      <c r="AA379" s="322" t="str">
        <f t="shared" si="56"/>
        <v>Mesalamine\MGIB2051\</v>
      </c>
      <c r="AB379" s="322" t="str">
        <f t="shared" si="57"/>
        <v>2011-10-13_Other_Final Patient CRFs and Audit Trail receipt Sedghi_12057094_017</v>
      </c>
      <c r="AC379" s="322" t="s">
        <v>1742</v>
      </c>
      <c r="AD379" s="322" t="str">
        <f t="shared" si="58"/>
        <v>Mesalamine\MGIB2051\2011-10-13_Other_Final Patient CRFs and Audit Trail receipt Sedghi_12057094_017.pdf</v>
      </c>
      <c r="AE379" s="329" t="str">
        <f>IF(IF(ISBLANK(NewFile),COUNTIF(K$1:K378,FullDoc)&gt;0,COUNTIF(AD$1:AD378,FullPath)&gt;0),TRUE,"")</f>
        <v/>
      </c>
      <c r="AF379" s="330">
        <f t="shared" si="59"/>
        <v>103</v>
      </c>
      <c r="AH379" s="323" t="s">
        <v>1680</v>
      </c>
      <c r="AJ379" s="323" t="s">
        <v>1743</v>
      </c>
    </row>
    <row r="380" spans="1:36" ht="39.6" customHeight="1">
      <c r="A380" s="316" t="s">
        <v>1676</v>
      </c>
      <c r="B380" s="316" t="s">
        <v>186</v>
      </c>
      <c r="C380" s="316"/>
      <c r="D380" s="332" t="s">
        <v>1744</v>
      </c>
      <c r="E380" s="316"/>
      <c r="F380" s="316"/>
      <c r="G380" s="316"/>
      <c r="H380" s="316"/>
      <c r="I380" s="316"/>
      <c r="J380" s="316"/>
      <c r="K380" s="326" t="str">
        <f t="shared" si="50"/>
        <v>Link</v>
      </c>
      <c r="L380" s="327" t="str">
        <f t="shared" si="51"/>
        <v>TL6094</v>
      </c>
      <c r="M380" s="316" t="str">
        <f t="shared" si="52"/>
        <v>MGIB2051 Case Report Forms</v>
      </c>
      <c r="N380" s="328" t="str">
        <f t="shared" si="53"/>
        <v/>
      </c>
      <c r="O380" s="322"/>
      <c r="P380" s="322"/>
      <c r="Q380" s="316"/>
      <c r="R380" s="327" t="s">
        <v>32</v>
      </c>
      <c r="S380" s="327" t="s">
        <v>33</v>
      </c>
      <c r="T380" s="327" t="s">
        <v>57</v>
      </c>
      <c r="U380" s="327" t="s">
        <v>1696</v>
      </c>
      <c r="V380" s="327" t="s">
        <v>1745</v>
      </c>
      <c r="W380" s="322"/>
      <c r="X380" s="322"/>
      <c r="Y380" s="322" t="str">
        <f t="shared" si="54"/>
        <v>Link.pdf|Mesalamine\MGIB2051\2011-11-01_Other_Final Patient CRFs and Audit Trail receipt Sherman_12057094_018.pdf</v>
      </c>
      <c r="Z380" s="323" t="str">
        <f t="shared" si="55"/>
        <v>Link.pdf</v>
      </c>
      <c r="AA380" s="322" t="str">
        <f t="shared" si="56"/>
        <v>Mesalamine\MGIB2051\</v>
      </c>
      <c r="AB380" s="322" t="str">
        <f t="shared" si="57"/>
        <v>2011-11-01_Other_Final Patient CRFs and Audit Trail receipt Sherman_12057094_018</v>
      </c>
      <c r="AC380" s="322" t="s">
        <v>1746</v>
      </c>
      <c r="AD380" s="322" t="str">
        <f t="shared" si="58"/>
        <v>Mesalamine\MGIB2051\2011-11-01_Other_Final Patient CRFs and Audit Trail receipt Sherman_12057094_018.pdf</v>
      </c>
      <c r="AE380" s="329" t="str">
        <f>IF(IF(ISBLANK(NewFile),COUNTIF(K$1:K379,FullDoc)&gt;0,COUNTIF(AD$1:AD379,FullPath)&gt;0),TRUE,"")</f>
        <v/>
      </c>
      <c r="AF380" s="330">
        <f t="shared" si="59"/>
        <v>104</v>
      </c>
      <c r="AH380" s="323" t="s">
        <v>1680</v>
      </c>
      <c r="AJ380" s="323" t="s">
        <v>1747</v>
      </c>
    </row>
    <row r="381" spans="1:36" ht="13.25" customHeight="1">
      <c r="A381" s="316" t="s">
        <v>1676</v>
      </c>
      <c r="B381" s="316" t="s">
        <v>190</v>
      </c>
      <c r="C381" s="316"/>
      <c r="D381" s="316" t="s">
        <v>1748</v>
      </c>
      <c r="E381" s="316"/>
      <c r="F381" s="316"/>
      <c r="G381" s="316"/>
      <c r="H381" s="316"/>
      <c r="I381" s="316"/>
      <c r="J381" s="316"/>
      <c r="K381" s="326" t="str">
        <f t="shared" si="50"/>
        <v>Link</v>
      </c>
      <c r="L381" s="327" t="str">
        <f t="shared" si="51"/>
        <v>TL6094</v>
      </c>
      <c r="M381" s="316" t="str">
        <f t="shared" si="52"/>
        <v>MGIB2051 Case Report Forms</v>
      </c>
      <c r="N381" s="328" t="str">
        <f t="shared" si="53"/>
        <v/>
      </c>
      <c r="O381" s="322"/>
      <c r="P381" s="322"/>
      <c r="Q381" s="316"/>
      <c r="R381" s="327" t="s">
        <v>32</v>
      </c>
      <c r="S381" s="327" t="s">
        <v>33</v>
      </c>
      <c r="T381" s="327" t="s">
        <v>57</v>
      </c>
      <c r="U381" s="327" t="s">
        <v>1749</v>
      </c>
      <c r="V381" s="327" t="s">
        <v>1750</v>
      </c>
      <c r="W381" s="322"/>
      <c r="X381" s="322"/>
      <c r="Y381" s="322" t="str">
        <f t="shared" si="54"/>
        <v>Link.pdf|Mesalamine\MGIB2051\2011-10-11_Other_Final Patient CRFs and Audit Trail receipt Weinstock_12057094_019.pdf</v>
      </c>
      <c r="Z381" s="323" t="str">
        <f t="shared" si="55"/>
        <v>Link.pdf</v>
      </c>
      <c r="AA381" s="322" t="str">
        <f t="shared" si="56"/>
        <v>Mesalamine\MGIB2051\</v>
      </c>
      <c r="AB381" s="322" t="str">
        <f t="shared" si="57"/>
        <v>2011-10-11_Other_Final Patient CRFs and Audit Trail receipt Weinstock_12057094_019</v>
      </c>
      <c r="AC381" s="322" t="s">
        <v>1751</v>
      </c>
      <c r="AD381" s="322" t="str">
        <f t="shared" si="58"/>
        <v>Mesalamine\MGIB2051\2011-10-11_Other_Final Patient CRFs and Audit Trail receipt Weinstock_12057094_019.pdf</v>
      </c>
      <c r="AE381" s="329" t="str">
        <f>IF(IF(ISBLANK(NewFile),COUNTIF(K$1:K380,FullDoc)&gt;0,COUNTIF(AD$1:AD380,FullPath)&gt;0),TRUE,"")</f>
        <v/>
      </c>
      <c r="AF381" s="330">
        <f t="shared" si="59"/>
        <v>106</v>
      </c>
      <c r="AH381" s="323" t="s">
        <v>1680</v>
      </c>
      <c r="AJ381" s="323" t="s">
        <v>1752</v>
      </c>
    </row>
    <row r="382" spans="1:36" ht="13.25" customHeight="1">
      <c r="A382" s="316" t="s">
        <v>1676</v>
      </c>
      <c r="B382" s="316" t="s">
        <v>194</v>
      </c>
      <c r="C382" s="316"/>
      <c r="D382" s="316" t="s">
        <v>1753</v>
      </c>
      <c r="E382" s="316"/>
      <c r="F382" s="316"/>
      <c r="G382" s="316"/>
      <c r="H382" s="316"/>
      <c r="I382" s="316"/>
      <c r="J382" s="316"/>
      <c r="K382" s="326" t="str">
        <f t="shared" si="50"/>
        <v>Link</v>
      </c>
      <c r="L382" s="327" t="str">
        <f t="shared" si="51"/>
        <v>TL6094</v>
      </c>
      <c r="M382" s="316" t="str">
        <f t="shared" si="52"/>
        <v>MGIB2051 Case Report Forms</v>
      </c>
      <c r="N382" s="328" t="str">
        <f t="shared" si="53"/>
        <v/>
      </c>
      <c r="O382" s="322"/>
      <c r="P382" s="322"/>
      <c r="Q382" s="316"/>
      <c r="R382" s="327" t="s">
        <v>32</v>
      </c>
      <c r="S382" s="327" t="s">
        <v>33</v>
      </c>
      <c r="T382" s="327" t="s">
        <v>57</v>
      </c>
      <c r="U382" s="327" t="s">
        <v>1714</v>
      </c>
      <c r="V382" s="327" t="s">
        <v>1754</v>
      </c>
      <c r="W382" s="322"/>
      <c r="X382" s="322"/>
      <c r="Y382" s="322" t="str">
        <f t="shared" si="54"/>
        <v>Link.pdf|Mesalamine\MGIB2051\2011-10-12_Other_Final Patient CRFs and Audit Trail receipt Young_12057094_020.pdf</v>
      </c>
      <c r="Z382" s="323" t="str">
        <f t="shared" si="55"/>
        <v>Link.pdf</v>
      </c>
      <c r="AA382" s="322" t="str">
        <f t="shared" si="56"/>
        <v>Mesalamine\MGIB2051\</v>
      </c>
      <c r="AB382" s="322" t="str">
        <f t="shared" si="57"/>
        <v>2011-10-12_Other_Final Patient CRFs and Audit Trail receipt Young_12057094_020</v>
      </c>
      <c r="AC382" s="322" t="s">
        <v>1755</v>
      </c>
      <c r="AD382" s="322" t="str">
        <f t="shared" si="58"/>
        <v>Mesalamine\MGIB2051\2011-10-12_Other_Final Patient CRFs and Audit Trail receipt Young_12057094_020.pdf</v>
      </c>
      <c r="AE382" s="329" t="str">
        <f>IF(IF(ISBLANK(NewFile),COUNTIF(K$1:K381,FullDoc)&gt;0,COUNTIF(AD$1:AD381,FullPath)&gt;0),TRUE,"")</f>
        <v/>
      </c>
      <c r="AF382" s="330">
        <f t="shared" si="59"/>
        <v>102</v>
      </c>
      <c r="AH382" s="323" t="s">
        <v>1680</v>
      </c>
      <c r="AJ382" s="323" t="s">
        <v>1756</v>
      </c>
    </row>
    <row r="383" spans="1:36" ht="13.25" customHeight="1">
      <c r="A383" s="316" t="s">
        <v>1676</v>
      </c>
      <c r="B383" s="316" t="s">
        <v>200</v>
      </c>
      <c r="C383" s="316"/>
      <c r="D383" s="316" t="s">
        <v>1757</v>
      </c>
      <c r="E383" s="316"/>
      <c r="F383" s="316"/>
      <c r="G383" s="316"/>
      <c r="H383" s="316"/>
      <c r="I383" s="316"/>
      <c r="J383" s="316"/>
      <c r="K383" s="326" t="str">
        <f t="shared" si="50"/>
        <v>Link</v>
      </c>
      <c r="L383" s="327" t="str">
        <f t="shared" si="51"/>
        <v>TL6094</v>
      </c>
      <c r="M383" s="316" t="str">
        <f t="shared" si="52"/>
        <v>MGIB2051 Case Report Forms</v>
      </c>
      <c r="N383" s="328" t="str">
        <f t="shared" si="53"/>
        <v/>
      </c>
      <c r="O383" s="322"/>
      <c r="P383" s="322"/>
      <c r="Q383" s="316"/>
      <c r="R383" s="327" t="s">
        <v>32</v>
      </c>
      <c r="S383" s="327" t="s">
        <v>33</v>
      </c>
      <c r="T383" s="327" t="s">
        <v>57</v>
      </c>
      <c r="U383" s="327" t="s">
        <v>1714</v>
      </c>
      <c r="V383" s="327" t="s">
        <v>1758</v>
      </c>
      <c r="W383" s="322"/>
      <c r="X383" s="322"/>
      <c r="Y383" s="322" t="str">
        <f t="shared" si="54"/>
        <v>Link.pdf|Mesalamine\MGIB2051\2011-10-12_Other_Final Patient CRFs and Audit Trail receipt Zakko_12057094_021.pdf</v>
      </c>
      <c r="Z383" s="323" t="str">
        <f t="shared" si="55"/>
        <v>Link.pdf</v>
      </c>
      <c r="AA383" s="322" t="str">
        <f t="shared" si="56"/>
        <v>Mesalamine\MGIB2051\</v>
      </c>
      <c r="AB383" s="322" t="str">
        <f t="shared" si="57"/>
        <v>2011-10-12_Other_Final Patient CRFs and Audit Trail receipt Zakko_12057094_021</v>
      </c>
      <c r="AC383" s="322" t="s">
        <v>1759</v>
      </c>
      <c r="AD383" s="322" t="str">
        <f t="shared" si="58"/>
        <v>Mesalamine\MGIB2051\2011-10-12_Other_Final Patient CRFs and Audit Trail receipt Zakko_12057094_021.pdf</v>
      </c>
      <c r="AE383" s="329" t="str">
        <f>IF(IF(ISBLANK(NewFile),COUNTIF(K$1:K382,FullDoc)&gt;0,COUNTIF(AD$1:AD382,FullPath)&gt;0),TRUE,"")</f>
        <v/>
      </c>
      <c r="AF383" s="330">
        <f t="shared" si="59"/>
        <v>102</v>
      </c>
      <c r="AH383" s="323" t="s">
        <v>1680</v>
      </c>
      <c r="AJ383" s="323" t="s">
        <v>1760</v>
      </c>
    </row>
    <row r="384" spans="1:36" ht="13.25" customHeight="1">
      <c r="A384" s="316" t="s">
        <v>1676</v>
      </c>
      <c r="B384" s="316" t="s">
        <v>205</v>
      </c>
      <c r="C384" s="316"/>
      <c r="D384" s="316" t="s">
        <v>1761</v>
      </c>
      <c r="E384" s="316"/>
      <c r="F384" s="316"/>
      <c r="G384" s="316"/>
      <c r="H384" s="316"/>
      <c r="I384" s="316"/>
      <c r="J384" s="316"/>
      <c r="K384" s="326" t="str">
        <f t="shared" si="50"/>
        <v>Link</v>
      </c>
      <c r="L384" s="327" t="str">
        <f t="shared" si="51"/>
        <v>TL6094</v>
      </c>
      <c r="M384" s="316" t="str">
        <f t="shared" si="52"/>
        <v>MGIB2051 Case Report Forms</v>
      </c>
      <c r="N384" s="328" t="str">
        <f t="shared" si="53"/>
        <v/>
      </c>
      <c r="O384" s="322"/>
      <c r="P384" s="322"/>
      <c r="Q384" s="316"/>
      <c r="R384" s="327" t="s">
        <v>32</v>
      </c>
      <c r="S384" s="327" t="s">
        <v>33</v>
      </c>
      <c r="T384" s="327" t="s">
        <v>57</v>
      </c>
      <c r="U384" s="327" t="s">
        <v>1762</v>
      </c>
      <c r="V384" s="327" t="s">
        <v>1763</v>
      </c>
      <c r="W384" s="322"/>
      <c r="X384" s="322"/>
      <c r="Y384" s="322" t="str">
        <f t="shared" si="54"/>
        <v>Link.pdf|Mesalamine\MGIB2051\2012-02-09_Other_Final Archive Study Data receipt Klotz_12057094_022.pdf</v>
      </c>
      <c r="Z384" s="323" t="str">
        <f t="shared" si="55"/>
        <v>Link.pdf</v>
      </c>
      <c r="AA384" s="322" t="str">
        <f t="shared" si="56"/>
        <v>Mesalamine\MGIB2051\</v>
      </c>
      <c r="AB384" s="322" t="str">
        <f t="shared" si="57"/>
        <v>2012-02-09_Other_Final Archive Study Data receipt Klotz_12057094_022</v>
      </c>
      <c r="AC384" s="322" t="s">
        <v>1764</v>
      </c>
      <c r="AD384" s="322" t="str">
        <f t="shared" si="58"/>
        <v>Mesalamine\MGIB2051\2012-02-09_Other_Final Archive Study Data receipt Klotz_12057094_022.pdf</v>
      </c>
      <c r="AE384" s="329" t="str">
        <f>IF(IF(ISBLANK(NewFile),COUNTIF(K$1:K383,FullDoc)&gt;0,COUNTIF(AD$1:AD383,FullPath)&gt;0),TRUE,"")</f>
        <v/>
      </c>
      <c r="AF384" s="330">
        <f t="shared" si="59"/>
        <v>92</v>
      </c>
      <c r="AH384" s="323" t="s">
        <v>1680</v>
      </c>
      <c r="AJ384" s="323" t="s">
        <v>1765</v>
      </c>
    </row>
    <row r="385" spans="1:36" ht="13.25" customHeight="1">
      <c r="A385" s="316" t="s">
        <v>1676</v>
      </c>
      <c r="B385" s="316" t="s">
        <v>210</v>
      </c>
      <c r="C385" s="316"/>
      <c r="D385" s="316" t="s">
        <v>1766</v>
      </c>
      <c r="E385" s="316"/>
      <c r="F385" s="316"/>
      <c r="G385" s="316"/>
      <c r="H385" s="316"/>
      <c r="I385" s="316"/>
      <c r="J385" s="316"/>
      <c r="K385" s="326" t="str">
        <f t="shared" si="50"/>
        <v>Link</v>
      </c>
      <c r="L385" s="327" t="str">
        <f t="shared" si="51"/>
        <v>TL6094</v>
      </c>
      <c r="M385" s="316" t="str">
        <f t="shared" si="52"/>
        <v>MGIB2051 Case Report Forms</v>
      </c>
      <c r="N385" s="328" t="str">
        <f t="shared" si="53"/>
        <v/>
      </c>
      <c r="O385" s="322"/>
      <c r="P385" s="322"/>
      <c r="Q385" s="316"/>
      <c r="R385" s="327" t="s">
        <v>32</v>
      </c>
      <c r="S385" s="327" t="s">
        <v>33</v>
      </c>
      <c r="T385" s="327" t="s">
        <v>57</v>
      </c>
      <c r="U385" s="327" t="s">
        <v>1767</v>
      </c>
      <c r="V385" s="327" t="s">
        <v>1768</v>
      </c>
      <c r="W385" s="322"/>
      <c r="X385" s="322"/>
      <c r="Y385" s="322" t="str">
        <f t="shared" si="54"/>
        <v>Link.pdf|Mesalamine\MGIB2051\2012-01-24_Other_Project Archvie Checklist_12057094_023.pdf</v>
      </c>
      <c r="Z385" s="323" t="str">
        <f t="shared" si="55"/>
        <v>Link.pdf</v>
      </c>
      <c r="AA385" s="322" t="str">
        <f t="shared" si="56"/>
        <v>Mesalamine\MGIB2051\</v>
      </c>
      <c r="AB385" s="322" t="str">
        <f t="shared" si="57"/>
        <v>2012-01-24_Other_Project Archvie Checklist_12057094_023</v>
      </c>
      <c r="AC385" s="322" t="s">
        <v>1769</v>
      </c>
      <c r="AD385" s="322" t="str">
        <f t="shared" si="58"/>
        <v>Mesalamine\MGIB2051\2012-01-24_Other_Project Archvie Checklist_12057094_023.pdf</v>
      </c>
      <c r="AE385" s="329" t="str">
        <f>IF(IF(ISBLANK(NewFile),COUNTIF(K$1:K384,FullDoc)&gt;0,COUNTIF(AD$1:AD384,FullPath)&gt;0),TRUE,"")</f>
        <v/>
      </c>
      <c r="AF385" s="330">
        <f t="shared" si="59"/>
        <v>79</v>
      </c>
    </row>
    <row r="386" spans="1:36" ht="13.25" customHeight="1">
      <c r="A386" s="316" t="s">
        <v>1770</v>
      </c>
      <c r="B386" s="316" t="s">
        <v>29</v>
      </c>
      <c r="C386" s="316"/>
      <c r="D386" s="316"/>
      <c r="E386" s="316"/>
      <c r="F386" s="316"/>
      <c r="G386" s="316"/>
      <c r="H386" s="316"/>
      <c r="I386" s="316"/>
      <c r="J386" s="316"/>
      <c r="K386" s="326" t="str">
        <f t="shared" ref="K386:K449" si="60">HYPERLINK(AD386,"Link")</f>
        <v>Link</v>
      </c>
      <c r="L386" s="327" t="str">
        <f t="shared" ref="L386:L449" si="61">IF(ISBLANK(FolderBarcode),,VLOOKUP(FolderBarcode,AssetTag,2,0))</f>
        <v>TL6094</v>
      </c>
      <c r="M386" s="316" t="str">
        <f t="shared" ref="M386:M449" si="62">IF(ISBLANK(FolderBarcode),,VLOOKUP(FolderBarcode,AssetTag,3,0))</f>
        <v>Napo</v>
      </c>
      <c r="N386" s="328" t="str">
        <f t="shared" ref="N386:N449" si="63">IF((ISBLANK(MV)&lt;&gt;ISBLANK(Disc)),HYPERLINK(NewFolderLocation,"Yes"),IF(AND(MV&lt;&gt;"",Disc&lt;&gt;""),HYPERLINK(NewFileLocation,"Yes"),""))</f>
        <v/>
      </c>
      <c r="O386" s="322"/>
      <c r="P386" s="322"/>
      <c r="Q386" s="316"/>
      <c r="R386" s="327" t="s">
        <v>32</v>
      </c>
      <c r="S386" s="327" t="s">
        <v>33</v>
      </c>
      <c r="T386" s="327" t="s">
        <v>57</v>
      </c>
      <c r="U386" s="327" t="s">
        <v>76</v>
      </c>
      <c r="V386" s="327" t="s">
        <v>1771</v>
      </c>
      <c r="W386" s="322" t="s">
        <v>1772</v>
      </c>
      <c r="X386" s="322"/>
      <c r="Y386" s="322" t="str">
        <f t="shared" ref="Y386:Y449" si="64">IF(ISBLANK(FolderBarcode),"",OldFileName&amp;"|"&amp;IF(ISBLANK(NewFileLocation),"",NewFileLocation))</f>
        <v>Link.pdf|Mesalamine\MGIB2051\0000-00-00_Other_CRF Files Study 37554-210_12057095_001.pdf</v>
      </c>
      <c r="Z386" s="323" t="str">
        <f t="shared" ref="Z386:Z449" si="65">IF(ISBLANK(FolderBarcode),,IF(ISBLANK(Disc),FullDoc&amp;".pdf",IF(Disc="Yes",FullDoc&amp;".pdf",FullDoc&amp;"-"&amp;Disc&amp;"\")))</f>
        <v>Link.pdf</v>
      </c>
      <c r="AA386" s="322" t="str">
        <f t="shared" ref="AA386:AA449" si="66">IF(ISBLANK(FolderBarcode),,Drug&amp;"\"&amp;IF(ISBLANK(Protocol),,Protocol&amp;"\"))</f>
        <v>Mesalamine\MGIB2051\</v>
      </c>
      <c r="AB386" s="322" t="str">
        <f t="shared" ref="AB386:AB449" si="67">DocumentDate&amp;"_"&amp;DocType&amp;IF(ISBLANK(DocumentDesc),,"_"&amp;DocumentDesc)&amp;"_"&amp;FolderBarcode&amp;"_"&amp;DocumentIndex</f>
        <v>0000-00-00_Other_CRF Files Study 37554-210_12057095_001</v>
      </c>
      <c r="AC386" s="322" t="s">
        <v>1773</v>
      </c>
      <c r="AD386" s="322" t="str">
        <f t="shared" ref="AD386:AD449" si="68">IF(ISBLANK(FolderBarcode),,IF(ISBLANK(Disc),NewFolderLocation&amp;NewFile&amp;".pdf",NewFolderLocation&amp;NewFile&amp;IF(Disc="Yes",".pdf","-"&amp;Disc&amp;"\")))</f>
        <v>Mesalamine\MGIB2051\0000-00-00_Other_CRF Files Study 37554-210_12057095_001.pdf</v>
      </c>
      <c r="AE386" s="329" t="str">
        <f>IF(IF(ISBLANK(NewFile),COUNTIF(K$1:K385,FullDoc)&gt;0,COUNTIF(AD$1:AD385,FullPath)&gt;0),TRUE,"")</f>
        <v/>
      </c>
      <c r="AF386" s="330">
        <f t="shared" ref="AF386:AF449" si="69">LEN(FullPath)</f>
        <v>79</v>
      </c>
      <c r="AJ386" s="323" t="s">
        <v>1774</v>
      </c>
    </row>
    <row r="387" spans="1:36" ht="13.25" customHeight="1">
      <c r="A387" s="316" t="s">
        <v>1770</v>
      </c>
      <c r="B387" s="316" t="s">
        <v>41</v>
      </c>
      <c r="C387" s="316"/>
      <c r="D387" s="316" t="s">
        <v>1775</v>
      </c>
      <c r="E387" s="316"/>
      <c r="F387" s="316"/>
      <c r="G387" s="316"/>
      <c r="H387" s="316"/>
      <c r="I387" s="316"/>
      <c r="J387" s="316"/>
      <c r="K387" s="326" t="str">
        <f t="shared" si="60"/>
        <v>Link</v>
      </c>
      <c r="L387" s="327" t="str">
        <f t="shared" si="61"/>
        <v>TL6094</v>
      </c>
      <c r="M387" s="316" t="str">
        <f t="shared" si="62"/>
        <v>Napo</v>
      </c>
      <c r="N387" s="343" t="str">
        <f t="shared" si="63"/>
        <v>Yes</v>
      </c>
      <c r="O387" s="322" t="s">
        <v>82</v>
      </c>
      <c r="P387" s="322"/>
      <c r="Q387" s="316"/>
      <c r="R387" s="327" t="s">
        <v>32</v>
      </c>
      <c r="S387" s="327" t="s">
        <v>33</v>
      </c>
      <c r="T387" s="327" t="s">
        <v>1776</v>
      </c>
      <c r="U387" s="327" t="s">
        <v>76</v>
      </c>
      <c r="V387" s="327" t="s">
        <v>1777</v>
      </c>
      <c r="W387" s="322"/>
      <c r="X387" s="322"/>
      <c r="Y387" s="322" t="str">
        <f t="shared" si="64"/>
        <v>Link.pdf|Mesalamine\MGIB2051\0000-00-00_eCRF ICRF_37554-210 Site 0012 Koch CRFs_12057095_002.pdf</v>
      </c>
      <c r="Z387" s="323" t="str">
        <f t="shared" si="65"/>
        <v>Link.pdf</v>
      </c>
      <c r="AA387" s="322" t="str">
        <f t="shared" si="66"/>
        <v>Mesalamine\MGIB2051\</v>
      </c>
      <c r="AB387" s="322" t="str">
        <f t="shared" si="67"/>
        <v>0000-00-00_eCRF ICRF_37554-210 Site 0012 Koch CRFs_12057095_002</v>
      </c>
      <c r="AC387" s="322" t="s">
        <v>1778</v>
      </c>
      <c r="AD387" s="322" t="str">
        <f t="shared" si="68"/>
        <v>Mesalamine\MGIB2051\0000-00-00_eCRF ICRF_37554-210 Site 0012 Koch CRFs_12057095_002.pdf</v>
      </c>
      <c r="AE387" s="329" t="str">
        <f>IF(IF(ISBLANK(NewFile),COUNTIF(K$1:K386,FullDoc)&gt;0,COUNTIF(AD$1:AD386,FullPath)&gt;0),TRUE,"")</f>
        <v/>
      </c>
      <c r="AF387" s="330">
        <f t="shared" si="69"/>
        <v>87</v>
      </c>
    </row>
    <row r="388" spans="1:36" ht="13.25" customHeight="1">
      <c r="A388" s="316" t="s">
        <v>1770</v>
      </c>
      <c r="B388" s="316" t="s">
        <v>41</v>
      </c>
      <c r="C388" s="316"/>
      <c r="D388" s="316" t="s">
        <v>1779</v>
      </c>
      <c r="E388" s="316"/>
      <c r="F388" s="316"/>
      <c r="G388" s="316"/>
      <c r="H388" s="316"/>
      <c r="I388" s="316"/>
      <c r="J388" s="316"/>
      <c r="K388" s="326" t="str">
        <f t="shared" si="60"/>
        <v>Link</v>
      </c>
      <c r="L388" s="327" t="str">
        <f t="shared" si="61"/>
        <v>TL6094</v>
      </c>
      <c r="M388" s="316" t="str">
        <f t="shared" si="62"/>
        <v>Napo</v>
      </c>
      <c r="N388" s="343" t="str">
        <f t="shared" si="63"/>
        <v>Yes</v>
      </c>
      <c r="O388" s="322" t="s">
        <v>1780</v>
      </c>
      <c r="P388" s="322"/>
      <c r="Q388" s="316"/>
      <c r="R388" s="327" t="s">
        <v>32</v>
      </c>
      <c r="S388" s="327" t="s">
        <v>33</v>
      </c>
      <c r="T388" s="327" t="s">
        <v>1776</v>
      </c>
      <c r="U388" s="327" t="s">
        <v>76</v>
      </c>
      <c r="V388" s="327" t="s">
        <v>1777</v>
      </c>
      <c r="W388" s="322"/>
      <c r="X388" s="322"/>
      <c r="Y388" s="322" t="str">
        <f t="shared" si="64"/>
        <v>Link-DISC001\|Mesalamine\MGIB2051\0000-00-00_eCRF ICRF_37554-210 Site 0012 Koch CRFs_12057095_002-DISC001\</v>
      </c>
      <c r="Z388" s="323" t="str">
        <f t="shared" si="65"/>
        <v>Link-DISC001\</v>
      </c>
      <c r="AA388" s="322" t="str">
        <f t="shared" si="66"/>
        <v>Mesalamine\MGIB2051\</v>
      </c>
      <c r="AB388" s="322" t="str">
        <f t="shared" si="67"/>
        <v>0000-00-00_eCRF ICRF_37554-210 Site 0012 Koch CRFs_12057095_002</v>
      </c>
      <c r="AC388" s="322" t="s">
        <v>1778</v>
      </c>
      <c r="AD388" s="322" t="str">
        <f t="shared" si="68"/>
        <v>Mesalamine\MGIB2051\0000-00-00_eCRF ICRF_37554-210 Site 0012 Koch CRFs_12057095_002-DISC001\</v>
      </c>
      <c r="AE388" s="329" t="str">
        <f>IF(IF(ISBLANK(NewFile),COUNTIF(K$1:K387,FullDoc)&gt;0,COUNTIF(AD$1:AD387,FullPath)&gt;0),TRUE,"")</f>
        <v/>
      </c>
      <c r="AF388" s="330">
        <f t="shared" si="69"/>
        <v>92</v>
      </c>
    </row>
    <row r="389" spans="1:36" ht="13.25" customHeight="1">
      <c r="A389" s="316" t="s">
        <v>1770</v>
      </c>
      <c r="B389" s="316" t="s">
        <v>47</v>
      </c>
      <c r="C389" s="316"/>
      <c r="D389" s="316" t="s">
        <v>1781</v>
      </c>
      <c r="E389" s="316"/>
      <c r="F389" s="316"/>
      <c r="G389" s="316"/>
      <c r="H389" s="316"/>
      <c r="I389" s="316"/>
      <c r="J389" s="316"/>
      <c r="K389" s="326" t="str">
        <f t="shared" si="60"/>
        <v>Link</v>
      </c>
      <c r="L389" s="327" t="str">
        <f t="shared" si="61"/>
        <v>TL6094</v>
      </c>
      <c r="M389" s="316" t="str">
        <f t="shared" si="62"/>
        <v>Napo</v>
      </c>
      <c r="N389" s="343" t="str">
        <f t="shared" si="63"/>
        <v>Yes</v>
      </c>
      <c r="O389" s="322" t="s">
        <v>82</v>
      </c>
      <c r="P389" s="322"/>
      <c r="Q389" s="316"/>
      <c r="R389" s="327" t="s">
        <v>32</v>
      </c>
      <c r="S389" s="327" t="s">
        <v>33</v>
      </c>
      <c r="T389" s="327" t="s">
        <v>1776</v>
      </c>
      <c r="U389" s="327" t="s">
        <v>1782</v>
      </c>
      <c r="V389" s="327" t="s">
        <v>1783</v>
      </c>
      <c r="W389" s="322"/>
      <c r="X389" s="322"/>
      <c r="Y389" s="322" t="str">
        <f t="shared" si="64"/>
        <v>Link.pdf|Mesalamine\MGIB2051\2009-12-17_eCRF ICRF_CRFs for sites 0001-0019_12057095_003.pdf</v>
      </c>
      <c r="Z389" s="323" t="str">
        <f t="shared" si="65"/>
        <v>Link.pdf</v>
      </c>
      <c r="AA389" s="322" t="str">
        <f t="shared" si="66"/>
        <v>Mesalamine\MGIB2051\</v>
      </c>
      <c r="AB389" s="322" t="str">
        <f t="shared" si="67"/>
        <v>2009-12-17_eCRF ICRF_CRFs for sites 0001-0019_12057095_003</v>
      </c>
      <c r="AC389" s="322" t="s">
        <v>1784</v>
      </c>
      <c r="AD389" s="322" t="str">
        <f t="shared" si="68"/>
        <v>Mesalamine\MGIB2051\2009-12-17_eCRF ICRF_CRFs for sites 0001-0019_12057095_003.pdf</v>
      </c>
      <c r="AE389" s="329" t="str">
        <f>IF(IF(ISBLANK(NewFile),COUNTIF(K$1:K387,FullDoc)&gt;0,COUNTIF(AD$1:AD387,FullPath)&gt;0),TRUE,"")</f>
        <v/>
      </c>
      <c r="AF389" s="330">
        <f t="shared" si="69"/>
        <v>82</v>
      </c>
      <c r="AJ389" s="323" t="s">
        <v>1785</v>
      </c>
    </row>
    <row r="390" spans="1:36" ht="13.25" customHeight="1">
      <c r="A390" s="316" t="s">
        <v>1770</v>
      </c>
      <c r="B390" s="316" t="s">
        <v>47</v>
      </c>
      <c r="C390" s="316"/>
      <c r="D390" s="316"/>
      <c r="E390" s="316"/>
      <c r="F390" s="316"/>
      <c r="G390" s="316"/>
      <c r="H390" s="316"/>
      <c r="I390" s="316"/>
      <c r="J390" s="316"/>
      <c r="K390" s="326" t="str">
        <f t="shared" si="60"/>
        <v>Link</v>
      </c>
      <c r="L390" s="327" t="str">
        <f t="shared" si="61"/>
        <v>TL6094</v>
      </c>
      <c r="M390" s="316" t="str">
        <f t="shared" si="62"/>
        <v>Napo</v>
      </c>
      <c r="N390" s="343" t="str">
        <f t="shared" si="63"/>
        <v>Yes</v>
      </c>
      <c r="O390" s="322" t="s">
        <v>1780</v>
      </c>
      <c r="P390" s="322"/>
      <c r="Q390" s="316"/>
      <c r="R390" s="327" t="s">
        <v>32</v>
      </c>
      <c r="S390" s="327" t="s">
        <v>33</v>
      </c>
      <c r="T390" s="327" t="s">
        <v>1776</v>
      </c>
      <c r="U390" s="327" t="s">
        <v>1782</v>
      </c>
      <c r="V390" s="327" t="s">
        <v>1783</v>
      </c>
      <c r="W390" s="322" t="s">
        <v>1786</v>
      </c>
      <c r="X390" s="322"/>
      <c r="Y390" s="322" t="str">
        <f t="shared" si="64"/>
        <v>Link-DISC001\|Mesalamine\MGIB2051\2009-12-17_eCRF ICRF_CRFs for sites 0001-0019_12057095_003-DISC001\</v>
      </c>
      <c r="Z390" s="323" t="str">
        <f t="shared" si="65"/>
        <v>Link-DISC001\</v>
      </c>
      <c r="AA390" s="322" t="str">
        <f t="shared" si="66"/>
        <v>Mesalamine\MGIB2051\</v>
      </c>
      <c r="AB390" s="322" t="str">
        <f t="shared" si="67"/>
        <v>2009-12-17_eCRF ICRF_CRFs for sites 0001-0019_12057095_003</v>
      </c>
      <c r="AC390" s="322" t="s">
        <v>1784</v>
      </c>
      <c r="AD390" s="322" t="str">
        <f t="shared" si="68"/>
        <v>Mesalamine\MGIB2051\2009-12-17_eCRF ICRF_CRFs for sites 0001-0019_12057095_003-DISC001\</v>
      </c>
      <c r="AE390" s="329" t="str">
        <f>IF(IF(ISBLANK(NewFile),COUNTIF(K$1:K388,FullDoc)&gt;0,COUNTIF(AD$1:AD388,FullPath)&gt;0),TRUE,"")</f>
        <v/>
      </c>
      <c r="AF390" s="330">
        <f t="shared" si="69"/>
        <v>87</v>
      </c>
      <c r="AJ390" s="323" t="s">
        <v>1785</v>
      </c>
    </row>
    <row r="391" spans="1:36" ht="13.25" customHeight="1">
      <c r="A391" s="316" t="s">
        <v>1770</v>
      </c>
      <c r="B391" s="316" t="s">
        <v>55</v>
      </c>
      <c r="C391" s="316"/>
      <c r="D391" s="316" t="s">
        <v>1787</v>
      </c>
      <c r="E391" s="316"/>
      <c r="F391" s="316"/>
      <c r="G391" s="316"/>
      <c r="H391" s="316"/>
      <c r="I391" s="316"/>
      <c r="J391" s="316"/>
      <c r="K391" s="326" t="str">
        <f t="shared" si="60"/>
        <v>Link</v>
      </c>
      <c r="L391" s="327" t="str">
        <f t="shared" si="61"/>
        <v>TL6094</v>
      </c>
      <c r="M391" s="316" t="str">
        <f t="shared" si="62"/>
        <v>Napo</v>
      </c>
      <c r="N391" s="343" t="str">
        <f t="shared" si="63"/>
        <v>Yes</v>
      </c>
      <c r="O391" s="322" t="s">
        <v>82</v>
      </c>
      <c r="P391" s="322"/>
      <c r="Q391" s="316"/>
      <c r="R391" s="327" t="s">
        <v>32</v>
      </c>
      <c r="S391" s="327" t="s">
        <v>33</v>
      </c>
      <c r="T391" s="327" t="s">
        <v>1776</v>
      </c>
      <c r="U391" s="327" t="s">
        <v>1782</v>
      </c>
      <c r="V391" s="327" t="s">
        <v>1788</v>
      </c>
      <c r="W391" s="322"/>
      <c r="X391" s="322"/>
      <c r="Y391" s="322" t="str">
        <f t="shared" si="64"/>
        <v>Link.pdf|Mesalamine\MGIB2051\2009-12-17_eCRF ICRF_CRFs for sites 0020-0030_12057095_004.pdf</v>
      </c>
      <c r="Z391" s="323" t="str">
        <f t="shared" si="65"/>
        <v>Link.pdf</v>
      </c>
      <c r="AA391" s="322" t="str">
        <f t="shared" si="66"/>
        <v>Mesalamine\MGIB2051\</v>
      </c>
      <c r="AB391" s="322" t="str">
        <f t="shared" si="67"/>
        <v>2009-12-17_eCRF ICRF_CRFs for sites 0020-0030_12057095_004</v>
      </c>
      <c r="AC391" s="322" t="s">
        <v>1789</v>
      </c>
      <c r="AD391" s="322" t="str">
        <f t="shared" si="68"/>
        <v>Mesalamine\MGIB2051\2009-12-17_eCRF ICRF_CRFs for sites 0020-0030_12057095_004.pdf</v>
      </c>
      <c r="AE391" s="329" t="str">
        <f>IF(IF(ISBLANK(NewFile),COUNTIF(K$1:K389,FullDoc)&gt;0,COUNTIF(AD$1:AD389,FullPath)&gt;0),TRUE,"")</f>
        <v/>
      </c>
      <c r="AF391" s="330">
        <f t="shared" si="69"/>
        <v>82</v>
      </c>
      <c r="AJ391" s="323" t="s">
        <v>1790</v>
      </c>
    </row>
    <row r="392" spans="1:36" ht="13.25" customHeight="1">
      <c r="A392" s="316" t="s">
        <v>1770</v>
      </c>
      <c r="B392" s="316" t="s">
        <v>55</v>
      </c>
      <c r="C392" s="316"/>
      <c r="D392" s="316"/>
      <c r="E392" s="316"/>
      <c r="F392" s="316"/>
      <c r="G392" s="316"/>
      <c r="H392" s="316"/>
      <c r="I392" s="316"/>
      <c r="J392" s="316"/>
      <c r="K392" s="326" t="str">
        <f t="shared" si="60"/>
        <v>Link</v>
      </c>
      <c r="L392" s="327" t="str">
        <f t="shared" si="61"/>
        <v>TL6094</v>
      </c>
      <c r="M392" s="316" t="str">
        <f t="shared" si="62"/>
        <v>Napo</v>
      </c>
      <c r="N392" s="343" t="str">
        <f t="shared" si="63"/>
        <v>Yes</v>
      </c>
      <c r="O392" s="322" t="s">
        <v>1780</v>
      </c>
      <c r="P392" s="322"/>
      <c r="Q392" s="316"/>
      <c r="R392" s="327" t="s">
        <v>32</v>
      </c>
      <c r="S392" s="327" t="s">
        <v>33</v>
      </c>
      <c r="T392" s="327" t="s">
        <v>1776</v>
      </c>
      <c r="U392" s="327" t="s">
        <v>1791</v>
      </c>
      <c r="V392" s="327" t="s">
        <v>1788</v>
      </c>
      <c r="W392" s="322" t="s">
        <v>1792</v>
      </c>
      <c r="X392" s="322"/>
      <c r="Y392" s="322" t="str">
        <f t="shared" si="64"/>
        <v>Link-DISC001\|Mesalamine\MGIB2051\2010-03-02_eCRF ICRF_CRFs for sites 0020-0030_12057095_004-DISC001\</v>
      </c>
      <c r="Z392" s="323" t="str">
        <f t="shared" si="65"/>
        <v>Link-DISC001\</v>
      </c>
      <c r="AA392" s="322" t="str">
        <f t="shared" si="66"/>
        <v>Mesalamine\MGIB2051\</v>
      </c>
      <c r="AB392" s="322" t="str">
        <f t="shared" si="67"/>
        <v>2010-03-02_eCRF ICRF_CRFs for sites 0020-0030_12057095_004</v>
      </c>
      <c r="AC392" s="322" t="s">
        <v>1793</v>
      </c>
      <c r="AD392" s="322" t="str">
        <f t="shared" si="68"/>
        <v>Mesalamine\MGIB2051\2010-03-02_eCRF ICRF_CRFs for sites 0020-0030_12057095_004-DISC001\</v>
      </c>
      <c r="AE392" s="329" t="str">
        <f>IF(IF(ISBLANK(NewFile),COUNTIF(K$1:K390,FullDoc)&gt;0,COUNTIF(AD$1:AD390,FullPath)&gt;0),TRUE,"")</f>
        <v/>
      </c>
      <c r="AF392" s="330">
        <f t="shared" si="69"/>
        <v>87</v>
      </c>
    </row>
    <row r="393" spans="1:36" ht="13.25" customHeight="1">
      <c r="A393" s="316" t="s">
        <v>1794</v>
      </c>
      <c r="B393" s="316" t="s">
        <v>29</v>
      </c>
      <c r="C393" s="316"/>
      <c r="D393" s="316"/>
      <c r="E393" s="316"/>
      <c r="F393" s="316"/>
      <c r="G393" s="316"/>
      <c r="H393" s="316"/>
      <c r="I393" s="316"/>
      <c r="J393" s="316"/>
      <c r="K393" s="326" t="str">
        <f t="shared" si="60"/>
        <v>Link</v>
      </c>
      <c r="L393" s="327" t="str">
        <f t="shared" si="61"/>
        <v>TL6094</v>
      </c>
      <c r="M393" s="316" t="str">
        <f t="shared" si="62"/>
        <v>Loose</v>
      </c>
      <c r="N393" s="328" t="str">
        <f t="shared" si="63"/>
        <v/>
      </c>
      <c r="O393" s="322"/>
      <c r="P393" s="322"/>
      <c r="Q393" s="316"/>
      <c r="R393" s="327" t="s">
        <v>32</v>
      </c>
      <c r="S393" s="327" t="s">
        <v>33</v>
      </c>
      <c r="T393" s="327" t="s">
        <v>57</v>
      </c>
      <c r="U393" s="327" t="s">
        <v>1795</v>
      </c>
      <c r="V393" s="327" t="s">
        <v>1796</v>
      </c>
      <c r="W393" s="322"/>
      <c r="X393" s="322"/>
      <c r="Y393" s="322" t="str">
        <f t="shared" si="64"/>
        <v>Link.pdf|Mesalamine\MGIB2051\2011-09-30_Other_QC PASSED PRO 394 PDF for Archive_12057096_001.pdf</v>
      </c>
      <c r="Z393" s="323" t="str">
        <f t="shared" si="65"/>
        <v>Link.pdf</v>
      </c>
      <c r="AA393" s="322" t="str">
        <f t="shared" si="66"/>
        <v>Mesalamine\MGIB2051\</v>
      </c>
      <c r="AB393" s="322" t="str">
        <f t="shared" si="67"/>
        <v>2011-09-30_Other_QC PASSED PRO 394 PDF for Archive_12057096_001</v>
      </c>
      <c r="AC393" s="322" t="s">
        <v>1797</v>
      </c>
      <c r="AD393" s="322" t="str">
        <f t="shared" si="68"/>
        <v>Mesalamine\MGIB2051\2011-09-30_Other_QC PASSED PRO 394 PDF for Archive_12057096_001.pdf</v>
      </c>
      <c r="AE393" s="329" t="str">
        <f>IF(IF(ISBLANK(NewFile),COUNTIF(K$1:K392,FullDoc)&gt;0,COUNTIF(AD$1:AD392,FullPath)&gt;0),TRUE,"")</f>
        <v/>
      </c>
      <c r="AF393" s="330">
        <f t="shared" si="69"/>
        <v>87</v>
      </c>
    </row>
    <row r="394" spans="1:36" ht="13.25" customHeight="1">
      <c r="A394" s="316" t="s">
        <v>1794</v>
      </c>
      <c r="B394" s="316" t="s">
        <v>41</v>
      </c>
      <c r="C394" s="316"/>
      <c r="D394" s="316" t="s">
        <v>1798</v>
      </c>
      <c r="E394" s="316"/>
      <c r="F394" s="316"/>
      <c r="G394" s="316"/>
      <c r="H394" s="316"/>
      <c r="I394" s="316"/>
      <c r="J394" s="316"/>
      <c r="K394" s="326" t="str">
        <f t="shared" si="60"/>
        <v>Link</v>
      </c>
      <c r="L394" s="327" t="str">
        <f t="shared" si="61"/>
        <v>TL6094</v>
      </c>
      <c r="M394" s="316" t="str">
        <f t="shared" si="62"/>
        <v>Loose</v>
      </c>
      <c r="N394" s="328" t="str">
        <f t="shared" si="63"/>
        <v/>
      </c>
      <c r="O394" s="322"/>
      <c r="P394" s="322"/>
      <c r="Q394" s="316"/>
      <c r="R394" s="327" t="s">
        <v>32</v>
      </c>
      <c r="S394" s="327" t="s">
        <v>33</v>
      </c>
      <c r="T394" s="327" t="s">
        <v>57</v>
      </c>
      <c r="U394" s="327" t="s">
        <v>1799</v>
      </c>
      <c r="V394" s="327" t="s">
        <v>1800</v>
      </c>
      <c r="W394" s="322"/>
      <c r="X394" s="322"/>
      <c r="Y394" s="322" t="str">
        <f t="shared" si="64"/>
        <v>Link.pdf|Mesalamine\MGIB2051\2011-10-06_Other_QC PASSED PRO 394 Site and All Site CDs for Archive_12057096_002.pdf</v>
      </c>
      <c r="Z394" s="323" t="str">
        <f t="shared" si="65"/>
        <v>Link.pdf</v>
      </c>
      <c r="AA394" s="322" t="str">
        <f t="shared" si="66"/>
        <v>Mesalamine\MGIB2051\</v>
      </c>
      <c r="AB394" s="322" t="str">
        <f t="shared" si="67"/>
        <v>2011-10-06_Other_QC PASSED PRO 394 Site and All Site CDs for Archive_12057096_002</v>
      </c>
      <c r="AC394" s="322" t="s">
        <v>1801</v>
      </c>
      <c r="AD394" s="322" t="str">
        <f t="shared" si="68"/>
        <v>Mesalamine\MGIB2051\2011-10-06_Other_QC PASSED PRO 394 Site and All Site CDs for Archive_12057096_002.pdf</v>
      </c>
      <c r="AE394" s="329" t="str">
        <f>IF(IF(ISBLANK(NewFile),COUNTIF(K$1:K393,FullDoc)&gt;0,COUNTIF(AD$1:AD393,FullPath)&gt;0),TRUE,"")</f>
        <v/>
      </c>
      <c r="AF394" s="330">
        <f t="shared" si="69"/>
        <v>105</v>
      </c>
    </row>
    <row r="395" spans="1:36" ht="26.45" customHeight="1">
      <c r="A395" s="316" t="s">
        <v>1794</v>
      </c>
      <c r="B395" s="316" t="s">
        <v>47</v>
      </c>
      <c r="D395" s="332" t="s">
        <v>1802</v>
      </c>
      <c r="E395" s="316"/>
      <c r="F395" s="316"/>
      <c r="G395" s="316"/>
      <c r="H395" s="316"/>
      <c r="I395" s="316"/>
      <c r="J395" s="316"/>
      <c r="K395" s="326" t="str">
        <f t="shared" si="60"/>
        <v>Link</v>
      </c>
      <c r="L395" s="327" t="str">
        <f t="shared" si="61"/>
        <v>TL6094</v>
      </c>
      <c r="M395" s="316" t="str">
        <f t="shared" si="62"/>
        <v>Loose</v>
      </c>
      <c r="N395" s="328" t="str">
        <f t="shared" si="63"/>
        <v/>
      </c>
      <c r="O395" s="322"/>
      <c r="P395" s="322"/>
      <c r="Q395" s="316"/>
      <c r="R395" s="327" t="s">
        <v>32</v>
      </c>
      <c r="S395" s="327" t="s">
        <v>33</v>
      </c>
      <c r="T395" s="327" t="s">
        <v>57</v>
      </c>
      <c r="U395" s="327" t="s">
        <v>991</v>
      </c>
      <c r="V395" s="327" t="s">
        <v>1803</v>
      </c>
      <c r="W395" s="322"/>
      <c r="X395" s="322"/>
      <c r="Y395" s="322" t="str">
        <f t="shared" si="64"/>
        <v>Link.pdf|Mesalamine\MGIB2051\2010-07-02_Other_IRB Approved Patient Diary Recording System_12057096_003.pdf</v>
      </c>
      <c r="Z395" s="323" t="str">
        <f t="shared" si="65"/>
        <v>Link.pdf</v>
      </c>
      <c r="AA395" s="322" t="str">
        <f t="shared" si="66"/>
        <v>Mesalamine\MGIB2051\</v>
      </c>
      <c r="AB395" s="322" t="str">
        <f t="shared" si="67"/>
        <v>2010-07-02_Other_IRB Approved Patient Diary Recording System_12057096_003</v>
      </c>
      <c r="AC395" s="322" t="s">
        <v>1804</v>
      </c>
      <c r="AD395" s="322" t="str">
        <f t="shared" si="68"/>
        <v>Mesalamine\MGIB2051\2010-07-02_Other_IRB Approved Patient Diary Recording System_12057096_003.pdf</v>
      </c>
      <c r="AE395" s="329" t="str">
        <f>IF(IF(ISBLANK(NewFile),COUNTIF(K$1:K394,FullDoc)&gt;0,COUNTIF(AD$1:AD394,FullPath)&gt;0),TRUE,"")</f>
        <v/>
      </c>
      <c r="AF395" s="330">
        <f t="shared" si="69"/>
        <v>97</v>
      </c>
    </row>
    <row r="396" spans="1:36" ht="13.25" customHeight="1">
      <c r="A396" s="316" t="s">
        <v>1794</v>
      </c>
      <c r="B396" s="316" t="s">
        <v>55</v>
      </c>
      <c r="C396" s="316"/>
      <c r="D396" s="316"/>
      <c r="E396" s="316"/>
      <c r="F396" s="316"/>
      <c r="G396" s="316"/>
      <c r="H396" s="316"/>
      <c r="I396" s="316"/>
      <c r="J396" s="316"/>
      <c r="K396" s="326" t="str">
        <f t="shared" si="60"/>
        <v>Link</v>
      </c>
      <c r="L396" s="327" t="str">
        <f t="shared" si="61"/>
        <v>TL6094</v>
      </c>
      <c r="M396" s="316" t="str">
        <f t="shared" si="62"/>
        <v>Loose</v>
      </c>
      <c r="N396" s="328" t="str">
        <f t="shared" si="63"/>
        <v/>
      </c>
      <c r="O396" s="322"/>
      <c r="P396" s="322"/>
      <c r="Q396" s="316"/>
      <c r="R396" s="327" t="s">
        <v>32</v>
      </c>
      <c r="S396" s="327" t="s">
        <v>33</v>
      </c>
      <c r="T396" s="327" t="s">
        <v>57</v>
      </c>
      <c r="U396" s="327" t="s">
        <v>991</v>
      </c>
      <c r="V396" s="327" t="s">
        <v>1805</v>
      </c>
      <c r="W396" s="322"/>
      <c r="X396" s="322"/>
      <c r="Y396" s="322" t="str">
        <f t="shared" si="64"/>
        <v>Link.pdf|Mesalamine\MGIB2051\2010-07-02_Other_IRB Approved Office Visit Appointment Card_12057096_004.pdf</v>
      </c>
      <c r="Z396" s="323" t="str">
        <f t="shared" si="65"/>
        <v>Link.pdf</v>
      </c>
      <c r="AA396" s="322" t="str">
        <f t="shared" si="66"/>
        <v>Mesalamine\MGIB2051\</v>
      </c>
      <c r="AB396" s="322" t="str">
        <f t="shared" si="67"/>
        <v>2010-07-02_Other_IRB Approved Office Visit Appointment Card_12057096_004</v>
      </c>
      <c r="AC396" s="322" t="s">
        <v>1806</v>
      </c>
      <c r="AD396" s="322" t="str">
        <f t="shared" si="68"/>
        <v>Mesalamine\MGIB2051\2010-07-02_Other_IRB Approved Office Visit Appointment Card_12057096_004.pdf</v>
      </c>
      <c r="AE396" s="329" t="str">
        <f>IF(IF(ISBLANK(NewFile),COUNTIF(K$1:K395,FullDoc)&gt;0,COUNTIF(AD$1:AD395,FullPath)&gt;0),TRUE,"")</f>
        <v/>
      </c>
      <c r="AF396" s="330">
        <f t="shared" si="69"/>
        <v>96</v>
      </c>
    </row>
    <row r="397" spans="1:36" ht="13.25" customHeight="1">
      <c r="A397" s="316" t="s">
        <v>1794</v>
      </c>
      <c r="B397" s="316" t="s">
        <v>62</v>
      </c>
      <c r="C397" s="316"/>
      <c r="D397" s="316" t="s">
        <v>1807</v>
      </c>
      <c r="E397" s="316"/>
      <c r="F397" s="316"/>
      <c r="G397" s="316"/>
      <c r="H397" s="316"/>
      <c r="I397" s="316"/>
      <c r="J397" s="316"/>
      <c r="K397" s="326" t="str">
        <f t="shared" si="60"/>
        <v>Link</v>
      </c>
      <c r="L397" s="327" t="str">
        <f t="shared" si="61"/>
        <v>TL6094</v>
      </c>
      <c r="M397" s="316" t="str">
        <f t="shared" si="62"/>
        <v>Loose</v>
      </c>
      <c r="N397" s="328" t="str">
        <f t="shared" si="63"/>
        <v/>
      </c>
      <c r="O397" s="322"/>
      <c r="P397" s="322"/>
      <c r="Q397" s="316"/>
      <c r="R397" s="327" t="s">
        <v>32</v>
      </c>
      <c r="S397" s="327" t="s">
        <v>33</v>
      </c>
      <c r="T397" s="327" t="s">
        <v>1808</v>
      </c>
      <c r="U397" s="327" t="s">
        <v>991</v>
      </c>
      <c r="V397" s="327" t="s">
        <v>1809</v>
      </c>
      <c r="W397" s="322"/>
      <c r="X397" s="322"/>
      <c r="Y397" s="322" t="str">
        <f t="shared" si="64"/>
        <v>Link.pdf|Mesalamine\MGIB2051\2010-07-02_IRB_Appr Ad_Trans_Radio Copy_12057096_005.pdf</v>
      </c>
      <c r="Z397" s="323" t="str">
        <f t="shared" si="65"/>
        <v>Link.pdf</v>
      </c>
      <c r="AA397" s="322" t="str">
        <f t="shared" si="66"/>
        <v>Mesalamine\MGIB2051\</v>
      </c>
      <c r="AB397" s="322" t="str">
        <f t="shared" si="67"/>
        <v>2010-07-02_IRB_Appr Ad_Trans_Radio Copy_12057096_005</v>
      </c>
      <c r="AC397" s="322" t="s">
        <v>1810</v>
      </c>
      <c r="AD397" s="322" t="str">
        <f t="shared" si="68"/>
        <v>Mesalamine\MGIB2051\2010-07-02_IRB_Appr Ad_Trans_Radio Copy_12057096_005.pdf</v>
      </c>
      <c r="AE397" s="329" t="str">
        <f>IF(IF(ISBLANK(NewFile),COUNTIF(K$1:K396,FullDoc)&gt;0,COUNTIF(AD$1:AD396,FullPath)&gt;0),TRUE,"")</f>
        <v/>
      </c>
      <c r="AF397" s="330">
        <f t="shared" si="69"/>
        <v>76</v>
      </c>
    </row>
    <row r="398" spans="1:36" ht="13.25" customHeight="1">
      <c r="A398" s="316" t="s">
        <v>1794</v>
      </c>
      <c r="B398" s="316" t="s">
        <v>66</v>
      </c>
      <c r="C398" s="316"/>
      <c r="D398" s="316" t="s">
        <v>92</v>
      </c>
      <c r="E398" s="316"/>
      <c r="F398" s="316"/>
      <c r="G398" s="316"/>
      <c r="H398" s="316"/>
      <c r="I398" s="316"/>
      <c r="J398" s="316"/>
      <c r="K398" s="326" t="str">
        <f t="shared" si="60"/>
        <v>Link</v>
      </c>
      <c r="L398" s="327" t="str">
        <f t="shared" si="61"/>
        <v>TL6094</v>
      </c>
      <c r="M398" s="316" t="str">
        <f t="shared" si="62"/>
        <v>Loose</v>
      </c>
      <c r="N398" s="328" t="str">
        <f t="shared" si="63"/>
        <v/>
      </c>
      <c r="O398" s="322"/>
      <c r="P398" s="322"/>
      <c r="Q398" s="316"/>
      <c r="R398" s="327" t="s">
        <v>32</v>
      </c>
      <c r="S398" s="327" t="s">
        <v>33</v>
      </c>
      <c r="T398" s="327" t="s">
        <v>88</v>
      </c>
      <c r="U398" s="327" t="s">
        <v>89</v>
      </c>
      <c r="V398" s="327" t="s">
        <v>90</v>
      </c>
      <c r="W398" s="322"/>
      <c r="X398" s="322"/>
      <c r="Y398" s="322" t="str">
        <f t="shared" si="64"/>
        <v>Link.pdf|Mesalamine\MGIB2051\2010-06-25_CRF-Comp Guide_Final Version 1.0_12057096_006.pdf</v>
      </c>
      <c r="Z398" s="323" t="str">
        <f t="shared" si="65"/>
        <v>Link.pdf</v>
      </c>
      <c r="AA398" s="322" t="str">
        <f t="shared" si="66"/>
        <v>Mesalamine\MGIB2051\</v>
      </c>
      <c r="AB398" s="322" t="str">
        <f t="shared" si="67"/>
        <v>2010-06-25_CRF-Comp Guide_Final Version 1.0_12057096_006</v>
      </c>
      <c r="AC398" s="322" t="s">
        <v>1811</v>
      </c>
      <c r="AD398" s="322" t="str">
        <f t="shared" si="68"/>
        <v>Mesalamine\MGIB2051\2010-06-25_CRF-Comp Guide_Final Version 1.0_12057096_006.pdf</v>
      </c>
      <c r="AE398" s="329" t="str">
        <f>IF(IF(ISBLANK(NewFile),COUNTIF(K$1:K397,FullDoc)&gt;0,COUNTIF(AD$1:AD397,FullPath)&gt;0),TRUE,"")</f>
        <v/>
      </c>
      <c r="AF398" s="330">
        <f t="shared" si="69"/>
        <v>80</v>
      </c>
    </row>
    <row r="399" spans="1:36" ht="13.25" customHeight="1">
      <c r="A399" s="316" t="s">
        <v>1794</v>
      </c>
      <c r="B399" s="316" t="s">
        <v>73</v>
      </c>
      <c r="C399" s="316"/>
      <c r="D399" s="316" t="s">
        <v>1812</v>
      </c>
      <c r="E399" s="316"/>
      <c r="F399" s="316"/>
      <c r="G399" s="316"/>
      <c r="H399" s="316"/>
      <c r="I399" s="316"/>
      <c r="J399" s="316"/>
      <c r="K399" s="326" t="str">
        <f t="shared" si="60"/>
        <v>Link</v>
      </c>
      <c r="L399" s="327" t="str">
        <f t="shared" si="61"/>
        <v>TL6094</v>
      </c>
      <c r="M399" s="316" t="str">
        <f t="shared" si="62"/>
        <v>Loose</v>
      </c>
      <c r="N399" s="328" t="str">
        <f t="shared" si="63"/>
        <v/>
      </c>
      <c r="O399" s="322"/>
      <c r="P399" s="322"/>
      <c r="Q399" s="316"/>
      <c r="R399" s="327" t="s">
        <v>32</v>
      </c>
      <c r="S399" s="327" t="s">
        <v>33</v>
      </c>
      <c r="T399" s="327" t="s">
        <v>1813</v>
      </c>
      <c r="U399" s="327" t="s">
        <v>1814</v>
      </c>
      <c r="V399" s="327" t="s">
        <v>1815</v>
      </c>
      <c r="W399" s="322"/>
      <c r="X399" s="322"/>
      <c r="Y399" s="322" t="str">
        <f t="shared" si="64"/>
        <v>Link.pdf|Mesalamine\MGIB2051\2003-10-27_IB_Edition 001_12057096_007.pdf</v>
      </c>
      <c r="Z399" s="323" t="str">
        <f t="shared" si="65"/>
        <v>Link.pdf</v>
      </c>
      <c r="AA399" s="322" t="str">
        <f t="shared" si="66"/>
        <v>Mesalamine\MGIB2051\</v>
      </c>
      <c r="AB399" s="322" t="str">
        <f t="shared" si="67"/>
        <v>2003-10-27_IB_Edition 001_12057096_007</v>
      </c>
      <c r="AC399" s="322" t="s">
        <v>1816</v>
      </c>
      <c r="AD399" s="322" t="str">
        <f t="shared" si="68"/>
        <v>Mesalamine\MGIB2051\2003-10-27_IB_Edition 001_12057096_007.pdf</v>
      </c>
      <c r="AE399" s="329" t="str">
        <f>IF(IF(ISBLANK(NewFile),COUNTIF(K$1:K398,FullDoc)&gt;0,COUNTIF(AD$1:AD398,FullPath)&gt;0),TRUE,"")</f>
        <v/>
      </c>
      <c r="AF399" s="330">
        <f t="shared" si="69"/>
        <v>62</v>
      </c>
    </row>
    <row r="400" spans="1:36" ht="13.25" customHeight="1">
      <c r="A400" s="316" t="s">
        <v>1794</v>
      </c>
      <c r="B400" s="316" t="s">
        <v>81</v>
      </c>
      <c r="C400" s="316"/>
      <c r="D400" s="316" t="s">
        <v>1817</v>
      </c>
      <c r="E400" s="316"/>
      <c r="F400" s="316"/>
      <c r="G400" s="316"/>
      <c r="H400" s="316"/>
      <c r="I400" s="316"/>
      <c r="J400" s="316"/>
      <c r="K400" s="326" t="str">
        <f t="shared" si="60"/>
        <v>Link</v>
      </c>
      <c r="L400" s="327" t="str">
        <f t="shared" si="61"/>
        <v>TL6094</v>
      </c>
      <c r="M400" s="316" t="str">
        <f t="shared" si="62"/>
        <v>Loose</v>
      </c>
      <c r="N400" s="328" t="str">
        <f t="shared" si="63"/>
        <v/>
      </c>
      <c r="O400" s="322"/>
      <c r="P400" s="322"/>
      <c r="Q400" s="316"/>
      <c r="R400" s="327" t="s">
        <v>32</v>
      </c>
      <c r="S400" s="327" t="s">
        <v>33</v>
      </c>
      <c r="T400" s="327" t="s">
        <v>1818</v>
      </c>
      <c r="U400" s="327" t="s">
        <v>1814</v>
      </c>
      <c r="V400" s="327"/>
      <c r="W400" s="322"/>
      <c r="X400" s="322"/>
      <c r="Y400" s="322" t="str">
        <f t="shared" si="64"/>
        <v>Link.pdf|Mesalamine\MGIB2051\2003-10-27_IB Rev Appr F_12057096_008.pdf</v>
      </c>
      <c r="Z400" s="323" t="str">
        <f t="shared" si="65"/>
        <v>Link.pdf</v>
      </c>
      <c r="AA400" s="322" t="str">
        <f t="shared" si="66"/>
        <v>Mesalamine\MGIB2051\</v>
      </c>
      <c r="AB400" s="322" t="str">
        <f t="shared" si="67"/>
        <v>2003-10-27_IB Rev Appr F_12057096_008</v>
      </c>
      <c r="AC400" s="322" t="s">
        <v>1819</v>
      </c>
      <c r="AD400" s="322" t="str">
        <f t="shared" si="68"/>
        <v>Mesalamine\MGIB2051\2003-10-27_IB Rev Appr F_12057096_008.pdf</v>
      </c>
      <c r="AE400" s="329" t="str">
        <f>IF(IF(ISBLANK(NewFile),COUNTIF(K$1:K399,FullDoc)&gt;0,COUNTIF(AD$1:AD399,FullPath)&gt;0),TRUE,"")</f>
        <v/>
      </c>
      <c r="AF400" s="330">
        <f t="shared" si="69"/>
        <v>61</v>
      </c>
    </row>
    <row r="401" spans="1:36" ht="13.25" customHeight="1">
      <c r="A401" s="316" t="s">
        <v>1794</v>
      </c>
      <c r="B401" s="316" t="s">
        <v>86</v>
      </c>
      <c r="C401" s="316"/>
      <c r="D401" s="316" t="s">
        <v>1820</v>
      </c>
      <c r="E401" s="316"/>
      <c r="F401" s="316"/>
      <c r="G401" s="316"/>
      <c r="H401" s="316"/>
      <c r="I401" s="316"/>
      <c r="J401" s="316"/>
      <c r="K401" s="326" t="str">
        <f t="shared" si="60"/>
        <v>Link</v>
      </c>
      <c r="L401" s="327" t="str">
        <f t="shared" si="61"/>
        <v>TL6094</v>
      </c>
      <c r="M401" s="316" t="str">
        <f t="shared" si="62"/>
        <v>Loose</v>
      </c>
      <c r="N401" s="328" t="str">
        <f t="shared" si="63"/>
        <v/>
      </c>
      <c r="O401" s="322"/>
      <c r="P401" s="322"/>
      <c r="Q401" s="316"/>
      <c r="R401" s="327" t="s">
        <v>32</v>
      </c>
      <c r="S401" s="327" t="s">
        <v>33</v>
      </c>
      <c r="T401" s="327" t="s">
        <v>1821</v>
      </c>
      <c r="U401" s="327" t="s">
        <v>1822</v>
      </c>
      <c r="V401" s="327" t="s">
        <v>1823</v>
      </c>
      <c r="W401" s="322"/>
      <c r="X401" s="322"/>
      <c r="Y401" s="322" t="str">
        <f t="shared" si="64"/>
        <v>Link.pdf|Mesalamine\MGIB2051\2003-12-22_SAE Rep_SP00118 Initial 15 Day_12057096_009.pdf</v>
      </c>
      <c r="Z401" s="323" t="str">
        <f t="shared" si="65"/>
        <v>Link.pdf</v>
      </c>
      <c r="AA401" s="322" t="str">
        <f t="shared" si="66"/>
        <v>Mesalamine\MGIB2051\</v>
      </c>
      <c r="AB401" s="322" t="str">
        <f t="shared" si="67"/>
        <v>2003-12-22_SAE Rep_SP00118 Initial 15 Day_12057096_009</v>
      </c>
      <c r="AC401" s="322" t="s">
        <v>1824</v>
      </c>
      <c r="AD401" s="322" t="str">
        <f t="shared" si="68"/>
        <v>Mesalamine\MGIB2051\2003-12-22_SAE Rep_SP00118 Initial 15 Day_12057096_009.pdf</v>
      </c>
      <c r="AE401" s="329" t="str">
        <f>IF(IF(ISBLANK(NewFile),COUNTIF(K$1:K400,FullDoc)&gt;0,COUNTIF(AD$1:AD400,FullPath)&gt;0),TRUE,"")</f>
        <v/>
      </c>
      <c r="AF401" s="330">
        <f t="shared" si="69"/>
        <v>78</v>
      </c>
    </row>
    <row r="402" spans="1:36" ht="13.25" customHeight="1">
      <c r="A402" s="316" t="s">
        <v>1794</v>
      </c>
      <c r="B402" s="316" t="s">
        <v>152</v>
      </c>
      <c r="C402" s="316"/>
      <c r="D402" s="316" t="s">
        <v>1825</v>
      </c>
      <c r="E402" s="316"/>
      <c r="F402" s="316"/>
      <c r="G402" s="316"/>
      <c r="H402" s="316"/>
      <c r="I402" s="316"/>
      <c r="J402" s="316"/>
      <c r="K402" s="326" t="str">
        <f t="shared" si="60"/>
        <v>Link</v>
      </c>
      <c r="L402" s="327" t="str">
        <f t="shared" si="61"/>
        <v>TL6094</v>
      </c>
      <c r="M402" s="316" t="str">
        <f t="shared" si="62"/>
        <v>Loose</v>
      </c>
      <c r="N402" s="328" t="str">
        <f t="shared" si="63"/>
        <v/>
      </c>
      <c r="O402" s="322"/>
      <c r="P402" s="322"/>
      <c r="Q402" s="316"/>
      <c r="R402" s="327" t="s">
        <v>32</v>
      </c>
      <c r="S402" s="327" t="s">
        <v>33</v>
      </c>
      <c r="T402" s="327" t="s">
        <v>1821</v>
      </c>
      <c r="U402" s="327" t="s">
        <v>1826</v>
      </c>
      <c r="V402" s="327" t="s">
        <v>1827</v>
      </c>
      <c r="W402" s="322"/>
      <c r="X402" s="322"/>
      <c r="Y402" s="322" t="str">
        <f t="shared" si="64"/>
        <v>Link.pdf|Mesalamine\MGIB2051\2004-05-27_SAE Rep_SP00275 Initial_12057096_010.pdf</v>
      </c>
      <c r="Z402" s="323" t="str">
        <f t="shared" si="65"/>
        <v>Link.pdf</v>
      </c>
      <c r="AA402" s="322" t="str">
        <f t="shared" si="66"/>
        <v>Mesalamine\MGIB2051\</v>
      </c>
      <c r="AB402" s="322" t="str">
        <f t="shared" si="67"/>
        <v>2004-05-27_SAE Rep_SP00275 Initial_12057096_010</v>
      </c>
      <c r="AC402" s="322" t="s">
        <v>1828</v>
      </c>
      <c r="AD402" s="322" t="str">
        <f t="shared" si="68"/>
        <v>Mesalamine\MGIB2051\2004-05-27_SAE Rep_SP00275 Initial_12057096_010.pdf</v>
      </c>
      <c r="AE402" s="329" t="str">
        <f>IF(IF(ISBLANK(NewFile),COUNTIF(K$1:K401,FullDoc)&gt;0,COUNTIF(AD$1:AD401,FullPath)&gt;0),TRUE,"")</f>
        <v/>
      </c>
      <c r="AF402" s="330">
        <f t="shared" si="69"/>
        <v>71</v>
      </c>
    </row>
    <row r="403" spans="1:36" ht="13.25" customHeight="1">
      <c r="A403" s="316" t="s">
        <v>1794</v>
      </c>
      <c r="B403" s="316" t="s">
        <v>157</v>
      </c>
      <c r="C403" s="316"/>
      <c r="D403" s="316" t="s">
        <v>1825</v>
      </c>
      <c r="E403" s="316"/>
      <c r="F403" s="316"/>
      <c r="G403" s="316"/>
      <c r="H403" s="316"/>
      <c r="I403" s="316"/>
      <c r="J403" s="316"/>
      <c r="K403" s="326" t="str">
        <f t="shared" si="60"/>
        <v>Link</v>
      </c>
      <c r="L403" s="327" t="str">
        <f t="shared" si="61"/>
        <v>TL6094</v>
      </c>
      <c r="M403" s="316" t="str">
        <f t="shared" si="62"/>
        <v>Loose</v>
      </c>
      <c r="N403" s="328" t="str">
        <f t="shared" si="63"/>
        <v/>
      </c>
      <c r="O403" s="322"/>
      <c r="P403" s="322"/>
      <c r="Q403" s="316"/>
      <c r="R403" s="327" t="s">
        <v>32</v>
      </c>
      <c r="S403" s="327" t="s">
        <v>33</v>
      </c>
      <c r="T403" s="327" t="s">
        <v>1821</v>
      </c>
      <c r="U403" s="327" t="s">
        <v>1826</v>
      </c>
      <c r="V403" s="327" t="s">
        <v>1829</v>
      </c>
      <c r="W403" s="322"/>
      <c r="X403" s="322"/>
      <c r="Y403" s="322" t="str">
        <f t="shared" si="64"/>
        <v>Link.pdf|Mesalamine\MGIB2051\2004-05-27_SAE Rep_SP00276 Initial_12057096_011.pdf</v>
      </c>
      <c r="Z403" s="323" t="str">
        <f t="shared" si="65"/>
        <v>Link.pdf</v>
      </c>
      <c r="AA403" s="322" t="str">
        <f t="shared" si="66"/>
        <v>Mesalamine\MGIB2051\</v>
      </c>
      <c r="AB403" s="322" t="str">
        <f t="shared" si="67"/>
        <v>2004-05-27_SAE Rep_SP00276 Initial_12057096_011</v>
      </c>
      <c r="AC403" s="322" t="s">
        <v>1830</v>
      </c>
      <c r="AD403" s="322" t="str">
        <f t="shared" si="68"/>
        <v>Mesalamine\MGIB2051\2004-05-27_SAE Rep_SP00276 Initial_12057096_011.pdf</v>
      </c>
      <c r="AE403" s="329" t="str">
        <f>IF(IF(ISBLANK(NewFile),COUNTIF(K$1:K402,FullDoc)&gt;0,COUNTIF(AD$1:AD402,FullPath)&gt;0),TRUE,"")</f>
        <v/>
      </c>
      <c r="AF403" s="330">
        <f t="shared" si="69"/>
        <v>71</v>
      </c>
    </row>
    <row r="404" spans="1:36" ht="13.25" customHeight="1">
      <c r="A404" s="316" t="s">
        <v>1794</v>
      </c>
      <c r="B404" s="316" t="s">
        <v>160</v>
      </c>
      <c r="C404" s="316"/>
      <c r="D404" s="316" t="s">
        <v>1825</v>
      </c>
      <c r="E404" s="316"/>
      <c r="F404" s="316"/>
      <c r="G404" s="316"/>
      <c r="H404" s="316"/>
      <c r="I404" s="316"/>
      <c r="J404" s="316"/>
      <c r="K404" s="326" t="str">
        <f t="shared" si="60"/>
        <v>Link</v>
      </c>
      <c r="L404" s="327" t="str">
        <f t="shared" si="61"/>
        <v>TL6094</v>
      </c>
      <c r="M404" s="316" t="str">
        <f t="shared" si="62"/>
        <v>Loose</v>
      </c>
      <c r="N404" s="328" t="str">
        <f t="shared" si="63"/>
        <v/>
      </c>
      <c r="O404" s="322"/>
      <c r="P404" s="322"/>
      <c r="Q404" s="316"/>
      <c r="R404" s="327" t="s">
        <v>32</v>
      </c>
      <c r="S404" s="327" t="s">
        <v>33</v>
      </c>
      <c r="T404" s="327" t="s">
        <v>1821</v>
      </c>
      <c r="U404" s="327" t="s">
        <v>1826</v>
      </c>
      <c r="V404" s="327" t="s">
        <v>1831</v>
      </c>
      <c r="W404" s="322"/>
      <c r="X404" s="322"/>
      <c r="Y404" s="322" t="str">
        <f t="shared" si="64"/>
        <v>Link.pdf|Mesalamine\MGIB2051\2004-05-27_SAE Rep_SP00279 Initial 15 Day_12057096_012.pdf</v>
      </c>
      <c r="Z404" s="323" t="str">
        <f t="shared" si="65"/>
        <v>Link.pdf</v>
      </c>
      <c r="AA404" s="322" t="str">
        <f t="shared" si="66"/>
        <v>Mesalamine\MGIB2051\</v>
      </c>
      <c r="AB404" s="322" t="str">
        <f t="shared" si="67"/>
        <v>2004-05-27_SAE Rep_SP00279 Initial 15 Day_12057096_012</v>
      </c>
      <c r="AC404" s="322" t="s">
        <v>1832</v>
      </c>
      <c r="AD404" s="322" t="str">
        <f t="shared" si="68"/>
        <v>Mesalamine\MGIB2051\2004-05-27_SAE Rep_SP00279 Initial 15 Day_12057096_012.pdf</v>
      </c>
      <c r="AE404" s="329" t="str">
        <f>IF(IF(ISBLANK(NewFile),COUNTIF(K$1:K403,FullDoc)&gt;0,COUNTIF(AD$1:AD403,FullPath)&gt;0),TRUE,"")</f>
        <v/>
      </c>
      <c r="AF404" s="330">
        <f t="shared" si="69"/>
        <v>78</v>
      </c>
    </row>
    <row r="405" spans="1:36" ht="13.25" customHeight="1">
      <c r="A405" s="316" t="s">
        <v>1794</v>
      </c>
      <c r="B405" s="316" t="s">
        <v>165</v>
      </c>
      <c r="C405" s="316"/>
      <c r="D405" s="316" t="s">
        <v>1825</v>
      </c>
      <c r="E405" s="316"/>
      <c r="F405" s="316"/>
      <c r="G405" s="316"/>
      <c r="H405" s="316"/>
      <c r="I405" s="316"/>
      <c r="J405" s="316"/>
      <c r="K405" s="326" t="str">
        <f t="shared" si="60"/>
        <v>Link</v>
      </c>
      <c r="L405" s="327" t="str">
        <f t="shared" si="61"/>
        <v>TL6094</v>
      </c>
      <c r="M405" s="316" t="str">
        <f t="shared" si="62"/>
        <v>Loose</v>
      </c>
      <c r="N405" s="328" t="str">
        <f t="shared" si="63"/>
        <v/>
      </c>
      <c r="O405" s="322"/>
      <c r="P405" s="322"/>
      <c r="Q405" s="316"/>
      <c r="R405" s="327" t="s">
        <v>32</v>
      </c>
      <c r="S405" s="327" t="s">
        <v>33</v>
      </c>
      <c r="T405" s="327" t="s">
        <v>1821</v>
      </c>
      <c r="U405" s="327" t="s">
        <v>1833</v>
      </c>
      <c r="V405" s="327" t="s">
        <v>1834</v>
      </c>
      <c r="W405" s="322"/>
      <c r="X405" s="322"/>
      <c r="Y405" s="322" t="str">
        <f t="shared" si="64"/>
        <v>Link.pdf|Mesalamine\MGIB2051\2004-08-13_SAE Rep_SP00279 Followup 1 15 Day_12057096_013.pdf</v>
      </c>
      <c r="Z405" s="323" t="str">
        <f t="shared" si="65"/>
        <v>Link.pdf</v>
      </c>
      <c r="AA405" s="322" t="str">
        <f t="shared" si="66"/>
        <v>Mesalamine\MGIB2051\</v>
      </c>
      <c r="AB405" s="322" t="str">
        <f t="shared" si="67"/>
        <v>2004-08-13_SAE Rep_SP00279 Followup 1 15 Day_12057096_013</v>
      </c>
      <c r="AC405" s="322" t="s">
        <v>1835</v>
      </c>
      <c r="AD405" s="322" t="str">
        <f t="shared" si="68"/>
        <v>Mesalamine\MGIB2051\2004-08-13_SAE Rep_SP00279 Followup 1 15 Day_12057096_013.pdf</v>
      </c>
      <c r="AE405" s="329" t="str">
        <f>IF(IF(ISBLANK(NewFile),COUNTIF(K$1:K404,FullDoc)&gt;0,COUNTIF(AD$1:AD404,FullPath)&gt;0),TRUE,"")</f>
        <v/>
      </c>
      <c r="AF405" s="330">
        <f t="shared" si="69"/>
        <v>81</v>
      </c>
    </row>
    <row r="406" spans="1:36" ht="26.45" customHeight="1">
      <c r="A406" s="316" t="s">
        <v>1794</v>
      </c>
      <c r="B406" s="316" t="s">
        <v>170</v>
      </c>
      <c r="C406" s="316"/>
      <c r="D406" s="332" t="s">
        <v>1574</v>
      </c>
      <c r="E406" s="316"/>
      <c r="F406" s="316"/>
      <c r="G406" s="316"/>
      <c r="H406" s="316"/>
      <c r="I406" s="316"/>
      <c r="J406" s="316"/>
      <c r="K406" s="326" t="str">
        <f t="shared" si="60"/>
        <v>Link</v>
      </c>
      <c r="L406" s="327" t="str">
        <f t="shared" si="61"/>
        <v>TL6094</v>
      </c>
      <c r="M406" s="316" t="str">
        <f t="shared" si="62"/>
        <v>Loose</v>
      </c>
      <c r="N406" s="328" t="str">
        <f t="shared" si="63"/>
        <v/>
      </c>
      <c r="O406" s="322"/>
      <c r="P406" s="322"/>
      <c r="Q406" s="316"/>
      <c r="R406" s="327" t="s">
        <v>32</v>
      </c>
      <c r="S406" s="327" t="s">
        <v>33</v>
      </c>
      <c r="T406" s="327" t="s">
        <v>1575</v>
      </c>
      <c r="U406" s="327" t="s">
        <v>1032</v>
      </c>
      <c r="V406" s="327" t="s">
        <v>1576</v>
      </c>
      <c r="W406" s="322"/>
      <c r="X406" s="322"/>
      <c r="Y406" s="322" t="str">
        <f t="shared" si="64"/>
        <v>Link.pdf|Mesalamine\MGIB2051\2010-05-19_IV(W)RS_Validation Plan v1.0_12057096_014.pdf</v>
      </c>
      <c r="Z406" s="323" t="str">
        <f t="shared" si="65"/>
        <v>Link.pdf</v>
      </c>
      <c r="AA406" s="322" t="str">
        <f t="shared" si="66"/>
        <v>Mesalamine\MGIB2051\</v>
      </c>
      <c r="AB406" s="322" t="str">
        <f t="shared" si="67"/>
        <v>2010-05-19_IV(W)RS_Validation Plan v1.0_12057096_014</v>
      </c>
      <c r="AC406" s="322" t="s">
        <v>1836</v>
      </c>
      <c r="AD406" s="322" t="str">
        <f t="shared" si="68"/>
        <v>Mesalamine\MGIB2051\2010-05-19_IV(W)RS_Validation Plan v1.0_12057096_014.pdf</v>
      </c>
      <c r="AE406" s="329" t="str">
        <f>IF(IF(ISBLANK(NewFile),COUNTIF(K$1:K405,FullDoc)&gt;0,COUNTIF(AD$1:AD405,FullPath)&gt;0),TRUE,"")</f>
        <v/>
      </c>
      <c r="AF406" s="330">
        <f t="shared" si="69"/>
        <v>76</v>
      </c>
    </row>
    <row r="407" spans="1:36" ht="13.25" customHeight="1">
      <c r="A407" s="316" t="s">
        <v>1794</v>
      </c>
      <c r="B407" s="316" t="s">
        <v>174</v>
      </c>
      <c r="C407" s="316"/>
      <c r="D407" s="316"/>
      <c r="E407" s="316"/>
      <c r="F407" s="316"/>
      <c r="G407" s="316"/>
      <c r="H407" s="316"/>
      <c r="I407" s="316"/>
      <c r="J407" s="316"/>
      <c r="K407" s="326" t="str">
        <f t="shared" si="60"/>
        <v>Link</v>
      </c>
      <c r="L407" s="327" t="str">
        <f t="shared" si="61"/>
        <v>TL6094</v>
      </c>
      <c r="M407" s="316" t="str">
        <f t="shared" si="62"/>
        <v>Loose</v>
      </c>
      <c r="N407" s="328" t="str">
        <f t="shared" si="63"/>
        <v/>
      </c>
      <c r="O407" s="322"/>
      <c r="P407" s="322"/>
      <c r="Q407" s="316"/>
      <c r="R407" s="327" t="s">
        <v>32</v>
      </c>
      <c r="S407" s="327" t="s">
        <v>33</v>
      </c>
      <c r="T407" s="327" t="s">
        <v>57</v>
      </c>
      <c r="U407" s="327" t="s">
        <v>1837</v>
      </c>
      <c r="V407" s="327" t="s">
        <v>1838</v>
      </c>
      <c r="W407" s="322"/>
      <c r="X407" s="322"/>
      <c r="Y407" s="322" t="str">
        <f t="shared" si="64"/>
        <v>Link.pdf|Mesalamine\MGIB2051\2010-06-08_Other_QC eCRF Signoff_12057096_015.pdf</v>
      </c>
      <c r="Z407" s="323" t="str">
        <f t="shared" si="65"/>
        <v>Link.pdf</v>
      </c>
      <c r="AA407" s="322" t="str">
        <f t="shared" si="66"/>
        <v>Mesalamine\MGIB2051\</v>
      </c>
      <c r="AB407" s="322" t="str">
        <f t="shared" si="67"/>
        <v>2010-06-08_Other_QC eCRF Signoff_12057096_015</v>
      </c>
      <c r="AC407" s="322" t="s">
        <v>1839</v>
      </c>
      <c r="AD407" s="322" t="str">
        <f t="shared" si="68"/>
        <v>Mesalamine\MGIB2051\2010-06-08_Other_QC eCRF Signoff_12057096_015.pdf</v>
      </c>
      <c r="AE407" s="329" t="str">
        <f>IF(IF(ISBLANK(NewFile),COUNTIF(K$1:K406,FullDoc)&gt;0,COUNTIF(AD$1:AD406,FullPath)&gt;0),TRUE,"")</f>
        <v/>
      </c>
      <c r="AF407" s="330">
        <f t="shared" si="69"/>
        <v>69</v>
      </c>
    </row>
    <row r="408" spans="1:36" ht="26.45" customHeight="1">
      <c r="A408" s="316" t="s">
        <v>1794</v>
      </c>
      <c r="B408" s="316" t="s">
        <v>179</v>
      </c>
      <c r="C408" s="316"/>
      <c r="D408" s="332" t="s">
        <v>1840</v>
      </c>
      <c r="E408" s="316"/>
      <c r="F408" s="316"/>
      <c r="G408" s="316"/>
      <c r="H408" s="316"/>
      <c r="I408" s="316"/>
      <c r="J408" s="316"/>
      <c r="K408" s="326" t="str">
        <f t="shared" si="60"/>
        <v>Link</v>
      </c>
      <c r="L408" s="327" t="str">
        <f t="shared" si="61"/>
        <v>TL6094</v>
      </c>
      <c r="M408" s="316" t="str">
        <f t="shared" si="62"/>
        <v>Loose</v>
      </c>
      <c r="N408" s="328" t="str">
        <f t="shared" si="63"/>
        <v/>
      </c>
      <c r="O408" s="322"/>
      <c r="P408" s="322"/>
      <c r="Q408" s="316"/>
      <c r="R408" s="327" t="s">
        <v>32</v>
      </c>
      <c r="S408" s="327" t="s">
        <v>33</v>
      </c>
      <c r="T408" s="327" t="s">
        <v>42</v>
      </c>
      <c r="U408" s="327" t="s">
        <v>1841</v>
      </c>
      <c r="V408" s="327"/>
      <c r="W408" s="322"/>
      <c r="X408" s="322"/>
      <c r="Y408" s="322" t="str">
        <f t="shared" si="64"/>
        <v>Link.pdf|Mesalamine\MGIB2051\2010-04-27_Appr Prtl_12057096_016.pdf</v>
      </c>
      <c r="Z408" s="323" t="str">
        <f t="shared" si="65"/>
        <v>Link.pdf</v>
      </c>
      <c r="AA408" s="322" t="str">
        <f t="shared" si="66"/>
        <v>Mesalamine\MGIB2051\</v>
      </c>
      <c r="AB408" s="322" t="str">
        <f t="shared" si="67"/>
        <v>2010-04-27_Appr Prtl_12057096_016</v>
      </c>
      <c r="AC408" s="322" t="s">
        <v>1842</v>
      </c>
      <c r="AD408" s="322" t="str">
        <f t="shared" si="68"/>
        <v>Mesalamine\MGIB2051\2010-04-27_Appr Prtl_12057096_016.pdf</v>
      </c>
      <c r="AE408" s="329" t="str">
        <f>IF(IF(ISBLANK(NewFile),COUNTIF(K$1:K407,FullDoc)&gt;0,COUNTIF(AD$1:AD407,FullPath)&gt;0),TRUE,"")</f>
        <v/>
      </c>
      <c r="AF408" s="330">
        <f t="shared" si="69"/>
        <v>57</v>
      </c>
    </row>
    <row r="409" spans="1:36" ht="13.25" customHeight="1">
      <c r="A409" s="316" t="s">
        <v>1794</v>
      </c>
      <c r="B409" s="316" t="s">
        <v>183</v>
      </c>
      <c r="C409" s="316"/>
      <c r="D409" s="316" t="s">
        <v>1843</v>
      </c>
      <c r="E409" s="316"/>
      <c r="F409" s="316"/>
      <c r="G409" s="316"/>
      <c r="H409" s="316"/>
      <c r="I409" s="316"/>
      <c r="J409" s="316"/>
      <c r="K409" s="326" t="str">
        <f t="shared" si="60"/>
        <v>Link</v>
      </c>
      <c r="L409" s="327" t="str">
        <f t="shared" si="61"/>
        <v>TL6094</v>
      </c>
      <c r="M409" s="316" t="str">
        <f t="shared" si="62"/>
        <v>Loose</v>
      </c>
      <c r="N409" s="328" t="str">
        <f t="shared" si="63"/>
        <v/>
      </c>
      <c r="O409" s="322"/>
      <c r="P409" s="322"/>
      <c r="Q409" s="316"/>
      <c r="R409" s="327" t="s">
        <v>32</v>
      </c>
      <c r="S409" s="327" t="s">
        <v>33</v>
      </c>
      <c r="T409" s="327" t="s">
        <v>57</v>
      </c>
      <c r="U409" s="327" t="s">
        <v>1837</v>
      </c>
      <c r="V409" s="327" t="s">
        <v>1844</v>
      </c>
      <c r="W409" s="322"/>
      <c r="X409" s="322"/>
      <c r="Y409" s="322" t="str">
        <f t="shared" si="64"/>
        <v>Link.pdf|Mesalamine\MGIB2051\2010-06-08_Other_Annotated Trial Design_12057096_017.pdf</v>
      </c>
      <c r="Z409" s="323" t="str">
        <f t="shared" si="65"/>
        <v>Link.pdf</v>
      </c>
      <c r="AA409" s="322" t="str">
        <f t="shared" si="66"/>
        <v>Mesalamine\MGIB2051\</v>
      </c>
      <c r="AB409" s="322" t="str">
        <f t="shared" si="67"/>
        <v>2010-06-08_Other_Annotated Trial Design_12057096_017</v>
      </c>
      <c r="AC409" s="322" t="s">
        <v>1845</v>
      </c>
      <c r="AD409" s="322" t="str">
        <f t="shared" si="68"/>
        <v>Mesalamine\MGIB2051\2010-06-08_Other_Annotated Trial Design_12057096_017.pdf</v>
      </c>
      <c r="AE409" s="329" t="str">
        <f>IF(IF(ISBLANK(NewFile),COUNTIF(K$1:K408,FullDoc)&gt;0,COUNTIF(AD$1:AD408,FullPath)&gt;0),TRUE,"")</f>
        <v/>
      </c>
      <c r="AF409" s="330">
        <f t="shared" si="69"/>
        <v>76</v>
      </c>
    </row>
    <row r="410" spans="1:36" ht="13.25" customHeight="1">
      <c r="A410" s="316" t="s">
        <v>1794</v>
      </c>
      <c r="B410" s="316" t="s">
        <v>186</v>
      </c>
      <c r="C410" s="316"/>
      <c r="D410" s="316"/>
      <c r="E410" s="316"/>
      <c r="F410" s="316"/>
      <c r="G410" s="316"/>
      <c r="H410" s="316"/>
      <c r="I410" s="316"/>
      <c r="J410" s="316"/>
      <c r="K410" s="326" t="str">
        <f t="shared" si="60"/>
        <v>Link</v>
      </c>
      <c r="L410" s="327" t="str">
        <f t="shared" si="61"/>
        <v>TL6094</v>
      </c>
      <c r="M410" s="316" t="str">
        <f t="shared" si="62"/>
        <v>Loose</v>
      </c>
      <c r="N410" s="328" t="str">
        <f t="shared" si="63"/>
        <v/>
      </c>
      <c r="O410" s="322"/>
      <c r="P410" s="322"/>
      <c r="Q410" s="316"/>
      <c r="R410" s="327" t="s">
        <v>32</v>
      </c>
      <c r="S410" s="327" t="s">
        <v>33</v>
      </c>
      <c r="T410" s="327" t="s">
        <v>57</v>
      </c>
      <c r="U410" s="327" t="s">
        <v>98</v>
      </c>
      <c r="V410" s="327" t="s">
        <v>1846</v>
      </c>
      <c r="W410" s="322"/>
      <c r="X410" s="322"/>
      <c r="Y410" s="322" t="str">
        <f t="shared" si="64"/>
        <v>Link.pdf|Mesalamine\MGIB2051\2010-06-09_Other_TDD Change Log_12057096_018.pdf</v>
      </c>
      <c r="Z410" s="323" t="str">
        <f t="shared" si="65"/>
        <v>Link.pdf</v>
      </c>
      <c r="AA410" s="322" t="str">
        <f t="shared" si="66"/>
        <v>Mesalamine\MGIB2051\</v>
      </c>
      <c r="AB410" s="322" t="str">
        <f t="shared" si="67"/>
        <v>2010-06-09_Other_TDD Change Log_12057096_018</v>
      </c>
      <c r="AC410" s="322" t="s">
        <v>1847</v>
      </c>
      <c r="AD410" s="322" t="str">
        <f t="shared" si="68"/>
        <v>Mesalamine\MGIB2051\2010-06-09_Other_TDD Change Log_12057096_018.pdf</v>
      </c>
      <c r="AE410" s="329" t="str">
        <f>IF(IF(ISBLANK(NewFile),COUNTIF(K$1:K409,FullDoc)&gt;0,COUNTIF(AD$1:AD409,FullPath)&gt;0),TRUE,"")</f>
        <v/>
      </c>
      <c r="AF410" s="330">
        <f t="shared" si="69"/>
        <v>68</v>
      </c>
    </row>
    <row r="411" spans="1:36" ht="13.25" customHeight="1">
      <c r="A411" s="316" t="s">
        <v>1794</v>
      </c>
      <c r="B411" s="316" t="s">
        <v>190</v>
      </c>
      <c r="C411" s="316"/>
      <c r="D411" s="316"/>
      <c r="E411" s="316"/>
      <c r="F411" s="316"/>
      <c r="G411" s="316"/>
      <c r="H411" s="316"/>
      <c r="I411" s="316"/>
      <c r="J411" s="316"/>
      <c r="K411" s="326" t="str">
        <f t="shared" si="60"/>
        <v>Link</v>
      </c>
      <c r="L411" s="327" t="str">
        <f t="shared" si="61"/>
        <v>TL6094</v>
      </c>
      <c r="M411" s="316" t="str">
        <f t="shared" si="62"/>
        <v>Loose</v>
      </c>
      <c r="N411" s="328" t="str">
        <f t="shared" si="63"/>
        <v/>
      </c>
      <c r="O411" s="322"/>
      <c r="P411" s="322"/>
      <c r="Q411" s="316"/>
      <c r="R411" s="327" t="s">
        <v>32</v>
      </c>
      <c r="S411" s="327" t="s">
        <v>33</v>
      </c>
      <c r="T411" s="327" t="s">
        <v>57</v>
      </c>
      <c r="U411" s="327" t="s">
        <v>98</v>
      </c>
      <c r="V411" s="327" t="s">
        <v>1848</v>
      </c>
      <c r="W411" s="322"/>
      <c r="X411" s="322"/>
      <c r="Y411" s="322" t="str">
        <f t="shared" si="64"/>
        <v>Link.pdf|Mesalamine\MGIB2051\2010-06-09_Other_Time Events Specification QC_12057096_019.pdf</v>
      </c>
      <c r="Z411" s="323" t="str">
        <f t="shared" si="65"/>
        <v>Link.pdf</v>
      </c>
      <c r="AA411" s="322" t="str">
        <f t="shared" si="66"/>
        <v>Mesalamine\MGIB2051\</v>
      </c>
      <c r="AB411" s="322" t="str">
        <f t="shared" si="67"/>
        <v>2010-06-09_Other_Time Events Specification QC_12057096_019</v>
      </c>
      <c r="AC411" s="322" t="s">
        <v>1849</v>
      </c>
      <c r="AD411" s="322" t="str">
        <f t="shared" si="68"/>
        <v>Mesalamine\MGIB2051\2010-06-09_Other_Time Events Specification QC_12057096_019.pdf</v>
      </c>
      <c r="AE411" s="329" t="str">
        <f>IF(IF(ISBLANK(NewFile),COUNTIF(K$1:K410,FullDoc)&gt;0,COUNTIF(AD$1:AD410,FullPath)&gt;0),TRUE,"")</f>
        <v/>
      </c>
      <c r="AF411" s="330">
        <f t="shared" si="69"/>
        <v>82</v>
      </c>
    </row>
    <row r="412" spans="1:36" ht="13.25" customHeight="1">
      <c r="A412" s="316" t="s">
        <v>1794</v>
      </c>
      <c r="B412" s="316" t="s">
        <v>194</v>
      </c>
      <c r="C412" s="316"/>
      <c r="D412" s="316" t="s">
        <v>1850</v>
      </c>
      <c r="E412" s="316"/>
      <c r="F412" s="316"/>
      <c r="G412" s="316"/>
      <c r="H412" s="316"/>
      <c r="I412" s="316"/>
      <c r="J412" s="316"/>
      <c r="K412" s="326" t="str">
        <f t="shared" si="60"/>
        <v>Link</v>
      </c>
      <c r="L412" s="327" t="str">
        <f t="shared" si="61"/>
        <v>TL6094</v>
      </c>
      <c r="M412" s="316" t="str">
        <f t="shared" si="62"/>
        <v>Loose</v>
      </c>
      <c r="N412" s="328" t="str">
        <f t="shared" si="63"/>
        <v/>
      </c>
      <c r="O412" s="322"/>
      <c r="P412" s="322"/>
      <c r="Q412" s="316"/>
      <c r="R412" s="327" t="s">
        <v>32</v>
      </c>
      <c r="S412" s="327" t="s">
        <v>33</v>
      </c>
      <c r="T412" s="327" t="s">
        <v>1575</v>
      </c>
      <c r="U412" s="327" t="s">
        <v>1851</v>
      </c>
      <c r="V412" s="327" t="s">
        <v>1852</v>
      </c>
      <c r="W412" s="322"/>
      <c r="X412" s="322"/>
      <c r="Y412" s="322" t="str">
        <f t="shared" si="64"/>
        <v>Link.pdf|Mesalamine\MGIB2051\2010-06-11_IV(W)RS_InForm Trial Install Request Form_12057096_020.pdf</v>
      </c>
      <c r="Z412" s="323" t="str">
        <f t="shared" si="65"/>
        <v>Link.pdf</v>
      </c>
      <c r="AA412" s="322" t="str">
        <f t="shared" si="66"/>
        <v>Mesalamine\MGIB2051\</v>
      </c>
      <c r="AB412" s="322" t="str">
        <f t="shared" si="67"/>
        <v>2010-06-11_IV(W)RS_InForm Trial Install Request Form_12057096_020</v>
      </c>
      <c r="AC412" s="322" t="s">
        <v>1853</v>
      </c>
      <c r="AD412" s="322" t="str">
        <f t="shared" si="68"/>
        <v>Mesalamine\MGIB2051\2010-06-11_IV(W)RS_InForm Trial Install Request Form_12057096_020.pdf</v>
      </c>
      <c r="AE412" s="329" t="str">
        <f>IF(IF(ISBLANK(NewFile),COUNTIF(K$1:K411,FullDoc)&gt;0,COUNTIF(AD$1:AD411,FullPath)&gt;0),TRUE,"")</f>
        <v/>
      </c>
      <c r="AF412" s="330">
        <f t="shared" si="69"/>
        <v>89</v>
      </c>
    </row>
    <row r="413" spans="1:36" ht="13.25" customHeight="1">
      <c r="A413" s="316" t="s">
        <v>1854</v>
      </c>
      <c r="B413" s="316" t="s">
        <v>29</v>
      </c>
      <c r="C413" s="316"/>
      <c r="D413" s="316"/>
      <c r="E413" s="316"/>
      <c r="F413" s="316"/>
      <c r="G413" s="316"/>
      <c r="H413" s="316"/>
      <c r="I413" s="316"/>
      <c r="J413" s="316"/>
      <c r="K413" s="326" t="str">
        <f t="shared" si="60"/>
        <v>Link</v>
      </c>
      <c r="L413" s="327" t="str">
        <f t="shared" si="61"/>
        <v>TL6093</v>
      </c>
      <c r="M413" s="316" t="str">
        <f t="shared" si="62"/>
        <v>MGIB2051 Folder 1 Project Organization and Planning</v>
      </c>
      <c r="N413" s="328" t="str">
        <f t="shared" si="63"/>
        <v/>
      </c>
      <c r="O413" s="322"/>
      <c r="P413" s="322"/>
      <c r="Q413" s="316"/>
      <c r="R413" s="327" t="s">
        <v>32</v>
      </c>
      <c r="S413" s="327" t="s">
        <v>33</v>
      </c>
      <c r="T413" s="327" t="s">
        <v>57</v>
      </c>
      <c r="U413" s="327" t="s">
        <v>588</v>
      </c>
      <c r="V413" s="327" t="s">
        <v>1855</v>
      </c>
      <c r="W413" s="322"/>
      <c r="X413" s="322"/>
      <c r="Y413" s="322" t="str">
        <f t="shared" si="64"/>
        <v>Link.pdf|Mesalamine\MGIB2051\2011-06-21_Other_Timeline 2010-03-12 to 2011-11-16_12057097_001.pdf</v>
      </c>
      <c r="Z413" s="323" t="str">
        <f t="shared" si="65"/>
        <v>Link.pdf</v>
      </c>
      <c r="AA413" s="322" t="str">
        <f t="shared" si="66"/>
        <v>Mesalamine\MGIB2051\</v>
      </c>
      <c r="AB413" s="322" t="str">
        <f t="shared" si="67"/>
        <v>2011-06-21_Other_Timeline 2010-03-12 to 2011-11-16_12057097_001</v>
      </c>
      <c r="AC413" s="322" t="s">
        <v>1856</v>
      </c>
      <c r="AD413" s="322" t="str">
        <f t="shared" si="68"/>
        <v>Mesalamine\MGIB2051\2011-06-21_Other_Timeline 2010-03-12 to 2011-11-16_12057097_001.pdf</v>
      </c>
      <c r="AE413" s="329" t="str">
        <f>IF(IF(ISBLANK(NewFile),COUNTIF(K$1:K412,FullDoc)&gt;0,COUNTIF(AD$1:AD412,FullPath)&gt;0),TRUE,"")</f>
        <v/>
      </c>
      <c r="AF413" s="330">
        <f t="shared" si="69"/>
        <v>87</v>
      </c>
      <c r="AJ413" s="323" t="s">
        <v>1857</v>
      </c>
    </row>
    <row r="414" spans="1:36" ht="13.25" customHeight="1">
      <c r="A414" s="316" t="s">
        <v>1854</v>
      </c>
      <c r="B414" s="316" t="s">
        <v>41</v>
      </c>
      <c r="C414" s="316"/>
      <c r="D414" s="316"/>
      <c r="E414" s="316"/>
      <c r="F414" s="316"/>
      <c r="G414" s="316"/>
      <c r="H414" s="316"/>
      <c r="I414" s="316"/>
      <c r="J414" s="316"/>
      <c r="K414" s="326" t="str">
        <f t="shared" si="60"/>
        <v>Link</v>
      </c>
      <c r="L414" s="327" t="str">
        <f t="shared" si="61"/>
        <v>TL6093</v>
      </c>
      <c r="M414" s="316" t="str">
        <f t="shared" si="62"/>
        <v>MGIB2051 Folder 1 Project Organization and Planning</v>
      </c>
      <c r="N414" s="328" t="str">
        <f t="shared" si="63"/>
        <v/>
      </c>
      <c r="O414" s="322"/>
      <c r="P414" s="322"/>
      <c r="Q414" s="316"/>
      <c r="R414" s="327" t="s">
        <v>32</v>
      </c>
      <c r="S414" s="327" t="s">
        <v>33</v>
      </c>
      <c r="T414" s="327" t="s">
        <v>57</v>
      </c>
      <c r="U414" s="327" t="s">
        <v>76</v>
      </c>
      <c r="V414" s="327" t="s">
        <v>1858</v>
      </c>
      <c r="W414" s="322"/>
      <c r="X414" s="322"/>
      <c r="Y414" s="322" t="str">
        <f t="shared" si="64"/>
        <v>Link.pdf|Mesalamine\MGIB2051\0000-00-00_Other_Timeline 2009-11-06 to 2011-06-22_12057097_002.pdf</v>
      </c>
      <c r="Z414" s="323" t="str">
        <f t="shared" si="65"/>
        <v>Link.pdf</v>
      </c>
      <c r="AA414" s="322" t="str">
        <f t="shared" si="66"/>
        <v>Mesalamine\MGIB2051\</v>
      </c>
      <c r="AB414" s="322" t="str">
        <f t="shared" si="67"/>
        <v>0000-00-00_Other_Timeline 2009-11-06 to 2011-06-22_12057097_002</v>
      </c>
      <c r="AC414" s="322" t="s">
        <v>1859</v>
      </c>
      <c r="AD414" s="322" t="str">
        <f t="shared" si="68"/>
        <v>Mesalamine\MGIB2051\0000-00-00_Other_Timeline 2009-11-06 to 2011-06-22_12057097_002.pdf</v>
      </c>
      <c r="AE414" s="329" t="str">
        <f>IF(IF(ISBLANK(NewFile),COUNTIF(K$1:K413,FullDoc)&gt;0,COUNTIF(AD$1:AD413,FullPath)&gt;0),TRUE,"")</f>
        <v/>
      </c>
      <c r="AF414" s="330">
        <f t="shared" si="69"/>
        <v>87</v>
      </c>
      <c r="AJ414" s="323" t="s">
        <v>1860</v>
      </c>
    </row>
    <row r="415" spans="1:36" ht="13.25" customHeight="1">
      <c r="A415" s="316" t="s">
        <v>1854</v>
      </c>
      <c r="B415" s="316" t="s">
        <v>47</v>
      </c>
      <c r="C415" s="316"/>
      <c r="D415" s="316"/>
      <c r="E415" s="316"/>
      <c r="F415" s="316"/>
      <c r="G415" s="316"/>
      <c r="H415" s="316"/>
      <c r="I415" s="316"/>
      <c r="J415" s="316"/>
      <c r="K415" s="326" t="str">
        <f t="shared" si="60"/>
        <v>Link</v>
      </c>
      <c r="L415" s="327" t="str">
        <f t="shared" si="61"/>
        <v>TL6093</v>
      </c>
      <c r="M415" s="316" t="str">
        <f t="shared" si="62"/>
        <v>MGIB2051 Folder 1 Project Organization and Planning</v>
      </c>
      <c r="N415" s="328" t="str">
        <f t="shared" si="63"/>
        <v/>
      </c>
      <c r="O415" s="322"/>
      <c r="P415" s="322"/>
      <c r="Q415" s="316"/>
      <c r="R415" s="327" t="s">
        <v>32</v>
      </c>
      <c r="S415" s="327" t="s">
        <v>33</v>
      </c>
      <c r="T415" s="327" t="s">
        <v>57</v>
      </c>
      <c r="U415" s="327" t="s">
        <v>1861</v>
      </c>
      <c r="V415" s="327" t="s">
        <v>1862</v>
      </c>
      <c r="W415" s="322"/>
      <c r="X415" s="322"/>
      <c r="Y415" s="322" t="str">
        <f t="shared" si="64"/>
        <v>Link.pdf|Mesalamine\MGIB2051\2010-04-19_Other_Estimated timelines_12057097_003.pdf</v>
      </c>
      <c r="Z415" s="323" t="str">
        <f t="shared" si="65"/>
        <v>Link.pdf</v>
      </c>
      <c r="AA415" s="322" t="str">
        <f t="shared" si="66"/>
        <v>Mesalamine\MGIB2051\</v>
      </c>
      <c r="AB415" s="322" t="str">
        <f t="shared" si="67"/>
        <v>2010-04-19_Other_Estimated timelines_12057097_003</v>
      </c>
      <c r="AC415" s="322" t="s">
        <v>1863</v>
      </c>
      <c r="AD415" s="322" t="str">
        <f t="shared" si="68"/>
        <v>Mesalamine\MGIB2051\2010-04-19_Other_Estimated timelines_12057097_003.pdf</v>
      </c>
      <c r="AE415" s="329" t="str">
        <f>IF(IF(ISBLANK(NewFile),COUNTIF(K$1:K414,FullDoc)&gt;0,COUNTIF(AD$1:AD414,FullPath)&gt;0),TRUE,"")</f>
        <v/>
      </c>
      <c r="AF415" s="330">
        <f t="shared" si="69"/>
        <v>73</v>
      </c>
      <c r="AJ415" s="323" t="s">
        <v>1864</v>
      </c>
    </row>
    <row r="416" spans="1:36" ht="13.25" customHeight="1">
      <c r="A416" s="316" t="s">
        <v>1854</v>
      </c>
      <c r="B416" s="316" t="s">
        <v>55</v>
      </c>
      <c r="C416" s="316"/>
      <c r="D416" s="316"/>
      <c r="E416" s="316"/>
      <c r="F416" s="316"/>
      <c r="G416" s="316"/>
      <c r="H416" s="316"/>
      <c r="I416" s="316"/>
      <c r="J416" s="316"/>
      <c r="K416" s="326" t="str">
        <f t="shared" si="60"/>
        <v>Link</v>
      </c>
      <c r="L416" s="327" t="str">
        <f t="shared" si="61"/>
        <v>TL6093</v>
      </c>
      <c r="M416" s="316" t="str">
        <f t="shared" si="62"/>
        <v>MGIB2051 Folder 1 Project Organization and Planning</v>
      </c>
      <c r="N416" s="328" t="str">
        <f t="shared" si="63"/>
        <v/>
      </c>
      <c r="O416" s="322"/>
      <c r="P416" s="322"/>
      <c r="Q416" s="316"/>
      <c r="R416" s="327" t="s">
        <v>32</v>
      </c>
      <c r="S416" s="327" t="s">
        <v>33</v>
      </c>
      <c r="T416" s="327" t="s">
        <v>57</v>
      </c>
      <c r="U416" s="327" t="s">
        <v>212</v>
      </c>
      <c r="V416" s="327" t="s">
        <v>1865</v>
      </c>
      <c r="W416" s="322"/>
      <c r="X416" s="322"/>
      <c r="Y416" s="322" t="str">
        <f t="shared" si="64"/>
        <v>Link.pdf|Mesalamine\MGIB2051\2010-07-20_Other_Updated Timeline 2010-03-12 to 2011-06-21_12057097_004.pdf</v>
      </c>
      <c r="Z416" s="323" t="str">
        <f t="shared" si="65"/>
        <v>Link.pdf</v>
      </c>
      <c r="AA416" s="322" t="str">
        <f t="shared" si="66"/>
        <v>Mesalamine\MGIB2051\</v>
      </c>
      <c r="AB416" s="322" t="str">
        <f t="shared" si="67"/>
        <v>2010-07-20_Other_Updated Timeline 2010-03-12 to 2011-06-21_12057097_004</v>
      </c>
      <c r="AC416" s="322" t="s">
        <v>1866</v>
      </c>
      <c r="AD416" s="322" t="str">
        <f t="shared" si="68"/>
        <v>Mesalamine\MGIB2051\2010-07-20_Other_Updated Timeline 2010-03-12 to 2011-06-21_12057097_004.pdf</v>
      </c>
      <c r="AE416" s="329" t="str">
        <f>IF(IF(ISBLANK(NewFile),COUNTIF(K$1:K415,FullDoc)&gt;0,COUNTIF(AD$1:AD415,FullPath)&gt;0),TRUE,"")</f>
        <v/>
      </c>
      <c r="AF416" s="330">
        <f t="shared" si="69"/>
        <v>95</v>
      </c>
      <c r="AH416" s="338" t="s">
        <v>1867</v>
      </c>
      <c r="AJ416" s="323" t="s">
        <v>1868</v>
      </c>
    </row>
    <row r="417" spans="1:36" ht="13.25" customHeight="1">
      <c r="A417" s="316" t="s">
        <v>1854</v>
      </c>
      <c r="B417" s="316" t="s">
        <v>62</v>
      </c>
      <c r="C417" s="316"/>
      <c r="D417" s="316"/>
      <c r="E417" s="316"/>
      <c r="F417" s="316"/>
      <c r="G417" s="316"/>
      <c r="H417" s="316"/>
      <c r="I417" s="316"/>
      <c r="J417" s="316"/>
      <c r="K417" s="326" t="str">
        <f t="shared" si="60"/>
        <v>Link</v>
      </c>
      <c r="L417" s="327" t="str">
        <f t="shared" si="61"/>
        <v>TL6093</v>
      </c>
      <c r="M417" s="316" t="str">
        <f t="shared" si="62"/>
        <v>MGIB2051 Folder 1 Project Organization and Planning</v>
      </c>
      <c r="N417" s="328" t="str">
        <f t="shared" si="63"/>
        <v/>
      </c>
      <c r="O417" s="322"/>
      <c r="P417" s="322"/>
      <c r="Q417" s="316"/>
      <c r="R417" s="327" t="s">
        <v>32</v>
      </c>
      <c r="S417" s="327" t="s">
        <v>33</v>
      </c>
      <c r="T417" s="327" t="s">
        <v>57</v>
      </c>
      <c r="U417" s="327" t="s">
        <v>76</v>
      </c>
      <c r="V417" s="327" t="s">
        <v>1869</v>
      </c>
      <c r="W417" s="322"/>
      <c r="X417" s="322"/>
      <c r="Y417" s="322" t="str">
        <f t="shared" si="64"/>
        <v>Link.pdf|Mesalamine\MGIB2051\0000-00-00_Other_Timeline 2010-03-12 to 2011-06-28_12057097_005.pdf</v>
      </c>
      <c r="Z417" s="323" t="str">
        <f t="shared" si="65"/>
        <v>Link.pdf</v>
      </c>
      <c r="AA417" s="322" t="str">
        <f t="shared" si="66"/>
        <v>Mesalamine\MGIB2051\</v>
      </c>
      <c r="AB417" s="322" t="str">
        <f t="shared" si="67"/>
        <v>0000-00-00_Other_Timeline 2010-03-12 to 2011-06-28_12057097_005</v>
      </c>
      <c r="AC417" s="322" t="s">
        <v>1870</v>
      </c>
      <c r="AD417" s="322" t="str">
        <f t="shared" si="68"/>
        <v>Mesalamine\MGIB2051\0000-00-00_Other_Timeline 2010-03-12 to 2011-06-28_12057097_005.pdf</v>
      </c>
      <c r="AE417" s="329" t="str">
        <f>IF(IF(ISBLANK(NewFile),COUNTIF(K$1:K416,FullDoc)&gt;0,COUNTIF(AD$1:AD416,FullPath)&gt;0),TRUE,"")</f>
        <v/>
      </c>
      <c r="AF417" s="330">
        <f t="shared" si="69"/>
        <v>87</v>
      </c>
      <c r="AJ417" s="323" t="s">
        <v>1871</v>
      </c>
    </row>
    <row r="418" spans="1:36" ht="13.25" customHeight="1">
      <c r="A418" s="316" t="s">
        <v>1854</v>
      </c>
      <c r="B418" s="316" t="s">
        <v>66</v>
      </c>
      <c r="C418" s="316"/>
      <c r="D418" s="316"/>
      <c r="E418" s="316"/>
      <c r="F418" s="316"/>
      <c r="G418" s="316"/>
      <c r="H418" s="316"/>
      <c r="I418" s="316"/>
      <c r="J418" s="316"/>
      <c r="K418" s="326" t="str">
        <f t="shared" si="60"/>
        <v>Link</v>
      </c>
      <c r="L418" s="327" t="str">
        <f t="shared" si="61"/>
        <v>TL6093</v>
      </c>
      <c r="M418" s="316" t="str">
        <f t="shared" si="62"/>
        <v>MGIB2051 Folder 1 Project Organization and Planning</v>
      </c>
      <c r="N418" s="328" t="str">
        <f t="shared" si="63"/>
        <v/>
      </c>
      <c r="O418" s="322"/>
      <c r="P418" s="322"/>
      <c r="Q418" s="316"/>
      <c r="R418" s="327" t="s">
        <v>32</v>
      </c>
      <c r="S418" s="327" t="s">
        <v>33</v>
      </c>
      <c r="T418" s="327" t="s">
        <v>57</v>
      </c>
      <c r="U418" s="327" t="s">
        <v>207</v>
      </c>
      <c r="V418" s="327" t="s">
        <v>1872</v>
      </c>
      <c r="W418" s="322"/>
      <c r="X418" s="322"/>
      <c r="Y418" s="322" t="str">
        <f t="shared" si="64"/>
        <v>Link.pdf|Mesalamine\MGIB2051\2010-07-13_Other_Timelines_12057097_006.pdf</v>
      </c>
      <c r="Z418" s="323" t="str">
        <f t="shared" si="65"/>
        <v>Link.pdf</v>
      </c>
      <c r="AA418" s="322" t="str">
        <f t="shared" si="66"/>
        <v>Mesalamine\MGIB2051\</v>
      </c>
      <c r="AB418" s="322" t="str">
        <f t="shared" si="67"/>
        <v>2010-07-13_Other_Timelines_12057097_006</v>
      </c>
      <c r="AC418" s="322" t="s">
        <v>1873</v>
      </c>
      <c r="AD418" s="322" t="str">
        <f t="shared" si="68"/>
        <v>Mesalamine\MGIB2051\2010-07-13_Other_Timelines_12057097_006.pdf</v>
      </c>
      <c r="AE418" s="329" t="str">
        <f>IF(IF(ISBLANK(NewFile),COUNTIF(K$1:K417,FullDoc)&gt;0,COUNTIF(AD$1:AD417,FullPath)&gt;0),TRUE,"")</f>
        <v/>
      </c>
      <c r="AF418" s="330">
        <f t="shared" si="69"/>
        <v>63</v>
      </c>
      <c r="AJ418" s="323" t="s">
        <v>1874</v>
      </c>
    </row>
    <row r="419" spans="1:36" ht="13.25" customHeight="1">
      <c r="A419" s="316" t="s">
        <v>1854</v>
      </c>
      <c r="B419" s="316" t="s">
        <v>73</v>
      </c>
      <c r="C419" s="316"/>
      <c r="D419" s="316"/>
      <c r="E419" s="316"/>
      <c r="F419" s="316"/>
      <c r="G419" s="316"/>
      <c r="H419" s="316"/>
      <c r="I419" s="316"/>
      <c r="J419" s="316"/>
      <c r="K419" s="326" t="str">
        <f t="shared" si="60"/>
        <v>Link</v>
      </c>
      <c r="L419" s="327" t="str">
        <f t="shared" si="61"/>
        <v>TL6093</v>
      </c>
      <c r="M419" s="316" t="str">
        <f t="shared" si="62"/>
        <v>MGIB2051 Folder 1 Project Organization and Planning</v>
      </c>
      <c r="N419" s="328" t="str">
        <f t="shared" si="63"/>
        <v/>
      </c>
      <c r="O419" s="322"/>
      <c r="P419" s="322"/>
      <c r="Q419" s="316"/>
      <c r="R419" s="327" t="s">
        <v>32</v>
      </c>
      <c r="S419" s="327" t="s">
        <v>33</v>
      </c>
      <c r="T419" s="327" t="s">
        <v>57</v>
      </c>
      <c r="U419" s="327" t="s">
        <v>1875</v>
      </c>
      <c r="V419" s="327" t="s">
        <v>1872</v>
      </c>
      <c r="W419" s="322"/>
      <c r="X419" s="322"/>
      <c r="Y419" s="322" t="str">
        <f t="shared" si="64"/>
        <v>Link.pdf|Mesalamine\MGIB2051\2010-06-10_Other_Timelines_12057097_007.pdf</v>
      </c>
      <c r="Z419" s="323" t="str">
        <f t="shared" si="65"/>
        <v>Link.pdf</v>
      </c>
      <c r="AA419" s="322" t="str">
        <f t="shared" si="66"/>
        <v>Mesalamine\MGIB2051\</v>
      </c>
      <c r="AB419" s="322" t="str">
        <f t="shared" si="67"/>
        <v>2010-06-10_Other_Timelines_12057097_007</v>
      </c>
      <c r="AC419" s="322" t="s">
        <v>1876</v>
      </c>
      <c r="AD419" s="322" t="str">
        <f t="shared" si="68"/>
        <v>Mesalamine\MGIB2051\2010-06-10_Other_Timelines_12057097_007.pdf</v>
      </c>
      <c r="AE419" s="329" t="str">
        <f>IF(IF(ISBLANK(NewFile),COUNTIF(K$1:K418,FullDoc)&gt;0,COUNTIF(AD$1:AD418,FullPath)&gt;0),TRUE,"")</f>
        <v/>
      </c>
      <c r="AF419" s="330">
        <f t="shared" si="69"/>
        <v>63</v>
      </c>
      <c r="AJ419" s="323" t="s">
        <v>1877</v>
      </c>
    </row>
    <row r="420" spans="1:36" ht="13.25" customHeight="1">
      <c r="A420" s="316" t="s">
        <v>1854</v>
      </c>
      <c r="B420" s="316" t="s">
        <v>81</v>
      </c>
      <c r="C420" s="316"/>
      <c r="D420" s="316"/>
      <c r="E420" s="316"/>
      <c r="F420" s="316"/>
      <c r="G420" s="316"/>
      <c r="H420" s="316"/>
      <c r="I420" s="316"/>
      <c r="J420" s="316"/>
      <c r="K420" s="326" t="str">
        <f t="shared" si="60"/>
        <v>Link</v>
      </c>
      <c r="L420" s="327" t="str">
        <f t="shared" si="61"/>
        <v>TL6093</v>
      </c>
      <c r="M420" s="316" t="str">
        <f t="shared" si="62"/>
        <v>MGIB2051 Folder 1 Project Organization and Planning</v>
      </c>
      <c r="N420" s="328" t="str">
        <f t="shared" si="63"/>
        <v/>
      </c>
      <c r="O420" s="322"/>
      <c r="P420" s="322"/>
      <c r="Q420" s="316"/>
      <c r="R420" s="327" t="s">
        <v>32</v>
      </c>
      <c r="S420" s="327" t="s">
        <v>33</v>
      </c>
      <c r="T420" s="327" t="s">
        <v>57</v>
      </c>
      <c r="U420" s="327" t="s">
        <v>76</v>
      </c>
      <c r="V420" s="327" t="s">
        <v>1869</v>
      </c>
      <c r="W420" s="322"/>
      <c r="X420" s="322"/>
      <c r="Y420" s="322" t="str">
        <f t="shared" si="64"/>
        <v>Link.pdf|Mesalamine\MGIB2051\0000-00-00_Other_Timeline 2010-03-12 to 2011-06-28_12057097_008.pdf</v>
      </c>
      <c r="Z420" s="323" t="str">
        <f t="shared" si="65"/>
        <v>Link.pdf</v>
      </c>
      <c r="AA420" s="322" t="str">
        <f t="shared" si="66"/>
        <v>Mesalamine\MGIB2051\</v>
      </c>
      <c r="AB420" s="322" t="str">
        <f t="shared" si="67"/>
        <v>0000-00-00_Other_Timeline 2010-03-12 to 2011-06-28_12057097_008</v>
      </c>
      <c r="AC420" s="322" t="s">
        <v>1878</v>
      </c>
      <c r="AD420" s="322" t="str">
        <f t="shared" si="68"/>
        <v>Mesalamine\MGIB2051\0000-00-00_Other_Timeline 2010-03-12 to 2011-06-28_12057097_008.pdf</v>
      </c>
      <c r="AE420" s="329" t="str">
        <f>IF(IF(ISBLANK(NewFile),COUNTIF(K$1:K419,FullDoc)&gt;0,COUNTIF(AD$1:AD419,FullPath)&gt;0),TRUE,"")</f>
        <v/>
      </c>
      <c r="AF420" s="330">
        <f t="shared" si="69"/>
        <v>87</v>
      </c>
      <c r="AJ420" s="323" t="s">
        <v>1879</v>
      </c>
    </row>
    <row r="421" spans="1:36" ht="13.25" customHeight="1">
      <c r="A421" s="316" t="s">
        <v>1854</v>
      </c>
      <c r="B421" s="316" t="s">
        <v>86</v>
      </c>
      <c r="C421" s="316"/>
      <c r="D421" s="316"/>
      <c r="E421" s="316"/>
      <c r="F421" s="316"/>
      <c r="G421" s="316"/>
      <c r="H421" s="316"/>
      <c r="I421" s="316"/>
      <c r="J421" s="316"/>
      <c r="K421" s="326" t="str">
        <f t="shared" si="60"/>
        <v>Link</v>
      </c>
      <c r="L421" s="327" t="str">
        <f t="shared" si="61"/>
        <v>TL6093</v>
      </c>
      <c r="M421" s="316" t="str">
        <f t="shared" si="62"/>
        <v>MGIB2051 Folder 1 Project Organization and Planning</v>
      </c>
      <c r="N421" s="328" t="str">
        <f t="shared" si="63"/>
        <v/>
      </c>
      <c r="O421" s="322"/>
      <c r="P421" s="322"/>
      <c r="Q421" s="316"/>
      <c r="R421" s="327" t="s">
        <v>32</v>
      </c>
      <c r="S421" s="327" t="s">
        <v>33</v>
      </c>
      <c r="T421" s="327" t="s">
        <v>57</v>
      </c>
      <c r="U421" s="327" t="s">
        <v>1875</v>
      </c>
      <c r="V421" s="327" t="s">
        <v>1872</v>
      </c>
      <c r="W421" s="322"/>
      <c r="X421" s="322"/>
      <c r="Y421" s="322" t="str">
        <f t="shared" si="64"/>
        <v>Link.pdf|Mesalamine\MGIB2051\2010-06-10_Other_Timelines_12057097_009.pdf</v>
      </c>
      <c r="Z421" s="323" t="str">
        <f t="shared" si="65"/>
        <v>Link.pdf</v>
      </c>
      <c r="AA421" s="322" t="str">
        <f t="shared" si="66"/>
        <v>Mesalamine\MGIB2051\</v>
      </c>
      <c r="AB421" s="322" t="str">
        <f t="shared" si="67"/>
        <v>2010-06-10_Other_Timelines_12057097_009</v>
      </c>
      <c r="AC421" s="322" t="s">
        <v>1880</v>
      </c>
      <c r="AD421" s="322" t="str">
        <f t="shared" si="68"/>
        <v>Mesalamine\MGIB2051\2010-06-10_Other_Timelines_12057097_009.pdf</v>
      </c>
      <c r="AE421" s="329" t="str">
        <f>IF(IF(ISBLANK(NewFile),COUNTIF(K$1:K420,FullDoc)&gt;0,COUNTIF(AD$1:AD420,FullPath)&gt;0),TRUE,"")</f>
        <v/>
      </c>
      <c r="AF421" s="330">
        <f t="shared" si="69"/>
        <v>63</v>
      </c>
      <c r="AJ421" s="323" t="s">
        <v>1881</v>
      </c>
    </row>
    <row r="422" spans="1:36" ht="13.25" customHeight="1">
      <c r="A422" s="316" t="s">
        <v>1854</v>
      </c>
      <c r="B422" s="316" t="s">
        <v>152</v>
      </c>
      <c r="C422" s="316"/>
      <c r="D422" s="316"/>
      <c r="E422" s="316"/>
      <c r="F422" s="316"/>
      <c r="G422" s="316"/>
      <c r="H422" s="316"/>
      <c r="I422" s="316"/>
      <c r="J422" s="316"/>
      <c r="K422" s="326" t="str">
        <f t="shared" si="60"/>
        <v>Link</v>
      </c>
      <c r="L422" s="327" t="str">
        <f t="shared" si="61"/>
        <v>TL6093</v>
      </c>
      <c r="M422" s="316" t="str">
        <f t="shared" si="62"/>
        <v>MGIB2051 Folder 1 Project Organization and Planning</v>
      </c>
      <c r="N422" s="328" t="str">
        <f t="shared" si="63"/>
        <v/>
      </c>
      <c r="O422" s="322"/>
      <c r="P422" s="322"/>
      <c r="Q422" s="316"/>
      <c r="R422" s="327" t="s">
        <v>32</v>
      </c>
      <c r="S422" s="327" t="s">
        <v>33</v>
      </c>
      <c r="T422" s="327" t="s">
        <v>57</v>
      </c>
      <c r="U422" s="327" t="s">
        <v>1570</v>
      </c>
      <c r="V422" s="327" t="s">
        <v>1882</v>
      </c>
      <c r="W422" s="322"/>
      <c r="X422" s="322"/>
      <c r="Y422" s="322" t="str">
        <f t="shared" si="64"/>
        <v>Link.pdf|Mesalamine\MGIB2051\2010-06-03_Other_Vendor Meeting Deliverables 2010-06-13_12057097_010.pdf</v>
      </c>
      <c r="Z422" s="323" t="str">
        <f t="shared" si="65"/>
        <v>Link.pdf</v>
      </c>
      <c r="AA422" s="322" t="str">
        <f t="shared" si="66"/>
        <v>Mesalamine\MGIB2051\</v>
      </c>
      <c r="AB422" s="322" t="str">
        <f t="shared" si="67"/>
        <v>2010-06-03_Other_Vendor Meeting Deliverables 2010-06-13_12057097_010</v>
      </c>
      <c r="AC422" s="322" t="s">
        <v>1883</v>
      </c>
      <c r="AD422" s="322" t="str">
        <f t="shared" si="68"/>
        <v>Mesalamine\MGIB2051\2010-06-03_Other_Vendor Meeting Deliverables 2010-06-13_12057097_010.pdf</v>
      </c>
      <c r="AE422" s="329" t="str">
        <f>IF(IF(ISBLANK(NewFile),COUNTIF(K$1:K421,FullDoc)&gt;0,COUNTIF(AD$1:AD421,FullPath)&gt;0),TRUE,"")</f>
        <v/>
      </c>
      <c r="AF422" s="330">
        <f t="shared" si="69"/>
        <v>92</v>
      </c>
      <c r="AJ422" s="323" t="s">
        <v>1884</v>
      </c>
    </row>
    <row r="423" spans="1:36" ht="13.25" customHeight="1">
      <c r="A423" s="316" t="s">
        <v>1854</v>
      </c>
      <c r="B423" s="316" t="s">
        <v>157</v>
      </c>
      <c r="C423" s="316"/>
      <c r="D423" s="316"/>
      <c r="E423" s="316"/>
      <c r="F423" s="316"/>
      <c r="G423" s="316"/>
      <c r="H423" s="316"/>
      <c r="I423" s="316"/>
      <c r="J423" s="316"/>
      <c r="K423" s="326" t="str">
        <f t="shared" si="60"/>
        <v>Link</v>
      </c>
      <c r="L423" s="327" t="str">
        <f t="shared" si="61"/>
        <v>TL6093</v>
      </c>
      <c r="M423" s="316" t="str">
        <f t="shared" si="62"/>
        <v>MGIB2051 Folder 1 Project Organization and Planning</v>
      </c>
      <c r="N423" s="328" t="str">
        <f t="shared" si="63"/>
        <v/>
      </c>
      <c r="O423" s="322"/>
      <c r="P423" s="322"/>
      <c r="Q423" s="316"/>
      <c r="R423" s="327" t="s">
        <v>32</v>
      </c>
      <c r="S423" s="327" t="s">
        <v>33</v>
      </c>
      <c r="T423" s="327" t="s">
        <v>57</v>
      </c>
      <c r="U423" s="327" t="s">
        <v>1885</v>
      </c>
      <c r="V423" s="327" t="s">
        <v>1862</v>
      </c>
      <c r="W423" s="322"/>
      <c r="X423" s="322"/>
      <c r="Y423" s="322" t="str">
        <f t="shared" si="64"/>
        <v>Link.pdf|Mesalamine\MGIB2051\2010-05-03_Other_Estimated timelines_12057097_011.pdf</v>
      </c>
      <c r="Z423" s="323" t="str">
        <f t="shared" si="65"/>
        <v>Link.pdf</v>
      </c>
      <c r="AA423" s="322" t="str">
        <f t="shared" si="66"/>
        <v>Mesalamine\MGIB2051\</v>
      </c>
      <c r="AB423" s="322" t="str">
        <f t="shared" si="67"/>
        <v>2010-05-03_Other_Estimated timelines_12057097_011</v>
      </c>
      <c r="AC423" s="322" t="s">
        <v>1886</v>
      </c>
      <c r="AD423" s="322" t="str">
        <f t="shared" si="68"/>
        <v>Mesalamine\MGIB2051\2010-05-03_Other_Estimated timelines_12057097_011.pdf</v>
      </c>
      <c r="AE423" s="329" t="str">
        <f>IF(IF(ISBLANK(NewFile),COUNTIF(K$1:K422,FullDoc)&gt;0,COUNTIF(AD$1:AD422,FullPath)&gt;0),TRUE,"")</f>
        <v/>
      </c>
      <c r="AF423" s="330">
        <f t="shared" si="69"/>
        <v>73</v>
      </c>
      <c r="AJ423" s="323" t="s">
        <v>1887</v>
      </c>
    </row>
    <row r="424" spans="1:36" ht="13.25" customHeight="1">
      <c r="A424" s="316" t="s">
        <v>1854</v>
      </c>
      <c r="B424" s="316" t="s">
        <v>160</v>
      </c>
      <c r="C424" s="316"/>
      <c r="D424" s="316"/>
      <c r="E424" s="316"/>
      <c r="F424" s="316"/>
      <c r="G424" s="316"/>
      <c r="H424" s="316"/>
      <c r="I424" s="316"/>
      <c r="J424" s="316"/>
      <c r="K424" s="326" t="str">
        <f t="shared" si="60"/>
        <v>Link</v>
      </c>
      <c r="L424" s="327" t="str">
        <f t="shared" si="61"/>
        <v>TL6093</v>
      </c>
      <c r="M424" s="316" t="str">
        <f t="shared" si="62"/>
        <v>MGIB2051 Folder 1 Project Organization and Planning</v>
      </c>
      <c r="N424" s="328" t="str">
        <f t="shared" si="63"/>
        <v/>
      </c>
      <c r="O424" s="322"/>
      <c r="P424" s="322"/>
      <c r="Q424" s="316"/>
      <c r="R424" s="327" t="s">
        <v>32</v>
      </c>
      <c r="S424" s="327" t="s">
        <v>33</v>
      </c>
      <c r="T424" s="327" t="s">
        <v>57</v>
      </c>
      <c r="U424" s="327" t="s">
        <v>76</v>
      </c>
      <c r="V424" s="327" t="s">
        <v>1869</v>
      </c>
      <c r="W424" s="322"/>
      <c r="X424" s="322"/>
      <c r="Y424" s="322" t="str">
        <f t="shared" si="64"/>
        <v>Link.pdf|Mesalamine\MGIB2051\0000-00-00_Other_Timeline 2010-03-12 to 2011-06-28_12057097_012.pdf</v>
      </c>
      <c r="Z424" s="323" t="str">
        <f t="shared" si="65"/>
        <v>Link.pdf</v>
      </c>
      <c r="AA424" s="322" t="str">
        <f t="shared" si="66"/>
        <v>Mesalamine\MGIB2051\</v>
      </c>
      <c r="AB424" s="322" t="str">
        <f t="shared" si="67"/>
        <v>0000-00-00_Other_Timeline 2010-03-12 to 2011-06-28_12057097_012</v>
      </c>
      <c r="AC424" s="322" t="s">
        <v>1888</v>
      </c>
      <c r="AD424" s="322" t="str">
        <f t="shared" si="68"/>
        <v>Mesalamine\MGIB2051\0000-00-00_Other_Timeline 2010-03-12 to 2011-06-28_12057097_012.pdf</v>
      </c>
      <c r="AE424" s="329" t="str">
        <f>IF(IF(ISBLANK(NewFile),COUNTIF(K$1:K423,FullDoc)&gt;0,COUNTIF(AD$1:AD423,FullPath)&gt;0),TRUE,"")</f>
        <v/>
      </c>
      <c r="AF424" s="330">
        <f t="shared" si="69"/>
        <v>87</v>
      </c>
      <c r="AJ424" s="323" t="s">
        <v>1889</v>
      </c>
    </row>
    <row r="425" spans="1:36" ht="13.25" customHeight="1">
      <c r="A425" s="316" t="s">
        <v>1854</v>
      </c>
      <c r="B425" s="316" t="s">
        <v>165</v>
      </c>
      <c r="C425" s="316"/>
      <c r="D425" s="316"/>
      <c r="E425" s="316"/>
      <c r="F425" s="316"/>
      <c r="G425" s="316"/>
      <c r="H425" s="316"/>
      <c r="I425" s="316"/>
      <c r="J425" s="316"/>
      <c r="K425" s="326" t="str">
        <f t="shared" si="60"/>
        <v>Link</v>
      </c>
      <c r="L425" s="327" t="str">
        <f t="shared" si="61"/>
        <v>TL6093</v>
      </c>
      <c r="M425" s="316" t="str">
        <f t="shared" si="62"/>
        <v>MGIB2051 Folder 1 Project Organization and Planning</v>
      </c>
      <c r="N425" s="328" t="str">
        <f t="shared" si="63"/>
        <v/>
      </c>
      <c r="O425" s="322"/>
      <c r="P425" s="322"/>
      <c r="Q425" s="316"/>
      <c r="R425" s="327" t="s">
        <v>32</v>
      </c>
      <c r="S425" s="327" t="s">
        <v>33</v>
      </c>
      <c r="T425" s="327" t="s">
        <v>57</v>
      </c>
      <c r="U425" s="327" t="s">
        <v>1890</v>
      </c>
      <c r="V425" s="327" t="s">
        <v>1891</v>
      </c>
      <c r="W425" s="322"/>
      <c r="X425" s="322"/>
      <c r="Y425" s="322" t="str">
        <f t="shared" si="64"/>
        <v>Link.pdf|Mesalamine\MGIB2051\2010-05-13_Other_Timeline 2010-03-12 to 2011-06-22_12057097_013.pdf</v>
      </c>
      <c r="Z425" s="323" t="str">
        <f t="shared" si="65"/>
        <v>Link.pdf</v>
      </c>
      <c r="AA425" s="322" t="str">
        <f t="shared" si="66"/>
        <v>Mesalamine\MGIB2051\</v>
      </c>
      <c r="AB425" s="322" t="str">
        <f t="shared" si="67"/>
        <v>2010-05-13_Other_Timeline 2010-03-12 to 2011-06-22_12057097_013</v>
      </c>
      <c r="AC425" s="322" t="s">
        <v>1892</v>
      </c>
      <c r="AD425" s="322" t="str">
        <f t="shared" si="68"/>
        <v>Mesalamine\MGIB2051\2010-05-13_Other_Timeline 2010-03-12 to 2011-06-22_12057097_013.pdf</v>
      </c>
      <c r="AE425" s="329" t="str">
        <f>IF(IF(ISBLANK(NewFile),COUNTIF(K$1:K424,FullDoc)&gt;0,COUNTIF(AD$1:AD424,FullPath)&gt;0),TRUE,"")</f>
        <v/>
      </c>
      <c r="AF425" s="330">
        <f t="shared" si="69"/>
        <v>87</v>
      </c>
      <c r="AJ425" s="323" t="s">
        <v>1893</v>
      </c>
    </row>
    <row r="426" spans="1:36" ht="13.25" customHeight="1">
      <c r="A426" s="316" t="s">
        <v>1854</v>
      </c>
      <c r="B426" s="316" t="s">
        <v>170</v>
      </c>
      <c r="C426" s="316"/>
      <c r="D426" s="316"/>
      <c r="E426" s="316"/>
      <c r="F426" s="316"/>
      <c r="G426" s="316"/>
      <c r="H426" s="316"/>
      <c r="I426" s="316"/>
      <c r="J426" s="316"/>
      <c r="K426" s="326" t="str">
        <f t="shared" si="60"/>
        <v>Link</v>
      </c>
      <c r="L426" s="327" t="str">
        <f t="shared" si="61"/>
        <v>TL6093</v>
      </c>
      <c r="M426" s="316" t="str">
        <f t="shared" si="62"/>
        <v>MGIB2051 Folder 1 Project Organization and Planning</v>
      </c>
      <c r="N426" s="328" t="str">
        <f t="shared" si="63"/>
        <v/>
      </c>
      <c r="O426" s="322"/>
      <c r="P426" s="322"/>
      <c r="Q426" s="316"/>
      <c r="R426" s="327" t="s">
        <v>32</v>
      </c>
      <c r="S426" s="327" t="s">
        <v>33</v>
      </c>
      <c r="T426" s="327" t="s">
        <v>57</v>
      </c>
      <c r="U426" s="327" t="s">
        <v>1894</v>
      </c>
      <c r="V426" s="327" t="s">
        <v>1862</v>
      </c>
      <c r="W426" s="322"/>
      <c r="X426" s="322"/>
      <c r="Y426" s="322" t="str">
        <f t="shared" si="64"/>
        <v>Link.pdf|Mesalamine\MGIB2051\2010-05-21_Other_Estimated timelines_12057097_014.pdf</v>
      </c>
      <c r="Z426" s="323" t="str">
        <f t="shared" si="65"/>
        <v>Link.pdf</v>
      </c>
      <c r="AA426" s="322" t="str">
        <f t="shared" si="66"/>
        <v>Mesalamine\MGIB2051\</v>
      </c>
      <c r="AB426" s="322" t="str">
        <f t="shared" si="67"/>
        <v>2010-05-21_Other_Estimated timelines_12057097_014</v>
      </c>
      <c r="AC426" s="322" t="s">
        <v>1895</v>
      </c>
      <c r="AD426" s="322" t="str">
        <f t="shared" si="68"/>
        <v>Mesalamine\MGIB2051\2010-05-21_Other_Estimated timelines_12057097_014.pdf</v>
      </c>
      <c r="AE426" s="329" t="str">
        <f>IF(IF(ISBLANK(NewFile),COUNTIF(K$1:K425,FullDoc)&gt;0,COUNTIF(AD$1:AD425,FullPath)&gt;0),TRUE,"")</f>
        <v/>
      </c>
      <c r="AF426" s="330">
        <f t="shared" si="69"/>
        <v>73</v>
      </c>
      <c r="AJ426" s="323" t="s">
        <v>1896</v>
      </c>
    </row>
    <row r="427" spans="1:36" ht="13.25" customHeight="1">
      <c r="A427" s="316" t="s">
        <v>1854</v>
      </c>
      <c r="B427" s="316" t="s">
        <v>174</v>
      </c>
      <c r="C427" s="316"/>
      <c r="D427" s="316"/>
      <c r="E427" s="316"/>
      <c r="F427" s="316"/>
      <c r="G427" s="316"/>
      <c r="H427" s="316"/>
      <c r="I427" s="316"/>
      <c r="J427" s="316"/>
      <c r="K427" s="326" t="str">
        <f t="shared" si="60"/>
        <v>Link</v>
      </c>
      <c r="L427" s="327" t="str">
        <f t="shared" si="61"/>
        <v>TL6093</v>
      </c>
      <c r="M427" s="316" t="str">
        <f t="shared" si="62"/>
        <v>MGIB2051 Folder 1 Project Organization and Planning</v>
      </c>
      <c r="N427" s="328" t="str">
        <f t="shared" si="63"/>
        <v/>
      </c>
      <c r="O427" s="322"/>
      <c r="P427" s="322"/>
      <c r="Q427" s="316"/>
      <c r="R427" s="327" t="s">
        <v>32</v>
      </c>
      <c r="S427" s="327" t="s">
        <v>33</v>
      </c>
      <c r="T427" s="327" t="s">
        <v>57</v>
      </c>
      <c r="U427" s="327" t="s">
        <v>1890</v>
      </c>
      <c r="V427" s="327" t="s">
        <v>1862</v>
      </c>
      <c r="W427" s="322"/>
      <c r="X427" s="322"/>
      <c r="Y427" s="322" t="str">
        <f t="shared" si="64"/>
        <v>Link.pdf|Mesalamine\MGIB2051\2010-05-13_Other_Estimated timelines_12057097_015.pdf</v>
      </c>
      <c r="Z427" s="323" t="str">
        <f t="shared" si="65"/>
        <v>Link.pdf</v>
      </c>
      <c r="AA427" s="322" t="str">
        <f t="shared" si="66"/>
        <v>Mesalamine\MGIB2051\</v>
      </c>
      <c r="AB427" s="322" t="str">
        <f t="shared" si="67"/>
        <v>2010-05-13_Other_Estimated timelines_12057097_015</v>
      </c>
      <c r="AC427" s="322" t="s">
        <v>1897</v>
      </c>
      <c r="AD427" s="322" t="str">
        <f t="shared" si="68"/>
        <v>Mesalamine\MGIB2051\2010-05-13_Other_Estimated timelines_12057097_015.pdf</v>
      </c>
      <c r="AE427" s="329" t="str">
        <f>IF(IF(ISBLANK(NewFile),COUNTIF(K$1:K426,FullDoc)&gt;0,COUNTIF(AD$1:AD426,FullPath)&gt;0),TRUE,"")</f>
        <v/>
      </c>
      <c r="AF427" s="330">
        <f t="shared" si="69"/>
        <v>73</v>
      </c>
      <c r="AJ427" s="323" t="s">
        <v>1898</v>
      </c>
    </row>
    <row r="428" spans="1:36" ht="13.25" customHeight="1">
      <c r="A428" s="316" t="s">
        <v>1854</v>
      </c>
      <c r="B428" s="316" t="s">
        <v>179</v>
      </c>
      <c r="C428" s="316"/>
      <c r="D428" s="316"/>
      <c r="E428" s="316"/>
      <c r="F428" s="316"/>
      <c r="G428" s="316"/>
      <c r="H428" s="316"/>
      <c r="I428" s="316"/>
      <c r="J428" s="316"/>
      <c r="K428" s="326" t="str">
        <f t="shared" si="60"/>
        <v>Link</v>
      </c>
      <c r="L428" s="327" t="str">
        <f t="shared" si="61"/>
        <v>TL6093</v>
      </c>
      <c r="M428" s="316" t="str">
        <f t="shared" si="62"/>
        <v>MGIB2051 Folder 1 Project Organization and Planning</v>
      </c>
      <c r="N428" s="328" t="str">
        <f t="shared" si="63"/>
        <v/>
      </c>
      <c r="O428" s="322"/>
      <c r="P428" s="322"/>
      <c r="Q428" s="316"/>
      <c r="R428" s="327" t="s">
        <v>32</v>
      </c>
      <c r="S428" s="327" t="s">
        <v>33</v>
      </c>
      <c r="T428" s="327" t="s">
        <v>57</v>
      </c>
      <c r="U428" s="327" t="s">
        <v>76</v>
      </c>
      <c r="V428" s="327" t="s">
        <v>1858</v>
      </c>
      <c r="W428" s="322"/>
      <c r="X428" s="322"/>
      <c r="Y428" s="322" t="str">
        <f t="shared" si="64"/>
        <v>Link.pdf|Mesalamine\MGIB2051\0000-00-00_Other_Timeline 2009-11-06 to 2011-06-22_12057097_016.pdf</v>
      </c>
      <c r="Z428" s="323" t="str">
        <f t="shared" si="65"/>
        <v>Link.pdf</v>
      </c>
      <c r="AA428" s="322" t="str">
        <f t="shared" si="66"/>
        <v>Mesalamine\MGIB2051\</v>
      </c>
      <c r="AB428" s="322" t="str">
        <f t="shared" si="67"/>
        <v>0000-00-00_Other_Timeline 2009-11-06 to 2011-06-22_12057097_016</v>
      </c>
      <c r="AC428" s="322" t="s">
        <v>1899</v>
      </c>
      <c r="AD428" s="322" t="str">
        <f t="shared" si="68"/>
        <v>Mesalamine\MGIB2051\0000-00-00_Other_Timeline 2009-11-06 to 2011-06-22_12057097_016.pdf</v>
      </c>
      <c r="AE428" s="329" t="str">
        <f>IF(IF(ISBLANK(NewFile),COUNTIF(K$1:K427,FullDoc)&gt;0,COUNTIF(AD$1:AD427,FullPath)&gt;0),TRUE,"")</f>
        <v/>
      </c>
      <c r="AF428" s="330">
        <f t="shared" si="69"/>
        <v>87</v>
      </c>
    </row>
    <row r="429" spans="1:36" ht="13.25" customHeight="1">
      <c r="A429" s="316" t="s">
        <v>1854</v>
      </c>
      <c r="B429" s="316" t="s">
        <v>183</v>
      </c>
      <c r="C429" s="316"/>
      <c r="D429" s="316"/>
      <c r="E429" s="316"/>
      <c r="F429" s="316"/>
      <c r="G429" s="316"/>
      <c r="H429" s="316"/>
      <c r="I429" s="316"/>
      <c r="J429" s="316"/>
      <c r="K429" s="326" t="str">
        <f t="shared" si="60"/>
        <v>Link</v>
      </c>
      <c r="L429" s="327" t="str">
        <f t="shared" si="61"/>
        <v>TL6093</v>
      </c>
      <c r="M429" s="316" t="str">
        <f t="shared" si="62"/>
        <v>MGIB2051 Folder 1 Project Organization and Planning</v>
      </c>
      <c r="N429" s="328" t="str">
        <f t="shared" si="63"/>
        <v/>
      </c>
      <c r="O429" s="322"/>
      <c r="P429" s="322"/>
      <c r="Q429" s="316"/>
      <c r="R429" s="327" t="s">
        <v>32</v>
      </c>
      <c r="S429" s="327" t="s">
        <v>33</v>
      </c>
      <c r="T429" s="327" t="s">
        <v>57</v>
      </c>
      <c r="U429" s="327" t="s">
        <v>1900</v>
      </c>
      <c r="V429" s="327" t="s">
        <v>1862</v>
      </c>
      <c r="W429" s="322"/>
      <c r="X429" s="322"/>
      <c r="Y429" s="322" t="str">
        <f t="shared" si="64"/>
        <v>Link.pdf|Mesalamine\MGIB2051\2010-05-05_Other_Estimated timelines_12057097_017.pdf</v>
      </c>
      <c r="Z429" s="323" t="str">
        <f t="shared" si="65"/>
        <v>Link.pdf</v>
      </c>
      <c r="AA429" s="322" t="str">
        <f t="shared" si="66"/>
        <v>Mesalamine\MGIB2051\</v>
      </c>
      <c r="AB429" s="322" t="str">
        <f t="shared" si="67"/>
        <v>2010-05-05_Other_Estimated timelines_12057097_017</v>
      </c>
      <c r="AC429" s="322" t="s">
        <v>1901</v>
      </c>
      <c r="AD429" s="322" t="str">
        <f t="shared" si="68"/>
        <v>Mesalamine\MGIB2051\2010-05-05_Other_Estimated timelines_12057097_017.pdf</v>
      </c>
      <c r="AE429" s="329" t="str">
        <f>IF(IF(ISBLANK(NewFile),COUNTIF(K$1:K428,FullDoc)&gt;0,COUNTIF(AD$1:AD428,FullPath)&gt;0),TRUE,"")</f>
        <v/>
      </c>
      <c r="AF429" s="330">
        <f t="shared" si="69"/>
        <v>73</v>
      </c>
      <c r="AJ429" s="323" t="s">
        <v>1902</v>
      </c>
    </row>
    <row r="430" spans="1:36" ht="13.25" customHeight="1">
      <c r="A430" s="327" t="s">
        <v>1854</v>
      </c>
      <c r="B430" s="327" t="s">
        <v>186</v>
      </c>
      <c r="C430" s="327"/>
      <c r="D430" s="327"/>
      <c r="E430" s="327"/>
      <c r="F430" s="327"/>
      <c r="G430" s="327"/>
      <c r="H430" s="327"/>
      <c r="I430" s="327"/>
      <c r="J430" s="327"/>
      <c r="K430" s="326" t="str">
        <f t="shared" si="60"/>
        <v>Link</v>
      </c>
      <c r="L430" s="327" t="str">
        <f t="shared" si="61"/>
        <v>TL6093</v>
      </c>
      <c r="M430" s="316" t="str">
        <f t="shared" si="62"/>
        <v>MGIB2051 Folder 1 Project Organization and Planning</v>
      </c>
      <c r="N430" s="328" t="str">
        <f t="shared" si="63"/>
        <v/>
      </c>
      <c r="O430" s="322"/>
      <c r="P430" s="322"/>
      <c r="Q430" s="316"/>
      <c r="R430" s="327" t="s">
        <v>32</v>
      </c>
      <c r="S430" s="327" t="s">
        <v>33</v>
      </c>
      <c r="T430" s="327" t="s">
        <v>57</v>
      </c>
      <c r="U430" s="327" t="s">
        <v>76</v>
      </c>
      <c r="V430" s="327" t="s">
        <v>1903</v>
      </c>
      <c r="W430" s="322"/>
      <c r="X430" s="322"/>
      <c r="Y430" s="322" t="str">
        <f t="shared" si="64"/>
        <v>Link.pdf|Mesalamine\MGIB2051\0000-00-00_Other_Timeline 2010-01-18 to 2011-04-13_12057097_018.pdf</v>
      </c>
      <c r="Z430" s="323" t="str">
        <f t="shared" si="65"/>
        <v>Link.pdf</v>
      </c>
      <c r="AA430" s="322" t="str">
        <f t="shared" si="66"/>
        <v>Mesalamine\MGIB2051\</v>
      </c>
      <c r="AB430" s="322" t="str">
        <f t="shared" si="67"/>
        <v>0000-00-00_Other_Timeline 2010-01-18 to 2011-04-13_12057097_018</v>
      </c>
      <c r="AC430" s="322" t="s">
        <v>1904</v>
      </c>
      <c r="AD430" s="322" t="str">
        <f t="shared" si="68"/>
        <v>Mesalamine\MGIB2051\0000-00-00_Other_Timeline 2010-01-18 to 2011-04-13_12057097_018.pdf</v>
      </c>
      <c r="AE430" s="329" t="str">
        <f>IF(IF(ISBLANK(NewFile),COUNTIF(K$1:K429,FullDoc)&gt;0,COUNTIF(AD$1:AD429,FullPath)&gt;0),TRUE,"")</f>
        <v/>
      </c>
      <c r="AF430" s="330">
        <f t="shared" si="69"/>
        <v>87</v>
      </c>
      <c r="AJ430" s="323" t="s">
        <v>1905</v>
      </c>
    </row>
    <row r="431" spans="1:36" ht="13.25" customHeight="1">
      <c r="A431" s="327" t="s">
        <v>1854</v>
      </c>
      <c r="B431" s="327" t="s">
        <v>190</v>
      </c>
      <c r="C431" s="327"/>
      <c r="D431" s="327"/>
      <c r="E431" s="327"/>
      <c r="F431" s="327"/>
      <c r="G431" s="327"/>
      <c r="H431" s="327"/>
      <c r="I431" s="327"/>
      <c r="J431" s="327"/>
      <c r="K431" s="326" t="str">
        <f t="shared" si="60"/>
        <v>Link</v>
      </c>
      <c r="L431" s="327" t="str">
        <f t="shared" si="61"/>
        <v>TL6093</v>
      </c>
      <c r="M431" s="316" t="str">
        <f t="shared" si="62"/>
        <v>MGIB2051 Folder 1 Project Organization and Planning</v>
      </c>
      <c r="N431" s="328" t="str">
        <f t="shared" si="63"/>
        <v/>
      </c>
      <c r="O431" s="322"/>
      <c r="P431" s="322"/>
      <c r="Q431" s="316"/>
      <c r="R431" s="327" t="s">
        <v>32</v>
      </c>
      <c r="S431" s="327" t="s">
        <v>33</v>
      </c>
      <c r="T431" s="327" t="s">
        <v>57</v>
      </c>
      <c r="U431" s="327" t="s">
        <v>1366</v>
      </c>
      <c r="V431" s="327" t="s">
        <v>1903</v>
      </c>
      <c r="W431" s="322"/>
      <c r="X431" s="322"/>
      <c r="Y431" s="322" t="str">
        <f t="shared" si="64"/>
        <v>Link.pdf|Mesalamine\MGIB2051\2010-03-22_Other_Timeline 2010-01-18 to 2011-04-13_12057097_019.pdf</v>
      </c>
      <c r="Z431" s="323" t="str">
        <f t="shared" si="65"/>
        <v>Link.pdf</v>
      </c>
      <c r="AA431" s="322" t="str">
        <f t="shared" si="66"/>
        <v>Mesalamine\MGIB2051\</v>
      </c>
      <c r="AB431" s="322" t="str">
        <f t="shared" si="67"/>
        <v>2010-03-22_Other_Timeline 2010-01-18 to 2011-04-13_12057097_019</v>
      </c>
      <c r="AC431" s="322" t="s">
        <v>1906</v>
      </c>
      <c r="AD431" s="322" t="str">
        <f t="shared" si="68"/>
        <v>Mesalamine\MGIB2051\2010-03-22_Other_Timeline 2010-01-18 to 2011-04-13_12057097_019.pdf</v>
      </c>
      <c r="AE431" s="329" t="str">
        <f>IF(IF(ISBLANK(NewFile),COUNTIF(K$1:K430,FullDoc)&gt;0,COUNTIF(AD$1:AD430,FullPath)&gt;0),TRUE,"")</f>
        <v/>
      </c>
      <c r="AF431" s="330">
        <f t="shared" si="69"/>
        <v>87</v>
      </c>
      <c r="AJ431" s="323" t="s">
        <v>1907</v>
      </c>
    </row>
    <row r="432" spans="1:36" ht="13.25" customHeight="1">
      <c r="A432" s="327" t="s">
        <v>1854</v>
      </c>
      <c r="B432" s="327" t="s">
        <v>194</v>
      </c>
      <c r="C432" s="327"/>
      <c r="D432" s="327"/>
      <c r="E432" s="327"/>
      <c r="F432" s="327"/>
      <c r="G432" s="327"/>
      <c r="H432" s="327"/>
      <c r="I432" s="327"/>
      <c r="J432" s="327"/>
      <c r="K432" s="326" t="str">
        <f t="shared" si="60"/>
        <v>Link</v>
      </c>
      <c r="L432" s="327" t="str">
        <f t="shared" si="61"/>
        <v>TL6093</v>
      </c>
      <c r="M432" s="316" t="str">
        <f t="shared" si="62"/>
        <v>MGIB2051 Folder 1 Project Organization and Planning</v>
      </c>
      <c r="N432" s="328" t="str">
        <f t="shared" si="63"/>
        <v/>
      </c>
      <c r="O432" s="322"/>
      <c r="P432" s="322"/>
      <c r="Q432" s="316"/>
      <c r="R432" s="327" t="s">
        <v>32</v>
      </c>
      <c r="S432" s="327" t="s">
        <v>33</v>
      </c>
      <c r="T432" s="327" t="s">
        <v>57</v>
      </c>
      <c r="U432" s="327" t="s">
        <v>1908</v>
      </c>
      <c r="V432" s="327" t="s">
        <v>1909</v>
      </c>
      <c r="W432" s="322"/>
      <c r="X432" s="322"/>
      <c r="Y432" s="322" t="str">
        <f t="shared" si="64"/>
        <v>Link.pdf|Mesalamine\MGIB2051\2010-03-12_Other_Timeline 2009-12-30 to 2011-03-31_12057097_020.pdf</v>
      </c>
      <c r="Z432" s="323" t="str">
        <f t="shared" si="65"/>
        <v>Link.pdf</v>
      </c>
      <c r="AA432" s="322" t="str">
        <f t="shared" si="66"/>
        <v>Mesalamine\MGIB2051\</v>
      </c>
      <c r="AB432" s="322" t="str">
        <f t="shared" si="67"/>
        <v>2010-03-12_Other_Timeline 2009-12-30 to 2011-03-31_12057097_020</v>
      </c>
      <c r="AC432" s="322" t="s">
        <v>1910</v>
      </c>
      <c r="AD432" s="322" t="str">
        <f t="shared" si="68"/>
        <v>Mesalamine\MGIB2051\2010-03-12_Other_Timeline 2009-12-30 to 2011-03-31_12057097_020.pdf</v>
      </c>
      <c r="AE432" s="329" t="str">
        <f>IF(IF(ISBLANK(NewFile),COUNTIF(K$1:K431,FullDoc)&gt;0,COUNTIF(AD$1:AD431,FullPath)&gt;0),TRUE,"")</f>
        <v/>
      </c>
      <c r="AF432" s="330">
        <f t="shared" si="69"/>
        <v>87</v>
      </c>
      <c r="AJ432" s="323" t="s">
        <v>1911</v>
      </c>
    </row>
    <row r="433" spans="1:36" ht="13.25" customHeight="1">
      <c r="A433" s="327" t="s">
        <v>1854</v>
      </c>
      <c r="B433" s="327" t="s">
        <v>200</v>
      </c>
      <c r="C433" s="327"/>
      <c r="D433" s="327"/>
      <c r="E433" s="327"/>
      <c r="F433" s="327"/>
      <c r="G433" s="327"/>
      <c r="H433" s="327"/>
      <c r="I433" s="327"/>
      <c r="J433" s="327"/>
      <c r="K433" s="326" t="str">
        <f t="shared" si="60"/>
        <v>Link</v>
      </c>
      <c r="L433" s="327" t="str">
        <f t="shared" si="61"/>
        <v>TL6093</v>
      </c>
      <c r="M433" s="316" t="str">
        <f t="shared" si="62"/>
        <v>MGIB2051 Folder 1 Project Organization and Planning</v>
      </c>
      <c r="N433" s="328" t="str">
        <f t="shared" si="63"/>
        <v/>
      </c>
      <c r="O433" s="322"/>
      <c r="P433" s="322"/>
      <c r="Q433" s="316"/>
      <c r="R433" s="327" t="s">
        <v>32</v>
      </c>
      <c r="S433" s="327" t="s">
        <v>33</v>
      </c>
      <c r="T433" s="327" t="s">
        <v>1912</v>
      </c>
      <c r="U433" s="327" t="s">
        <v>1913</v>
      </c>
      <c r="V433" s="327" t="s">
        <v>1914</v>
      </c>
      <c r="W433" s="322"/>
      <c r="X433" s="322"/>
      <c r="Y433" s="322" t="str">
        <f t="shared" si="64"/>
        <v>Link.pdf|Mesalamine\MGIB2051\2011-05-03_Monit Plan_Version 2.0_12057097_021.pdf</v>
      </c>
      <c r="Z433" s="323" t="str">
        <f t="shared" si="65"/>
        <v>Link.pdf</v>
      </c>
      <c r="AA433" s="322" t="str">
        <f t="shared" si="66"/>
        <v>Mesalamine\MGIB2051\</v>
      </c>
      <c r="AB433" s="322" t="str">
        <f t="shared" si="67"/>
        <v>2011-05-03_Monit Plan_Version 2.0_12057097_021</v>
      </c>
      <c r="AC433" s="322" t="s">
        <v>1915</v>
      </c>
      <c r="AD433" s="322" t="str">
        <f t="shared" si="68"/>
        <v>Mesalamine\MGIB2051\2011-05-03_Monit Plan_Version 2.0_12057097_021.pdf</v>
      </c>
      <c r="AE433" s="329" t="str">
        <f>IF(IF(ISBLANK(NewFile),COUNTIF(K$1:K432,FullDoc)&gt;0,COUNTIF(AD$1:AD432,FullPath)&gt;0),TRUE,"")</f>
        <v/>
      </c>
      <c r="AF433" s="330">
        <f t="shared" si="69"/>
        <v>70</v>
      </c>
      <c r="AJ433" s="323" t="s">
        <v>1916</v>
      </c>
    </row>
    <row r="434" spans="1:36" ht="13.25" customHeight="1">
      <c r="A434" s="327" t="s">
        <v>1854</v>
      </c>
      <c r="B434" s="327" t="s">
        <v>205</v>
      </c>
      <c r="C434" s="327"/>
      <c r="D434" s="327"/>
      <c r="E434" s="327"/>
      <c r="F434" s="327"/>
      <c r="G434" s="327"/>
      <c r="H434" s="327"/>
      <c r="I434" s="327"/>
      <c r="J434" s="327"/>
      <c r="K434" s="326" t="str">
        <f t="shared" si="60"/>
        <v>Link</v>
      </c>
      <c r="L434" s="327" t="str">
        <f t="shared" si="61"/>
        <v>TL6093</v>
      </c>
      <c r="M434" s="316" t="str">
        <f t="shared" si="62"/>
        <v>MGIB2051 Folder 1 Project Organization and Planning</v>
      </c>
      <c r="N434" s="328" t="str">
        <f t="shared" si="63"/>
        <v/>
      </c>
      <c r="O434" s="322"/>
      <c r="P434" s="322"/>
      <c r="Q434" s="316"/>
      <c r="R434" s="327" t="s">
        <v>32</v>
      </c>
      <c r="S434" s="327" t="s">
        <v>33</v>
      </c>
      <c r="T434" s="327" t="s">
        <v>1912</v>
      </c>
      <c r="U434" s="327" t="s">
        <v>1917</v>
      </c>
      <c r="V434" s="327" t="s">
        <v>1918</v>
      </c>
      <c r="W434" s="322"/>
      <c r="X434" s="322"/>
      <c r="Y434" s="322" t="str">
        <f t="shared" si="64"/>
        <v>Link.pdf|Mesalamine\MGIB2051\2010-07-16_Monit Plan_Version 1.3_12057097_022.pdf</v>
      </c>
      <c r="Z434" s="323" t="str">
        <f t="shared" si="65"/>
        <v>Link.pdf</v>
      </c>
      <c r="AA434" s="322" t="str">
        <f t="shared" si="66"/>
        <v>Mesalamine\MGIB2051\</v>
      </c>
      <c r="AB434" s="322" t="str">
        <f t="shared" si="67"/>
        <v>2010-07-16_Monit Plan_Version 1.3_12057097_022</v>
      </c>
      <c r="AC434" s="322" t="s">
        <v>1919</v>
      </c>
      <c r="AD434" s="322" t="str">
        <f t="shared" si="68"/>
        <v>Mesalamine\MGIB2051\2010-07-16_Monit Plan_Version 1.3_12057097_022.pdf</v>
      </c>
      <c r="AE434" s="329" t="str">
        <f>IF(IF(ISBLANK(NewFile),COUNTIF(K$1:K433,FullDoc)&gt;0,COUNTIF(AD$1:AD433,FullPath)&gt;0),TRUE,"")</f>
        <v/>
      </c>
      <c r="AF434" s="330">
        <f t="shared" si="69"/>
        <v>70</v>
      </c>
      <c r="AJ434" s="323" t="s">
        <v>1920</v>
      </c>
    </row>
    <row r="435" spans="1:36" ht="13.25" customHeight="1">
      <c r="A435" s="327" t="s">
        <v>1854</v>
      </c>
      <c r="B435" s="327" t="s">
        <v>210</v>
      </c>
      <c r="C435" s="327"/>
      <c r="D435" s="327"/>
      <c r="E435" s="327"/>
      <c r="F435" s="327"/>
      <c r="G435" s="327"/>
      <c r="H435" s="327"/>
      <c r="I435" s="327"/>
      <c r="J435" s="327"/>
      <c r="K435" s="326" t="str">
        <f t="shared" si="60"/>
        <v>Link</v>
      </c>
      <c r="L435" s="327" t="str">
        <f t="shared" si="61"/>
        <v>TL6093</v>
      </c>
      <c r="M435" s="316" t="str">
        <f t="shared" si="62"/>
        <v>MGIB2051 Folder 1 Project Organization and Planning</v>
      </c>
      <c r="N435" s="328" t="str">
        <f t="shared" si="63"/>
        <v/>
      </c>
      <c r="O435" s="322"/>
      <c r="P435" s="322"/>
      <c r="Q435" s="316"/>
      <c r="R435" s="327" t="s">
        <v>32</v>
      </c>
      <c r="S435" s="327" t="s">
        <v>33</v>
      </c>
      <c r="T435" s="327" t="s">
        <v>1912</v>
      </c>
      <c r="U435" s="327" t="s">
        <v>1564</v>
      </c>
      <c r="V435" s="327" t="s">
        <v>1560</v>
      </c>
      <c r="W435" s="322"/>
      <c r="X435" s="322"/>
      <c r="Y435" s="322" t="str">
        <f t="shared" si="64"/>
        <v>Link.pdf|Mesalamine\MGIB2051\2010-05-20_Monit Plan_Version 1.0_12057097_023.pdf</v>
      </c>
      <c r="Z435" s="323" t="str">
        <f t="shared" si="65"/>
        <v>Link.pdf</v>
      </c>
      <c r="AA435" s="322" t="str">
        <f t="shared" si="66"/>
        <v>Mesalamine\MGIB2051\</v>
      </c>
      <c r="AB435" s="322" t="str">
        <f t="shared" si="67"/>
        <v>2010-05-20_Monit Plan_Version 1.0_12057097_023</v>
      </c>
      <c r="AC435" s="322" t="s">
        <v>1921</v>
      </c>
      <c r="AD435" s="322" t="str">
        <f t="shared" si="68"/>
        <v>Mesalamine\MGIB2051\2010-05-20_Monit Plan_Version 1.0_12057097_023.pdf</v>
      </c>
      <c r="AE435" s="329" t="str">
        <f>IF(IF(ISBLANK(NewFile),COUNTIF(K$1:K434,FullDoc)&gt;0,COUNTIF(AD$1:AD434,FullPath)&gt;0),TRUE,"")</f>
        <v/>
      </c>
      <c r="AF435" s="330">
        <f t="shared" si="69"/>
        <v>70</v>
      </c>
      <c r="AJ435" s="323" t="s">
        <v>1922</v>
      </c>
    </row>
    <row r="436" spans="1:36" ht="13.25" customHeight="1">
      <c r="A436" s="327" t="s">
        <v>1854</v>
      </c>
      <c r="B436" s="327" t="s">
        <v>215</v>
      </c>
      <c r="C436" s="327"/>
      <c r="D436" s="327"/>
      <c r="E436" s="327"/>
      <c r="F436" s="327"/>
      <c r="G436" s="327"/>
      <c r="H436" s="327"/>
      <c r="I436" s="327"/>
      <c r="J436" s="327"/>
      <c r="K436" s="326" t="str">
        <f t="shared" si="60"/>
        <v>Link</v>
      </c>
      <c r="L436" s="327" t="str">
        <f t="shared" si="61"/>
        <v>TL6093</v>
      </c>
      <c r="M436" s="316" t="str">
        <f t="shared" si="62"/>
        <v>MGIB2051 Folder 1 Project Organization and Planning</v>
      </c>
      <c r="N436" s="328" t="str">
        <f t="shared" si="63"/>
        <v/>
      </c>
      <c r="O436" s="322"/>
      <c r="P436" s="322"/>
      <c r="Q436" s="316"/>
      <c r="R436" s="327" t="s">
        <v>32</v>
      </c>
      <c r="S436" s="327" t="s">
        <v>33</v>
      </c>
      <c r="T436" s="327" t="s">
        <v>1912</v>
      </c>
      <c r="U436" s="327" t="s">
        <v>1923</v>
      </c>
      <c r="V436" s="327" t="s">
        <v>767</v>
      </c>
      <c r="W436" s="322"/>
      <c r="X436" s="322"/>
      <c r="Y436" s="322" t="str">
        <f t="shared" si="64"/>
        <v>Link.pdf|Mesalamine\MGIB2051\2011-10-18_Monit Plan_CRA Evaluations_12057097_024.pdf</v>
      </c>
      <c r="Z436" s="323" t="str">
        <f t="shared" si="65"/>
        <v>Link.pdf</v>
      </c>
      <c r="AA436" s="322" t="str">
        <f t="shared" si="66"/>
        <v>Mesalamine\MGIB2051\</v>
      </c>
      <c r="AB436" s="322" t="str">
        <f t="shared" si="67"/>
        <v>2011-10-18_Monit Plan_CRA Evaluations_12057097_024</v>
      </c>
      <c r="AC436" s="322" t="s">
        <v>1924</v>
      </c>
      <c r="AD436" s="322" t="str">
        <f t="shared" si="68"/>
        <v>Mesalamine\MGIB2051\2011-10-18_Monit Plan_CRA Evaluations_12057097_024.pdf</v>
      </c>
      <c r="AE436" s="329" t="str">
        <f>IF(IF(ISBLANK(NewFile),COUNTIF(K$1:K435,FullDoc)&gt;0,COUNTIF(AD$1:AD435,FullPath)&gt;0),TRUE,"")</f>
        <v/>
      </c>
      <c r="AF436" s="330">
        <f t="shared" si="69"/>
        <v>74</v>
      </c>
      <c r="AJ436" s="323" t="s">
        <v>1925</v>
      </c>
    </row>
    <row r="437" spans="1:36" ht="13.25" customHeight="1">
      <c r="A437" s="327" t="s">
        <v>1854</v>
      </c>
      <c r="B437" s="327" t="s">
        <v>220</v>
      </c>
      <c r="C437" s="327"/>
      <c r="D437" s="327"/>
      <c r="E437" s="327"/>
      <c r="F437" s="327"/>
      <c r="G437" s="327"/>
      <c r="H437" s="327"/>
      <c r="I437" s="327"/>
      <c r="J437" s="327"/>
      <c r="K437" s="326" t="str">
        <f t="shared" si="60"/>
        <v>Link</v>
      </c>
      <c r="L437" s="327" t="str">
        <f t="shared" si="61"/>
        <v>TL6093</v>
      </c>
      <c r="M437" s="316" t="str">
        <f t="shared" si="62"/>
        <v>MGIB2051 Folder 1 Project Organization and Planning</v>
      </c>
      <c r="N437" s="328" t="str">
        <f t="shared" si="63"/>
        <v/>
      </c>
      <c r="O437" s="322"/>
      <c r="P437" s="322"/>
      <c r="Q437" s="316"/>
      <c r="R437" s="327" t="s">
        <v>32</v>
      </c>
      <c r="S437" s="327" t="s">
        <v>33</v>
      </c>
      <c r="T437" s="327" t="s">
        <v>1912</v>
      </c>
      <c r="U437" s="327" t="s">
        <v>76</v>
      </c>
      <c r="V437" s="327" t="s">
        <v>1926</v>
      </c>
      <c r="W437" s="322"/>
      <c r="X437" s="322"/>
      <c r="Y437" s="322" t="str">
        <f t="shared" si="64"/>
        <v>Link.pdf|Mesalamine\MGIB2051\0000-00-00_Monit Plan_CRA Evaluation Visit Tracker_12057097_025.pdf</v>
      </c>
      <c r="Z437" s="323" t="str">
        <f t="shared" si="65"/>
        <v>Link.pdf</v>
      </c>
      <c r="AA437" s="322" t="str">
        <f t="shared" si="66"/>
        <v>Mesalamine\MGIB2051\</v>
      </c>
      <c r="AB437" s="322" t="str">
        <f t="shared" si="67"/>
        <v>0000-00-00_Monit Plan_CRA Evaluation Visit Tracker_12057097_025</v>
      </c>
      <c r="AC437" s="322" t="s">
        <v>1927</v>
      </c>
      <c r="AD437" s="322" t="str">
        <f t="shared" si="68"/>
        <v>Mesalamine\MGIB2051\0000-00-00_Monit Plan_CRA Evaluation Visit Tracker_12057097_025.pdf</v>
      </c>
      <c r="AE437" s="329" t="str">
        <f>IF(IF(ISBLANK(NewFile),COUNTIF(K$1:K436,FullDoc)&gt;0,COUNTIF(AD$1:AD436,FullPath)&gt;0),TRUE,"")</f>
        <v/>
      </c>
      <c r="AF437" s="330">
        <f t="shared" si="69"/>
        <v>87</v>
      </c>
      <c r="AJ437" s="323" t="s">
        <v>1928</v>
      </c>
    </row>
    <row r="438" spans="1:36" ht="13.25" customHeight="1">
      <c r="A438" s="327" t="s">
        <v>1854</v>
      </c>
      <c r="B438" s="327" t="s">
        <v>224</v>
      </c>
      <c r="C438" s="327"/>
      <c r="D438" s="327"/>
      <c r="E438" s="327"/>
      <c r="F438" s="327"/>
      <c r="G438" s="327"/>
      <c r="H438" s="327"/>
      <c r="I438" s="327"/>
      <c r="J438" s="327"/>
      <c r="K438" s="326" t="str">
        <f t="shared" si="60"/>
        <v>Link</v>
      </c>
      <c r="L438" s="327" t="str">
        <f t="shared" si="61"/>
        <v>TL6093</v>
      </c>
      <c r="M438" s="316" t="str">
        <f t="shared" si="62"/>
        <v>MGIB2051 Folder 1 Project Organization and Planning</v>
      </c>
      <c r="N438" s="328" t="str">
        <f t="shared" si="63"/>
        <v/>
      </c>
      <c r="O438" s="322"/>
      <c r="P438" s="322"/>
      <c r="Q438" s="316"/>
      <c r="R438" s="327" t="s">
        <v>32</v>
      </c>
      <c r="S438" s="327" t="s">
        <v>33</v>
      </c>
      <c r="T438" s="327" t="s">
        <v>1929</v>
      </c>
      <c r="U438" s="327" t="s">
        <v>1930</v>
      </c>
      <c r="V438" s="327" t="s">
        <v>1931</v>
      </c>
      <c r="W438" s="322"/>
      <c r="X438" s="322"/>
      <c r="Y438" s="322" t="str">
        <f t="shared" si="64"/>
        <v>Link.pdf|Mesalamine\MGIB2051\2011-09-19_COVR_Brown Site 1123_12057097_026.pdf</v>
      </c>
      <c r="Z438" s="323" t="str">
        <f t="shared" si="65"/>
        <v>Link.pdf</v>
      </c>
      <c r="AA438" s="322" t="str">
        <f t="shared" si="66"/>
        <v>Mesalamine\MGIB2051\</v>
      </c>
      <c r="AB438" s="322" t="str">
        <f t="shared" si="67"/>
        <v>2011-09-19_COVR_Brown Site 1123_12057097_026</v>
      </c>
      <c r="AC438" s="322" t="s">
        <v>1932</v>
      </c>
      <c r="AD438" s="322" t="str">
        <f t="shared" si="68"/>
        <v>Mesalamine\MGIB2051\2011-09-19_COVR_Brown Site 1123_12057097_026.pdf</v>
      </c>
      <c r="AE438" s="329" t="str">
        <f>IF(IF(ISBLANK(NewFile),COUNTIF(K$1:K437,FullDoc)&gt;0,COUNTIF(AD$1:AD437,FullPath)&gt;0),TRUE,"")</f>
        <v/>
      </c>
      <c r="AF438" s="330">
        <f t="shared" si="69"/>
        <v>68</v>
      </c>
      <c r="AJ438" s="323" t="s">
        <v>1933</v>
      </c>
    </row>
    <row r="439" spans="1:36" ht="13.25" customHeight="1">
      <c r="A439" s="327" t="s">
        <v>1854</v>
      </c>
      <c r="B439" s="327" t="s">
        <v>228</v>
      </c>
      <c r="C439" s="327"/>
      <c r="D439" s="327"/>
      <c r="E439" s="327"/>
      <c r="F439" s="327"/>
      <c r="G439" s="327"/>
      <c r="H439" s="327"/>
      <c r="I439" s="327"/>
      <c r="J439" s="327"/>
      <c r="K439" s="326" t="str">
        <f t="shared" si="60"/>
        <v>Link</v>
      </c>
      <c r="L439" s="327" t="str">
        <f t="shared" si="61"/>
        <v>TL6093</v>
      </c>
      <c r="M439" s="316" t="str">
        <f t="shared" si="62"/>
        <v>MGIB2051 Folder 1 Project Organization and Planning</v>
      </c>
      <c r="N439" s="328" t="str">
        <f t="shared" si="63"/>
        <v/>
      </c>
      <c r="O439" s="322"/>
      <c r="P439" s="322"/>
      <c r="Q439" s="316"/>
      <c r="R439" s="327" t="s">
        <v>32</v>
      </c>
      <c r="S439" s="327" t="s">
        <v>33</v>
      </c>
      <c r="T439" s="327" t="s">
        <v>1929</v>
      </c>
      <c r="U439" s="327" t="s">
        <v>776</v>
      </c>
      <c r="V439" s="327" t="s">
        <v>1934</v>
      </c>
      <c r="W439" s="322"/>
      <c r="X439" s="322"/>
      <c r="Y439" s="322" t="str">
        <f t="shared" si="64"/>
        <v>Link.pdf|Mesalamine\MGIB2051\2011-09-20_COVR_Sherman Site 1368_12057097_027.pdf</v>
      </c>
      <c r="Z439" s="323" t="str">
        <f t="shared" si="65"/>
        <v>Link.pdf</v>
      </c>
      <c r="AA439" s="322" t="str">
        <f t="shared" si="66"/>
        <v>Mesalamine\MGIB2051\</v>
      </c>
      <c r="AB439" s="322" t="str">
        <f t="shared" si="67"/>
        <v>2011-09-20_COVR_Sherman Site 1368_12057097_027</v>
      </c>
      <c r="AC439" s="322" t="s">
        <v>1935</v>
      </c>
      <c r="AD439" s="322" t="str">
        <f t="shared" si="68"/>
        <v>Mesalamine\MGIB2051\2011-09-20_COVR_Sherman Site 1368_12057097_027.pdf</v>
      </c>
      <c r="AE439" s="329" t="str">
        <f>IF(IF(ISBLANK(NewFile),COUNTIF(K$1:K438,FullDoc)&gt;0,COUNTIF(AD$1:AD438,FullPath)&gt;0),TRUE,"")</f>
        <v/>
      </c>
      <c r="AF439" s="330">
        <f t="shared" si="69"/>
        <v>70</v>
      </c>
      <c r="AJ439" s="323" t="s">
        <v>1936</v>
      </c>
    </row>
    <row r="440" spans="1:36" ht="13.25" customHeight="1">
      <c r="A440" s="327" t="s">
        <v>1854</v>
      </c>
      <c r="B440" s="327" t="s">
        <v>232</v>
      </c>
      <c r="C440" s="327"/>
      <c r="D440" s="327"/>
      <c r="E440" s="327"/>
      <c r="F440" s="327"/>
      <c r="G440" s="327"/>
      <c r="H440" s="327"/>
      <c r="I440" s="327"/>
      <c r="J440" s="327"/>
      <c r="K440" s="326" t="str">
        <f t="shared" si="60"/>
        <v>Link</v>
      </c>
      <c r="L440" s="327" t="str">
        <f t="shared" si="61"/>
        <v>TL6093</v>
      </c>
      <c r="M440" s="316" t="str">
        <f t="shared" si="62"/>
        <v>MGIB2051 Folder 1 Project Organization and Planning</v>
      </c>
      <c r="N440" s="328" t="str">
        <f t="shared" si="63"/>
        <v/>
      </c>
      <c r="O440" s="322"/>
      <c r="P440" s="322"/>
      <c r="Q440" s="316"/>
      <c r="R440" s="327" t="s">
        <v>32</v>
      </c>
      <c r="S440" s="327" t="s">
        <v>33</v>
      </c>
      <c r="T440" s="327" t="s">
        <v>1937</v>
      </c>
      <c r="U440" s="327" t="s">
        <v>1938</v>
      </c>
      <c r="V440" s="327" t="s">
        <v>1931</v>
      </c>
      <c r="W440" s="322"/>
      <c r="X440" s="322"/>
      <c r="Y440" s="322" t="str">
        <f t="shared" si="64"/>
        <v>Link.pdf|Mesalamine\MGIB2051\2010-10-05_MVR_Brown Site 1123_12057097_028.pdf</v>
      </c>
      <c r="Z440" s="323" t="str">
        <f t="shared" si="65"/>
        <v>Link.pdf</v>
      </c>
      <c r="AA440" s="322" t="str">
        <f t="shared" si="66"/>
        <v>Mesalamine\MGIB2051\</v>
      </c>
      <c r="AB440" s="322" t="str">
        <f t="shared" si="67"/>
        <v>2010-10-05_MVR_Brown Site 1123_12057097_028</v>
      </c>
      <c r="AC440" s="322" t="s">
        <v>1939</v>
      </c>
      <c r="AD440" s="322" t="str">
        <f t="shared" si="68"/>
        <v>Mesalamine\MGIB2051\2010-10-05_MVR_Brown Site 1123_12057097_028.pdf</v>
      </c>
      <c r="AE440" s="329" t="str">
        <f>IF(IF(ISBLANK(NewFile),COUNTIF(K$1:K439,FullDoc)&gt;0,COUNTIF(AD$1:AD439,FullPath)&gt;0),TRUE,"")</f>
        <v/>
      </c>
      <c r="AF440" s="330">
        <f t="shared" si="69"/>
        <v>67</v>
      </c>
      <c r="AJ440" s="323" t="s">
        <v>1940</v>
      </c>
    </row>
    <row r="441" spans="1:36" ht="13.25" customHeight="1">
      <c r="A441" s="316" t="s">
        <v>1854</v>
      </c>
      <c r="B441" s="316" t="s">
        <v>236</v>
      </c>
      <c r="C441" s="316"/>
      <c r="D441" s="316"/>
      <c r="E441" s="316"/>
      <c r="F441" s="316"/>
      <c r="G441" s="316"/>
      <c r="H441" s="316"/>
      <c r="I441" s="316"/>
      <c r="J441" s="316"/>
      <c r="K441" s="326" t="str">
        <f t="shared" si="60"/>
        <v>Link</v>
      </c>
      <c r="L441" s="327" t="str">
        <f t="shared" si="61"/>
        <v>TL6093</v>
      </c>
      <c r="M441" s="316" t="str">
        <f t="shared" si="62"/>
        <v>MGIB2051 Folder 1 Project Organization and Planning</v>
      </c>
      <c r="N441" s="328" t="str">
        <f t="shared" si="63"/>
        <v/>
      </c>
      <c r="O441" s="322"/>
      <c r="P441" s="322"/>
      <c r="Q441" s="316"/>
      <c r="R441" s="327" t="s">
        <v>32</v>
      </c>
      <c r="S441" s="327" t="s">
        <v>33</v>
      </c>
      <c r="T441" s="327" t="s">
        <v>1941</v>
      </c>
      <c r="U441" s="327" t="s">
        <v>1942</v>
      </c>
      <c r="V441" s="327" t="s">
        <v>1943</v>
      </c>
      <c r="W441" s="322"/>
      <c r="X441" s="322"/>
      <c r="Y441" s="322" t="str">
        <f t="shared" si="64"/>
        <v>Link.pdf|Mesalamine\MGIB2051\2010-08-04_SIVR_Medoff Site 0832_12057097_029.pdf</v>
      </c>
      <c r="Z441" s="323" t="str">
        <f t="shared" si="65"/>
        <v>Link.pdf</v>
      </c>
      <c r="AA441" s="322" t="str">
        <f t="shared" si="66"/>
        <v>Mesalamine\MGIB2051\</v>
      </c>
      <c r="AB441" s="322" t="str">
        <f t="shared" si="67"/>
        <v>2010-08-04_SIVR_Medoff Site 0832_12057097_029</v>
      </c>
      <c r="AC441" s="322" t="s">
        <v>1944</v>
      </c>
      <c r="AD441" s="322" t="str">
        <f t="shared" si="68"/>
        <v>Mesalamine\MGIB2051\2010-08-04_SIVR_Medoff Site 0832_12057097_029.pdf</v>
      </c>
      <c r="AE441" s="329" t="str">
        <f>IF(IF(ISBLANK(NewFile),COUNTIF(K$1:K440,FullDoc)&gt;0,COUNTIF(AD$1:AD440,FullPath)&gt;0),TRUE,"")</f>
        <v/>
      </c>
      <c r="AF441" s="330">
        <f t="shared" si="69"/>
        <v>69</v>
      </c>
      <c r="AJ441" s="323" t="s">
        <v>1945</v>
      </c>
    </row>
    <row r="442" spans="1:36" ht="13.25" customHeight="1">
      <c r="A442" s="316" t="s">
        <v>1854</v>
      </c>
      <c r="B442" s="316" t="s">
        <v>241</v>
      </c>
      <c r="C442" s="316"/>
      <c r="D442" s="316"/>
      <c r="E442" s="316"/>
      <c r="F442" s="316"/>
      <c r="G442" s="316"/>
      <c r="H442" s="316"/>
      <c r="I442" s="316"/>
      <c r="J442" s="316"/>
      <c r="K442" s="326" t="str">
        <f t="shared" si="60"/>
        <v>Link</v>
      </c>
      <c r="L442" s="327" t="str">
        <f t="shared" si="61"/>
        <v>TL6093</v>
      </c>
      <c r="M442" s="316" t="str">
        <f t="shared" si="62"/>
        <v>MGIB2051 Folder 1 Project Organization and Planning</v>
      </c>
      <c r="N442" s="328" t="str">
        <f t="shared" si="63"/>
        <v/>
      </c>
      <c r="O442" s="322"/>
      <c r="P442" s="322"/>
      <c r="Q442" s="316"/>
      <c r="R442" s="327" t="s">
        <v>32</v>
      </c>
      <c r="S442" s="327" t="s">
        <v>33</v>
      </c>
      <c r="T442" s="327" t="s">
        <v>57</v>
      </c>
      <c r="U442" s="327" t="s">
        <v>233</v>
      </c>
      <c r="V442" s="327" t="s">
        <v>1946</v>
      </c>
      <c r="W442" s="322"/>
      <c r="X442" s="322"/>
      <c r="Y442" s="322" t="str">
        <f t="shared" si="64"/>
        <v>Link.pdf|Mesalamine\MGIB2051\2010-08-24_Other_Medoff 0832 SIV Report and Followup Letter_12057097_030.pdf</v>
      </c>
      <c r="Z442" s="323" t="str">
        <f t="shared" si="65"/>
        <v>Link.pdf</v>
      </c>
      <c r="AA442" s="322" t="str">
        <f t="shared" si="66"/>
        <v>Mesalamine\MGIB2051\</v>
      </c>
      <c r="AB442" s="322" t="str">
        <f t="shared" si="67"/>
        <v>2010-08-24_Other_Medoff 0832 SIV Report and Followup Letter_12057097_030</v>
      </c>
      <c r="AC442" s="322" t="s">
        <v>1947</v>
      </c>
      <c r="AD442" s="322" t="str">
        <f t="shared" si="68"/>
        <v>Mesalamine\MGIB2051\2010-08-24_Other_Medoff 0832 SIV Report and Followup Letter_12057097_030.pdf</v>
      </c>
      <c r="AE442" s="329" t="str">
        <f>IF(IF(ISBLANK(NewFile),COUNTIF(K$1:K441,FullDoc)&gt;0,COUNTIF(AD$1:AD441,FullPath)&gt;0),TRUE,"")</f>
        <v/>
      </c>
      <c r="AF442" s="330">
        <f t="shared" si="69"/>
        <v>96</v>
      </c>
      <c r="AJ442" s="323" t="s">
        <v>1948</v>
      </c>
    </row>
    <row r="443" spans="1:36" ht="13.25" customHeight="1">
      <c r="A443" s="316" t="s">
        <v>1854</v>
      </c>
      <c r="B443" s="316" t="s">
        <v>244</v>
      </c>
      <c r="C443" s="316"/>
      <c r="D443" s="316"/>
      <c r="E443" s="316"/>
      <c r="F443" s="316"/>
      <c r="G443" s="316"/>
      <c r="H443" s="316"/>
      <c r="I443" s="316"/>
      <c r="J443" s="316"/>
      <c r="K443" s="326" t="str">
        <f t="shared" si="60"/>
        <v>Link</v>
      </c>
      <c r="L443" s="327" t="str">
        <f t="shared" si="61"/>
        <v>TL6093</v>
      </c>
      <c r="M443" s="316" t="str">
        <f t="shared" si="62"/>
        <v>MGIB2051 Folder 1 Project Organization and Planning</v>
      </c>
      <c r="N443" s="328" t="str">
        <f t="shared" si="63"/>
        <v/>
      </c>
      <c r="O443" s="322"/>
      <c r="P443" s="322"/>
      <c r="Q443" s="316"/>
      <c r="R443" s="327" t="s">
        <v>32</v>
      </c>
      <c r="S443" s="327" t="s">
        <v>33</v>
      </c>
      <c r="T443" s="327" t="s">
        <v>1912</v>
      </c>
      <c r="U443" s="327" t="s">
        <v>1556</v>
      </c>
      <c r="V443" s="327" t="s">
        <v>1949</v>
      </c>
      <c r="W443" s="322"/>
      <c r="X443" s="322"/>
      <c r="Y443" s="322" t="str">
        <f t="shared" si="64"/>
        <v>Link.pdf|Mesalamine\MGIB2051\2010-07-09_Monit Plan_Version 1.0 CRA Evaluation Plan_12057097_031.pdf</v>
      </c>
      <c r="Z443" s="323" t="str">
        <f t="shared" si="65"/>
        <v>Link.pdf</v>
      </c>
      <c r="AA443" s="322" t="str">
        <f t="shared" si="66"/>
        <v>Mesalamine\MGIB2051\</v>
      </c>
      <c r="AB443" s="322" t="str">
        <f t="shared" si="67"/>
        <v>2010-07-09_Monit Plan_Version 1.0 CRA Evaluation Plan_12057097_031</v>
      </c>
      <c r="AC443" s="322" t="s">
        <v>1950</v>
      </c>
      <c r="AD443" s="322" t="str">
        <f t="shared" si="68"/>
        <v>Mesalamine\MGIB2051\2010-07-09_Monit Plan_Version 1.0 CRA Evaluation Plan_12057097_031.pdf</v>
      </c>
      <c r="AE443" s="329" t="str">
        <f>IF(IF(ISBLANK(NewFile),COUNTIF(K$1:K442,FullDoc)&gt;0,COUNTIF(AD$1:AD442,FullPath)&gt;0),TRUE,"")</f>
        <v/>
      </c>
      <c r="AF443" s="330">
        <f t="shared" si="69"/>
        <v>90</v>
      </c>
      <c r="AJ443" s="323" t="s">
        <v>1951</v>
      </c>
    </row>
    <row r="444" spans="1:36" ht="13.25" customHeight="1">
      <c r="A444" s="316" t="s">
        <v>1854</v>
      </c>
      <c r="B444" s="316" t="s">
        <v>249</v>
      </c>
      <c r="C444" s="316"/>
      <c r="D444" s="316"/>
      <c r="E444" s="316"/>
      <c r="F444" s="316"/>
      <c r="G444" s="316"/>
      <c r="H444" s="316"/>
      <c r="I444" s="316"/>
      <c r="J444" s="316"/>
      <c r="K444" s="326" t="str">
        <f t="shared" si="60"/>
        <v>Link</v>
      </c>
      <c r="L444" s="327" t="str">
        <f t="shared" si="61"/>
        <v>TL6093</v>
      </c>
      <c r="M444" s="316" t="str">
        <f t="shared" si="62"/>
        <v>MGIB2051 Folder 1 Project Organization and Planning</v>
      </c>
      <c r="N444" s="328" t="str">
        <f t="shared" si="63"/>
        <v/>
      </c>
      <c r="O444" s="322"/>
      <c r="P444" s="322"/>
      <c r="Q444" s="316"/>
      <c r="R444" s="327" t="s">
        <v>32</v>
      </c>
      <c r="S444" s="327" t="s">
        <v>33</v>
      </c>
      <c r="T444" s="327" t="s">
        <v>57</v>
      </c>
      <c r="U444" s="327" t="s">
        <v>76</v>
      </c>
      <c r="V444" s="327" t="s">
        <v>1952</v>
      </c>
      <c r="W444" s="322"/>
      <c r="X444" s="322"/>
      <c r="Y444" s="322" t="str">
        <f t="shared" si="64"/>
        <v>Link.pdf|Mesalamine\MGIB2051\0000-00-00_Other_PI Attendance for DDW_12057097_032.pdf</v>
      </c>
      <c r="Z444" s="323" t="str">
        <f t="shared" si="65"/>
        <v>Link.pdf</v>
      </c>
      <c r="AA444" s="322" t="str">
        <f t="shared" si="66"/>
        <v>Mesalamine\MGIB2051\</v>
      </c>
      <c r="AB444" s="322" t="str">
        <f t="shared" si="67"/>
        <v>0000-00-00_Other_PI Attendance for DDW_12057097_032</v>
      </c>
      <c r="AC444" s="322" t="s">
        <v>1953</v>
      </c>
      <c r="AD444" s="322" t="str">
        <f t="shared" si="68"/>
        <v>Mesalamine\MGIB2051\0000-00-00_Other_PI Attendance for DDW_12057097_032.pdf</v>
      </c>
      <c r="AE444" s="329" t="str">
        <f>IF(IF(ISBLANK(NewFile),COUNTIF(K$1:K443,FullDoc)&gt;0,COUNTIF(AD$1:AD443,FullPath)&gt;0),TRUE,"")</f>
        <v/>
      </c>
      <c r="AF444" s="330">
        <f t="shared" si="69"/>
        <v>75</v>
      </c>
      <c r="AJ444" s="323" t="s">
        <v>1954</v>
      </c>
    </row>
    <row r="445" spans="1:36" ht="13.25" customHeight="1">
      <c r="A445" s="316" t="s">
        <v>1854</v>
      </c>
      <c r="B445" s="316" t="s">
        <v>252</v>
      </c>
      <c r="C445" s="316"/>
      <c r="D445" s="316"/>
      <c r="E445" s="316"/>
      <c r="F445" s="316"/>
      <c r="G445" s="316"/>
      <c r="H445" s="316"/>
      <c r="I445" s="316"/>
      <c r="J445" s="316"/>
      <c r="K445" s="326" t="str">
        <f t="shared" si="60"/>
        <v>Link</v>
      </c>
      <c r="L445" s="327" t="str">
        <f t="shared" si="61"/>
        <v>TL6093</v>
      </c>
      <c r="M445" s="316" t="str">
        <f t="shared" si="62"/>
        <v>MGIB2051 Folder 1 Project Organization and Planning</v>
      </c>
      <c r="N445" s="328" t="str">
        <f t="shared" si="63"/>
        <v/>
      </c>
      <c r="O445" s="322"/>
      <c r="P445" s="322"/>
      <c r="Q445" s="316"/>
      <c r="R445" s="327" t="s">
        <v>32</v>
      </c>
      <c r="S445" s="327" t="s">
        <v>33</v>
      </c>
      <c r="T445" s="327" t="s">
        <v>1097</v>
      </c>
      <c r="U445" s="327" t="s">
        <v>1885</v>
      </c>
      <c r="V445" s="327" t="s">
        <v>1955</v>
      </c>
      <c r="W445" s="322"/>
      <c r="X445" s="322"/>
      <c r="Y445" s="322" t="str">
        <f t="shared" si="64"/>
        <v>Link.pdf|Mesalamine\MGIB2051\2010-05-03_Training_Loews Hotel New Orleans SignIn Sheet_12057097_033.pdf</v>
      </c>
      <c r="Z445" s="323" t="str">
        <f t="shared" si="65"/>
        <v>Link.pdf</v>
      </c>
      <c r="AA445" s="322" t="str">
        <f t="shared" si="66"/>
        <v>Mesalamine\MGIB2051\</v>
      </c>
      <c r="AB445" s="322" t="str">
        <f t="shared" si="67"/>
        <v>2010-05-03_Training_Loews Hotel New Orleans SignIn Sheet_12057097_033</v>
      </c>
      <c r="AC445" s="322" t="s">
        <v>1956</v>
      </c>
      <c r="AD445" s="322" t="str">
        <f t="shared" si="68"/>
        <v>Mesalamine\MGIB2051\2010-05-03_Training_Loews Hotel New Orleans SignIn Sheet_12057097_033.pdf</v>
      </c>
      <c r="AE445" s="329" t="str">
        <f>IF(IF(ISBLANK(NewFile),COUNTIF(K$1:K444,FullDoc)&gt;0,COUNTIF(AD$1:AD444,FullPath)&gt;0),TRUE,"")</f>
        <v/>
      </c>
      <c r="AF445" s="330">
        <f t="shared" si="69"/>
        <v>93</v>
      </c>
      <c r="AH445" s="338" t="s">
        <v>130</v>
      </c>
      <c r="AJ445" s="323" t="s">
        <v>1957</v>
      </c>
    </row>
    <row r="446" spans="1:36" ht="13.25" customHeight="1">
      <c r="A446" s="316" t="s">
        <v>1854</v>
      </c>
      <c r="B446" s="316" t="s">
        <v>255</v>
      </c>
      <c r="C446" s="316"/>
      <c r="D446" s="316"/>
      <c r="E446" s="316"/>
      <c r="F446" s="316"/>
      <c r="G446" s="316"/>
      <c r="H446" s="316"/>
      <c r="I446" s="316"/>
      <c r="J446" s="316"/>
      <c r="K446" s="326" t="str">
        <f t="shared" si="60"/>
        <v>Link</v>
      </c>
      <c r="L446" s="327" t="str">
        <f t="shared" si="61"/>
        <v>TL6093</v>
      </c>
      <c r="M446" s="316" t="str">
        <f t="shared" si="62"/>
        <v>MGIB2051 Folder 1 Project Organization and Planning</v>
      </c>
      <c r="N446" s="328" t="str">
        <f t="shared" si="63"/>
        <v/>
      </c>
      <c r="O446" s="322"/>
      <c r="P446" s="322"/>
      <c r="Q446" s="316"/>
      <c r="R446" s="327" t="s">
        <v>32</v>
      </c>
      <c r="S446" s="327" t="s">
        <v>33</v>
      </c>
      <c r="T446" s="327" t="s">
        <v>57</v>
      </c>
      <c r="U446" s="327" t="s">
        <v>1923</v>
      </c>
      <c r="V446" s="327" t="s">
        <v>1958</v>
      </c>
      <c r="W446" s="322"/>
      <c r="X446" s="322"/>
      <c r="Y446" s="322" t="str">
        <f t="shared" si="64"/>
        <v>Link.pdf|Mesalamine\MGIB2051\2011-10-18_Other_Study Reference Manual is a separate binder_12057097_034.pdf</v>
      </c>
      <c r="Z446" s="323" t="str">
        <f t="shared" si="65"/>
        <v>Link.pdf</v>
      </c>
      <c r="AA446" s="322" t="str">
        <f t="shared" si="66"/>
        <v>Mesalamine\MGIB2051\</v>
      </c>
      <c r="AB446" s="322" t="str">
        <f t="shared" si="67"/>
        <v>2011-10-18_Other_Study Reference Manual is a separate binder_12057097_034</v>
      </c>
      <c r="AC446" s="322" t="s">
        <v>1959</v>
      </c>
      <c r="AD446" s="322" t="str">
        <f t="shared" si="68"/>
        <v>Mesalamine\MGIB2051\2011-10-18_Other_Study Reference Manual is a separate binder_12057097_034.pdf</v>
      </c>
      <c r="AE446" s="329" t="str">
        <f>IF(IF(ISBLANK(NewFile),COUNTIF(K$1:K445,FullDoc)&gt;0,COUNTIF(AD$1:AD445,FullPath)&gt;0),TRUE,"")</f>
        <v/>
      </c>
      <c r="AF446" s="330">
        <f t="shared" si="69"/>
        <v>97</v>
      </c>
      <c r="AJ446" s="323" t="s">
        <v>1960</v>
      </c>
    </row>
    <row r="447" spans="1:36" ht="13.25" customHeight="1">
      <c r="A447" s="316" t="s">
        <v>1854</v>
      </c>
      <c r="B447" s="316" t="s">
        <v>258</v>
      </c>
      <c r="C447" s="316"/>
      <c r="D447" s="316"/>
      <c r="E447" s="316"/>
      <c r="F447" s="316"/>
      <c r="G447" s="316"/>
      <c r="H447" s="316"/>
      <c r="I447" s="316"/>
      <c r="J447" s="316"/>
      <c r="K447" s="326" t="str">
        <f t="shared" si="60"/>
        <v>Link</v>
      </c>
      <c r="L447" s="327" t="str">
        <f t="shared" si="61"/>
        <v>TL6093</v>
      </c>
      <c r="M447" s="316" t="str">
        <f t="shared" si="62"/>
        <v>MGIB2051 Folder 1 Project Organization and Planning</v>
      </c>
      <c r="N447" s="328" t="str">
        <f t="shared" si="63"/>
        <v/>
      </c>
      <c r="O447" s="322"/>
      <c r="P447" s="322"/>
      <c r="Q447" s="316"/>
      <c r="R447" s="327" t="s">
        <v>32</v>
      </c>
      <c r="S447" s="327" t="s">
        <v>33</v>
      </c>
      <c r="T447" s="327" t="s">
        <v>1961</v>
      </c>
      <c r="U447" s="327" t="s">
        <v>76</v>
      </c>
      <c r="V447" s="327"/>
      <c r="W447" s="322"/>
      <c r="X447" s="322"/>
      <c r="Y447" s="322" t="str">
        <f t="shared" si="64"/>
        <v>Link.pdf|Mesalamine\MGIB2051\0000-00-00_SRM TOC_12057097_035.pdf</v>
      </c>
      <c r="Z447" s="323" t="str">
        <f t="shared" si="65"/>
        <v>Link.pdf</v>
      </c>
      <c r="AA447" s="322" t="str">
        <f t="shared" si="66"/>
        <v>Mesalamine\MGIB2051\</v>
      </c>
      <c r="AB447" s="322" t="str">
        <f t="shared" si="67"/>
        <v>0000-00-00_SRM TOC_12057097_035</v>
      </c>
      <c r="AC447" s="322" t="s">
        <v>1962</v>
      </c>
      <c r="AD447" s="322" t="str">
        <f t="shared" si="68"/>
        <v>Mesalamine\MGIB2051\0000-00-00_SRM TOC_12057097_035.pdf</v>
      </c>
      <c r="AE447" s="329" t="str">
        <f>IF(IF(ISBLANK(NewFile),COUNTIF(K$1:K446,FullDoc)&gt;0,COUNTIF(AD$1:AD446,FullPath)&gt;0),TRUE,"")</f>
        <v/>
      </c>
      <c r="AF447" s="330">
        <f t="shared" si="69"/>
        <v>55</v>
      </c>
    </row>
    <row r="448" spans="1:36" ht="13.25" customHeight="1">
      <c r="A448" s="316" t="s">
        <v>1854</v>
      </c>
      <c r="B448" s="316" t="s">
        <v>261</v>
      </c>
      <c r="C448" s="316"/>
      <c r="D448" s="316"/>
      <c r="E448" s="316"/>
      <c r="F448" s="316"/>
      <c r="G448" s="316"/>
      <c r="H448" s="316"/>
      <c r="I448" s="316"/>
      <c r="J448" s="316"/>
      <c r="K448" s="326" t="str">
        <f t="shared" si="60"/>
        <v>Link</v>
      </c>
      <c r="L448" s="327" t="str">
        <f t="shared" si="61"/>
        <v>TL6093</v>
      </c>
      <c r="M448" s="316" t="str">
        <f t="shared" si="62"/>
        <v>MGIB2051 Folder 1 Project Organization and Planning</v>
      </c>
      <c r="N448" s="328" t="str">
        <f t="shared" si="63"/>
        <v/>
      </c>
      <c r="O448" s="322"/>
      <c r="P448" s="322"/>
      <c r="Q448" s="316"/>
      <c r="R448" s="327" t="s">
        <v>32</v>
      </c>
      <c r="S448" s="327" t="s">
        <v>33</v>
      </c>
      <c r="T448" s="327" t="s">
        <v>57</v>
      </c>
      <c r="U448" s="327" t="s">
        <v>1923</v>
      </c>
      <c r="V448" s="327" t="s">
        <v>1963</v>
      </c>
      <c r="W448" s="322"/>
      <c r="X448" s="322"/>
      <c r="Y448" s="322" t="str">
        <f t="shared" si="64"/>
        <v>Link.pdf|Mesalamine\MGIB2051\2011-10-18_Other_Regulatory Plan was not applicable for this study_12057097_036.pdf</v>
      </c>
      <c r="Z448" s="323" t="str">
        <f t="shared" si="65"/>
        <v>Link.pdf</v>
      </c>
      <c r="AA448" s="322" t="str">
        <f t="shared" si="66"/>
        <v>Mesalamine\MGIB2051\</v>
      </c>
      <c r="AB448" s="322" t="str">
        <f t="shared" si="67"/>
        <v>2011-10-18_Other_Regulatory Plan was not applicable for this study_12057097_036</v>
      </c>
      <c r="AC448" s="322" t="s">
        <v>1964</v>
      </c>
      <c r="AD448" s="322" t="str">
        <f t="shared" si="68"/>
        <v>Mesalamine\MGIB2051\2011-10-18_Other_Regulatory Plan was not applicable for this study_12057097_036.pdf</v>
      </c>
      <c r="AE448" s="329" t="str">
        <f>IF(IF(ISBLANK(NewFile),COUNTIF(K$1:K447,FullDoc)&gt;0,COUNTIF(AD$1:AD447,FullPath)&gt;0),TRUE,"")</f>
        <v/>
      </c>
      <c r="AF448" s="330">
        <f t="shared" si="69"/>
        <v>103</v>
      </c>
      <c r="AJ448" s="323" t="s">
        <v>1965</v>
      </c>
    </row>
    <row r="449" spans="1:36" ht="13.25" customHeight="1">
      <c r="A449" s="316" t="s">
        <v>1854</v>
      </c>
      <c r="B449" s="316" t="s">
        <v>264</v>
      </c>
      <c r="C449" s="316"/>
      <c r="D449" s="316"/>
      <c r="E449" s="316"/>
      <c r="F449" s="316"/>
      <c r="G449" s="316"/>
      <c r="H449" s="316"/>
      <c r="I449" s="316"/>
      <c r="J449" s="316"/>
      <c r="K449" s="326" t="str">
        <f t="shared" si="60"/>
        <v>Link</v>
      </c>
      <c r="L449" s="327" t="str">
        <f t="shared" si="61"/>
        <v>TL6093</v>
      </c>
      <c r="M449" s="316" t="str">
        <f t="shared" si="62"/>
        <v>MGIB2051 Folder 1 Project Organization and Planning</v>
      </c>
      <c r="N449" s="328" t="str">
        <f t="shared" si="63"/>
        <v/>
      </c>
      <c r="O449" s="322"/>
      <c r="P449" s="322"/>
      <c r="Q449" s="316"/>
      <c r="R449" s="327" t="s">
        <v>32</v>
      </c>
      <c r="S449" s="327" t="s">
        <v>33</v>
      </c>
      <c r="T449" s="327" t="s">
        <v>57</v>
      </c>
      <c r="U449" s="327" t="s">
        <v>1923</v>
      </c>
      <c r="V449" s="327" t="s">
        <v>1966</v>
      </c>
      <c r="W449" s="322"/>
      <c r="X449" s="322"/>
      <c r="Y449" s="322" t="str">
        <f t="shared" si="64"/>
        <v>Link.pdf|Mesalamine\MGIB2051\2011-10-18_Other_Communication Plan was not applicable for this study_12057097_037.pdf</v>
      </c>
      <c r="Z449" s="323" t="str">
        <f t="shared" si="65"/>
        <v>Link.pdf</v>
      </c>
      <c r="AA449" s="322" t="str">
        <f t="shared" si="66"/>
        <v>Mesalamine\MGIB2051\</v>
      </c>
      <c r="AB449" s="322" t="str">
        <f t="shared" si="67"/>
        <v>2011-10-18_Other_Communication Plan was not applicable for this study_12057097_037</v>
      </c>
      <c r="AC449" s="322" t="s">
        <v>1967</v>
      </c>
      <c r="AD449" s="322" t="str">
        <f t="shared" si="68"/>
        <v>Mesalamine\MGIB2051\2011-10-18_Other_Communication Plan was not applicable for this study_12057097_037.pdf</v>
      </c>
      <c r="AE449" s="329" t="str">
        <f>IF(IF(ISBLANK(NewFile),COUNTIF(K$1:K448,FullDoc)&gt;0,COUNTIF(AD$1:AD448,FullPath)&gt;0),TRUE,"")</f>
        <v/>
      </c>
      <c r="AF449" s="330">
        <f t="shared" si="69"/>
        <v>106</v>
      </c>
      <c r="AJ449" s="323" t="s">
        <v>1968</v>
      </c>
    </row>
    <row r="450" spans="1:36" ht="13.25" customHeight="1">
      <c r="A450" s="316" t="s">
        <v>1854</v>
      </c>
      <c r="B450" s="316" t="s">
        <v>268</v>
      </c>
      <c r="C450" s="316"/>
      <c r="D450" s="316"/>
      <c r="E450" s="316"/>
      <c r="F450" s="316"/>
      <c r="G450" s="316"/>
      <c r="H450" s="316"/>
      <c r="I450" s="316"/>
      <c r="J450" s="316"/>
      <c r="K450" s="326" t="str">
        <f t="shared" ref="K450:K513" si="70">HYPERLINK(AD450,"Link")</f>
        <v>Link</v>
      </c>
      <c r="L450" s="327" t="str">
        <f t="shared" ref="L450:L513" si="71">IF(ISBLANK(FolderBarcode),,VLOOKUP(FolderBarcode,AssetTag,2,0))</f>
        <v>TL6093</v>
      </c>
      <c r="M450" s="316" t="str">
        <f t="shared" ref="M450:M513" si="72">IF(ISBLANK(FolderBarcode),,VLOOKUP(FolderBarcode,AssetTag,3,0))</f>
        <v>MGIB2051 Folder 1 Project Organization and Planning</v>
      </c>
      <c r="N450" s="328" t="str">
        <f t="shared" ref="N450:N513" si="73">IF((ISBLANK(MV)&lt;&gt;ISBLANK(Disc)),HYPERLINK(NewFolderLocation,"Yes"),IF(AND(MV&lt;&gt;"",Disc&lt;&gt;""),HYPERLINK(NewFileLocation,"Yes"),""))</f>
        <v/>
      </c>
      <c r="O450" s="322"/>
      <c r="P450" s="322"/>
      <c r="Q450" s="316"/>
      <c r="R450" s="327" t="s">
        <v>32</v>
      </c>
      <c r="S450" s="327" t="s">
        <v>33</v>
      </c>
      <c r="T450" s="327" t="s">
        <v>57</v>
      </c>
      <c r="U450" s="327" t="s">
        <v>1923</v>
      </c>
      <c r="V450" s="327" t="s">
        <v>1969</v>
      </c>
      <c r="W450" s="322"/>
      <c r="X450" s="322"/>
      <c r="Y450" s="322" t="str">
        <f t="shared" ref="Y450:Y513" si="74">IF(ISBLANK(FolderBarcode),"",OldFileName&amp;"|"&amp;IF(ISBLANK(NewFileLocation),"",NewFileLocation))</f>
        <v>Link.pdf|Mesalamine\MGIB2051\2011-10-18_Other_Regulatory Binder is a separate binder_12057097_038.pdf</v>
      </c>
      <c r="Z450" s="323" t="str">
        <f t="shared" ref="Z450:Z513" si="75">IF(ISBLANK(FolderBarcode),,IF(ISBLANK(Disc),FullDoc&amp;".pdf",IF(Disc="Yes",FullDoc&amp;".pdf",FullDoc&amp;"-"&amp;Disc&amp;"\")))</f>
        <v>Link.pdf</v>
      </c>
      <c r="AA450" s="322" t="str">
        <f t="shared" ref="AA450:AA513" si="76">IF(ISBLANK(FolderBarcode),,Drug&amp;"\"&amp;IF(ISBLANK(Protocol),,Protocol&amp;"\"))</f>
        <v>Mesalamine\MGIB2051\</v>
      </c>
      <c r="AB450" s="322" t="str">
        <f t="shared" ref="AB450:AB513" si="77">DocumentDate&amp;"_"&amp;DocType&amp;IF(ISBLANK(DocumentDesc),,"_"&amp;DocumentDesc)&amp;"_"&amp;FolderBarcode&amp;"_"&amp;DocumentIndex</f>
        <v>2011-10-18_Other_Regulatory Binder is a separate binder_12057097_038</v>
      </c>
      <c r="AC450" s="322" t="s">
        <v>1970</v>
      </c>
      <c r="AD450" s="322" t="str">
        <f t="shared" ref="AD450:AD513" si="78">IF(ISBLANK(FolderBarcode),,IF(ISBLANK(Disc),NewFolderLocation&amp;NewFile&amp;".pdf",NewFolderLocation&amp;NewFile&amp;IF(Disc="Yes",".pdf","-"&amp;Disc&amp;"\")))</f>
        <v>Mesalamine\MGIB2051\2011-10-18_Other_Regulatory Binder is a separate binder_12057097_038.pdf</v>
      </c>
      <c r="AE450" s="329" t="str">
        <f>IF(IF(ISBLANK(NewFile),COUNTIF(K$1:K449,FullDoc)&gt;0,COUNTIF(AD$1:AD449,FullPath)&gt;0),TRUE,"")</f>
        <v/>
      </c>
      <c r="AF450" s="330">
        <f t="shared" ref="AF450:AF513" si="79">LEN(FullPath)</f>
        <v>92</v>
      </c>
      <c r="AJ450" s="323" t="s">
        <v>1971</v>
      </c>
    </row>
    <row r="451" spans="1:36" ht="13.25" customHeight="1">
      <c r="A451" s="316" t="s">
        <v>1854</v>
      </c>
      <c r="B451" s="316" t="s">
        <v>272</v>
      </c>
      <c r="C451" s="316"/>
      <c r="D451" s="316"/>
      <c r="E451" s="316"/>
      <c r="F451" s="316"/>
      <c r="G451" s="316"/>
      <c r="H451" s="316"/>
      <c r="I451" s="316"/>
      <c r="J451" s="316"/>
      <c r="K451" s="326" t="str">
        <f t="shared" si="70"/>
        <v>Link</v>
      </c>
      <c r="L451" s="327" t="str">
        <f t="shared" si="71"/>
        <v>TL6093</v>
      </c>
      <c r="M451" s="316" t="str">
        <f t="shared" si="72"/>
        <v>MGIB2051 Folder 1 Project Organization and Planning</v>
      </c>
      <c r="N451" s="328" t="str">
        <f t="shared" si="73"/>
        <v/>
      </c>
      <c r="O451" s="322"/>
      <c r="P451" s="322"/>
      <c r="Q451" s="316"/>
      <c r="R451" s="327" t="s">
        <v>32</v>
      </c>
      <c r="S451" s="327" t="s">
        <v>33</v>
      </c>
      <c r="T451" s="327" t="s">
        <v>57</v>
      </c>
      <c r="U451" s="327" t="s">
        <v>98</v>
      </c>
      <c r="V451" s="327" t="s">
        <v>1972</v>
      </c>
      <c r="W451" s="322"/>
      <c r="X451" s="322"/>
      <c r="Y451" s="322" t="str">
        <f t="shared" si="74"/>
        <v>Link.pdf|Mesalamine\MGIB2051\2010-06-09_Other_Salix has uploaded SP only document_12057097_039.pdf</v>
      </c>
      <c r="Z451" s="323" t="str">
        <f t="shared" si="75"/>
        <v>Link.pdf</v>
      </c>
      <c r="AA451" s="322" t="str">
        <f t="shared" si="76"/>
        <v>Mesalamine\MGIB2051\</v>
      </c>
      <c r="AB451" s="322" t="str">
        <f t="shared" si="77"/>
        <v>2010-06-09_Other_Salix has uploaded SP only document_12057097_039</v>
      </c>
      <c r="AC451" s="322" t="s">
        <v>1973</v>
      </c>
      <c r="AD451" s="322" t="str">
        <f t="shared" si="78"/>
        <v>Mesalamine\MGIB2051\2010-06-09_Other_Salix has uploaded SP only document_12057097_039.pdf</v>
      </c>
      <c r="AE451" s="329" t="str">
        <f>IF(IF(ISBLANK(NewFile),COUNTIF(K$1:K450,FullDoc)&gt;0,COUNTIF(AD$1:AD450,FullPath)&gt;0),TRUE,"")</f>
        <v/>
      </c>
      <c r="AF451" s="330">
        <f t="shared" si="79"/>
        <v>89</v>
      </c>
      <c r="AJ451" s="323" t="s">
        <v>1974</v>
      </c>
    </row>
    <row r="452" spans="1:36" ht="13.25" customHeight="1">
      <c r="A452" s="316" t="s">
        <v>1854</v>
      </c>
      <c r="B452" s="316" t="s">
        <v>276</v>
      </c>
      <c r="C452" s="316"/>
      <c r="D452" s="316"/>
      <c r="E452" s="316"/>
      <c r="F452" s="316"/>
      <c r="G452" s="316"/>
      <c r="H452" s="316"/>
      <c r="I452" s="316"/>
      <c r="J452" s="316"/>
      <c r="K452" s="326" t="str">
        <f t="shared" si="70"/>
        <v>Link</v>
      </c>
      <c r="L452" s="327" t="str">
        <f t="shared" si="71"/>
        <v>TL6093</v>
      </c>
      <c r="M452" s="316" t="str">
        <f t="shared" si="72"/>
        <v>MGIB2051 Folder 1 Project Organization and Planning</v>
      </c>
      <c r="N452" s="328" t="str">
        <f t="shared" si="73"/>
        <v/>
      </c>
      <c r="O452" s="322"/>
      <c r="P452" s="322"/>
      <c r="Q452" s="316"/>
      <c r="R452" s="327" t="s">
        <v>32</v>
      </c>
      <c r="S452" s="327" t="s">
        <v>33</v>
      </c>
      <c r="T452" s="327" t="s">
        <v>57</v>
      </c>
      <c r="U452" s="327" t="s">
        <v>1975</v>
      </c>
      <c r="V452" s="327" t="s">
        <v>1976</v>
      </c>
      <c r="W452" s="322"/>
      <c r="X452" s="322"/>
      <c r="Y452" s="322" t="str">
        <f t="shared" si="74"/>
        <v>Link.pdf|Mesalamine\MGIB2051\2010-02-01_Other_Board Member Roster Compass IRB_12057097_040.pdf</v>
      </c>
      <c r="Z452" s="323" t="str">
        <f t="shared" si="75"/>
        <v>Link.pdf</v>
      </c>
      <c r="AA452" s="322" t="str">
        <f t="shared" si="76"/>
        <v>Mesalamine\MGIB2051\</v>
      </c>
      <c r="AB452" s="322" t="str">
        <f t="shared" si="77"/>
        <v>2010-02-01_Other_Board Member Roster Compass IRB_12057097_040</v>
      </c>
      <c r="AC452" s="322" t="s">
        <v>1977</v>
      </c>
      <c r="AD452" s="322" t="str">
        <f t="shared" si="78"/>
        <v>Mesalamine\MGIB2051\2010-02-01_Other_Board Member Roster Compass IRB_12057097_040.pdf</v>
      </c>
      <c r="AE452" s="329" t="str">
        <f>IF(IF(ISBLANK(NewFile),COUNTIF(K$1:K451,FullDoc)&gt;0,COUNTIF(AD$1:AD451,FullPath)&gt;0),TRUE,"")</f>
        <v/>
      </c>
      <c r="AF452" s="330">
        <f t="shared" si="79"/>
        <v>85</v>
      </c>
      <c r="AH452" s="338" t="s">
        <v>1978</v>
      </c>
      <c r="AJ452" s="323" t="s">
        <v>1979</v>
      </c>
    </row>
    <row r="453" spans="1:36" ht="13.25" customHeight="1">
      <c r="A453" s="316" t="s">
        <v>1854</v>
      </c>
      <c r="B453" s="316" t="s">
        <v>279</v>
      </c>
      <c r="C453" s="316"/>
      <c r="D453" s="316"/>
      <c r="E453" s="316"/>
      <c r="F453" s="316"/>
      <c r="G453" s="316"/>
      <c r="H453" s="316"/>
      <c r="I453" s="316"/>
      <c r="J453" s="316"/>
      <c r="K453" s="326" t="str">
        <f t="shared" si="70"/>
        <v>Link</v>
      </c>
      <c r="L453" s="327" t="str">
        <f t="shared" si="71"/>
        <v>TL6093</v>
      </c>
      <c r="M453" s="316" t="str">
        <f t="shared" si="72"/>
        <v>MGIB2051 Folder 1 Project Organization and Planning</v>
      </c>
      <c r="N453" s="328" t="str">
        <f t="shared" si="73"/>
        <v/>
      </c>
      <c r="O453" s="322"/>
      <c r="P453" s="322"/>
      <c r="Q453" s="316"/>
      <c r="R453" s="327" t="s">
        <v>32</v>
      </c>
      <c r="S453" s="327" t="s">
        <v>33</v>
      </c>
      <c r="T453" s="327" t="s">
        <v>57</v>
      </c>
      <c r="U453" s="327" t="s">
        <v>76</v>
      </c>
      <c r="V453" s="327" t="s">
        <v>1980</v>
      </c>
      <c r="W453" s="322"/>
      <c r="X453" s="322"/>
      <c r="Y453" s="322" t="str">
        <f t="shared" si="74"/>
        <v>Link.pdf|Mesalamine\MGIB2051\0000-00-00_Other_Apriso Package Insert_12057097_041.pdf</v>
      </c>
      <c r="Z453" s="323" t="str">
        <f t="shared" si="75"/>
        <v>Link.pdf</v>
      </c>
      <c r="AA453" s="322" t="str">
        <f t="shared" si="76"/>
        <v>Mesalamine\MGIB2051\</v>
      </c>
      <c r="AB453" s="322" t="str">
        <f t="shared" si="77"/>
        <v>0000-00-00_Other_Apriso Package Insert_12057097_041</v>
      </c>
      <c r="AC453" s="322" t="s">
        <v>1981</v>
      </c>
      <c r="AD453" s="322" t="str">
        <f t="shared" si="78"/>
        <v>Mesalamine\MGIB2051\0000-00-00_Other_Apriso Package Insert_12057097_041.pdf</v>
      </c>
      <c r="AE453" s="329" t="str">
        <f>IF(IF(ISBLANK(NewFile),COUNTIF(K$1:K452,FullDoc)&gt;0,COUNTIF(AD$1:AD452,FullPath)&gt;0),TRUE,"")</f>
        <v/>
      </c>
      <c r="AF453" s="330">
        <f t="shared" si="79"/>
        <v>75</v>
      </c>
      <c r="AJ453" s="323" t="s">
        <v>1982</v>
      </c>
    </row>
    <row r="454" spans="1:36" ht="13.25" customHeight="1">
      <c r="A454" s="316" t="s">
        <v>1854</v>
      </c>
      <c r="B454" s="316" t="s">
        <v>282</v>
      </c>
      <c r="C454" s="316"/>
      <c r="D454" s="316"/>
      <c r="E454" s="316"/>
      <c r="F454" s="316"/>
      <c r="G454" s="316"/>
      <c r="H454" s="316"/>
      <c r="I454" s="316"/>
      <c r="J454" s="316"/>
      <c r="K454" s="326" t="str">
        <f t="shared" si="70"/>
        <v>Link</v>
      </c>
      <c r="L454" s="327" t="str">
        <f t="shared" si="71"/>
        <v>TL6093</v>
      </c>
      <c r="M454" s="316" t="str">
        <f t="shared" si="72"/>
        <v>MGIB2051 Folder 1 Project Organization and Planning</v>
      </c>
      <c r="N454" s="328" t="str">
        <f t="shared" si="73"/>
        <v/>
      </c>
      <c r="O454" s="322"/>
      <c r="P454" s="322"/>
      <c r="Q454" s="316"/>
      <c r="R454" s="327" t="s">
        <v>32</v>
      </c>
      <c r="S454" s="327" t="s">
        <v>33</v>
      </c>
      <c r="T454" s="327" t="s">
        <v>57</v>
      </c>
      <c r="U454" s="327" t="s">
        <v>1983</v>
      </c>
      <c r="V454" s="327" t="s">
        <v>1984</v>
      </c>
      <c r="W454" s="322"/>
      <c r="X454" s="322"/>
      <c r="Y454" s="322" t="str">
        <f t="shared" si="74"/>
        <v>Link.pdf|Mesalamine\MGIB2051\2011-09-01_Other_Central Laboratory Certificates_12057097_042.pdf</v>
      </c>
      <c r="Z454" s="323" t="str">
        <f t="shared" si="75"/>
        <v>Link.pdf</v>
      </c>
      <c r="AA454" s="322" t="str">
        <f t="shared" si="76"/>
        <v>Mesalamine\MGIB2051\</v>
      </c>
      <c r="AB454" s="322" t="str">
        <f t="shared" si="77"/>
        <v>2011-09-01_Other_Central Laboratory Certificates_12057097_042</v>
      </c>
      <c r="AC454" s="322" t="s">
        <v>1985</v>
      </c>
      <c r="AD454" s="322" t="str">
        <f t="shared" si="78"/>
        <v>Mesalamine\MGIB2051\2011-09-01_Other_Central Laboratory Certificates_12057097_042.pdf</v>
      </c>
      <c r="AE454" s="329" t="str">
        <f>IF(IF(ISBLANK(NewFile),COUNTIF(K$1:K453,FullDoc)&gt;0,COUNTIF(AD$1:AD453,FullPath)&gt;0),TRUE,"")</f>
        <v/>
      </c>
      <c r="AF454" s="330">
        <f t="shared" si="79"/>
        <v>85</v>
      </c>
      <c r="AJ454" s="323" t="s">
        <v>1986</v>
      </c>
    </row>
    <row r="455" spans="1:36" ht="13.25" customHeight="1">
      <c r="A455" s="316" t="s">
        <v>1854</v>
      </c>
      <c r="B455" s="316" t="s">
        <v>285</v>
      </c>
      <c r="C455" s="316"/>
      <c r="D455" s="316"/>
      <c r="E455" s="316"/>
      <c r="F455" s="316"/>
      <c r="G455" s="316"/>
      <c r="H455" s="316"/>
      <c r="I455" s="316"/>
      <c r="J455" s="316"/>
      <c r="K455" s="326" t="str">
        <f t="shared" si="70"/>
        <v>Link</v>
      </c>
      <c r="L455" s="327" t="str">
        <f t="shared" si="71"/>
        <v>TL6093</v>
      </c>
      <c r="M455" s="316" t="str">
        <f t="shared" si="72"/>
        <v>MGIB2051 Folder 1 Project Organization and Planning</v>
      </c>
      <c r="N455" s="328" t="str">
        <f t="shared" si="73"/>
        <v/>
      </c>
      <c r="O455" s="322"/>
      <c r="P455" s="322"/>
      <c r="Q455" s="316"/>
      <c r="R455" s="327" t="s">
        <v>32</v>
      </c>
      <c r="S455" s="327" t="s">
        <v>33</v>
      </c>
      <c r="T455" s="327" t="s">
        <v>1483</v>
      </c>
      <c r="U455" s="327" t="s">
        <v>76</v>
      </c>
      <c r="V455" s="327" t="s">
        <v>1987</v>
      </c>
      <c r="W455" s="322"/>
      <c r="X455" s="322"/>
      <c r="Y455" s="322" t="str">
        <f t="shared" si="74"/>
        <v>Link.pdf|Mesalamine\MGIB2051\0000-00-00_CV_Reichberg_12057097_043.pdf</v>
      </c>
      <c r="Z455" s="323" t="str">
        <f t="shared" si="75"/>
        <v>Link.pdf</v>
      </c>
      <c r="AA455" s="322" t="str">
        <f t="shared" si="76"/>
        <v>Mesalamine\MGIB2051\</v>
      </c>
      <c r="AB455" s="322" t="str">
        <f t="shared" si="77"/>
        <v>0000-00-00_CV_Reichberg_12057097_043</v>
      </c>
      <c r="AC455" s="322" t="s">
        <v>1988</v>
      </c>
      <c r="AD455" s="322" t="str">
        <f t="shared" si="78"/>
        <v>Mesalamine\MGIB2051\0000-00-00_CV_Reichberg_12057097_043.pdf</v>
      </c>
      <c r="AE455" s="329" t="str">
        <f>IF(IF(ISBLANK(NewFile),COUNTIF(K$1:K454,FullDoc)&gt;0,COUNTIF(AD$1:AD454,FullPath)&gt;0),TRUE,"")</f>
        <v/>
      </c>
      <c r="AF455" s="330">
        <f t="shared" si="79"/>
        <v>60</v>
      </c>
      <c r="AJ455" s="323" t="s">
        <v>1989</v>
      </c>
    </row>
    <row r="456" spans="1:36" ht="13.25" customHeight="1">
      <c r="A456" s="316" t="s">
        <v>1854</v>
      </c>
      <c r="B456" s="316" t="s">
        <v>288</v>
      </c>
      <c r="C456" s="316"/>
      <c r="D456" s="316"/>
      <c r="E456" s="316"/>
      <c r="F456" s="316"/>
      <c r="G456" s="316"/>
      <c r="H456" s="316"/>
      <c r="I456" s="316"/>
      <c r="J456" s="316"/>
      <c r="K456" s="326" t="str">
        <f t="shared" si="70"/>
        <v>Link</v>
      </c>
      <c r="L456" s="327" t="str">
        <f t="shared" si="71"/>
        <v>TL6093</v>
      </c>
      <c r="M456" s="316" t="str">
        <f t="shared" si="72"/>
        <v>MGIB2051 Folder 1 Project Organization and Planning</v>
      </c>
      <c r="N456" s="328" t="str">
        <f t="shared" si="73"/>
        <v/>
      </c>
      <c r="O456" s="322"/>
      <c r="P456" s="322"/>
      <c r="Q456" s="316"/>
      <c r="R456" s="327" t="s">
        <v>32</v>
      </c>
      <c r="S456" s="327" t="s">
        <v>33</v>
      </c>
      <c r="T456" s="327" t="s">
        <v>57</v>
      </c>
      <c r="U456" s="327" t="s">
        <v>1990</v>
      </c>
      <c r="V456" s="340" t="s">
        <v>1991</v>
      </c>
      <c r="W456" s="322"/>
      <c r="X456" s="322"/>
      <c r="Y456" s="322" t="str">
        <f t="shared" si="74"/>
        <v>Link.pdf|Mesalamine\MGIB2051\2010-03-00_Other_Phase II IBS Study Questionnaire_12057097_044.pdf</v>
      </c>
      <c r="Z456" s="323" t="str">
        <f t="shared" si="75"/>
        <v>Link.pdf</v>
      </c>
      <c r="AA456" s="322" t="str">
        <f t="shared" si="76"/>
        <v>Mesalamine\MGIB2051\</v>
      </c>
      <c r="AB456" s="322" t="str">
        <f t="shared" si="77"/>
        <v>2010-03-00_Other_Phase II IBS Study Questionnaire_12057097_044</v>
      </c>
      <c r="AC456" s="322" t="s">
        <v>1992</v>
      </c>
      <c r="AD456" s="322" t="str">
        <f t="shared" si="78"/>
        <v>Mesalamine\MGIB2051\2010-03-00_Other_Phase II IBS Study Questionnaire_12057097_044.pdf</v>
      </c>
      <c r="AE456" s="329" t="str">
        <f>IF(IF(ISBLANK(NewFile),COUNTIF(K$1:K455,FullDoc)&gt;0,COUNTIF(AD$1:AD455,FullPath)&gt;0),TRUE,"")</f>
        <v/>
      </c>
      <c r="AF456" s="330">
        <f t="shared" si="79"/>
        <v>86</v>
      </c>
      <c r="AJ456" s="323" t="s">
        <v>1993</v>
      </c>
    </row>
    <row r="457" spans="1:36" ht="13.25" customHeight="1">
      <c r="A457" s="316" t="s">
        <v>1854</v>
      </c>
      <c r="B457" s="316" t="s">
        <v>291</v>
      </c>
      <c r="C457" s="316"/>
      <c r="D457" s="316"/>
      <c r="E457" s="316"/>
      <c r="F457" s="316"/>
      <c r="G457" s="316"/>
      <c r="H457" s="316"/>
      <c r="I457" s="316"/>
      <c r="J457" s="316"/>
      <c r="K457" s="326" t="str">
        <f t="shared" si="70"/>
        <v>Link</v>
      </c>
      <c r="L457" s="327" t="str">
        <f t="shared" si="71"/>
        <v>TL6093</v>
      </c>
      <c r="M457" s="316" t="str">
        <f t="shared" si="72"/>
        <v>MGIB2051 Folder 1 Project Organization and Planning</v>
      </c>
      <c r="N457" s="328" t="str">
        <f t="shared" si="73"/>
        <v/>
      </c>
      <c r="O457" s="322"/>
      <c r="P457" s="322"/>
      <c r="Q457" s="316"/>
      <c r="R457" s="327" t="s">
        <v>32</v>
      </c>
      <c r="S457" s="327" t="s">
        <v>33</v>
      </c>
      <c r="T457" s="327" t="s">
        <v>1483</v>
      </c>
      <c r="U457" s="327" t="s">
        <v>76</v>
      </c>
      <c r="V457" s="340" t="s">
        <v>1994</v>
      </c>
      <c r="W457" s="322"/>
      <c r="X457" s="322"/>
      <c r="Y457" s="322" t="str">
        <f t="shared" si="74"/>
        <v>Link.pdf|Mesalamine\MGIB2051\0000-00-00_CV_Site Contact List_12057097_045.pdf</v>
      </c>
      <c r="Z457" s="323" t="str">
        <f t="shared" si="75"/>
        <v>Link.pdf</v>
      </c>
      <c r="AA457" s="322" t="str">
        <f t="shared" si="76"/>
        <v>Mesalamine\MGIB2051\</v>
      </c>
      <c r="AB457" s="322" t="str">
        <f t="shared" si="77"/>
        <v>0000-00-00_CV_Site Contact List_12057097_045</v>
      </c>
      <c r="AC457" s="322" t="s">
        <v>1995</v>
      </c>
      <c r="AD457" s="322" t="str">
        <f t="shared" si="78"/>
        <v>Mesalamine\MGIB2051\0000-00-00_CV_Site Contact List_12057097_045.pdf</v>
      </c>
      <c r="AE457" s="329" t="str">
        <f>IF(IF(ISBLANK(NewFile),COUNTIF(K$1:K456,FullDoc)&gt;0,COUNTIF(AD$1:AD456,FullPath)&gt;0),TRUE,"")</f>
        <v/>
      </c>
      <c r="AF457" s="330">
        <f t="shared" si="79"/>
        <v>68</v>
      </c>
    </row>
    <row r="458" spans="1:36" ht="13.25" customHeight="1">
      <c r="A458" s="316" t="s">
        <v>1854</v>
      </c>
      <c r="B458" s="316" t="s">
        <v>294</v>
      </c>
      <c r="C458" s="316"/>
      <c r="D458" s="316"/>
      <c r="E458" s="316"/>
      <c r="F458" s="316"/>
      <c r="G458" s="316"/>
      <c r="H458" s="316"/>
      <c r="I458" s="316"/>
      <c r="J458" s="316"/>
      <c r="K458" s="326" t="str">
        <f t="shared" si="70"/>
        <v>Link</v>
      </c>
      <c r="L458" s="327" t="str">
        <f t="shared" si="71"/>
        <v>TL6093</v>
      </c>
      <c r="M458" s="316" t="str">
        <f t="shared" si="72"/>
        <v>MGIB2051 Folder 1 Project Organization and Planning</v>
      </c>
      <c r="N458" s="328" t="str">
        <f t="shared" si="73"/>
        <v/>
      </c>
      <c r="O458" s="322"/>
      <c r="P458" s="322"/>
      <c r="Q458" s="316"/>
      <c r="R458" s="327" t="s">
        <v>32</v>
      </c>
      <c r="S458" s="327" t="s">
        <v>33</v>
      </c>
      <c r="T458" s="327" t="s">
        <v>42</v>
      </c>
      <c r="U458" s="327" t="s">
        <v>1841</v>
      </c>
      <c r="V458" s="327"/>
      <c r="W458" s="322"/>
      <c r="X458" s="322"/>
      <c r="Y458" s="322" t="str">
        <f t="shared" si="74"/>
        <v>Link.pdf|Mesalamine\MGIB2051\2010-04-27_Appr Prtl_12057097_046.pdf</v>
      </c>
      <c r="Z458" s="323" t="str">
        <f t="shared" si="75"/>
        <v>Link.pdf</v>
      </c>
      <c r="AA458" s="322" t="str">
        <f t="shared" si="76"/>
        <v>Mesalamine\MGIB2051\</v>
      </c>
      <c r="AB458" s="322" t="str">
        <f t="shared" si="77"/>
        <v>2010-04-27_Appr Prtl_12057097_046</v>
      </c>
      <c r="AC458" s="322" t="s">
        <v>1996</v>
      </c>
      <c r="AD458" s="322" t="str">
        <f t="shared" si="78"/>
        <v>Mesalamine\MGIB2051\2010-04-27_Appr Prtl_12057097_046.pdf</v>
      </c>
      <c r="AE458" s="329" t="str">
        <f>IF(IF(ISBLANK(NewFile),COUNTIF(K$1:K457,FullDoc)&gt;0,COUNTIF(AD$1:AD457,FullPath)&gt;0),TRUE,"")</f>
        <v/>
      </c>
      <c r="AF458" s="330">
        <f t="shared" si="79"/>
        <v>57</v>
      </c>
      <c r="AH458" s="338" t="s">
        <v>45</v>
      </c>
      <c r="AJ458" s="323" t="s">
        <v>1997</v>
      </c>
    </row>
    <row r="459" spans="1:36" ht="13.25" customHeight="1">
      <c r="A459" s="316" t="s">
        <v>1998</v>
      </c>
      <c r="B459" s="316" t="s">
        <v>29</v>
      </c>
      <c r="C459" s="316"/>
      <c r="D459" s="316"/>
      <c r="E459" s="316"/>
      <c r="F459" s="316"/>
      <c r="G459" s="316"/>
      <c r="H459" s="316"/>
      <c r="I459" s="316"/>
      <c r="J459" s="316"/>
      <c r="K459" s="326" t="str">
        <f t="shared" si="70"/>
        <v>Link</v>
      </c>
      <c r="L459" s="327" t="str">
        <f t="shared" si="71"/>
        <v>TL6093</v>
      </c>
      <c r="M459" s="316" t="str">
        <f t="shared" si="72"/>
        <v>MGIB2051 Folder 2 Contact Lists</v>
      </c>
      <c r="N459" s="328" t="str">
        <f t="shared" si="73"/>
        <v/>
      </c>
      <c r="O459" s="322"/>
      <c r="P459" s="322"/>
      <c r="Q459" s="316"/>
      <c r="R459" s="327" t="s">
        <v>32</v>
      </c>
      <c r="S459" s="327" t="s">
        <v>33</v>
      </c>
      <c r="T459" s="327" t="s">
        <v>1483</v>
      </c>
      <c r="U459" s="327" t="s">
        <v>76</v>
      </c>
      <c r="V459" s="327" t="s">
        <v>1994</v>
      </c>
      <c r="W459" s="322"/>
      <c r="X459" s="322"/>
      <c r="Y459" s="322" t="str">
        <f t="shared" si="74"/>
        <v>Link.pdf|Mesalamine\MGIB2051\0000-00-00_CV_Site Contact List_12057098_001.pdf</v>
      </c>
      <c r="Z459" s="323" t="str">
        <f t="shared" si="75"/>
        <v>Link.pdf</v>
      </c>
      <c r="AA459" s="322" t="str">
        <f t="shared" si="76"/>
        <v>Mesalamine\MGIB2051\</v>
      </c>
      <c r="AB459" s="322" t="str">
        <f t="shared" si="77"/>
        <v>0000-00-00_CV_Site Contact List_12057098_001</v>
      </c>
      <c r="AC459" s="322" t="s">
        <v>1999</v>
      </c>
      <c r="AD459" s="322" t="str">
        <f t="shared" si="78"/>
        <v>Mesalamine\MGIB2051\0000-00-00_CV_Site Contact List_12057098_001.pdf</v>
      </c>
      <c r="AE459" s="329" t="str">
        <f>IF(IF(ISBLANK(NewFile),COUNTIF(K$1:K458,FullDoc)&gt;0,COUNTIF(AD$1:AD458,FullPath)&gt;0),TRUE,"")</f>
        <v/>
      </c>
      <c r="AF459" s="330">
        <f t="shared" si="79"/>
        <v>68</v>
      </c>
      <c r="AH459" s="338" t="s">
        <v>779</v>
      </c>
      <c r="AJ459" s="323" t="s">
        <v>2000</v>
      </c>
    </row>
    <row r="460" spans="1:36" ht="13.25" customHeight="1">
      <c r="A460" s="316" t="s">
        <v>1998</v>
      </c>
      <c r="B460" s="316" t="s">
        <v>41</v>
      </c>
      <c r="C460" s="316"/>
      <c r="D460" s="316"/>
      <c r="E460" s="316"/>
      <c r="F460" s="316"/>
      <c r="G460" s="316"/>
      <c r="H460" s="316"/>
      <c r="I460" s="316"/>
      <c r="J460" s="316"/>
      <c r="K460" s="326" t="str">
        <f t="shared" si="70"/>
        <v>Link</v>
      </c>
      <c r="L460" s="327" t="str">
        <f t="shared" si="71"/>
        <v>TL6093</v>
      </c>
      <c r="M460" s="316" t="str">
        <f t="shared" si="72"/>
        <v>MGIB2051 Folder 2 Contact Lists</v>
      </c>
      <c r="N460" s="328" t="str">
        <f t="shared" si="73"/>
        <v/>
      </c>
      <c r="O460" s="322"/>
      <c r="P460" s="322"/>
      <c r="Q460" s="316"/>
      <c r="R460" s="327" t="s">
        <v>32</v>
      </c>
      <c r="S460" s="327" t="s">
        <v>33</v>
      </c>
      <c r="T460" s="327" t="s">
        <v>1483</v>
      </c>
      <c r="U460" s="327" t="s">
        <v>369</v>
      </c>
      <c r="V460" s="327" t="s">
        <v>2001</v>
      </c>
      <c r="W460" s="322"/>
      <c r="X460" s="322"/>
      <c r="Y460" s="322" t="str">
        <f t="shared" si="74"/>
        <v>Link.pdf|Mesalamine\MGIB2051\2011-07-29_CV_Project Team Contact List_12057098_002.pdf</v>
      </c>
      <c r="Z460" s="323" t="str">
        <f t="shared" si="75"/>
        <v>Link.pdf</v>
      </c>
      <c r="AA460" s="322" t="str">
        <f t="shared" si="76"/>
        <v>Mesalamine\MGIB2051\</v>
      </c>
      <c r="AB460" s="322" t="str">
        <f t="shared" si="77"/>
        <v>2011-07-29_CV_Project Team Contact List_12057098_002</v>
      </c>
      <c r="AC460" s="322" t="s">
        <v>2002</v>
      </c>
      <c r="AD460" s="322" t="str">
        <f t="shared" si="78"/>
        <v>Mesalamine\MGIB2051\2011-07-29_CV_Project Team Contact List_12057098_002.pdf</v>
      </c>
      <c r="AE460" s="329" t="str">
        <f>IF(IF(ISBLANK(NewFile),COUNTIF(K$1:K459,FullDoc)&gt;0,COUNTIF(AD$1:AD459,FullPath)&gt;0),TRUE,"")</f>
        <v/>
      </c>
      <c r="AF460" s="330">
        <f t="shared" si="79"/>
        <v>76</v>
      </c>
      <c r="AJ460" s="323" t="s">
        <v>2003</v>
      </c>
    </row>
    <row r="461" spans="1:36" ht="13.25" customHeight="1">
      <c r="A461" s="316" t="s">
        <v>1998</v>
      </c>
      <c r="B461" s="316" t="s">
        <v>47</v>
      </c>
      <c r="C461" s="316"/>
      <c r="D461" s="316"/>
      <c r="E461" s="316"/>
      <c r="F461" s="316"/>
      <c r="G461" s="316"/>
      <c r="H461" s="316"/>
      <c r="I461" s="316"/>
      <c r="J461" s="316"/>
      <c r="K461" s="326" t="str">
        <f t="shared" si="70"/>
        <v>Link</v>
      </c>
      <c r="L461" s="327" t="str">
        <f t="shared" si="71"/>
        <v>TL6093</v>
      </c>
      <c r="M461" s="316" t="str">
        <f t="shared" si="72"/>
        <v>MGIB2051 Folder 2 Contact Lists</v>
      </c>
      <c r="N461" s="328" t="str">
        <f t="shared" si="73"/>
        <v/>
      </c>
      <c r="O461" s="322"/>
      <c r="P461" s="322"/>
      <c r="Q461" s="316"/>
      <c r="R461" s="327" t="s">
        <v>32</v>
      </c>
      <c r="S461" s="327" t="s">
        <v>33</v>
      </c>
      <c r="T461" s="327" t="s">
        <v>1483</v>
      </c>
      <c r="U461" s="327" t="s">
        <v>838</v>
      </c>
      <c r="V461" s="327" t="s">
        <v>2001</v>
      </c>
      <c r="W461" s="322"/>
      <c r="X461" s="322"/>
      <c r="Y461" s="322" t="str">
        <f t="shared" si="74"/>
        <v>Link.pdf|Mesalamine\MGIB2051\2011-07-20_CV_Project Team Contact List_12057098_003.pdf</v>
      </c>
      <c r="Z461" s="323" t="str">
        <f t="shared" si="75"/>
        <v>Link.pdf</v>
      </c>
      <c r="AA461" s="322" t="str">
        <f t="shared" si="76"/>
        <v>Mesalamine\MGIB2051\</v>
      </c>
      <c r="AB461" s="322" t="str">
        <f t="shared" si="77"/>
        <v>2011-07-20_CV_Project Team Contact List_12057098_003</v>
      </c>
      <c r="AC461" s="322" t="s">
        <v>2004</v>
      </c>
      <c r="AD461" s="322" t="str">
        <f t="shared" si="78"/>
        <v>Mesalamine\MGIB2051\2011-07-20_CV_Project Team Contact List_12057098_003.pdf</v>
      </c>
      <c r="AE461" s="329" t="str">
        <f>IF(IF(ISBLANK(NewFile),COUNTIF(K$1:K460,FullDoc)&gt;0,COUNTIF(AD$1:AD460,FullPath)&gt;0),TRUE,"")</f>
        <v/>
      </c>
      <c r="AF461" s="330">
        <f t="shared" si="79"/>
        <v>76</v>
      </c>
      <c r="AJ461" s="323" t="s">
        <v>2005</v>
      </c>
    </row>
    <row r="462" spans="1:36" ht="13.25" customHeight="1">
      <c r="A462" s="316" t="s">
        <v>1998</v>
      </c>
      <c r="B462" s="316" t="s">
        <v>55</v>
      </c>
      <c r="C462" s="316"/>
      <c r="D462" s="316"/>
      <c r="E462" s="316"/>
      <c r="F462" s="316"/>
      <c r="G462" s="316"/>
      <c r="H462" s="316"/>
      <c r="I462" s="316"/>
      <c r="J462" s="316"/>
      <c r="K462" s="326" t="str">
        <f t="shared" si="70"/>
        <v>Link</v>
      </c>
      <c r="L462" s="327" t="str">
        <f t="shared" si="71"/>
        <v>TL6093</v>
      </c>
      <c r="M462" s="316" t="str">
        <f t="shared" si="72"/>
        <v>MGIB2051 Folder 2 Contact Lists</v>
      </c>
      <c r="N462" s="328" t="str">
        <f t="shared" si="73"/>
        <v/>
      </c>
      <c r="O462" s="322"/>
      <c r="P462" s="322"/>
      <c r="Q462" s="316"/>
      <c r="R462" s="327" t="s">
        <v>32</v>
      </c>
      <c r="S462" s="327" t="s">
        <v>33</v>
      </c>
      <c r="T462" s="327" t="s">
        <v>1483</v>
      </c>
      <c r="U462" s="327" t="s">
        <v>629</v>
      </c>
      <c r="V462" s="327" t="s">
        <v>2001</v>
      </c>
      <c r="W462" s="322"/>
      <c r="X462" s="322"/>
      <c r="Y462" s="322" t="str">
        <f t="shared" si="74"/>
        <v>Link.pdf|Mesalamine\MGIB2051\2011-05-24_CV_Project Team Contact List_12057098_004.pdf</v>
      </c>
      <c r="Z462" s="323" t="str">
        <f t="shared" si="75"/>
        <v>Link.pdf</v>
      </c>
      <c r="AA462" s="322" t="str">
        <f t="shared" si="76"/>
        <v>Mesalamine\MGIB2051\</v>
      </c>
      <c r="AB462" s="322" t="str">
        <f t="shared" si="77"/>
        <v>2011-05-24_CV_Project Team Contact List_12057098_004</v>
      </c>
      <c r="AC462" s="322" t="s">
        <v>2006</v>
      </c>
      <c r="AD462" s="322" t="str">
        <f t="shared" si="78"/>
        <v>Mesalamine\MGIB2051\2011-05-24_CV_Project Team Contact List_12057098_004.pdf</v>
      </c>
      <c r="AE462" s="329" t="str">
        <f>IF(IF(ISBLANK(NewFile),COUNTIF(K$1:K461,FullDoc)&gt;0,COUNTIF(AD$1:AD461,FullPath)&gt;0),TRUE,"")</f>
        <v/>
      </c>
      <c r="AF462" s="330">
        <f t="shared" si="79"/>
        <v>76</v>
      </c>
      <c r="AH462" s="338" t="s">
        <v>779</v>
      </c>
      <c r="AJ462" s="323" t="s">
        <v>2007</v>
      </c>
    </row>
    <row r="463" spans="1:36" ht="13.25" customHeight="1">
      <c r="A463" s="316" t="s">
        <v>1998</v>
      </c>
      <c r="B463" s="316" t="s">
        <v>62</v>
      </c>
      <c r="C463" s="316"/>
      <c r="D463" s="316"/>
      <c r="E463" s="316"/>
      <c r="F463" s="316"/>
      <c r="G463" s="316"/>
      <c r="H463" s="316"/>
      <c r="I463" s="316"/>
      <c r="J463" s="316"/>
      <c r="K463" s="326" t="str">
        <f t="shared" si="70"/>
        <v>Link</v>
      </c>
      <c r="L463" s="327" t="str">
        <f t="shared" si="71"/>
        <v>TL6093</v>
      </c>
      <c r="M463" s="316" t="str">
        <f t="shared" si="72"/>
        <v>MGIB2051 Folder 2 Contact Lists</v>
      </c>
      <c r="N463" s="328" t="str">
        <f t="shared" si="73"/>
        <v/>
      </c>
      <c r="O463" s="322"/>
      <c r="P463" s="322"/>
      <c r="Q463" s="316"/>
      <c r="R463" s="327" t="s">
        <v>32</v>
      </c>
      <c r="S463" s="327" t="s">
        <v>33</v>
      </c>
      <c r="T463" s="327" t="s">
        <v>1483</v>
      </c>
      <c r="U463" s="327" t="s">
        <v>2008</v>
      </c>
      <c r="V463" s="327" t="s">
        <v>2001</v>
      </c>
      <c r="W463" s="322"/>
      <c r="X463" s="322"/>
      <c r="Y463" s="322" t="str">
        <f t="shared" si="74"/>
        <v>Link.pdf|Mesalamine\MGIB2051\2011-03-08_CV_Project Team Contact List_12057098_005.pdf</v>
      </c>
      <c r="Z463" s="323" t="str">
        <f t="shared" si="75"/>
        <v>Link.pdf</v>
      </c>
      <c r="AA463" s="322" t="str">
        <f t="shared" si="76"/>
        <v>Mesalamine\MGIB2051\</v>
      </c>
      <c r="AB463" s="322" t="str">
        <f t="shared" si="77"/>
        <v>2011-03-08_CV_Project Team Contact List_12057098_005</v>
      </c>
      <c r="AC463" s="322" t="s">
        <v>2009</v>
      </c>
      <c r="AD463" s="322" t="str">
        <f t="shared" si="78"/>
        <v>Mesalamine\MGIB2051\2011-03-08_CV_Project Team Contact List_12057098_005.pdf</v>
      </c>
      <c r="AE463" s="329" t="str">
        <f>IF(IF(ISBLANK(NewFile),COUNTIF(K$1:K462,FullDoc)&gt;0,COUNTIF(AD$1:AD462,FullPath)&gt;0),TRUE,"")</f>
        <v/>
      </c>
      <c r="AF463" s="330">
        <f t="shared" si="79"/>
        <v>76</v>
      </c>
      <c r="AJ463" s="323" t="s">
        <v>2010</v>
      </c>
    </row>
    <row r="464" spans="1:36" ht="13.25" customHeight="1">
      <c r="A464" s="316" t="s">
        <v>1998</v>
      </c>
      <c r="B464" s="316" t="s">
        <v>66</v>
      </c>
      <c r="C464" s="316"/>
      <c r="D464" s="316"/>
      <c r="E464" s="316"/>
      <c r="F464" s="316"/>
      <c r="G464" s="316"/>
      <c r="H464" s="316"/>
      <c r="I464" s="316"/>
      <c r="J464" s="316"/>
      <c r="K464" s="326" t="str">
        <f t="shared" si="70"/>
        <v>Link</v>
      </c>
      <c r="L464" s="327" t="str">
        <f t="shared" si="71"/>
        <v>TL6093</v>
      </c>
      <c r="M464" s="316" t="str">
        <f t="shared" si="72"/>
        <v>MGIB2051 Folder 2 Contact Lists</v>
      </c>
      <c r="N464" s="328" t="str">
        <f t="shared" si="73"/>
        <v/>
      </c>
      <c r="O464" s="322"/>
      <c r="P464" s="322"/>
      <c r="Q464" s="316"/>
      <c r="R464" s="327" t="s">
        <v>32</v>
      </c>
      <c r="S464" s="327" t="s">
        <v>33</v>
      </c>
      <c r="T464" s="327" t="s">
        <v>1483</v>
      </c>
      <c r="U464" s="327" t="s">
        <v>35</v>
      </c>
      <c r="V464" s="327" t="s">
        <v>2001</v>
      </c>
      <c r="W464" s="322"/>
      <c r="X464" s="322"/>
      <c r="Y464" s="322" t="str">
        <f t="shared" si="74"/>
        <v>Link.pdf|Mesalamine\MGIB2051\2010-10-29_CV_Project Team Contact List_12057098_006.pdf</v>
      </c>
      <c r="Z464" s="323" t="str">
        <f t="shared" si="75"/>
        <v>Link.pdf</v>
      </c>
      <c r="AA464" s="322" t="str">
        <f t="shared" si="76"/>
        <v>Mesalamine\MGIB2051\</v>
      </c>
      <c r="AB464" s="322" t="str">
        <f t="shared" si="77"/>
        <v>2010-10-29_CV_Project Team Contact List_12057098_006</v>
      </c>
      <c r="AC464" s="322" t="s">
        <v>2011</v>
      </c>
      <c r="AD464" s="322" t="str">
        <f t="shared" si="78"/>
        <v>Mesalamine\MGIB2051\2010-10-29_CV_Project Team Contact List_12057098_006.pdf</v>
      </c>
      <c r="AE464" s="329" t="str">
        <f>IF(IF(ISBLANK(NewFile),COUNTIF(K$1:K463,FullDoc)&gt;0,COUNTIF(AD$1:AD463,FullPath)&gt;0),TRUE,"")</f>
        <v/>
      </c>
      <c r="AF464" s="330">
        <f t="shared" si="79"/>
        <v>76</v>
      </c>
      <c r="AJ464" s="323" t="s">
        <v>2012</v>
      </c>
    </row>
    <row r="465" spans="1:36" ht="13.25" customHeight="1">
      <c r="A465" s="316" t="s">
        <v>1998</v>
      </c>
      <c r="B465" s="316" t="s">
        <v>73</v>
      </c>
      <c r="C465" s="316"/>
      <c r="D465" s="316"/>
      <c r="E465" s="316"/>
      <c r="F465" s="316"/>
      <c r="G465" s="316"/>
      <c r="H465" s="316"/>
      <c r="I465" s="316"/>
      <c r="J465" s="316"/>
      <c r="K465" s="326" t="str">
        <f t="shared" si="70"/>
        <v>Link</v>
      </c>
      <c r="L465" s="327" t="str">
        <f t="shared" si="71"/>
        <v>TL6093</v>
      </c>
      <c r="M465" s="316" t="str">
        <f t="shared" si="72"/>
        <v>MGIB2051 Folder 2 Contact Lists</v>
      </c>
      <c r="N465" s="328" t="str">
        <f t="shared" si="73"/>
        <v/>
      </c>
      <c r="O465" s="322"/>
      <c r="P465" s="322"/>
      <c r="Q465" s="316"/>
      <c r="R465" s="327" t="s">
        <v>32</v>
      </c>
      <c r="S465" s="327" t="s">
        <v>33</v>
      </c>
      <c r="T465" s="327" t="s">
        <v>1483</v>
      </c>
      <c r="U465" s="327" t="s">
        <v>2013</v>
      </c>
      <c r="V465" s="327" t="s">
        <v>2001</v>
      </c>
      <c r="W465" s="322"/>
      <c r="X465" s="322"/>
      <c r="Y465" s="322" t="str">
        <f t="shared" si="74"/>
        <v>Link.pdf|Mesalamine\MGIB2051\2010-10-08_CV_Project Team Contact List_12057098_007.pdf</v>
      </c>
      <c r="Z465" s="323" t="str">
        <f t="shared" si="75"/>
        <v>Link.pdf</v>
      </c>
      <c r="AA465" s="322" t="str">
        <f t="shared" si="76"/>
        <v>Mesalamine\MGIB2051\</v>
      </c>
      <c r="AB465" s="322" t="str">
        <f t="shared" si="77"/>
        <v>2010-10-08_CV_Project Team Contact List_12057098_007</v>
      </c>
      <c r="AC465" s="322" t="s">
        <v>2014</v>
      </c>
      <c r="AD465" s="322" t="str">
        <f t="shared" si="78"/>
        <v>Mesalamine\MGIB2051\2010-10-08_CV_Project Team Contact List_12057098_007.pdf</v>
      </c>
      <c r="AE465" s="329" t="str">
        <f>IF(IF(ISBLANK(NewFile),COUNTIF(K$1:K464,FullDoc)&gt;0,COUNTIF(AD$1:AD464,FullPath)&gt;0),TRUE,"")</f>
        <v/>
      </c>
      <c r="AF465" s="330">
        <f t="shared" si="79"/>
        <v>76</v>
      </c>
      <c r="AJ465" s="323" t="s">
        <v>2015</v>
      </c>
    </row>
    <row r="466" spans="1:36" ht="13.25" customHeight="1">
      <c r="A466" s="316" t="s">
        <v>1998</v>
      </c>
      <c r="B466" s="316" t="s">
        <v>81</v>
      </c>
      <c r="C466" s="316"/>
      <c r="D466" s="316"/>
      <c r="E466" s="316"/>
      <c r="F466" s="316"/>
      <c r="G466" s="316"/>
      <c r="H466" s="316"/>
      <c r="I466" s="316"/>
      <c r="J466" s="316"/>
      <c r="K466" s="326" t="str">
        <f t="shared" si="70"/>
        <v>Link</v>
      </c>
      <c r="L466" s="327" t="str">
        <f t="shared" si="71"/>
        <v>TL6093</v>
      </c>
      <c r="M466" s="316" t="str">
        <f t="shared" si="72"/>
        <v>MGIB2051 Folder 2 Contact Lists</v>
      </c>
      <c r="N466" s="328" t="str">
        <f t="shared" si="73"/>
        <v/>
      </c>
      <c r="O466" s="322"/>
      <c r="P466" s="322"/>
      <c r="Q466" s="316"/>
      <c r="R466" s="327" t="s">
        <v>32</v>
      </c>
      <c r="S466" s="327" t="s">
        <v>33</v>
      </c>
      <c r="T466" s="327" t="s">
        <v>1483</v>
      </c>
      <c r="U466" s="327" t="s">
        <v>1556</v>
      </c>
      <c r="V466" s="327" t="s">
        <v>2001</v>
      </c>
      <c r="W466" s="322"/>
      <c r="X466" s="322"/>
      <c r="Y466" s="322" t="str">
        <f t="shared" si="74"/>
        <v>Link.pdf|Mesalamine\MGIB2051\2010-07-09_CV_Project Team Contact List_12057098_008.pdf</v>
      </c>
      <c r="Z466" s="323" t="str">
        <f t="shared" si="75"/>
        <v>Link.pdf</v>
      </c>
      <c r="AA466" s="322" t="str">
        <f t="shared" si="76"/>
        <v>Mesalamine\MGIB2051\</v>
      </c>
      <c r="AB466" s="322" t="str">
        <f t="shared" si="77"/>
        <v>2010-07-09_CV_Project Team Contact List_12057098_008</v>
      </c>
      <c r="AC466" s="322" t="s">
        <v>2016</v>
      </c>
      <c r="AD466" s="322" t="str">
        <f t="shared" si="78"/>
        <v>Mesalamine\MGIB2051\2010-07-09_CV_Project Team Contact List_12057098_008.pdf</v>
      </c>
      <c r="AE466" s="329" t="str">
        <f>IF(IF(ISBLANK(NewFile),COUNTIF(K$1:K465,FullDoc)&gt;0,COUNTIF(AD$1:AD465,FullPath)&gt;0),TRUE,"")</f>
        <v/>
      </c>
      <c r="AF466" s="330">
        <f t="shared" si="79"/>
        <v>76</v>
      </c>
      <c r="AJ466" s="323" t="s">
        <v>2017</v>
      </c>
    </row>
    <row r="467" spans="1:36" ht="13.25" customHeight="1">
      <c r="A467" s="316" t="s">
        <v>1998</v>
      </c>
      <c r="B467" s="316" t="s">
        <v>86</v>
      </c>
      <c r="C467" s="316"/>
      <c r="D467" s="316"/>
      <c r="E467" s="316"/>
      <c r="F467" s="316"/>
      <c r="G467" s="316"/>
      <c r="H467" s="316"/>
      <c r="I467" s="316"/>
      <c r="J467" s="316"/>
      <c r="K467" s="326" t="str">
        <f t="shared" si="70"/>
        <v>Link</v>
      </c>
      <c r="L467" s="327" t="str">
        <f t="shared" si="71"/>
        <v>TL6093</v>
      </c>
      <c r="M467" s="316" t="str">
        <f t="shared" si="72"/>
        <v>MGIB2051 Folder 2 Contact Lists</v>
      </c>
      <c r="N467" s="328" t="str">
        <f t="shared" si="73"/>
        <v/>
      </c>
      <c r="O467" s="322"/>
      <c r="P467" s="322"/>
      <c r="Q467" s="316"/>
      <c r="R467" s="327" t="s">
        <v>32</v>
      </c>
      <c r="S467" s="327" t="s">
        <v>33</v>
      </c>
      <c r="T467" s="327" t="s">
        <v>1483</v>
      </c>
      <c r="U467" s="327" t="s">
        <v>2018</v>
      </c>
      <c r="V467" s="327" t="s">
        <v>2001</v>
      </c>
      <c r="W467" s="322"/>
      <c r="X467" s="322"/>
      <c r="Y467" s="322" t="str">
        <f t="shared" si="74"/>
        <v>Link.pdf|Mesalamine\MGIB2051\2010-06-01_CV_Project Team Contact List_12057098_009.pdf</v>
      </c>
      <c r="Z467" s="323" t="str">
        <f t="shared" si="75"/>
        <v>Link.pdf</v>
      </c>
      <c r="AA467" s="322" t="str">
        <f t="shared" si="76"/>
        <v>Mesalamine\MGIB2051\</v>
      </c>
      <c r="AB467" s="322" t="str">
        <f t="shared" si="77"/>
        <v>2010-06-01_CV_Project Team Contact List_12057098_009</v>
      </c>
      <c r="AC467" s="322" t="s">
        <v>2019</v>
      </c>
      <c r="AD467" s="322" t="str">
        <f t="shared" si="78"/>
        <v>Mesalamine\MGIB2051\2010-06-01_CV_Project Team Contact List_12057098_009.pdf</v>
      </c>
      <c r="AE467" s="329" t="str">
        <f>IF(IF(ISBLANK(NewFile),COUNTIF(K$1:K466,FullDoc)&gt;0,COUNTIF(AD$1:AD466,FullPath)&gt;0),TRUE,"")</f>
        <v/>
      </c>
      <c r="AF467" s="330">
        <f t="shared" si="79"/>
        <v>76</v>
      </c>
      <c r="AJ467" s="323" t="s">
        <v>2020</v>
      </c>
    </row>
    <row r="468" spans="1:36" ht="13.25" customHeight="1">
      <c r="A468" s="316" t="s">
        <v>1998</v>
      </c>
      <c r="B468" s="316" t="s">
        <v>152</v>
      </c>
      <c r="C468" s="316"/>
      <c r="D468" s="316"/>
      <c r="E468" s="316"/>
      <c r="F468" s="316"/>
      <c r="G468" s="316"/>
      <c r="H468" s="316"/>
      <c r="I468" s="316"/>
      <c r="J468" s="316"/>
      <c r="K468" s="326" t="str">
        <f t="shared" si="70"/>
        <v>Link</v>
      </c>
      <c r="L468" s="327" t="str">
        <f t="shared" si="71"/>
        <v>TL6093</v>
      </c>
      <c r="M468" s="316" t="str">
        <f t="shared" si="72"/>
        <v>MGIB2051 Folder 2 Contact Lists</v>
      </c>
      <c r="N468" s="328" t="str">
        <f t="shared" si="73"/>
        <v/>
      </c>
      <c r="O468" s="322"/>
      <c r="P468" s="322"/>
      <c r="Q468" s="316"/>
      <c r="R468" s="327" t="s">
        <v>32</v>
      </c>
      <c r="S468" s="327" t="s">
        <v>33</v>
      </c>
      <c r="T468" s="327" t="s">
        <v>1483</v>
      </c>
      <c r="U468" s="327" t="s">
        <v>2021</v>
      </c>
      <c r="V468" s="327" t="s">
        <v>2001</v>
      </c>
      <c r="W468" s="322"/>
      <c r="X468" s="322"/>
      <c r="Y468" s="322" t="str">
        <f t="shared" si="74"/>
        <v>Link.pdf|Mesalamine\MGIB2051\2010-06-15_CV_Project Team Contact List_12057098_010.pdf</v>
      </c>
      <c r="Z468" s="323" t="str">
        <f t="shared" si="75"/>
        <v>Link.pdf</v>
      </c>
      <c r="AA468" s="322" t="str">
        <f t="shared" si="76"/>
        <v>Mesalamine\MGIB2051\</v>
      </c>
      <c r="AB468" s="322" t="str">
        <f t="shared" si="77"/>
        <v>2010-06-15_CV_Project Team Contact List_12057098_010</v>
      </c>
      <c r="AC468" s="322" t="s">
        <v>2022</v>
      </c>
      <c r="AD468" s="322" t="str">
        <f t="shared" si="78"/>
        <v>Mesalamine\MGIB2051\2010-06-15_CV_Project Team Contact List_12057098_010.pdf</v>
      </c>
      <c r="AE468" s="329" t="str">
        <f>IF(IF(ISBLANK(NewFile),COUNTIF(K$1:K467,FullDoc)&gt;0,COUNTIF(AD$1:AD467,FullPath)&gt;0),TRUE,"")</f>
        <v/>
      </c>
      <c r="AF468" s="330">
        <f t="shared" si="79"/>
        <v>76</v>
      </c>
      <c r="AJ468" s="323" t="s">
        <v>2023</v>
      </c>
    </row>
    <row r="469" spans="1:36" ht="13.25" customHeight="1">
      <c r="A469" s="316" t="s">
        <v>1998</v>
      </c>
      <c r="B469" s="316" t="s">
        <v>157</v>
      </c>
      <c r="C469" s="316"/>
      <c r="D469" s="316"/>
      <c r="E469" s="316"/>
      <c r="F469" s="316"/>
      <c r="G469" s="316"/>
      <c r="H469" s="316"/>
      <c r="I469" s="316"/>
      <c r="J469" s="316"/>
      <c r="K469" s="326" t="str">
        <f t="shared" si="70"/>
        <v>Link</v>
      </c>
      <c r="L469" s="327" t="str">
        <f t="shared" si="71"/>
        <v>TL6093</v>
      </c>
      <c r="M469" s="316" t="str">
        <f t="shared" si="72"/>
        <v>MGIB2051 Folder 2 Contact Lists</v>
      </c>
      <c r="N469" s="328" t="str">
        <f t="shared" si="73"/>
        <v/>
      </c>
      <c r="O469" s="322"/>
      <c r="P469" s="322"/>
      <c r="Q469" s="316"/>
      <c r="R469" s="327" t="s">
        <v>32</v>
      </c>
      <c r="S469" s="327" t="s">
        <v>33</v>
      </c>
      <c r="T469" s="327" t="s">
        <v>1483</v>
      </c>
      <c r="U469" s="327" t="s">
        <v>2024</v>
      </c>
      <c r="V469" s="327" t="s">
        <v>2001</v>
      </c>
      <c r="W469" s="322"/>
      <c r="X469" s="322"/>
      <c r="Y469" s="322" t="str">
        <f t="shared" si="74"/>
        <v>Link.pdf|Mesalamine\MGIB2051\2010-05-07_CV_Project Team Contact List_12057098_011.pdf</v>
      </c>
      <c r="Z469" s="323" t="str">
        <f t="shared" si="75"/>
        <v>Link.pdf</v>
      </c>
      <c r="AA469" s="322" t="str">
        <f t="shared" si="76"/>
        <v>Mesalamine\MGIB2051\</v>
      </c>
      <c r="AB469" s="322" t="str">
        <f t="shared" si="77"/>
        <v>2010-05-07_CV_Project Team Contact List_12057098_011</v>
      </c>
      <c r="AC469" s="322" t="s">
        <v>2025</v>
      </c>
      <c r="AD469" s="322" t="str">
        <f t="shared" si="78"/>
        <v>Mesalamine\MGIB2051\2010-05-07_CV_Project Team Contact List_12057098_011.pdf</v>
      </c>
      <c r="AE469" s="329" t="str">
        <f>IF(IF(ISBLANK(NewFile),COUNTIF(K$1:K468,FullDoc)&gt;0,COUNTIF(AD$1:AD468,FullPath)&gt;0),TRUE,"")</f>
        <v/>
      </c>
      <c r="AF469" s="330">
        <f t="shared" si="79"/>
        <v>76</v>
      </c>
      <c r="AJ469" s="323" t="s">
        <v>2026</v>
      </c>
    </row>
    <row r="470" spans="1:36" ht="13.25" customHeight="1">
      <c r="A470" s="316" t="s">
        <v>1998</v>
      </c>
      <c r="B470" s="316" t="s">
        <v>160</v>
      </c>
      <c r="C470" s="316"/>
      <c r="D470" s="316"/>
      <c r="E470" s="316"/>
      <c r="F470" s="316"/>
      <c r="G470" s="316"/>
      <c r="H470" s="316"/>
      <c r="I470" s="316"/>
      <c r="J470" s="316"/>
      <c r="K470" s="326" t="str">
        <f t="shared" si="70"/>
        <v>Link</v>
      </c>
      <c r="L470" s="327" t="str">
        <f t="shared" si="71"/>
        <v>TL6093</v>
      </c>
      <c r="M470" s="316" t="str">
        <f t="shared" si="72"/>
        <v>MGIB2051 Folder 2 Contact Lists</v>
      </c>
      <c r="N470" s="328" t="str">
        <f t="shared" si="73"/>
        <v/>
      </c>
      <c r="O470" s="322"/>
      <c r="P470" s="322"/>
      <c r="Q470" s="316"/>
      <c r="R470" s="327" t="s">
        <v>32</v>
      </c>
      <c r="S470" s="327" t="s">
        <v>33</v>
      </c>
      <c r="T470" s="327" t="s">
        <v>1483</v>
      </c>
      <c r="U470" s="327" t="s">
        <v>2027</v>
      </c>
      <c r="V470" s="327" t="s">
        <v>2001</v>
      </c>
      <c r="W470" s="322"/>
      <c r="X470" s="322"/>
      <c r="Y470" s="322" t="str">
        <f t="shared" si="74"/>
        <v>Link.pdf|Mesalamine\MGIB2051\2010-04-15_CV_Project Team Contact List_12057098_012.pdf</v>
      </c>
      <c r="Z470" s="323" t="str">
        <f t="shared" si="75"/>
        <v>Link.pdf</v>
      </c>
      <c r="AA470" s="322" t="str">
        <f t="shared" si="76"/>
        <v>Mesalamine\MGIB2051\</v>
      </c>
      <c r="AB470" s="322" t="str">
        <f t="shared" si="77"/>
        <v>2010-04-15_CV_Project Team Contact List_12057098_012</v>
      </c>
      <c r="AC470" s="322" t="s">
        <v>2028</v>
      </c>
      <c r="AD470" s="322" t="str">
        <f t="shared" si="78"/>
        <v>Mesalamine\MGIB2051\2010-04-15_CV_Project Team Contact List_12057098_012.pdf</v>
      </c>
      <c r="AE470" s="329" t="str">
        <f>IF(IF(ISBLANK(NewFile),COUNTIF(K$1:K469,FullDoc)&gt;0,COUNTIF(AD$1:AD469,FullPath)&gt;0),TRUE,"")</f>
        <v/>
      </c>
      <c r="AF470" s="330">
        <f t="shared" si="79"/>
        <v>76</v>
      </c>
      <c r="AJ470" s="323" t="s">
        <v>2029</v>
      </c>
    </row>
    <row r="471" spans="1:36" ht="13.25" customHeight="1">
      <c r="A471" s="316" t="s">
        <v>1998</v>
      </c>
      <c r="B471" s="316" t="s">
        <v>165</v>
      </c>
      <c r="C471" s="316"/>
      <c r="D471" s="316"/>
      <c r="E471" s="316"/>
      <c r="F471" s="316"/>
      <c r="G471" s="316"/>
      <c r="H471" s="316"/>
      <c r="I471" s="316"/>
      <c r="J471" s="316"/>
      <c r="K471" s="326" t="str">
        <f t="shared" si="70"/>
        <v>Link</v>
      </c>
      <c r="L471" s="327" t="str">
        <f t="shared" si="71"/>
        <v>TL6093</v>
      </c>
      <c r="M471" s="316" t="str">
        <f t="shared" si="72"/>
        <v>MGIB2051 Folder 2 Contact Lists</v>
      </c>
      <c r="N471" s="328" t="str">
        <f t="shared" si="73"/>
        <v/>
      </c>
      <c r="O471" s="322"/>
      <c r="P471" s="322"/>
      <c r="Q471" s="316"/>
      <c r="R471" s="327" t="s">
        <v>32</v>
      </c>
      <c r="S471" s="327" t="s">
        <v>33</v>
      </c>
      <c r="T471" s="327" t="s">
        <v>1483</v>
      </c>
      <c r="U471" s="327" t="s">
        <v>2030</v>
      </c>
      <c r="V471" s="327" t="s">
        <v>2001</v>
      </c>
      <c r="W471" s="322"/>
      <c r="X471" s="322"/>
      <c r="Y471" s="322" t="str">
        <f t="shared" si="74"/>
        <v>Link.pdf|Mesalamine\MGIB2051\2010-03-15_CV_Project Team Contact List_12057098_013.pdf</v>
      </c>
      <c r="Z471" s="323" t="str">
        <f t="shared" si="75"/>
        <v>Link.pdf</v>
      </c>
      <c r="AA471" s="322" t="str">
        <f t="shared" si="76"/>
        <v>Mesalamine\MGIB2051\</v>
      </c>
      <c r="AB471" s="322" t="str">
        <f t="shared" si="77"/>
        <v>2010-03-15_CV_Project Team Contact List_12057098_013</v>
      </c>
      <c r="AC471" s="322" t="s">
        <v>2031</v>
      </c>
      <c r="AD471" s="322" t="str">
        <f t="shared" si="78"/>
        <v>Mesalamine\MGIB2051\2010-03-15_CV_Project Team Contact List_12057098_013.pdf</v>
      </c>
      <c r="AE471" s="329" t="str">
        <f>IF(IF(ISBLANK(NewFile),COUNTIF(K$1:K470,FullDoc)&gt;0,COUNTIF(AD$1:AD470,FullPath)&gt;0),TRUE,"")</f>
        <v/>
      </c>
      <c r="AF471" s="330">
        <f t="shared" si="79"/>
        <v>76</v>
      </c>
      <c r="AJ471" s="323" t="s">
        <v>2032</v>
      </c>
    </row>
    <row r="472" spans="1:36" ht="13.25" customHeight="1">
      <c r="A472" s="316" t="s">
        <v>1998</v>
      </c>
      <c r="B472" s="316" t="s">
        <v>170</v>
      </c>
      <c r="C472" s="316"/>
      <c r="D472" s="316"/>
      <c r="E472" s="316"/>
      <c r="F472" s="316"/>
      <c r="G472" s="316"/>
      <c r="H472" s="316"/>
      <c r="I472" s="316"/>
      <c r="J472" s="316"/>
      <c r="K472" s="326" t="str">
        <f t="shared" si="70"/>
        <v>Link</v>
      </c>
      <c r="L472" s="327" t="str">
        <f t="shared" si="71"/>
        <v>TL6093</v>
      </c>
      <c r="M472" s="316" t="str">
        <f t="shared" si="72"/>
        <v>MGIB2051 Folder 2 Contact Lists</v>
      </c>
      <c r="N472" s="328" t="str">
        <f t="shared" si="73"/>
        <v/>
      </c>
      <c r="O472" s="322"/>
      <c r="P472" s="322"/>
      <c r="Q472" s="316"/>
      <c r="R472" s="327" t="s">
        <v>32</v>
      </c>
      <c r="S472" s="327" t="s">
        <v>33</v>
      </c>
      <c r="T472" s="327" t="s">
        <v>1483</v>
      </c>
      <c r="U472" s="327" t="s">
        <v>2033</v>
      </c>
      <c r="V472" s="327" t="s">
        <v>2001</v>
      </c>
      <c r="W472" s="322"/>
      <c r="X472" s="322"/>
      <c r="Y472" s="322" t="str">
        <f t="shared" si="74"/>
        <v>Link.pdf|Mesalamine\MGIB2051\2010-03-09_CV_Project Team Contact List_12057098_014.pdf</v>
      </c>
      <c r="Z472" s="323" t="str">
        <f t="shared" si="75"/>
        <v>Link.pdf</v>
      </c>
      <c r="AA472" s="322" t="str">
        <f t="shared" si="76"/>
        <v>Mesalamine\MGIB2051\</v>
      </c>
      <c r="AB472" s="322" t="str">
        <f t="shared" si="77"/>
        <v>2010-03-09_CV_Project Team Contact List_12057098_014</v>
      </c>
      <c r="AC472" s="322" t="s">
        <v>2034</v>
      </c>
      <c r="AD472" s="322" t="str">
        <f t="shared" si="78"/>
        <v>Mesalamine\MGIB2051\2010-03-09_CV_Project Team Contact List_12057098_014.pdf</v>
      </c>
      <c r="AE472" s="329" t="str">
        <f>IF(IF(ISBLANK(NewFile),COUNTIF(K$1:K471,FullDoc)&gt;0,COUNTIF(AD$1:AD471,FullPath)&gt;0),TRUE,"")</f>
        <v/>
      </c>
      <c r="AF472" s="330">
        <f t="shared" si="79"/>
        <v>76</v>
      </c>
      <c r="AJ472" s="323" t="s">
        <v>2035</v>
      </c>
    </row>
    <row r="473" spans="1:36" ht="13.25" customHeight="1">
      <c r="A473" s="316" t="s">
        <v>1998</v>
      </c>
      <c r="B473" s="316" t="s">
        <v>174</v>
      </c>
      <c r="C473" s="316"/>
      <c r="D473" s="316"/>
      <c r="E473" s="316"/>
      <c r="F473" s="316"/>
      <c r="G473" s="316"/>
      <c r="H473" s="316"/>
      <c r="I473" s="316"/>
      <c r="J473" s="316"/>
      <c r="K473" s="326" t="str">
        <f t="shared" si="70"/>
        <v>Link</v>
      </c>
      <c r="L473" s="327" t="str">
        <f t="shared" si="71"/>
        <v>TL6093</v>
      </c>
      <c r="M473" s="316" t="str">
        <f t="shared" si="72"/>
        <v>MGIB2051 Folder 2 Contact Lists</v>
      </c>
      <c r="N473" s="328" t="str">
        <f t="shared" si="73"/>
        <v/>
      </c>
      <c r="O473" s="322"/>
      <c r="P473" s="322"/>
      <c r="Q473" s="316"/>
      <c r="R473" s="327" t="s">
        <v>32</v>
      </c>
      <c r="S473" s="327" t="s">
        <v>33</v>
      </c>
      <c r="T473" s="327" t="s">
        <v>1483</v>
      </c>
      <c r="U473" s="327" t="s">
        <v>2036</v>
      </c>
      <c r="V473" s="327" t="s">
        <v>2001</v>
      </c>
      <c r="W473" s="322"/>
      <c r="X473" s="322"/>
      <c r="Y473" s="322" t="str">
        <f t="shared" si="74"/>
        <v>Link.pdf|Mesalamine\MGIB2051\2010-02-26_CV_Project Team Contact List_12057098_015.pdf</v>
      </c>
      <c r="Z473" s="323" t="str">
        <f t="shared" si="75"/>
        <v>Link.pdf</v>
      </c>
      <c r="AA473" s="322" t="str">
        <f t="shared" si="76"/>
        <v>Mesalamine\MGIB2051\</v>
      </c>
      <c r="AB473" s="322" t="str">
        <f t="shared" si="77"/>
        <v>2010-02-26_CV_Project Team Contact List_12057098_015</v>
      </c>
      <c r="AC473" s="322" t="s">
        <v>2037</v>
      </c>
      <c r="AD473" s="322" t="str">
        <f t="shared" si="78"/>
        <v>Mesalamine\MGIB2051\2010-02-26_CV_Project Team Contact List_12057098_015.pdf</v>
      </c>
      <c r="AE473" s="329" t="str">
        <f>IF(IF(ISBLANK(NewFile),COUNTIF(K$1:K472,FullDoc)&gt;0,COUNTIF(AD$1:AD472,FullPath)&gt;0),TRUE,"")</f>
        <v/>
      </c>
      <c r="AF473" s="330">
        <f t="shared" si="79"/>
        <v>76</v>
      </c>
      <c r="AJ473" s="323" t="s">
        <v>2038</v>
      </c>
    </row>
    <row r="474" spans="1:36" ht="13.25" customHeight="1">
      <c r="A474" s="316" t="s">
        <v>1998</v>
      </c>
      <c r="B474" s="316" t="s">
        <v>179</v>
      </c>
      <c r="C474" s="316"/>
      <c r="D474" s="316"/>
      <c r="E474" s="316"/>
      <c r="F474" s="316"/>
      <c r="G474" s="316"/>
      <c r="H474" s="316"/>
      <c r="I474" s="316"/>
      <c r="J474" s="316"/>
      <c r="K474" s="326" t="str">
        <f t="shared" si="70"/>
        <v>Link</v>
      </c>
      <c r="L474" s="327" t="str">
        <f t="shared" si="71"/>
        <v>TL6093</v>
      </c>
      <c r="M474" s="316" t="str">
        <f t="shared" si="72"/>
        <v>MGIB2051 Folder 2 Contact Lists</v>
      </c>
      <c r="N474" s="328" t="str">
        <f t="shared" si="73"/>
        <v/>
      </c>
      <c r="O474" s="322"/>
      <c r="P474" s="322"/>
      <c r="Q474" s="316"/>
      <c r="R474" s="327" t="s">
        <v>32</v>
      </c>
      <c r="S474" s="327" t="s">
        <v>33</v>
      </c>
      <c r="T474" s="327" t="s">
        <v>1483</v>
      </c>
      <c r="U474" s="327" t="s">
        <v>2039</v>
      </c>
      <c r="V474" s="327" t="s">
        <v>2001</v>
      </c>
      <c r="W474" s="322"/>
      <c r="X474" s="322"/>
      <c r="Y474" s="322" t="str">
        <f t="shared" si="74"/>
        <v>Link.pdf|Mesalamine\MGIB2051\2010-02-25_CV_Project Team Contact List_12057098_016.pdf</v>
      </c>
      <c r="Z474" s="323" t="str">
        <f t="shared" si="75"/>
        <v>Link.pdf</v>
      </c>
      <c r="AA474" s="322" t="str">
        <f t="shared" si="76"/>
        <v>Mesalamine\MGIB2051\</v>
      </c>
      <c r="AB474" s="322" t="str">
        <f t="shared" si="77"/>
        <v>2010-02-25_CV_Project Team Contact List_12057098_016</v>
      </c>
      <c r="AC474" s="322" t="s">
        <v>2040</v>
      </c>
      <c r="AD474" s="322" t="str">
        <f t="shared" si="78"/>
        <v>Mesalamine\MGIB2051\2010-02-25_CV_Project Team Contact List_12057098_016.pdf</v>
      </c>
      <c r="AE474" s="329" t="str">
        <f>IF(IF(ISBLANK(NewFile),COUNTIF(K$1:K473,FullDoc)&gt;0,COUNTIF(AD$1:AD473,FullPath)&gt;0),TRUE,"")</f>
        <v/>
      </c>
      <c r="AF474" s="330">
        <f t="shared" si="79"/>
        <v>76</v>
      </c>
      <c r="AJ474" s="323" t="s">
        <v>2041</v>
      </c>
    </row>
    <row r="475" spans="1:36" ht="13.25" customHeight="1">
      <c r="A475" s="316" t="s">
        <v>1998</v>
      </c>
      <c r="B475" s="316" t="s">
        <v>183</v>
      </c>
      <c r="C475" s="316"/>
      <c r="D475" s="316"/>
      <c r="E475" s="316"/>
      <c r="F475" s="316"/>
      <c r="G475" s="316"/>
      <c r="H475" s="316"/>
      <c r="I475" s="316"/>
      <c r="J475" s="316"/>
      <c r="K475" s="326" t="str">
        <f t="shared" si="70"/>
        <v>Link</v>
      </c>
      <c r="L475" s="327" t="str">
        <f t="shared" si="71"/>
        <v>TL6093</v>
      </c>
      <c r="M475" s="316" t="str">
        <f t="shared" si="72"/>
        <v>MGIB2051 Folder 2 Contact Lists</v>
      </c>
      <c r="N475" s="328" t="str">
        <f t="shared" si="73"/>
        <v/>
      </c>
      <c r="O475" s="322"/>
      <c r="P475" s="322"/>
      <c r="Q475" s="316"/>
      <c r="R475" s="327" t="s">
        <v>32</v>
      </c>
      <c r="S475" s="327" t="s">
        <v>33</v>
      </c>
      <c r="T475" s="327" t="s">
        <v>1483</v>
      </c>
      <c r="U475" s="327" t="s">
        <v>2042</v>
      </c>
      <c r="V475" s="327" t="s">
        <v>2001</v>
      </c>
      <c r="W475" s="322"/>
      <c r="X475" s="322"/>
      <c r="Y475" s="322" t="str">
        <f t="shared" si="74"/>
        <v>Link.pdf|Mesalamine\MGIB2051\2010-02-22_CV_Project Team Contact List_12057098_017.pdf</v>
      </c>
      <c r="Z475" s="323" t="str">
        <f t="shared" si="75"/>
        <v>Link.pdf</v>
      </c>
      <c r="AA475" s="322" t="str">
        <f t="shared" si="76"/>
        <v>Mesalamine\MGIB2051\</v>
      </c>
      <c r="AB475" s="322" t="str">
        <f t="shared" si="77"/>
        <v>2010-02-22_CV_Project Team Contact List_12057098_017</v>
      </c>
      <c r="AC475" s="322" t="s">
        <v>2043</v>
      </c>
      <c r="AD475" s="322" t="str">
        <f t="shared" si="78"/>
        <v>Mesalamine\MGIB2051\2010-02-22_CV_Project Team Contact List_12057098_017.pdf</v>
      </c>
      <c r="AE475" s="329" t="str">
        <f>IF(IF(ISBLANK(NewFile),COUNTIF(K$1:K474,FullDoc)&gt;0,COUNTIF(AD$1:AD474,FullPath)&gt;0),TRUE,"")</f>
        <v/>
      </c>
      <c r="AF475" s="330">
        <f t="shared" si="79"/>
        <v>76</v>
      </c>
      <c r="AJ475" s="323" t="s">
        <v>2044</v>
      </c>
    </row>
    <row r="476" spans="1:36" ht="13.25" customHeight="1">
      <c r="A476" s="316" t="s">
        <v>1998</v>
      </c>
      <c r="B476" s="316" t="s">
        <v>186</v>
      </c>
      <c r="C476" s="316"/>
      <c r="D476" s="316"/>
      <c r="E476" s="316"/>
      <c r="F476" s="316"/>
      <c r="G476" s="316"/>
      <c r="H476" s="316"/>
      <c r="I476" s="316"/>
      <c r="J476" s="316"/>
      <c r="K476" s="326" t="str">
        <f t="shared" si="70"/>
        <v>Link</v>
      </c>
      <c r="L476" s="327" t="str">
        <f t="shared" si="71"/>
        <v>TL6093</v>
      </c>
      <c r="M476" s="316" t="str">
        <f t="shared" si="72"/>
        <v>MGIB2051 Folder 2 Contact Lists</v>
      </c>
      <c r="N476" s="328" t="str">
        <f t="shared" si="73"/>
        <v/>
      </c>
      <c r="O476" s="322"/>
      <c r="P476" s="322"/>
      <c r="Q476" s="316"/>
      <c r="R476" s="327" t="s">
        <v>32</v>
      </c>
      <c r="S476" s="327" t="s">
        <v>33</v>
      </c>
      <c r="T476" s="327" t="s">
        <v>1483</v>
      </c>
      <c r="U476" s="327" t="s">
        <v>2045</v>
      </c>
      <c r="V476" s="327" t="s">
        <v>2001</v>
      </c>
      <c r="W476" s="322"/>
      <c r="X476" s="322"/>
      <c r="Y476" s="322" t="str">
        <f t="shared" si="74"/>
        <v>Link.pdf|Mesalamine\MGIB2051\2010-02-15_CV_Project Team Contact List_12057098_018.pdf</v>
      </c>
      <c r="Z476" s="323" t="str">
        <f t="shared" si="75"/>
        <v>Link.pdf</v>
      </c>
      <c r="AA476" s="322" t="str">
        <f t="shared" si="76"/>
        <v>Mesalamine\MGIB2051\</v>
      </c>
      <c r="AB476" s="322" t="str">
        <f t="shared" si="77"/>
        <v>2010-02-15_CV_Project Team Contact List_12057098_018</v>
      </c>
      <c r="AC476" s="322" t="s">
        <v>2046</v>
      </c>
      <c r="AD476" s="322" t="str">
        <f t="shared" si="78"/>
        <v>Mesalamine\MGIB2051\2010-02-15_CV_Project Team Contact List_12057098_018.pdf</v>
      </c>
      <c r="AE476" s="329" t="str">
        <f>IF(IF(ISBLANK(NewFile),COUNTIF(K$1:K475,FullDoc)&gt;0,COUNTIF(AD$1:AD475,FullPath)&gt;0),TRUE,"")</f>
        <v/>
      </c>
      <c r="AF476" s="330">
        <f t="shared" si="79"/>
        <v>76</v>
      </c>
      <c r="AJ476" s="323" t="s">
        <v>2047</v>
      </c>
    </row>
    <row r="477" spans="1:36" ht="13.25" customHeight="1">
      <c r="A477" s="316" t="s">
        <v>1998</v>
      </c>
      <c r="B477" s="316" t="s">
        <v>190</v>
      </c>
      <c r="C477" s="316"/>
      <c r="D477" s="316"/>
      <c r="E477" s="316"/>
      <c r="F477" s="316"/>
      <c r="G477" s="316"/>
      <c r="H477" s="316"/>
      <c r="I477" s="316"/>
      <c r="J477" s="316"/>
      <c r="K477" s="326" t="str">
        <f t="shared" si="70"/>
        <v>Link</v>
      </c>
      <c r="L477" s="327" t="str">
        <f t="shared" si="71"/>
        <v>TL6093</v>
      </c>
      <c r="M477" s="316" t="str">
        <f t="shared" si="72"/>
        <v>MGIB2051 Folder 2 Contact Lists</v>
      </c>
      <c r="N477" s="328" t="str">
        <f t="shared" si="73"/>
        <v/>
      </c>
      <c r="O477" s="322"/>
      <c r="P477" s="322"/>
      <c r="Q477" s="316"/>
      <c r="R477" s="327" t="s">
        <v>32</v>
      </c>
      <c r="S477" s="327" t="s">
        <v>33</v>
      </c>
      <c r="T477" s="327" t="s">
        <v>1483</v>
      </c>
      <c r="U477" s="327" t="s">
        <v>2048</v>
      </c>
      <c r="V477" s="327" t="s">
        <v>2001</v>
      </c>
      <c r="W477" s="322"/>
      <c r="X477" s="322"/>
      <c r="Y477" s="322" t="str">
        <f t="shared" si="74"/>
        <v>Link.pdf|Mesalamine\MGIB2051\2010-02-11_CV_Project Team Contact List_12057098_019.pdf</v>
      </c>
      <c r="Z477" s="323" t="str">
        <f t="shared" si="75"/>
        <v>Link.pdf</v>
      </c>
      <c r="AA477" s="322" t="str">
        <f t="shared" si="76"/>
        <v>Mesalamine\MGIB2051\</v>
      </c>
      <c r="AB477" s="322" t="str">
        <f t="shared" si="77"/>
        <v>2010-02-11_CV_Project Team Contact List_12057098_019</v>
      </c>
      <c r="AC477" s="322" t="s">
        <v>2049</v>
      </c>
      <c r="AD477" s="322" t="str">
        <f t="shared" si="78"/>
        <v>Mesalamine\MGIB2051\2010-02-11_CV_Project Team Contact List_12057098_019.pdf</v>
      </c>
      <c r="AE477" s="329" t="str">
        <f>IF(IF(ISBLANK(NewFile),COUNTIF(K$1:K476,FullDoc)&gt;0,COUNTIF(AD$1:AD476,FullPath)&gt;0),TRUE,"")</f>
        <v/>
      </c>
      <c r="AF477" s="330">
        <f t="shared" si="79"/>
        <v>76</v>
      </c>
      <c r="AJ477" s="323" t="s">
        <v>2050</v>
      </c>
    </row>
    <row r="478" spans="1:36" ht="13.25" customHeight="1">
      <c r="A478" s="316" t="s">
        <v>1998</v>
      </c>
      <c r="B478" s="316" t="s">
        <v>194</v>
      </c>
      <c r="C478" s="316"/>
      <c r="D478" s="316"/>
      <c r="E478" s="316"/>
      <c r="F478" s="316"/>
      <c r="G478" s="316"/>
      <c r="H478" s="316"/>
      <c r="I478" s="316"/>
      <c r="J478" s="316"/>
      <c r="K478" s="326" t="str">
        <f t="shared" si="70"/>
        <v>Link</v>
      </c>
      <c r="L478" s="327" t="str">
        <f t="shared" si="71"/>
        <v>TL6093</v>
      </c>
      <c r="M478" s="316" t="str">
        <f t="shared" si="72"/>
        <v>MGIB2051 Folder 2 Contact Lists</v>
      </c>
      <c r="N478" s="328" t="str">
        <f t="shared" si="73"/>
        <v/>
      </c>
      <c r="O478" s="322"/>
      <c r="P478" s="322"/>
      <c r="Q478" s="316"/>
      <c r="R478" s="327" t="s">
        <v>32</v>
      </c>
      <c r="S478" s="327" t="s">
        <v>33</v>
      </c>
      <c r="T478" s="327" t="s">
        <v>1483</v>
      </c>
      <c r="U478" s="327" t="s">
        <v>76</v>
      </c>
      <c r="V478" s="327" t="s">
        <v>1479</v>
      </c>
      <c r="W478" s="322"/>
      <c r="X478" s="322"/>
      <c r="Y478" s="322" t="str">
        <f t="shared" si="74"/>
        <v>Link.pdf|Mesalamine\MGIB2051\0000-00-00_CV_CRA List_12057098_020.pdf</v>
      </c>
      <c r="Z478" s="323" t="str">
        <f t="shared" si="75"/>
        <v>Link.pdf</v>
      </c>
      <c r="AA478" s="322" t="str">
        <f t="shared" si="76"/>
        <v>Mesalamine\MGIB2051\</v>
      </c>
      <c r="AB478" s="322" t="str">
        <f t="shared" si="77"/>
        <v>0000-00-00_CV_CRA List_12057098_020</v>
      </c>
      <c r="AC478" s="322" t="s">
        <v>2051</v>
      </c>
      <c r="AD478" s="322" t="str">
        <f t="shared" si="78"/>
        <v>Mesalamine\MGIB2051\0000-00-00_CV_CRA List_12057098_020.pdf</v>
      </c>
      <c r="AE478" s="329" t="str">
        <f>IF(IF(ISBLANK(NewFile),COUNTIF(K$1:K477,FullDoc)&gt;0,COUNTIF(AD$1:AD477,FullPath)&gt;0),TRUE,"")</f>
        <v/>
      </c>
      <c r="AF478" s="330">
        <f t="shared" si="79"/>
        <v>59</v>
      </c>
      <c r="AJ478" s="323" t="s">
        <v>2052</v>
      </c>
    </row>
    <row r="479" spans="1:36" ht="13.25" customHeight="1">
      <c r="A479" s="316" t="s">
        <v>1998</v>
      </c>
      <c r="B479" s="316" t="s">
        <v>200</v>
      </c>
      <c r="C479" s="316"/>
      <c r="D479" s="316"/>
      <c r="E479" s="316"/>
      <c r="F479" s="316"/>
      <c r="G479" s="316"/>
      <c r="H479" s="316"/>
      <c r="I479" s="316"/>
      <c r="J479" s="316"/>
      <c r="K479" s="326" t="str">
        <f t="shared" si="70"/>
        <v>Link</v>
      </c>
      <c r="L479" s="327" t="str">
        <f t="shared" si="71"/>
        <v>TL6093</v>
      </c>
      <c r="M479" s="316" t="str">
        <f t="shared" si="72"/>
        <v>MGIB2051 Folder 2 Contact Lists</v>
      </c>
      <c r="N479" s="328" t="str">
        <f t="shared" si="73"/>
        <v/>
      </c>
      <c r="O479" s="322"/>
      <c r="P479" s="322"/>
      <c r="Q479" s="316"/>
      <c r="R479" s="327" t="s">
        <v>32</v>
      </c>
      <c r="S479" s="327" t="s">
        <v>33</v>
      </c>
      <c r="T479" s="327" t="s">
        <v>57</v>
      </c>
      <c r="U479" s="327" t="s">
        <v>1923</v>
      </c>
      <c r="V479" s="327" t="s">
        <v>2053</v>
      </c>
      <c r="W479" s="322"/>
      <c r="X479" s="322"/>
      <c r="Y479" s="322" t="str">
        <f t="shared" si="74"/>
        <v>Link.pdf|Mesalamine\MGIB2051\2011-10-18_Other_Study did not utilize a CRO_12057098_021.pdf</v>
      </c>
      <c r="Z479" s="323" t="str">
        <f t="shared" si="75"/>
        <v>Link.pdf</v>
      </c>
      <c r="AA479" s="322" t="str">
        <f t="shared" si="76"/>
        <v>Mesalamine\MGIB2051\</v>
      </c>
      <c r="AB479" s="322" t="str">
        <f t="shared" si="77"/>
        <v>2011-10-18_Other_Study did not utilize a CRO_12057098_021</v>
      </c>
      <c r="AC479" s="322" t="s">
        <v>2054</v>
      </c>
      <c r="AD479" s="322" t="str">
        <f t="shared" si="78"/>
        <v>Mesalamine\MGIB2051\2011-10-18_Other_Study did not utilize a CRO_12057098_021.pdf</v>
      </c>
      <c r="AE479" s="329" t="str">
        <f>IF(IF(ISBLANK(NewFile),COUNTIF(K$1:K478,FullDoc)&gt;0,COUNTIF(AD$1:AD478,FullPath)&gt;0),TRUE,"")</f>
        <v/>
      </c>
      <c r="AF479" s="330">
        <f t="shared" si="79"/>
        <v>81</v>
      </c>
    </row>
    <row r="480" spans="1:36" ht="13.25" customHeight="1">
      <c r="A480" s="316" t="s">
        <v>2055</v>
      </c>
      <c r="B480" s="316" t="s">
        <v>29</v>
      </c>
      <c r="C480" s="316"/>
      <c r="D480" s="316"/>
      <c r="E480" s="316"/>
      <c r="F480" s="316"/>
      <c r="G480" s="316"/>
      <c r="H480" s="316"/>
      <c r="I480" s="316"/>
      <c r="J480" s="316"/>
      <c r="K480" s="326" t="str">
        <f t="shared" si="70"/>
        <v>Link</v>
      </c>
      <c r="L480" s="327" t="str">
        <f t="shared" si="71"/>
        <v>TL6093</v>
      </c>
      <c r="M480" s="316" t="str">
        <f t="shared" si="72"/>
        <v>MGIB2051 Folder 4 Investigator Brochure</v>
      </c>
      <c r="N480" s="328" t="str">
        <f t="shared" si="73"/>
        <v/>
      </c>
      <c r="O480" s="322"/>
      <c r="P480" s="322"/>
      <c r="Q480" s="316"/>
      <c r="R480" s="327" t="s">
        <v>32</v>
      </c>
      <c r="S480" s="327" t="s">
        <v>33</v>
      </c>
      <c r="T480" s="327" t="s">
        <v>1813</v>
      </c>
      <c r="U480" s="327" t="s">
        <v>2056</v>
      </c>
      <c r="V480" s="340" t="s">
        <v>2057</v>
      </c>
      <c r="W480" s="322"/>
      <c r="X480" s="322"/>
      <c r="Y480" s="322" t="str">
        <f t="shared" si="74"/>
        <v>Link.pdf|Mesalamine\MGIB2051\2010-10-12_IB_Edition 2_12057099_001.pdf</v>
      </c>
      <c r="Z480" s="323" t="str">
        <f t="shared" si="75"/>
        <v>Link.pdf</v>
      </c>
      <c r="AA480" s="322" t="str">
        <f t="shared" si="76"/>
        <v>Mesalamine\MGIB2051\</v>
      </c>
      <c r="AB480" s="322" t="str">
        <f t="shared" si="77"/>
        <v>2010-10-12_IB_Edition 2_12057099_001</v>
      </c>
      <c r="AC480" s="322" t="s">
        <v>2058</v>
      </c>
      <c r="AD480" s="322" t="str">
        <f t="shared" si="78"/>
        <v>Mesalamine\MGIB2051\2010-10-12_IB_Edition 2_12057099_001.pdf</v>
      </c>
      <c r="AE480" s="329" t="str">
        <f>IF(IF(ISBLANK(NewFile),COUNTIF(K$1:K479,FullDoc)&gt;0,COUNTIF(AD$1:AD479,FullPath)&gt;0),TRUE,"")</f>
        <v/>
      </c>
      <c r="AF480" s="330">
        <f t="shared" si="79"/>
        <v>60</v>
      </c>
    </row>
    <row r="481" spans="1:36" ht="13.25" customHeight="1">
      <c r="A481" s="316" t="s">
        <v>2055</v>
      </c>
      <c r="B481" s="316" t="s">
        <v>41</v>
      </c>
      <c r="C481" s="316"/>
      <c r="D481" s="316"/>
      <c r="E481" s="316"/>
      <c r="F481" s="316"/>
      <c r="G481" s="316"/>
      <c r="H481" s="316"/>
      <c r="I481" s="316"/>
      <c r="J481" s="316"/>
      <c r="K481" s="326" t="str">
        <f t="shared" si="70"/>
        <v>Link</v>
      </c>
      <c r="L481" s="327" t="str">
        <f t="shared" si="71"/>
        <v>TL6093</v>
      </c>
      <c r="M481" s="316" t="str">
        <f t="shared" si="72"/>
        <v>MGIB2051 Folder 4 Investigator Brochure</v>
      </c>
      <c r="N481" s="328" t="str">
        <f t="shared" si="73"/>
        <v/>
      </c>
      <c r="O481" s="322"/>
      <c r="P481" s="322"/>
      <c r="Q481" s="316"/>
      <c r="R481" s="327" t="s">
        <v>32</v>
      </c>
      <c r="S481" s="327" t="s">
        <v>33</v>
      </c>
      <c r="T481" s="327" t="s">
        <v>1813</v>
      </c>
      <c r="U481" s="327" t="s">
        <v>1814</v>
      </c>
      <c r="V481" s="340" t="s">
        <v>2059</v>
      </c>
      <c r="W481" s="322"/>
      <c r="X481" s="322"/>
      <c r="Y481" s="322" t="str">
        <f t="shared" si="74"/>
        <v>Link.pdf|Mesalamine\MGIB2051\2003-10-27_IB_Edition 1_12057099_002.pdf</v>
      </c>
      <c r="Z481" s="323" t="str">
        <f t="shared" si="75"/>
        <v>Link.pdf</v>
      </c>
      <c r="AA481" s="322" t="str">
        <f t="shared" si="76"/>
        <v>Mesalamine\MGIB2051\</v>
      </c>
      <c r="AB481" s="322" t="str">
        <f t="shared" si="77"/>
        <v>2003-10-27_IB_Edition 1_12057099_002</v>
      </c>
      <c r="AC481" s="322" t="s">
        <v>2060</v>
      </c>
      <c r="AD481" s="322" t="str">
        <f t="shared" si="78"/>
        <v>Mesalamine\MGIB2051\2003-10-27_IB_Edition 1_12057099_002.pdf</v>
      </c>
      <c r="AE481" s="329" t="str">
        <f>IF(IF(ISBLANK(NewFile),COUNTIF(K$1:K480,FullDoc)&gt;0,COUNTIF(AD$1:AD480,FullPath)&gt;0),TRUE,"")</f>
        <v/>
      </c>
      <c r="AF481" s="330">
        <f t="shared" si="79"/>
        <v>60</v>
      </c>
      <c r="AH481" s="338" t="s">
        <v>1005</v>
      </c>
      <c r="AJ481" s="323" t="s">
        <v>2061</v>
      </c>
    </row>
    <row r="482" spans="1:36" ht="13.25" customHeight="1">
      <c r="A482" s="316" t="s">
        <v>2055</v>
      </c>
      <c r="B482" s="316" t="s">
        <v>47</v>
      </c>
      <c r="C482" s="316"/>
      <c r="D482" s="316"/>
      <c r="E482" s="316"/>
      <c r="F482" s="316"/>
      <c r="G482" s="316"/>
      <c r="H482" s="316"/>
      <c r="I482" s="316"/>
      <c r="J482" s="316"/>
      <c r="K482" s="326" t="str">
        <f t="shared" si="70"/>
        <v>Link</v>
      </c>
      <c r="L482" s="327" t="str">
        <f t="shared" si="71"/>
        <v>TL6093</v>
      </c>
      <c r="M482" s="316" t="str">
        <f t="shared" si="72"/>
        <v>MGIB2051 Folder 4 Investigator Brochure</v>
      </c>
      <c r="N482" s="328" t="str">
        <f t="shared" si="73"/>
        <v/>
      </c>
      <c r="O482" s="322"/>
      <c r="P482" s="322"/>
      <c r="Q482" s="316"/>
      <c r="R482" s="327" t="s">
        <v>32</v>
      </c>
      <c r="S482" s="327" t="s">
        <v>33</v>
      </c>
      <c r="T482" s="327" t="s">
        <v>2062</v>
      </c>
      <c r="U482" s="327" t="s">
        <v>1814</v>
      </c>
      <c r="V482" s="340" t="s">
        <v>2063</v>
      </c>
      <c r="W482" s="322"/>
      <c r="X482" s="322"/>
      <c r="Y482" s="322" t="str">
        <f t="shared" si="74"/>
        <v>Link.pdf|Mesalamine\MGIB2051\2003-10-27_IB Add_Edition 1 Errata Sheet dated 2004-06-23_12057099_003.pdf</v>
      </c>
      <c r="Z482" s="323" t="str">
        <f t="shared" si="75"/>
        <v>Link.pdf</v>
      </c>
      <c r="AA482" s="322" t="str">
        <f t="shared" si="76"/>
        <v>Mesalamine\MGIB2051\</v>
      </c>
      <c r="AB482" s="322" t="str">
        <f t="shared" si="77"/>
        <v>2003-10-27_IB Add_Edition 1 Errata Sheet dated 2004-06-23_12057099_003</v>
      </c>
      <c r="AC482" s="322" t="s">
        <v>2064</v>
      </c>
      <c r="AD482" s="322" t="str">
        <f t="shared" si="78"/>
        <v>Mesalamine\MGIB2051\2003-10-27_IB Add_Edition 1 Errata Sheet dated 2004-06-23_12057099_003.pdf</v>
      </c>
      <c r="AE482" s="329" t="str">
        <f>IF(IF(ISBLANK(NewFile),COUNTIF(K$1:K481,FullDoc)&gt;0,COUNTIF(AD$1:AD481,FullPath)&gt;0),TRUE,"")</f>
        <v/>
      </c>
      <c r="AF482" s="330">
        <f t="shared" si="79"/>
        <v>94</v>
      </c>
      <c r="AH482" s="338" t="s">
        <v>1005</v>
      </c>
      <c r="AJ482" s="323" t="s">
        <v>2065</v>
      </c>
    </row>
    <row r="483" spans="1:36" ht="13.25" customHeight="1">
      <c r="A483" s="316" t="s">
        <v>2055</v>
      </c>
      <c r="B483" s="316" t="s">
        <v>55</v>
      </c>
      <c r="C483" s="316"/>
      <c r="D483" s="316"/>
      <c r="E483" s="316"/>
      <c r="F483" s="316"/>
      <c r="G483" s="316"/>
      <c r="H483" s="316"/>
      <c r="I483" s="316"/>
      <c r="J483" s="316"/>
      <c r="K483" s="326" t="str">
        <f t="shared" si="70"/>
        <v>Link</v>
      </c>
      <c r="L483" s="327" t="str">
        <f t="shared" si="71"/>
        <v>TL6093</v>
      </c>
      <c r="M483" s="316" t="str">
        <f t="shared" si="72"/>
        <v>MGIB2051 Folder 4 Investigator Brochure</v>
      </c>
      <c r="N483" s="328" t="str">
        <f t="shared" si="73"/>
        <v/>
      </c>
      <c r="O483" s="322"/>
      <c r="P483" s="322"/>
      <c r="Q483" s="316"/>
      <c r="R483" s="327" t="s">
        <v>32</v>
      </c>
      <c r="S483" s="327" t="s">
        <v>33</v>
      </c>
      <c r="T483" s="327" t="s">
        <v>2062</v>
      </c>
      <c r="U483" s="327" t="s">
        <v>1814</v>
      </c>
      <c r="V483" s="327" t="s">
        <v>2066</v>
      </c>
      <c r="W483" s="322"/>
      <c r="X483" s="322"/>
      <c r="Y483" s="322" t="str">
        <f t="shared" si="74"/>
        <v>Link.pdf|Mesalamine\MGIB2051\2003-10-27_IB Add_Edition 1 Errata Sheet dated 2005-09-08_12057099_004.pdf</v>
      </c>
      <c r="Z483" s="323" t="str">
        <f t="shared" si="75"/>
        <v>Link.pdf</v>
      </c>
      <c r="AA483" s="322" t="str">
        <f t="shared" si="76"/>
        <v>Mesalamine\MGIB2051\</v>
      </c>
      <c r="AB483" s="322" t="str">
        <f t="shared" si="77"/>
        <v>2003-10-27_IB Add_Edition 1 Errata Sheet dated 2005-09-08_12057099_004</v>
      </c>
      <c r="AC483" s="322" t="s">
        <v>2067</v>
      </c>
      <c r="AD483" s="322" t="str">
        <f t="shared" si="78"/>
        <v>Mesalamine\MGIB2051\2003-10-27_IB Add_Edition 1 Errata Sheet dated 2005-09-08_12057099_004.pdf</v>
      </c>
      <c r="AE483" s="329" t="str">
        <f>IF(IF(ISBLANK(NewFile),COUNTIF(K$1:K482,FullDoc)&gt;0,COUNTIF(AD$1:AD482,FullPath)&gt;0),TRUE,"")</f>
        <v/>
      </c>
      <c r="AF483" s="330">
        <f t="shared" si="79"/>
        <v>94</v>
      </c>
      <c r="AH483" s="338" t="s">
        <v>1005</v>
      </c>
      <c r="AJ483" s="323" t="s">
        <v>2068</v>
      </c>
    </row>
    <row r="484" spans="1:36" ht="13.25" customHeight="1">
      <c r="A484" s="316" t="s">
        <v>2055</v>
      </c>
      <c r="B484" s="316" t="s">
        <v>62</v>
      </c>
      <c r="C484" s="316"/>
      <c r="D484" s="316"/>
      <c r="E484" s="316"/>
      <c r="F484" s="316"/>
      <c r="G484" s="316"/>
      <c r="H484" s="316"/>
      <c r="I484" s="316"/>
      <c r="J484" s="316"/>
      <c r="K484" s="326" t="str">
        <f t="shared" si="70"/>
        <v>Link</v>
      </c>
      <c r="L484" s="327" t="str">
        <f t="shared" si="71"/>
        <v>TL6093</v>
      </c>
      <c r="M484" s="316" t="str">
        <f t="shared" si="72"/>
        <v>MGIB2051 Folder 4 Investigator Brochure</v>
      </c>
      <c r="N484" s="328" t="str">
        <f t="shared" si="73"/>
        <v/>
      </c>
      <c r="O484" s="322"/>
      <c r="P484" s="322"/>
      <c r="Q484" s="316"/>
      <c r="R484" s="327" t="s">
        <v>32</v>
      </c>
      <c r="S484" s="327" t="s">
        <v>33</v>
      </c>
      <c r="T484" s="327" t="s">
        <v>57</v>
      </c>
      <c r="U484" s="327" t="s">
        <v>76</v>
      </c>
      <c r="V484" s="327" t="s">
        <v>2069</v>
      </c>
      <c r="W484" s="322"/>
      <c r="X484" s="322"/>
      <c r="Y484" s="322" t="str">
        <f t="shared" si="74"/>
        <v>Link.pdf|Mesalamine\MGIB2051\0000-00-00_Other_IND62113 Safety Report Submissions list_12057099_005.pdf</v>
      </c>
      <c r="Z484" s="323" t="str">
        <f t="shared" si="75"/>
        <v>Link.pdf</v>
      </c>
      <c r="AA484" s="322" t="str">
        <f t="shared" si="76"/>
        <v>Mesalamine\MGIB2051\</v>
      </c>
      <c r="AB484" s="322" t="str">
        <f t="shared" si="77"/>
        <v>0000-00-00_Other_IND62113 Safety Report Submissions list_12057099_005</v>
      </c>
      <c r="AC484" s="322" t="s">
        <v>2070</v>
      </c>
      <c r="AD484" s="322" t="str">
        <f t="shared" si="78"/>
        <v>Mesalamine\MGIB2051\0000-00-00_Other_IND62113 Safety Report Submissions list_12057099_005.pdf</v>
      </c>
      <c r="AE484" s="329" t="str">
        <f>IF(IF(ISBLANK(NewFile),COUNTIF(K$1:K483,FullDoc)&gt;0,COUNTIF(AD$1:AD483,FullPath)&gt;0),TRUE,"")</f>
        <v/>
      </c>
      <c r="AF484" s="330">
        <f t="shared" si="79"/>
        <v>93</v>
      </c>
      <c r="AJ484" s="323" t="s">
        <v>2071</v>
      </c>
    </row>
    <row r="485" spans="1:36" ht="13.25" customHeight="1">
      <c r="A485" s="316" t="s">
        <v>2055</v>
      </c>
      <c r="B485" s="316" t="s">
        <v>66</v>
      </c>
      <c r="C485" s="316"/>
      <c r="D485" s="316"/>
      <c r="E485" s="316"/>
      <c r="F485" s="316"/>
      <c r="G485" s="316"/>
      <c r="H485" s="316"/>
      <c r="I485" s="316"/>
      <c r="J485" s="316"/>
      <c r="K485" s="326" t="str">
        <f t="shared" si="70"/>
        <v>Link</v>
      </c>
      <c r="L485" s="327" t="str">
        <f t="shared" si="71"/>
        <v>TL6093</v>
      </c>
      <c r="M485" s="316" t="str">
        <f t="shared" si="72"/>
        <v>MGIB2051 Folder 4 Investigator Brochure</v>
      </c>
      <c r="N485" s="328" t="str">
        <f t="shared" si="73"/>
        <v/>
      </c>
      <c r="O485" s="322"/>
      <c r="P485" s="322"/>
      <c r="Q485" s="316"/>
      <c r="R485" s="327" t="s">
        <v>32</v>
      </c>
      <c r="S485" s="327" t="s">
        <v>33</v>
      </c>
      <c r="T485" s="327" t="s">
        <v>1821</v>
      </c>
      <c r="U485" s="327" t="s">
        <v>1822</v>
      </c>
      <c r="V485" s="327" t="s">
        <v>2072</v>
      </c>
      <c r="W485" s="322"/>
      <c r="X485" s="322"/>
      <c r="Y485" s="322" t="str">
        <f t="shared" si="74"/>
        <v>Link.pdf|Mesalamine\MGIB2051\2003-12-22_SAE Rep_Initial 15 Day SP00118_12057099_006.pdf</v>
      </c>
      <c r="Z485" s="323" t="str">
        <f t="shared" si="75"/>
        <v>Link.pdf</v>
      </c>
      <c r="AA485" s="322" t="str">
        <f t="shared" si="76"/>
        <v>Mesalamine\MGIB2051\</v>
      </c>
      <c r="AB485" s="322" t="str">
        <f t="shared" si="77"/>
        <v>2003-12-22_SAE Rep_Initial 15 Day SP00118_12057099_006</v>
      </c>
      <c r="AC485" s="322" t="s">
        <v>2073</v>
      </c>
      <c r="AD485" s="322" t="str">
        <f t="shared" si="78"/>
        <v>Mesalamine\MGIB2051\2003-12-22_SAE Rep_Initial 15 Day SP00118_12057099_006.pdf</v>
      </c>
      <c r="AE485" s="329" t="str">
        <f>IF(IF(ISBLANK(NewFile),COUNTIF(K$1:K484,FullDoc)&gt;0,COUNTIF(AD$1:AD484,FullPath)&gt;0),TRUE,"")</f>
        <v/>
      </c>
      <c r="AF485" s="330">
        <f t="shared" si="79"/>
        <v>78</v>
      </c>
      <c r="AJ485" s="323" t="s">
        <v>2074</v>
      </c>
    </row>
    <row r="486" spans="1:36" ht="13.25" customHeight="1">
      <c r="A486" s="316" t="s">
        <v>2055</v>
      </c>
      <c r="B486" s="316" t="s">
        <v>73</v>
      </c>
      <c r="C486" s="316"/>
      <c r="D486" s="316"/>
      <c r="E486" s="316"/>
      <c r="F486" s="316"/>
      <c r="G486" s="316"/>
      <c r="H486" s="316"/>
      <c r="I486" s="316"/>
      <c r="J486" s="316"/>
      <c r="K486" s="326" t="str">
        <f t="shared" si="70"/>
        <v>Link</v>
      </c>
      <c r="L486" s="327" t="str">
        <f t="shared" si="71"/>
        <v>TL6093</v>
      </c>
      <c r="M486" s="316" t="str">
        <f t="shared" si="72"/>
        <v>MGIB2051 Folder 4 Investigator Brochure</v>
      </c>
      <c r="N486" s="328" t="str">
        <f t="shared" si="73"/>
        <v/>
      </c>
      <c r="O486" s="322"/>
      <c r="P486" s="322"/>
      <c r="Q486" s="316"/>
      <c r="R486" s="327" t="s">
        <v>32</v>
      </c>
      <c r="S486" s="327" t="s">
        <v>33</v>
      </c>
      <c r="T486" s="327" t="s">
        <v>57</v>
      </c>
      <c r="U486" s="327" t="s">
        <v>2075</v>
      </c>
      <c r="V486" s="327" t="s">
        <v>2076</v>
      </c>
      <c r="W486" s="322"/>
      <c r="X486" s="322"/>
      <c r="Y486" s="322" t="str">
        <f t="shared" si="74"/>
        <v>Link.pdf|Mesalamine\MGIB2051\2004-05-25_Other_Memo Patient 813 at Site 34 received Salofalk_12057099_007.pdf</v>
      </c>
      <c r="Z486" s="323" t="str">
        <f t="shared" si="75"/>
        <v>Link.pdf</v>
      </c>
      <c r="AA486" s="322" t="str">
        <f t="shared" si="76"/>
        <v>Mesalamine\MGIB2051\</v>
      </c>
      <c r="AB486" s="322" t="str">
        <f t="shared" si="77"/>
        <v>2004-05-25_Other_Memo Patient 813 at Site 34 received Salofalk_12057099_007</v>
      </c>
      <c r="AC486" s="322" t="s">
        <v>2077</v>
      </c>
      <c r="AD486" s="322" t="str">
        <f t="shared" si="78"/>
        <v>Mesalamine\MGIB2051\2004-05-25_Other_Memo Patient 813 at Site 34 received Salofalk_12057099_007.pdf</v>
      </c>
      <c r="AE486" s="329" t="str">
        <f>IF(IF(ISBLANK(NewFile),COUNTIF(K$1:K485,FullDoc)&gt;0,COUNTIF(AD$1:AD485,FullPath)&gt;0),TRUE,"")</f>
        <v/>
      </c>
      <c r="AF486" s="330">
        <f t="shared" si="79"/>
        <v>99</v>
      </c>
      <c r="AJ486" s="323" t="s">
        <v>2078</v>
      </c>
    </row>
    <row r="487" spans="1:36" ht="13.25" customHeight="1">
      <c r="A487" s="316" t="s">
        <v>2055</v>
      </c>
      <c r="B487" s="316" t="s">
        <v>81</v>
      </c>
      <c r="C487" s="316"/>
      <c r="D487" s="316"/>
      <c r="E487" s="316"/>
      <c r="F487" s="316"/>
      <c r="G487" s="316"/>
      <c r="H487" s="316"/>
      <c r="I487" s="316"/>
      <c r="J487" s="316"/>
      <c r="K487" s="326" t="str">
        <f t="shared" si="70"/>
        <v>Link</v>
      </c>
      <c r="L487" s="327" t="str">
        <f t="shared" si="71"/>
        <v>TL6093</v>
      </c>
      <c r="M487" s="316" t="str">
        <f t="shared" si="72"/>
        <v>MGIB2051 Folder 4 Investigator Brochure</v>
      </c>
      <c r="N487" s="328" t="str">
        <f t="shared" si="73"/>
        <v/>
      </c>
      <c r="O487" s="322"/>
      <c r="P487" s="322"/>
      <c r="Q487" s="316"/>
      <c r="R487" s="327" t="s">
        <v>32</v>
      </c>
      <c r="S487" s="327" t="s">
        <v>33</v>
      </c>
      <c r="T487" s="327" t="s">
        <v>1821</v>
      </c>
      <c r="U487" s="327" t="s">
        <v>1826</v>
      </c>
      <c r="V487" s="327" t="s">
        <v>2079</v>
      </c>
      <c r="W487" s="322"/>
      <c r="X487" s="322"/>
      <c r="Y487" s="322" t="str">
        <f t="shared" si="74"/>
        <v>Link.pdf|Mesalamine\MGIB2051\2004-05-27_SAE Rep_Initial SP00275_12057099_008.pdf</v>
      </c>
      <c r="Z487" s="323" t="str">
        <f t="shared" si="75"/>
        <v>Link.pdf</v>
      </c>
      <c r="AA487" s="322" t="str">
        <f t="shared" si="76"/>
        <v>Mesalamine\MGIB2051\</v>
      </c>
      <c r="AB487" s="322" t="str">
        <f t="shared" si="77"/>
        <v>2004-05-27_SAE Rep_Initial SP00275_12057099_008</v>
      </c>
      <c r="AC487" s="322" t="s">
        <v>2080</v>
      </c>
      <c r="AD487" s="322" t="str">
        <f t="shared" si="78"/>
        <v>Mesalamine\MGIB2051\2004-05-27_SAE Rep_Initial SP00275_12057099_008.pdf</v>
      </c>
      <c r="AE487" s="329" t="str">
        <f>IF(IF(ISBLANK(NewFile),COUNTIF(K$1:K486,FullDoc)&gt;0,COUNTIF(AD$1:AD486,FullPath)&gt;0),TRUE,"")</f>
        <v/>
      </c>
      <c r="AF487" s="330">
        <f t="shared" si="79"/>
        <v>71</v>
      </c>
      <c r="AH487" s="338" t="s">
        <v>2081</v>
      </c>
      <c r="AJ487" s="323" t="s">
        <v>2082</v>
      </c>
    </row>
    <row r="488" spans="1:36" ht="13.25" customHeight="1">
      <c r="A488" s="316" t="s">
        <v>2055</v>
      </c>
      <c r="B488" s="316" t="s">
        <v>86</v>
      </c>
      <c r="C488" s="316"/>
      <c r="D488" s="316"/>
      <c r="E488" s="316"/>
      <c r="F488" s="316"/>
      <c r="G488" s="316"/>
      <c r="H488" s="316"/>
      <c r="I488" s="316"/>
      <c r="J488" s="316"/>
      <c r="K488" s="326" t="str">
        <f t="shared" si="70"/>
        <v>Link</v>
      </c>
      <c r="L488" s="327" t="str">
        <f t="shared" si="71"/>
        <v>TL6093</v>
      </c>
      <c r="M488" s="316" t="str">
        <f t="shared" si="72"/>
        <v>MGIB2051 Folder 4 Investigator Brochure</v>
      </c>
      <c r="N488" s="328" t="str">
        <f t="shared" si="73"/>
        <v/>
      </c>
      <c r="O488" s="322"/>
      <c r="P488" s="322"/>
      <c r="Q488" s="316"/>
      <c r="R488" s="327" t="s">
        <v>32</v>
      </c>
      <c r="S488" s="327" t="s">
        <v>33</v>
      </c>
      <c r="T488" s="327" t="s">
        <v>1821</v>
      </c>
      <c r="U488" s="327" t="s">
        <v>1833</v>
      </c>
      <c r="V488" s="327" t="s">
        <v>2083</v>
      </c>
      <c r="W488" s="322"/>
      <c r="X488" s="322"/>
      <c r="Y488" s="322" t="str">
        <f t="shared" si="74"/>
        <v>Link.pdf|Mesalamine\MGIB2051\2004-08-13_SAE Rep_Followup 1 15 Day SP00279_12057099_009.pdf</v>
      </c>
      <c r="Z488" s="323" t="str">
        <f t="shared" si="75"/>
        <v>Link.pdf</v>
      </c>
      <c r="AA488" s="322" t="str">
        <f t="shared" si="76"/>
        <v>Mesalamine\MGIB2051\</v>
      </c>
      <c r="AB488" s="322" t="str">
        <f t="shared" si="77"/>
        <v>2004-08-13_SAE Rep_Followup 1 15 Day SP00279_12057099_009</v>
      </c>
      <c r="AC488" s="322" t="s">
        <v>2084</v>
      </c>
      <c r="AD488" s="322" t="str">
        <f t="shared" si="78"/>
        <v>Mesalamine\MGIB2051\2004-08-13_SAE Rep_Followup 1 15 Day SP00279_12057099_009.pdf</v>
      </c>
      <c r="AE488" s="329" t="str">
        <f>IF(IF(ISBLANK(NewFile),COUNTIF(K$1:K487,FullDoc)&gt;0,COUNTIF(AD$1:AD487,FullPath)&gt;0),TRUE,"")</f>
        <v/>
      </c>
      <c r="AF488" s="330">
        <f t="shared" si="79"/>
        <v>81</v>
      </c>
      <c r="AH488" s="338" t="s">
        <v>2081</v>
      </c>
      <c r="AJ488" s="323" t="s">
        <v>2085</v>
      </c>
    </row>
    <row r="489" spans="1:36" ht="13.25" customHeight="1">
      <c r="A489" s="316" t="s">
        <v>2055</v>
      </c>
      <c r="B489" s="316" t="s">
        <v>152</v>
      </c>
      <c r="C489" s="316"/>
      <c r="D489" s="316"/>
      <c r="E489" s="316"/>
      <c r="F489" s="316"/>
      <c r="G489" s="316"/>
      <c r="H489" s="316"/>
      <c r="I489" s="316"/>
      <c r="J489" s="316"/>
      <c r="K489" s="326" t="str">
        <f t="shared" si="70"/>
        <v>Link</v>
      </c>
      <c r="L489" s="327" t="str">
        <f t="shared" si="71"/>
        <v>TL6093</v>
      </c>
      <c r="M489" s="316" t="str">
        <f t="shared" si="72"/>
        <v>MGIB2051 Folder 4 Investigator Brochure</v>
      </c>
      <c r="N489" s="328" t="str">
        <f t="shared" si="73"/>
        <v/>
      </c>
      <c r="O489" s="322"/>
      <c r="P489" s="322"/>
      <c r="Q489" s="316"/>
      <c r="R489" s="327" t="s">
        <v>32</v>
      </c>
      <c r="S489" s="327" t="s">
        <v>33</v>
      </c>
      <c r="T489" s="327" t="s">
        <v>1821</v>
      </c>
      <c r="U489" s="327" t="s">
        <v>2086</v>
      </c>
      <c r="V489" s="327" t="s">
        <v>2087</v>
      </c>
      <c r="W489" s="322"/>
      <c r="X489" s="322"/>
      <c r="Y489" s="322" t="str">
        <f t="shared" si="74"/>
        <v>Link.pdf|Mesalamine\MGIB2051\2005-07-20_SAE Rep_Initial 15 Day SP00462_12057099_010.pdf</v>
      </c>
      <c r="Z489" s="323" t="str">
        <f t="shared" si="75"/>
        <v>Link.pdf</v>
      </c>
      <c r="AA489" s="322" t="str">
        <f t="shared" si="76"/>
        <v>Mesalamine\MGIB2051\</v>
      </c>
      <c r="AB489" s="322" t="str">
        <f t="shared" si="77"/>
        <v>2005-07-20_SAE Rep_Initial 15 Day SP00462_12057099_010</v>
      </c>
      <c r="AC489" s="322" t="s">
        <v>2088</v>
      </c>
      <c r="AD489" s="322" t="str">
        <f t="shared" si="78"/>
        <v>Mesalamine\MGIB2051\2005-07-20_SAE Rep_Initial 15 Day SP00462_12057099_010.pdf</v>
      </c>
      <c r="AE489" s="329" t="str">
        <f>IF(IF(ISBLANK(NewFile),COUNTIF(K$1:K488,FullDoc)&gt;0,COUNTIF(AD$1:AD488,FullPath)&gt;0),TRUE,"")</f>
        <v/>
      </c>
      <c r="AF489" s="330">
        <f t="shared" si="79"/>
        <v>78</v>
      </c>
      <c r="AJ489" s="323" t="s">
        <v>2089</v>
      </c>
    </row>
    <row r="490" spans="1:36" ht="13.25" customHeight="1">
      <c r="A490" s="316" t="s">
        <v>2055</v>
      </c>
      <c r="B490" s="316" t="s">
        <v>157</v>
      </c>
      <c r="C490" s="316"/>
      <c r="D490" s="316"/>
      <c r="E490" s="316"/>
      <c r="F490" s="316"/>
      <c r="G490" s="316"/>
      <c r="H490" s="316"/>
      <c r="I490" s="316"/>
      <c r="J490" s="316"/>
      <c r="K490" s="326" t="str">
        <f t="shared" si="70"/>
        <v>Link</v>
      </c>
      <c r="L490" s="327" t="str">
        <f t="shared" si="71"/>
        <v>TL6093</v>
      </c>
      <c r="M490" s="316" t="str">
        <f t="shared" si="72"/>
        <v>MGIB2051 Folder 4 Investigator Brochure</v>
      </c>
      <c r="N490" s="328" t="str">
        <f t="shared" si="73"/>
        <v/>
      </c>
      <c r="O490" s="322"/>
      <c r="P490" s="322"/>
      <c r="Q490" s="316"/>
      <c r="R490" s="327" t="s">
        <v>32</v>
      </c>
      <c r="S490" s="327" t="s">
        <v>33</v>
      </c>
      <c r="T490" s="327" t="s">
        <v>1821</v>
      </c>
      <c r="U490" s="327" t="s">
        <v>2090</v>
      </c>
      <c r="V490" s="327" t="s">
        <v>2091</v>
      </c>
      <c r="W490" s="322"/>
      <c r="X490" s="322"/>
      <c r="Y490" s="322" t="str">
        <f t="shared" si="74"/>
        <v>Link.pdf|Mesalamine\MGIB2051\2008-09-30_SAE Rep_Initial SP02051_12057099_011.pdf</v>
      </c>
      <c r="Z490" s="323" t="str">
        <f t="shared" si="75"/>
        <v>Link.pdf</v>
      </c>
      <c r="AA490" s="322" t="str">
        <f t="shared" si="76"/>
        <v>Mesalamine\MGIB2051\</v>
      </c>
      <c r="AB490" s="322" t="str">
        <f t="shared" si="77"/>
        <v>2008-09-30_SAE Rep_Initial SP02051_12057099_011</v>
      </c>
      <c r="AC490" s="322" t="s">
        <v>2092</v>
      </c>
      <c r="AD490" s="322" t="str">
        <f t="shared" si="78"/>
        <v>Mesalamine\MGIB2051\2008-09-30_SAE Rep_Initial SP02051_12057099_011.pdf</v>
      </c>
      <c r="AE490" s="329" t="str">
        <f>IF(IF(ISBLANK(NewFile),COUNTIF(K$1:K489,FullDoc)&gt;0,COUNTIF(AD$1:AD489,FullPath)&gt;0),TRUE,"")</f>
        <v/>
      </c>
      <c r="AF490" s="330">
        <f t="shared" si="79"/>
        <v>71</v>
      </c>
      <c r="AJ490" s="323" t="s">
        <v>2093</v>
      </c>
    </row>
    <row r="491" spans="1:36" ht="13.25" customHeight="1">
      <c r="A491" s="316" t="s">
        <v>2055</v>
      </c>
      <c r="B491" s="316" t="s">
        <v>160</v>
      </c>
      <c r="C491" s="316"/>
      <c r="D491" s="316"/>
      <c r="E491" s="316"/>
      <c r="F491" s="316"/>
      <c r="G491" s="316"/>
      <c r="H491" s="316"/>
      <c r="I491" s="316"/>
      <c r="J491" s="316"/>
      <c r="K491" s="326" t="str">
        <f t="shared" si="70"/>
        <v>Link</v>
      </c>
      <c r="L491" s="327" t="str">
        <f t="shared" si="71"/>
        <v>TL6093</v>
      </c>
      <c r="M491" s="316" t="str">
        <f t="shared" si="72"/>
        <v>MGIB2051 Folder 4 Investigator Brochure</v>
      </c>
      <c r="N491" s="328" t="str">
        <f t="shared" si="73"/>
        <v/>
      </c>
      <c r="O491" s="322"/>
      <c r="P491" s="322"/>
      <c r="Q491" s="316"/>
      <c r="R491" s="327" t="s">
        <v>32</v>
      </c>
      <c r="S491" s="327" t="s">
        <v>33</v>
      </c>
      <c r="T491" s="327" t="s">
        <v>57</v>
      </c>
      <c r="U491" s="327" t="s">
        <v>1923</v>
      </c>
      <c r="V491" s="327" t="s">
        <v>2094</v>
      </c>
      <c r="W491" s="322"/>
      <c r="X491" s="322"/>
      <c r="Y491" s="322" t="str">
        <f t="shared" si="74"/>
        <v>Link.pdf|Mesalamine\MGIB2051\2011-10-18_Other_Memo No IND Safety Reports Issued for the study duration_12057099_012.pdf</v>
      </c>
      <c r="Z491" s="323" t="str">
        <f t="shared" si="75"/>
        <v>Link.pdf</v>
      </c>
      <c r="AA491" s="322" t="str">
        <f t="shared" si="76"/>
        <v>Mesalamine\MGIB2051\</v>
      </c>
      <c r="AB491" s="322" t="str">
        <f t="shared" si="77"/>
        <v>2011-10-18_Other_Memo No IND Safety Reports Issued for the study duration_12057099_012</v>
      </c>
      <c r="AC491" s="322" t="s">
        <v>2095</v>
      </c>
      <c r="AD491" s="322" t="str">
        <f t="shared" si="78"/>
        <v>Mesalamine\MGIB2051\2011-10-18_Other_Memo No IND Safety Reports Issued for the study duration_12057099_012.pdf</v>
      </c>
      <c r="AE491" s="329" t="str">
        <f>IF(IF(ISBLANK(NewFile),COUNTIF(K$1:K490,FullDoc)&gt;0,COUNTIF(AD$1:AD490,FullPath)&gt;0),TRUE,"")</f>
        <v/>
      </c>
      <c r="AF491" s="330">
        <f t="shared" si="79"/>
        <v>110</v>
      </c>
      <c r="AJ491" s="323" t="s">
        <v>2096</v>
      </c>
    </row>
    <row r="492" spans="1:36" ht="13.25" customHeight="1">
      <c r="A492" s="316" t="s">
        <v>2055</v>
      </c>
      <c r="B492" s="316" t="s">
        <v>165</v>
      </c>
      <c r="C492" s="316"/>
      <c r="D492" s="316"/>
      <c r="E492" s="316"/>
      <c r="F492" s="316"/>
      <c r="G492" s="316"/>
      <c r="H492" s="316"/>
      <c r="I492" s="316"/>
      <c r="J492" s="316"/>
      <c r="K492" s="326" t="str">
        <f t="shared" si="70"/>
        <v>Link</v>
      </c>
      <c r="L492" s="327" t="str">
        <f t="shared" si="71"/>
        <v>TL6093</v>
      </c>
      <c r="M492" s="316" t="str">
        <f t="shared" si="72"/>
        <v>MGIB2051 Folder 4 Investigator Brochure</v>
      </c>
      <c r="N492" s="328" t="str">
        <f t="shared" si="73"/>
        <v/>
      </c>
      <c r="O492" s="322"/>
      <c r="P492" s="322"/>
      <c r="Q492" s="316"/>
      <c r="R492" s="327" t="s">
        <v>32</v>
      </c>
      <c r="S492" s="327" t="s">
        <v>33</v>
      </c>
      <c r="T492" s="327" t="s">
        <v>57</v>
      </c>
      <c r="U492" s="327" t="s">
        <v>76</v>
      </c>
      <c r="V492" s="327" t="s">
        <v>1980</v>
      </c>
      <c r="W492" s="322"/>
      <c r="X492" s="322"/>
      <c r="Y492" s="322" t="str">
        <f t="shared" si="74"/>
        <v>Link.pdf|Mesalamine\MGIB2051\0000-00-00_Other_Apriso Package Insert_12057099_013.pdf</v>
      </c>
      <c r="Z492" s="323" t="str">
        <f t="shared" si="75"/>
        <v>Link.pdf</v>
      </c>
      <c r="AA492" s="322" t="str">
        <f t="shared" si="76"/>
        <v>Mesalamine\MGIB2051\</v>
      </c>
      <c r="AB492" s="322" t="str">
        <f t="shared" si="77"/>
        <v>0000-00-00_Other_Apriso Package Insert_12057099_013</v>
      </c>
      <c r="AC492" s="322" t="s">
        <v>2097</v>
      </c>
      <c r="AD492" s="322" t="str">
        <f t="shared" si="78"/>
        <v>Mesalamine\MGIB2051\0000-00-00_Other_Apriso Package Insert_12057099_013.pdf</v>
      </c>
      <c r="AE492" s="329" t="str">
        <f>IF(IF(ISBLANK(NewFile),COUNTIF(K$1:K491,FullDoc)&gt;0,COUNTIF(AD$1:AD491,FullPath)&gt;0),TRUE,"")</f>
        <v/>
      </c>
      <c r="AF492" s="330">
        <f t="shared" si="79"/>
        <v>75</v>
      </c>
      <c r="AJ492" s="323" t="s">
        <v>2098</v>
      </c>
    </row>
    <row r="493" spans="1:36" ht="13.25" customHeight="1">
      <c r="A493" s="316" t="s">
        <v>2099</v>
      </c>
      <c r="B493" s="316" t="s">
        <v>29</v>
      </c>
      <c r="C493" s="316"/>
      <c r="D493" s="316"/>
      <c r="E493" s="316"/>
      <c r="F493" s="316"/>
      <c r="G493" s="316"/>
      <c r="H493" s="316"/>
      <c r="I493" s="316"/>
      <c r="J493" s="316"/>
      <c r="K493" s="326" t="str">
        <f t="shared" si="70"/>
        <v>Link</v>
      </c>
      <c r="L493" s="327" t="str">
        <f t="shared" si="71"/>
        <v>TL6093</v>
      </c>
      <c r="M493" s="316" t="str">
        <f t="shared" si="72"/>
        <v>MGIB2051 Folder 6 Central Inst Review Board IRB IEC</v>
      </c>
      <c r="N493" s="328" t="str">
        <f t="shared" si="73"/>
        <v/>
      </c>
      <c r="O493" s="322"/>
      <c r="P493" s="322"/>
      <c r="Q493" s="316"/>
      <c r="R493" s="327" t="s">
        <v>32</v>
      </c>
      <c r="S493" s="327" t="s">
        <v>33</v>
      </c>
      <c r="T493" s="327" t="s">
        <v>1808</v>
      </c>
      <c r="U493" s="327" t="s">
        <v>991</v>
      </c>
      <c r="V493" s="327"/>
      <c r="W493" s="322"/>
      <c r="X493" s="322"/>
      <c r="Y493" s="322" t="str">
        <f t="shared" si="74"/>
        <v>Link.pdf|Mesalamine\MGIB2051\2010-07-02_IRB_Appr Ad_Trans_12057100_001.pdf</v>
      </c>
      <c r="Z493" s="323" t="str">
        <f t="shared" si="75"/>
        <v>Link.pdf</v>
      </c>
      <c r="AA493" s="322" t="str">
        <f t="shared" si="76"/>
        <v>Mesalamine\MGIB2051\</v>
      </c>
      <c r="AB493" s="322" t="str">
        <f t="shared" si="77"/>
        <v>2010-07-02_IRB_Appr Ad_Trans_12057100_001</v>
      </c>
      <c r="AC493" s="322" t="s">
        <v>2100</v>
      </c>
      <c r="AD493" s="322" t="str">
        <f t="shared" si="78"/>
        <v>Mesalamine\MGIB2051\2010-07-02_IRB_Appr Ad_Trans_12057100_001.pdf</v>
      </c>
      <c r="AE493" s="329" t="str">
        <f>IF(IF(ISBLANK(NewFile),COUNTIF(K$1:K492,FullDoc)&gt;0,COUNTIF(AD$1:AD492,FullPath)&gt;0),TRUE,"")</f>
        <v/>
      </c>
      <c r="AF493" s="330">
        <f t="shared" si="79"/>
        <v>65</v>
      </c>
      <c r="AJ493" s="323" t="s">
        <v>2101</v>
      </c>
    </row>
    <row r="494" spans="1:36" ht="13.25" customHeight="1">
      <c r="A494" s="316" t="s">
        <v>2099</v>
      </c>
      <c r="B494" s="316" t="s">
        <v>41</v>
      </c>
      <c r="C494" s="316"/>
      <c r="D494" s="316"/>
      <c r="E494" s="316"/>
      <c r="F494" s="316"/>
      <c r="G494" s="316"/>
      <c r="H494" s="316"/>
      <c r="I494" s="316"/>
      <c r="J494" s="316"/>
      <c r="K494" s="326" t="str">
        <f t="shared" si="70"/>
        <v>Link</v>
      </c>
      <c r="L494" s="327" t="str">
        <f t="shared" si="71"/>
        <v>TL6093</v>
      </c>
      <c r="M494" s="316" t="str">
        <f t="shared" si="72"/>
        <v>MGIB2051 Folder 6 Central Inst Review Board IRB IEC</v>
      </c>
      <c r="N494" s="328" t="str">
        <f t="shared" si="73"/>
        <v/>
      </c>
      <c r="O494" s="322"/>
      <c r="P494" s="322"/>
      <c r="Q494" s="316"/>
      <c r="R494" s="327" t="s">
        <v>32</v>
      </c>
      <c r="S494" s="327" t="s">
        <v>33</v>
      </c>
      <c r="T494" s="327" t="s">
        <v>57</v>
      </c>
      <c r="U494" s="327" t="s">
        <v>1534</v>
      </c>
      <c r="V494" s="327" t="s">
        <v>2102</v>
      </c>
      <c r="W494" s="322"/>
      <c r="X494" s="322"/>
      <c r="Y494" s="322" t="str">
        <f t="shared" si="74"/>
        <v>Link.pdf|Mesalamine\MGIB2051\2010-06-24_Other_Notice of Approval_12057100_002.pdf</v>
      </c>
      <c r="Z494" s="323" t="str">
        <f t="shared" si="75"/>
        <v>Link.pdf</v>
      </c>
      <c r="AA494" s="322" t="str">
        <f t="shared" si="76"/>
        <v>Mesalamine\MGIB2051\</v>
      </c>
      <c r="AB494" s="322" t="str">
        <f t="shared" si="77"/>
        <v>2010-06-24_Other_Notice of Approval_12057100_002</v>
      </c>
      <c r="AC494" s="322" t="s">
        <v>2103</v>
      </c>
      <c r="AD494" s="322" t="str">
        <f t="shared" si="78"/>
        <v>Mesalamine\MGIB2051\2010-06-24_Other_Notice of Approval_12057100_002.pdf</v>
      </c>
      <c r="AE494" s="329" t="str">
        <f>IF(IF(ISBLANK(NewFile),COUNTIF(K$1:K493,FullDoc)&gt;0,COUNTIF(AD$1:AD493,FullPath)&gt;0),TRUE,"")</f>
        <v/>
      </c>
      <c r="AF494" s="330">
        <f t="shared" si="79"/>
        <v>72</v>
      </c>
      <c r="AJ494" s="323" t="s">
        <v>2104</v>
      </c>
    </row>
    <row r="495" spans="1:36" ht="13.25" customHeight="1">
      <c r="A495" s="316" t="s">
        <v>2099</v>
      </c>
      <c r="B495" s="316" t="s">
        <v>47</v>
      </c>
      <c r="C495" s="316"/>
      <c r="D495" s="316"/>
      <c r="E495" s="316"/>
      <c r="F495" s="316"/>
      <c r="G495" s="316"/>
      <c r="H495" s="316"/>
      <c r="I495" s="316"/>
      <c r="J495" s="316"/>
      <c r="K495" s="326" t="str">
        <f t="shared" si="70"/>
        <v>Link</v>
      </c>
      <c r="L495" s="327" t="str">
        <f t="shared" si="71"/>
        <v>TL6093</v>
      </c>
      <c r="M495" s="316" t="str">
        <f t="shared" si="72"/>
        <v>MGIB2051 Folder 6 Central Inst Review Board IRB IEC</v>
      </c>
      <c r="N495" s="328" t="str">
        <f t="shared" si="73"/>
        <v/>
      </c>
      <c r="O495" s="322"/>
      <c r="P495" s="322"/>
      <c r="Q495" s="316"/>
      <c r="R495" s="327" t="s">
        <v>32</v>
      </c>
      <c r="S495" s="327" t="s">
        <v>33</v>
      </c>
      <c r="T495" s="327" t="s">
        <v>57</v>
      </c>
      <c r="U495" s="327" t="s">
        <v>1534</v>
      </c>
      <c r="V495" s="327" t="s">
        <v>2105</v>
      </c>
      <c r="W495" s="322"/>
      <c r="X495" s="322"/>
      <c r="Y495" s="322" t="str">
        <f t="shared" si="74"/>
        <v>Link.pdf|Mesalamine\MGIB2051\2010-06-24_Other_Board decision_12057100_003.pdf</v>
      </c>
      <c r="Z495" s="323" t="str">
        <f t="shared" si="75"/>
        <v>Link.pdf</v>
      </c>
      <c r="AA495" s="322" t="str">
        <f t="shared" si="76"/>
        <v>Mesalamine\MGIB2051\</v>
      </c>
      <c r="AB495" s="322" t="str">
        <f t="shared" si="77"/>
        <v>2010-06-24_Other_Board decision_12057100_003</v>
      </c>
      <c r="AC495" s="322" t="s">
        <v>2106</v>
      </c>
      <c r="AD495" s="322" t="str">
        <f t="shared" si="78"/>
        <v>Mesalamine\MGIB2051\2010-06-24_Other_Board decision_12057100_003.pdf</v>
      </c>
      <c r="AE495" s="329" t="str">
        <f>IF(IF(ISBLANK(NewFile),COUNTIF(K$1:K494,FullDoc)&gt;0,COUNTIF(AD$1:AD494,FullPath)&gt;0),TRUE,"")</f>
        <v/>
      </c>
      <c r="AF495" s="330">
        <f t="shared" si="79"/>
        <v>68</v>
      </c>
      <c r="AH495" s="338" t="s">
        <v>2107</v>
      </c>
      <c r="AJ495" s="323" t="s">
        <v>2108</v>
      </c>
    </row>
    <row r="496" spans="1:36" ht="13.25" customHeight="1">
      <c r="A496" s="316" t="s">
        <v>2099</v>
      </c>
      <c r="B496" s="316" t="s">
        <v>55</v>
      </c>
      <c r="C496" s="316"/>
      <c r="D496" s="316"/>
      <c r="E496" s="316"/>
      <c r="F496" s="316"/>
      <c r="G496" s="316"/>
      <c r="H496" s="316"/>
      <c r="I496" s="316"/>
      <c r="J496" s="316"/>
      <c r="K496" s="326" t="str">
        <f t="shared" si="70"/>
        <v>Link</v>
      </c>
      <c r="L496" s="327" t="str">
        <f t="shared" si="71"/>
        <v>TL6093</v>
      </c>
      <c r="M496" s="316" t="str">
        <f t="shared" si="72"/>
        <v>MGIB2051 Folder 6 Central Inst Review Board IRB IEC</v>
      </c>
      <c r="N496" s="328" t="str">
        <f t="shared" si="73"/>
        <v/>
      </c>
      <c r="O496" s="322"/>
      <c r="P496" s="322"/>
      <c r="Q496" s="316"/>
      <c r="R496" s="327" t="s">
        <v>32</v>
      </c>
      <c r="S496" s="327" t="s">
        <v>33</v>
      </c>
      <c r="T496" s="327" t="s">
        <v>57</v>
      </c>
      <c r="U496" s="327" t="s">
        <v>1270</v>
      </c>
      <c r="V496" s="327" t="s">
        <v>2105</v>
      </c>
      <c r="W496" s="322"/>
      <c r="X496" s="322"/>
      <c r="Y496" s="322" t="str">
        <f t="shared" si="74"/>
        <v>Link.pdf|Mesalamine\MGIB2051\2010-06-22_Other_Board decision_12057100_004.pdf</v>
      </c>
      <c r="Z496" s="323" t="str">
        <f t="shared" si="75"/>
        <v>Link.pdf</v>
      </c>
      <c r="AA496" s="322" t="str">
        <f t="shared" si="76"/>
        <v>Mesalamine\MGIB2051\</v>
      </c>
      <c r="AB496" s="322" t="str">
        <f t="shared" si="77"/>
        <v>2010-06-22_Other_Board decision_12057100_004</v>
      </c>
      <c r="AC496" s="322" t="s">
        <v>2109</v>
      </c>
      <c r="AD496" s="322" t="str">
        <f t="shared" si="78"/>
        <v>Mesalamine\MGIB2051\2010-06-22_Other_Board decision_12057100_004.pdf</v>
      </c>
      <c r="AE496" s="329" t="str">
        <f>IF(IF(ISBLANK(NewFile),COUNTIF(K$1:K495,FullDoc)&gt;0,COUNTIF(AD$1:AD495,FullPath)&gt;0),TRUE,"")</f>
        <v/>
      </c>
      <c r="AF496" s="330">
        <f t="shared" si="79"/>
        <v>68</v>
      </c>
      <c r="AH496" s="338" t="s">
        <v>2107</v>
      </c>
      <c r="AJ496" s="323" t="s">
        <v>2110</v>
      </c>
    </row>
    <row r="497" spans="1:36" ht="13.25" customHeight="1">
      <c r="A497" s="316" t="s">
        <v>2099</v>
      </c>
      <c r="B497" s="316" t="s">
        <v>62</v>
      </c>
      <c r="C497" s="316"/>
      <c r="D497" s="316"/>
      <c r="E497" s="316"/>
      <c r="F497" s="316"/>
      <c r="G497" s="316"/>
      <c r="H497" s="316"/>
      <c r="I497" s="316"/>
      <c r="J497" s="316"/>
      <c r="K497" s="326" t="str">
        <f t="shared" si="70"/>
        <v>Link</v>
      </c>
      <c r="L497" s="327" t="str">
        <f t="shared" si="71"/>
        <v>TL6093</v>
      </c>
      <c r="M497" s="316" t="str">
        <f t="shared" si="72"/>
        <v>MGIB2051 Folder 6 Central Inst Review Board IRB IEC</v>
      </c>
      <c r="N497" s="328" t="str">
        <f t="shared" si="73"/>
        <v/>
      </c>
      <c r="O497" s="322"/>
      <c r="P497" s="322"/>
      <c r="Q497" s="316"/>
      <c r="R497" s="327" t="s">
        <v>32</v>
      </c>
      <c r="S497" s="327" t="s">
        <v>33</v>
      </c>
      <c r="T497" s="327" t="s">
        <v>57</v>
      </c>
      <c r="U497" s="327" t="s">
        <v>1012</v>
      </c>
      <c r="V497" s="327" t="s">
        <v>2105</v>
      </c>
      <c r="W497" s="322"/>
      <c r="X497" s="322"/>
      <c r="Y497" s="322" t="str">
        <f t="shared" si="74"/>
        <v>Link.pdf|Mesalamine\MGIB2051\2010-06-17_Other_Board decision_12057100_005.pdf</v>
      </c>
      <c r="Z497" s="323" t="str">
        <f t="shared" si="75"/>
        <v>Link.pdf</v>
      </c>
      <c r="AA497" s="322" t="str">
        <f t="shared" si="76"/>
        <v>Mesalamine\MGIB2051\</v>
      </c>
      <c r="AB497" s="322" t="str">
        <f t="shared" si="77"/>
        <v>2010-06-17_Other_Board decision_12057100_005</v>
      </c>
      <c r="AC497" s="322" t="s">
        <v>2111</v>
      </c>
      <c r="AD497" s="322" t="str">
        <f t="shared" si="78"/>
        <v>Mesalamine\MGIB2051\2010-06-17_Other_Board decision_12057100_005.pdf</v>
      </c>
      <c r="AE497" s="329" t="str">
        <f>IF(IF(ISBLANK(NewFile),COUNTIF(K$1:K496,FullDoc)&gt;0,COUNTIF(AD$1:AD496,FullPath)&gt;0),TRUE,"")</f>
        <v/>
      </c>
      <c r="AF497" s="330">
        <f t="shared" si="79"/>
        <v>68</v>
      </c>
      <c r="AH497" s="338" t="s">
        <v>2107</v>
      </c>
      <c r="AJ497" s="323" t="s">
        <v>2112</v>
      </c>
    </row>
    <row r="498" spans="1:36" ht="13.25" customHeight="1">
      <c r="A498" s="316" t="s">
        <v>2099</v>
      </c>
      <c r="B498" s="316" t="s">
        <v>66</v>
      </c>
      <c r="C498" s="316"/>
      <c r="D498" s="316"/>
      <c r="E498" s="316"/>
      <c r="F498" s="316"/>
      <c r="G498" s="316"/>
      <c r="H498" s="316"/>
      <c r="I498" s="316"/>
      <c r="J498" s="316"/>
      <c r="K498" s="326" t="str">
        <f t="shared" si="70"/>
        <v>Link</v>
      </c>
      <c r="L498" s="327" t="str">
        <f t="shared" si="71"/>
        <v>TL6093</v>
      </c>
      <c r="M498" s="316" t="str">
        <f t="shared" si="72"/>
        <v>MGIB2051 Folder 6 Central Inst Review Board IRB IEC</v>
      </c>
      <c r="N498" s="328" t="str">
        <f t="shared" si="73"/>
        <v/>
      </c>
      <c r="O498" s="322"/>
      <c r="P498" s="322"/>
      <c r="Q498" s="316"/>
      <c r="R498" s="327" t="s">
        <v>32</v>
      </c>
      <c r="S498" s="327" t="s">
        <v>33</v>
      </c>
      <c r="T498" s="327" t="s">
        <v>57</v>
      </c>
      <c r="U498" s="327" t="s">
        <v>98</v>
      </c>
      <c r="V498" s="327" t="s">
        <v>2113</v>
      </c>
      <c r="W498" s="322"/>
      <c r="X498" s="322"/>
      <c r="Y498" s="322" t="str">
        <f t="shared" si="74"/>
        <v>Link.pdf|Mesalamine\MGIB2051\2010-06-09_Other_Salix has uploaded SP Only Document_12057100_006.pdf</v>
      </c>
      <c r="Z498" s="323" t="str">
        <f t="shared" si="75"/>
        <v>Link.pdf</v>
      </c>
      <c r="AA498" s="322" t="str">
        <f t="shared" si="76"/>
        <v>Mesalamine\MGIB2051\</v>
      </c>
      <c r="AB498" s="322" t="str">
        <f t="shared" si="77"/>
        <v>2010-06-09_Other_Salix has uploaded SP Only Document_12057100_006</v>
      </c>
      <c r="AC498" s="322" t="s">
        <v>2114</v>
      </c>
      <c r="AD498" s="322" t="str">
        <f t="shared" si="78"/>
        <v>Mesalamine\MGIB2051\2010-06-09_Other_Salix has uploaded SP Only Document_12057100_006.pdf</v>
      </c>
      <c r="AE498" s="329" t="str">
        <f>IF(IF(ISBLANK(NewFile),COUNTIF(K$1:K497,FullDoc)&gt;0,COUNTIF(AD$1:AD497,FullPath)&gt;0),TRUE,"")</f>
        <v/>
      </c>
      <c r="AF498" s="330">
        <f t="shared" si="79"/>
        <v>89</v>
      </c>
      <c r="AJ498" s="323" t="s">
        <v>2115</v>
      </c>
    </row>
    <row r="499" spans="1:36" ht="13.25" customHeight="1">
      <c r="A499" s="316" t="s">
        <v>2099</v>
      </c>
      <c r="B499" s="316" t="s">
        <v>73</v>
      </c>
      <c r="C499" s="316"/>
      <c r="D499" s="316"/>
      <c r="E499" s="316"/>
      <c r="F499" s="316"/>
      <c r="G499" s="316"/>
      <c r="H499" s="316"/>
      <c r="I499" s="316"/>
      <c r="J499" s="316"/>
      <c r="K499" s="326" t="str">
        <f t="shared" si="70"/>
        <v>Link</v>
      </c>
      <c r="L499" s="327" t="str">
        <f t="shared" si="71"/>
        <v>TL6093</v>
      </c>
      <c r="M499" s="316" t="str">
        <f t="shared" si="72"/>
        <v>MGIB2051 Folder 6 Central Inst Review Board IRB IEC</v>
      </c>
      <c r="N499" s="328" t="str">
        <f t="shared" si="73"/>
        <v/>
      </c>
      <c r="O499" s="322"/>
      <c r="P499" s="322"/>
      <c r="Q499" s="316"/>
      <c r="R499" s="327" t="s">
        <v>32</v>
      </c>
      <c r="S499" s="327" t="s">
        <v>33</v>
      </c>
      <c r="T499" s="327" t="s">
        <v>1808</v>
      </c>
      <c r="U499" s="327" t="s">
        <v>991</v>
      </c>
      <c r="V499" s="327"/>
      <c r="W499" s="322"/>
      <c r="X499" s="322"/>
      <c r="Y499" s="322" t="str">
        <f t="shared" si="74"/>
        <v>Link.pdf|Mesalamine\MGIB2051\2010-07-02_IRB_Appr Ad_Trans_12057100_007.pdf</v>
      </c>
      <c r="Z499" s="323" t="str">
        <f t="shared" si="75"/>
        <v>Link.pdf</v>
      </c>
      <c r="AA499" s="322" t="str">
        <f t="shared" si="76"/>
        <v>Mesalamine\MGIB2051\</v>
      </c>
      <c r="AB499" s="322" t="str">
        <f t="shared" si="77"/>
        <v>2010-07-02_IRB_Appr Ad_Trans_12057100_007</v>
      </c>
      <c r="AC499" s="322" t="s">
        <v>2116</v>
      </c>
      <c r="AD499" s="322" t="str">
        <f t="shared" si="78"/>
        <v>Mesalamine\MGIB2051\2010-07-02_IRB_Appr Ad_Trans_12057100_007.pdf</v>
      </c>
      <c r="AE499" s="329" t="str">
        <f>IF(IF(ISBLANK(NewFile),COUNTIF(K$1:K498,FullDoc)&gt;0,COUNTIF(AD$1:AD498,FullPath)&gt;0),TRUE,"")</f>
        <v/>
      </c>
      <c r="AF499" s="330">
        <f t="shared" si="79"/>
        <v>65</v>
      </c>
      <c r="AH499" s="338" t="s">
        <v>2107</v>
      </c>
      <c r="AJ499" s="323" t="s">
        <v>2117</v>
      </c>
    </row>
    <row r="500" spans="1:36" ht="13.25" customHeight="1">
      <c r="A500" s="316" t="s">
        <v>2099</v>
      </c>
      <c r="B500" s="316" t="s">
        <v>81</v>
      </c>
      <c r="C500" s="316"/>
      <c r="D500" s="316"/>
      <c r="E500" s="316"/>
      <c r="F500" s="316"/>
      <c r="G500" s="316"/>
      <c r="H500" s="316"/>
      <c r="I500" s="316"/>
      <c r="J500" s="316"/>
      <c r="K500" s="326" t="str">
        <f t="shared" si="70"/>
        <v>Link</v>
      </c>
      <c r="L500" s="327" t="str">
        <f t="shared" si="71"/>
        <v>TL6093</v>
      </c>
      <c r="M500" s="316" t="str">
        <f t="shared" si="72"/>
        <v>MGIB2051 Folder 6 Central Inst Review Board IRB IEC</v>
      </c>
      <c r="N500" s="328" t="str">
        <f t="shared" si="73"/>
        <v/>
      </c>
      <c r="O500" s="322"/>
      <c r="P500" s="322"/>
      <c r="Q500" s="316"/>
      <c r="R500" s="327" t="s">
        <v>32</v>
      </c>
      <c r="S500" s="327" t="s">
        <v>33</v>
      </c>
      <c r="T500" s="327" t="s">
        <v>1808</v>
      </c>
      <c r="U500" s="327" t="s">
        <v>109</v>
      </c>
      <c r="V500" s="327"/>
      <c r="W500" s="322"/>
      <c r="X500" s="322"/>
      <c r="Y500" s="322" t="str">
        <f t="shared" si="74"/>
        <v>Link.pdf|Mesalamine\MGIB2051\2010-06-23_IRB_Appr Ad_Trans_12057100_008.pdf</v>
      </c>
      <c r="Z500" s="323" t="str">
        <f t="shared" si="75"/>
        <v>Link.pdf</v>
      </c>
      <c r="AA500" s="322" t="str">
        <f t="shared" si="76"/>
        <v>Mesalamine\MGIB2051\</v>
      </c>
      <c r="AB500" s="322" t="str">
        <f t="shared" si="77"/>
        <v>2010-06-23_IRB_Appr Ad_Trans_12057100_008</v>
      </c>
      <c r="AC500" s="322" t="s">
        <v>2118</v>
      </c>
      <c r="AD500" s="322" t="str">
        <f t="shared" si="78"/>
        <v>Mesalamine\MGIB2051\2010-06-23_IRB_Appr Ad_Trans_12057100_008.pdf</v>
      </c>
      <c r="AE500" s="329" t="str">
        <f>IF(IF(ISBLANK(NewFile),COUNTIF(K$1:K499,FullDoc)&gt;0,COUNTIF(AD$1:AD499,FullPath)&gt;0),TRUE,"")</f>
        <v/>
      </c>
      <c r="AF500" s="330">
        <f t="shared" si="79"/>
        <v>65</v>
      </c>
      <c r="AJ500" s="323" t="s">
        <v>2119</v>
      </c>
    </row>
    <row r="501" spans="1:36" ht="13.25" customHeight="1">
      <c r="A501" s="316" t="s">
        <v>2099</v>
      </c>
      <c r="B501" s="316" t="s">
        <v>86</v>
      </c>
      <c r="C501" s="316"/>
      <c r="D501" s="316"/>
      <c r="E501" s="316"/>
      <c r="F501" s="316"/>
      <c r="G501" s="316"/>
      <c r="H501" s="316"/>
      <c r="I501" s="316"/>
      <c r="J501" s="316"/>
      <c r="K501" s="326" t="str">
        <f t="shared" si="70"/>
        <v>Link</v>
      </c>
      <c r="L501" s="327" t="str">
        <f t="shared" si="71"/>
        <v>TL6093</v>
      </c>
      <c r="M501" s="316" t="str">
        <f t="shared" si="72"/>
        <v>MGIB2051 Folder 6 Central Inst Review Board IRB IEC</v>
      </c>
      <c r="N501" s="328" t="str">
        <f t="shared" si="73"/>
        <v/>
      </c>
      <c r="O501" s="322"/>
      <c r="P501" s="322"/>
      <c r="Q501" s="316"/>
      <c r="R501" s="327" t="s">
        <v>32</v>
      </c>
      <c r="S501" s="327" t="s">
        <v>33</v>
      </c>
      <c r="T501" s="327" t="s">
        <v>57</v>
      </c>
      <c r="U501" s="327" t="s">
        <v>1092</v>
      </c>
      <c r="V501" s="327" t="s">
        <v>2120</v>
      </c>
      <c r="W501" s="322"/>
      <c r="X501" s="322"/>
      <c r="Y501" s="322" t="str">
        <f t="shared" si="74"/>
        <v>Link.pdf|Mesalamine\MGIB2051\2011-11-04_Other_Compass IRB Close-out Notice_12057100_009.pdf</v>
      </c>
      <c r="Z501" s="323" t="str">
        <f t="shared" si="75"/>
        <v>Link.pdf</v>
      </c>
      <c r="AA501" s="322" t="str">
        <f t="shared" si="76"/>
        <v>Mesalamine\MGIB2051\</v>
      </c>
      <c r="AB501" s="322" t="str">
        <f t="shared" si="77"/>
        <v>2011-11-04_Other_Compass IRB Close-out Notice_12057100_009</v>
      </c>
      <c r="AC501" s="322" t="s">
        <v>2121</v>
      </c>
      <c r="AD501" s="322" t="str">
        <f t="shared" si="78"/>
        <v>Mesalamine\MGIB2051\2011-11-04_Other_Compass IRB Close-out Notice_12057100_009.pdf</v>
      </c>
      <c r="AE501" s="329" t="str">
        <f>IF(IF(ISBLANK(NewFile),COUNTIF(K$1:K500,FullDoc)&gt;0,COUNTIF(AD$1:AD500,FullPath)&gt;0),TRUE,"")</f>
        <v/>
      </c>
      <c r="AF501" s="330">
        <f t="shared" si="79"/>
        <v>82</v>
      </c>
      <c r="AH501" s="338" t="s">
        <v>2107</v>
      </c>
      <c r="AJ501" s="323" t="s">
        <v>2122</v>
      </c>
    </row>
    <row r="502" spans="1:36" ht="13.25" customHeight="1">
      <c r="A502" s="316" t="s">
        <v>2099</v>
      </c>
      <c r="B502" s="316" t="s">
        <v>152</v>
      </c>
      <c r="C502" s="316"/>
      <c r="D502" s="316"/>
      <c r="E502" s="316"/>
      <c r="F502" s="316"/>
      <c r="G502" s="316"/>
      <c r="H502" s="316"/>
      <c r="I502" s="316"/>
      <c r="J502" s="316"/>
      <c r="K502" s="326" t="str">
        <f t="shared" si="70"/>
        <v>Link</v>
      </c>
      <c r="L502" s="327" t="str">
        <f t="shared" si="71"/>
        <v>TL6093</v>
      </c>
      <c r="M502" s="316" t="str">
        <f t="shared" si="72"/>
        <v>MGIB2051 Folder 6 Central Inst Review Board IRB IEC</v>
      </c>
      <c r="N502" s="328" t="str">
        <f t="shared" si="73"/>
        <v/>
      </c>
      <c r="O502" s="322"/>
      <c r="P502" s="322"/>
      <c r="Q502" s="316"/>
      <c r="R502" s="327" t="s">
        <v>32</v>
      </c>
      <c r="S502" s="327" t="s">
        <v>33</v>
      </c>
      <c r="T502" s="327" t="s">
        <v>1808</v>
      </c>
      <c r="U502" s="327" t="s">
        <v>2123</v>
      </c>
      <c r="V502" s="327"/>
      <c r="W502" s="322"/>
      <c r="X502" s="322"/>
      <c r="Y502" s="322" t="str">
        <f t="shared" si="74"/>
        <v>Link.pdf|Mesalamine\MGIB2051\2010-11-22_IRB_Appr Ad_Trans_12057100_010.pdf</v>
      </c>
      <c r="Z502" s="323" t="str">
        <f t="shared" si="75"/>
        <v>Link.pdf</v>
      </c>
      <c r="AA502" s="322" t="str">
        <f t="shared" si="76"/>
        <v>Mesalamine\MGIB2051\</v>
      </c>
      <c r="AB502" s="322" t="str">
        <f t="shared" si="77"/>
        <v>2010-11-22_IRB_Appr Ad_Trans_12057100_010</v>
      </c>
      <c r="AC502" s="322" t="s">
        <v>2124</v>
      </c>
      <c r="AD502" s="322" t="str">
        <f t="shared" si="78"/>
        <v>Mesalamine\MGIB2051\2010-11-22_IRB_Appr Ad_Trans_12057100_010.pdf</v>
      </c>
      <c r="AE502" s="329" t="str">
        <f>IF(IF(ISBLANK(NewFile),COUNTIF(K$1:K501,FullDoc)&gt;0,COUNTIF(AD$1:AD501,FullPath)&gt;0),TRUE,"")</f>
        <v/>
      </c>
      <c r="AF502" s="330">
        <f t="shared" si="79"/>
        <v>65</v>
      </c>
      <c r="AH502" s="338" t="s">
        <v>2107</v>
      </c>
      <c r="AJ502" s="323" t="s">
        <v>2125</v>
      </c>
    </row>
    <row r="503" spans="1:36" ht="13.25" customHeight="1">
      <c r="A503" s="316" t="s">
        <v>2099</v>
      </c>
      <c r="B503" s="316" t="s">
        <v>157</v>
      </c>
      <c r="C503" s="316"/>
      <c r="D503" s="316"/>
      <c r="E503" s="316"/>
      <c r="F503" s="316"/>
      <c r="G503" s="316"/>
      <c r="H503" s="316"/>
      <c r="I503" s="316"/>
      <c r="J503" s="316"/>
      <c r="K503" s="326" t="str">
        <f t="shared" si="70"/>
        <v>Link</v>
      </c>
      <c r="L503" s="327" t="str">
        <f t="shared" si="71"/>
        <v>TL6093</v>
      </c>
      <c r="M503" s="316" t="str">
        <f t="shared" si="72"/>
        <v>MGIB2051 Folder 6 Central Inst Review Board IRB IEC</v>
      </c>
      <c r="N503" s="328" t="str">
        <f t="shared" si="73"/>
        <v/>
      </c>
      <c r="O503" s="322"/>
      <c r="P503" s="322"/>
      <c r="Q503" s="316"/>
      <c r="R503" s="327" t="s">
        <v>32</v>
      </c>
      <c r="S503" s="327" t="s">
        <v>33</v>
      </c>
      <c r="T503" s="327" t="s">
        <v>57</v>
      </c>
      <c r="U503" s="327" t="s">
        <v>187</v>
      </c>
      <c r="V503" s="327" t="s">
        <v>2126</v>
      </c>
      <c r="W503" s="322"/>
      <c r="X503" s="322"/>
      <c r="Y503" s="322" t="str">
        <f t="shared" si="74"/>
        <v>Link.pdf|Mesalamine\MGIB2051\2010-05-18_Other_Sponsor Annual Review Status Report_12057100_011.pdf</v>
      </c>
      <c r="Z503" s="323" t="str">
        <f t="shared" si="75"/>
        <v>Link.pdf</v>
      </c>
      <c r="AA503" s="322" t="str">
        <f t="shared" si="76"/>
        <v>Mesalamine\MGIB2051\</v>
      </c>
      <c r="AB503" s="322" t="str">
        <f t="shared" si="77"/>
        <v>2010-05-18_Other_Sponsor Annual Review Status Report_12057100_011</v>
      </c>
      <c r="AC503" s="322" t="s">
        <v>2127</v>
      </c>
      <c r="AD503" s="322" t="str">
        <f t="shared" si="78"/>
        <v>Mesalamine\MGIB2051\2010-05-18_Other_Sponsor Annual Review Status Report_12057100_011.pdf</v>
      </c>
      <c r="AE503" s="329" t="str">
        <f>IF(IF(ISBLANK(NewFile),COUNTIF(K$1:K502,FullDoc)&gt;0,COUNTIF(AD$1:AD502,FullPath)&gt;0),TRUE,"")</f>
        <v/>
      </c>
      <c r="AF503" s="330">
        <f t="shared" si="79"/>
        <v>89</v>
      </c>
      <c r="AJ503" s="323" t="s">
        <v>2128</v>
      </c>
    </row>
    <row r="504" spans="1:36" ht="13.25" customHeight="1">
      <c r="A504" s="316" t="s">
        <v>2099</v>
      </c>
      <c r="B504" s="316" t="s">
        <v>160</v>
      </c>
      <c r="C504" s="316"/>
      <c r="D504" s="316"/>
      <c r="E504" s="316"/>
      <c r="F504" s="316"/>
      <c r="G504" s="316"/>
      <c r="H504" s="316"/>
      <c r="I504" s="316"/>
      <c r="J504" s="316"/>
      <c r="K504" s="326" t="str">
        <f t="shared" si="70"/>
        <v>Link</v>
      </c>
      <c r="L504" s="327" t="str">
        <f t="shared" si="71"/>
        <v>TL6093</v>
      </c>
      <c r="M504" s="316" t="str">
        <f t="shared" si="72"/>
        <v>MGIB2051 Folder 6 Central Inst Review Board IRB IEC</v>
      </c>
      <c r="N504" s="328" t="str">
        <f t="shared" si="73"/>
        <v/>
      </c>
      <c r="O504" s="322"/>
      <c r="P504" s="322"/>
      <c r="Q504" s="316"/>
      <c r="R504" s="327" t="s">
        <v>32</v>
      </c>
      <c r="S504" s="327" t="s">
        <v>33</v>
      </c>
      <c r="T504" s="327" t="s">
        <v>57</v>
      </c>
      <c r="U504" s="327" t="s">
        <v>1092</v>
      </c>
      <c r="V504" s="327" t="s">
        <v>2120</v>
      </c>
      <c r="W504" s="322"/>
      <c r="X504" s="322"/>
      <c r="Y504" s="322" t="str">
        <f t="shared" si="74"/>
        <v>Link.pdf|Mesalamine\MGIB2051\2011-11-04_Other_Compass IRB Close-out Notice_12057100_012.pdf</v>
      </c>
      <c r="Z504" s="323" t="str">
        <f t="shared" si="75"/>
        <v>Link.pdf</v>
      </c>
      <c r="AA504" s="322" t="str">
        <f t="shared" si="76"/>
        <v>Mesalamine\MGIB2051\</v>
      </c>
      <c r="AB504" s="322" t="str">
        <f t="shared" si="77"/>
        <v>2011-11-04_Other_Compass IRB Close-out Notice_12057100_012</v>
      </c>
      <c r="AC504" s="322" t="s">
        <v>2129</v>
      </c>
      <c r="AD504" s="322" t="str">
        <f t="shared" si="78"/>
        <v>Mesalamine\MGIB2051\2011-11-04_Other_Compass IRB Close-out Notice_12057100_012.pdf</v>
      </c>
      <c r="AE504" s="329" t="str">
        <f>IF(IF(ISBLANK(NewFile),COUNTIF(K$1:K503,FullDoc)&gt;0,COUNTIF(AD$1:AD503,FullPath)&gt;0),TRUE,"")</f>
        <v/>
      </c>
      <c r="AF504" s="330">
        <f t="shared" si="79"/>
        <v>82</v>
      </c>
      <c r="AJ504" s="323" t="s">
        <v>2130</v>
      </c>
    </row>
    <row r="505" spans="1:36" ht="13.25" customHeight="1">
      <c r="A505" s="316" t="s">
        <v>2099</v>
      </c>
      <c r="B505" s="316" t="s">
        <v>165</v>
      </c>
      <c r="C505" s="316"/>
      <c r="D505" s="316"/>
      <c r="E505" s="316"/>
      <c r="F505" s="316"/>
      <c r="G505" s="316"/>
      <c r="H505" s="316"/>
      <c r="I505" s="316"/>
      <c r="J505" s="316"/>
      <c r="K505" s="326" t="str">
        <f t="shared" si="70"/>
        <v>Link</v>
      </c>
      <c r="L505" s="327" t="str">
        <f t="shared" si="71"/>
        <v>TL6093</v>
      </c>
      <c r="M505" s="316" t="str">
        <f t="shared" si="72"/>
        <v>MGIB2051 Folder 6 Central Inst Review Board IRB IEC</v>
      </c>
      <c r="N505" s="328" t="str">
        <f t="shared" si="73"/>
        <v/>
      </c>
      <c r="O505" s="322"/>
      <c r="P505" s="322"/>
      <c r="Q505" s="316"/>
      <c r="R505" s="327" t="s">
        <v>32</v>
      </c>
      <c r="S505" s="327" t="s">
        <v>33</v>
      </c>
      <c r="T505" s="327" t="s">
        <v>57</v>
      </c>
      <c r="U505" s="327" t="s">
        <v>2131</v>
      </c>
      <c r="V505" s="327" t="s">
        <v>2132</v>
      </c>
      <c r="W505" s="322"/>
      <c r="X505" s="322"/>
      <c r="Y505" s="322" t="str">
        <f t="shared" si="74"/>
        <v>Link.pdf|Mesalamine\MGIB2051\2011-11-03_Other_Sponsor Study Closure Notification_12057100_013.pdf</v>
      </c>
      <c r="Z505" s="323" t="str">
        <f t="shared" si="75"/>
        <v>Link.pdf</v>
      </c>
      <c r="AA505" s="322" t="str">
        <f t="shared" si="76"/>
        <v>Mesalamine\MGIB2051\</v>
      </c>
      <c r="AB505" s="322" t="str">
        <f t="shared" si="77"/>
        <v>2011-11-03_Other_Sponsor Study Closure Notification_12057100_013</v>
      </c>
      <c r="AC505" s="322" t="s">
        <v>2133</v>
      </c>
      <c r="AD505" s="322" t="str">
        <f t="shared" si="78"/>
        <v>Mesalamine\MGIB2051\2011-11-03_Other_Sponsor Study Closure Notification_12057100_013.pdf</v>
      </c>
      <c r="AE505" s="329" t="str">
        <f>IF(IF(ISBLANK(NewFile),COUNTIF(K$1:K504,FullDoc)&gt;0,COUNTIF(AD$1:AD504,FullPath)&gt;0),TRUE,"")</f>
        <v/>
      </c>
      <c r="AF505" s="330">
        <f t="shared" si="79"/>
        <v>88</v>
      </c>
      <c r="AH505" s="338" t="s">
        <v>2134</v>
      </c>
      <c r="AJ505" s="323" t="s">
        <v>2135</v>
      </c>
    </row>
    <row r="506" spans="1:36" ht="13.25" customHeight="1">
      <c r="A506" s="316" t="s">
        <v>2099</v>
      </c>
      <c r="B506" s="316" t="s">
        <v>170</v>
      </c>
      <c r="C506" s="316"/>
      <c r="D506" s="316"/>
      <c r="E506" s="316"/>
      <c r="F506" s="316"/>
      <c r="G506" s="316"/>
      <c r="H506" s="316"/>
      <c r="I506" s="316"/>
      <c r="J506" s="316"/>
      <c r="K506" s="326" t="str">
        <f t="shared" si="70"/>
        <v>Link</v>
      </c>
      <c r="L506" s="327" t="str">
        <f t="shared" si="71"/>
        <v>TL6093</v>
      </c>
      <c r="M506" s="316" t="str">
        <f t="shared" si="72"/>
        <v>MGIB2051 Folder 6 Central Inst Review Board IRB IEC</v>
      </c>
      <c r="N506" s="328" t="str">
        <f t="shared" si="73"/>
        <v/>
      </c>
      <c r="O506" s="322"/>
      <c r="P506" s="322"/>
      <c r="Q506" s="316"/>
      <c r="R506" s="327" t="s">
        <v>32</v>
      </c>
      <c r="S506" s="327" t="s">
        <v>33</v>
      </c>
      <c r="T506" s="327" t="s">
        <v>57</v>
      </c>
      <c r="U506" s="327" t="s">
        <v>273</v>
      </c>
      <c r="V506" s="327" t="s">
        <v>2136</v>
      </c>
      <c r="W506" s="322"/>
      <c r="X506" s="322"/>
      <c r="Y506" s="322" t="str">
        <f t="shared" si="74"/>
        <v>Link.pdf|Mesalamine\MGIB2051\2010-07-14_Other_Error in Protocol Title on Notices of Approval_12057100_014.pdf</v>
      </c>
      <c r="Z506" s="323" t="str">
        <f t="shared" si="75"/>
        <v>Link.pdf</v>
      </c>
      <c r="AA506" s="322" t="str">
        <f t="shared" si="76"/>
        <v>Mesalamine\MGIB2051\</v>
      </c>
      <c r="AB506" s="322" t="str">
        <f t="shared" si="77"/>
        <v>2010-07-14_Other_Error in Protocol Title on Notices of Approval_12057100_014</v>
      </c>
      <c r="AC506" s="322" t="s">
        <v>2137</v>
      </c>
      <c r="AD506" s="322" t="str">
        <f t="shared" si="78"/>
        <v>Mesalamine\MGIB2051\2010-07-14_Other_Error in Protocol Title on Notices of Approval_12057100_014.pdf</v>
      </c>
      <c r="AE506" s="329" t="str">
        <f>IF(IF(ISBLANK(NewFile),COUNTIF(K$1:K505,FullDoc)&gt;0,COUNTIF(AD$1:AD505,FullPath)&gt;0),TRUE,"")</f>
        <v/>
      </c>
      <c r="AF506" s="330">
        <f t="shared" si="79"/>
        <v>100</v>
      </c>
      <c r="AJ506" s="323" t="s">
        <v>2138</v>
      </c>
    </row>
    <row r="507" spans="1:36" ht="13.25" customHeight="1">
      <c r="A507" s="316" t="s">
        <v>2099</v>
      </c>
      <c r="B507" s="316" t="s">
        <v>174</v>
      </c>
      <c r="C507" s="316"/>
      <c r="D507" s="316"/>
      <c r="E507" s="316"/>
      <c r="F507" s="316"/>
      <c r="G507" s="316"/>
      <c r="H507" s="316"/>
      <c r="I507" s="316"/>
      <c r="J507" s="316"/>
      <c r="K507" s="326" t="str">
        <f t="shared" si="70"/>
        <v>Link</v>
      </c>
      <c r="L507" s="327" t="str">
        <f t="shared" si="71"/>
        <v>TL6093</v>
      </c>
      <c r="M507" s="316" t="str">
        <f t="shared" si="72"/>
        <v>MGIB2051 Folder 6 Central Inst Review Board IRB IEC</v>
      </c>
      <c r="N507" s="328" t="str">
        <f t="shared" si="73"/>
        <v/>
      </c>
      <c r="O507" s="322"/>
      <c r="P507" s="322"/>
      <c r="Q507" s="316"/>
      <c r="R507" s="327" t="s">
        <v>32</v>
      </c>
      <c r="S507" s="327" t="s">
        <v>33</v>
      </c>
      <c r="T507" s="327" t="s">
        <v>1818</v>
      </c>
      <c r="U507" s="327" t="s">
        <v>2056</v>
      </c>
      <c r="V507" s="327" t="s">
        <v>2139</v>
      </c>
      <c r="W507" s="322"/>
      <c r="X507" s="322"/>
      <c r="Y507" s="322" t="str">
        <f t="shared" si="74"/>
        <v>Link.pdf|Mesalamine\MGIB2051\2010-10-12_IB Rev Appr F_Acknowledgement Notice Expiration 2011-06-15_12057100_015.pdf</v>
      </c>
      <c r="Z507" s="323" t="str">
        <f t="shared" si="75"/>
        <v>Link.pdf</v>
      </c>
      <c r="AA507" s="322" t="str">
        <f t="shared" si="76"/>
        <v>Mesalamine\MGIB2051\</v>
      </c>
      <c r="AB507" s="322" t="str">
        <f t="shared" si="77"/>
        <v>2010-10-12_IB Rev Appr F_Acknowledgement Notice Expiration 2011-06-15_12057100_015</v>
      </c>
      <c r="AC507" s="322" t="s">
        <v>2140</v>
      </c>
      <c r="AD507" s="322" t="str">
        <f t="shared" si="78"/>
        <v>Mesalamine\MGIB2051\2010-10-12_IB Rev Appr F_Acknowledgement Notice Expiration 2011-06-15_12057100_015.pdf</v>
      </c>
      <c r="AE507" s="329" t="str">
        <f>IF(IF(ISBLANK(NewFile),COUNTIF(K$1:K506,FullDoc)&gt;0,COUNTIF(AD$1:AD506,FullPath)&gt;0),TRUE,"")</f>
        <v/>
      </c>
      <c r="AF507" s="330">
        <f t="shared" si="79"/>
        <v>106</v>
      </c>
      <c r="AJ507" s="323" t="s">
        <v>2141</v>
      </c>
    </row>
    <row r="508" spans="1:36" ht="13.25" customHeight="1">
      <c r="A508" s="316" t="s">
        <v>2099</v>
      </c>
      <c r="B508" s="316" t="s">
        <v>179</v>
      </c>
      <c r="C508" s="316"/>
      <c r="D508" s="316"/>
      <c r="E508" s="316"/>
      <c r="F508" s="316"/>
      <c r="G508" s="316"/>
      <c r="H508" s="316"/>
      <c r="I508" s="316"/>
      <c r="J508" s="316"/>
      <c r="K508" s="326" t="str">
        <f t="shared" si="70"/>
        <v>Link</v>
      </c>
      <c r="L508" s="327" t="str">
        <f t="shared" si="71"/>
        <v>TL6093</v>
      </c>
      <c r="M508" s="316" t="str">
        <f t="shared" si="72"/>
        <v>MGIB2051 Folder 6 Central Inst Review Board IRB IEC</v>
      </c>
      <c r="N508" s="328" t="str">
        <f t="shared" si="73"/>
        <v/>
      </c>
      <c r="O508" s="322"/>
      <c r="P508" s="322"/>
      <c r="Q508" s="316"/>
      <c r="R508" s="327" t="s">
        <v>32</v>
      </c>
      <c r="S508" s="327" t="s">
        <v>33</v>
      </c>
      <c r="T508" s="327" t="s">
        <v>2142</v>
      </c>
      <c r="U508" s="327" t="s">
        <v>2143</v>
      </c>
      <c r="V508" s="327" t="s">
        <v>2144</v>
      </c>
      <c r="W508" s="322"/>
      <c r="X508" s="322"/>
      <c r="Y508" s="322" t="str">
        <f t="shared" si="74"/>
        <v>Link.pdf|Mesalamine\MGIB2051\2010-11-15_IRB_Appr_Protocol Amendment 01 2010-10-29_12057100_016.pdf</v>
      </c>
      <c r="Z508" s="323" t="str">
        <f t="shared" si="75"/>
        <v>Link.pdf</v>
      </c>
      <c r="AA508" s="322" t="str">
        <f t="shared" si="76"/>
        <v>Mesalamine\MGIB2051\</v>
      </c>
      <c r="AB508" s="322" t="str">
        <f t="shared" si="77"/>
        <v>2010-11-15_IRB_Appr_Protocol Amendment 01 2010-10-29_12057100_016</v>
      </c>
      <c r="AC508" s="322" t="s">
        <v>2145</v>
      </c>
      <c r="AD508" s="322" t="str">
        <f t="shared" si="78"/>
        <v>Mesalamine\MGIB2051\2010-11-15_IRB_Appr_Protocol Amendment 01 2010-10-29_12057100_016.pdf</v>
      </c>
      <c r="AE508" s="329" t="str">
        <f>IF(IF(ISBLANK(NewFile),COUNTIF(K$1:K507,FullDoc)&gt;0,COUNTIF(AD$1:AD507,FullPath)&gt;0),TRUE,"")</f>
        <v/>
      </c>
      <c r="AF508" s="330">
        <f t="shared" si="79"/>
        <v>89</v>
      </c>
      <c r="AH508" s="338" t="s">
        <v>2107</v>
      </c>
      <c r="AJ508" s="323" t="s">
        <v>2146</v>
      </c>
    </row>
    <row r="509" spans="1:36" ht="13.25" customHeight="1">
      <c r="A509" s="316" t="s">
        <v>2099</v>
      </c>
      <c r="B509" s="316" t="s">
        <v>183</v>
      </c>
      <c r="C509" s="316"/>
      <c r="D509" s="316"/>
      <c r="E509" s="316"/>
      <c r="F509" s="316"/>
      <c r="G509" s="316"/>
      <c r="H509" s="316"/>
      <c r="I509" s="316"/>
      <c r="J509" s="316"/>
      <c r="K509" s="326" t="str">
        <f t="shared" si="70"/>
        <v>Link</v>
      </c>
      <c r="L509" s="327" t="str">
        <f t="shared" si="71"/>
        <v>TL6093</v>
      </c>
      <c r="M509" s="316" t="str">
        <f t="shared" si="72"/>
        <v>MGIB2051 Folder 6 Central Inst Review Board IRB IEC</v>
      </c>
      <c r="N509" s="328" t="str">
        <f t="shared" si="73"/>
        <v/>
      </c>
      <c r="O509" s="322"/>
      <c r="P509" s="322"/>
      <c r="Q509" s="316"/>
      <c r="R509" s="327" t="s">
        <v>32</v>
      </c>
      <c r="S509" s="327" t="s">
        <v>33</v>
      </c>
      <c r="T509" s="327" t="s">
        <v>2142</v>
      </c>
      <c r="U509" s="327" t="s">
        <v>319</v>
      </c>
      <c r="V509" s="327" t="s">
        <v>2147</v>
      </c>
      <c r="W509" s="322"/>
      <c r="X509" s="322"/>
      <c r="Y509" s="322" t="str">
        <f t="shared" si="74"/>
        <v>Link.pdf|Mesalamine\MGIB2051\2010-06-16_IRB_Appr_Protocol 2010-04-27_12057100_017.pdf</v>
      </c>
      <c r="Z509" s="323" t="str">
        <f t="shared" si="75"/>
        <v>Link.pdf</v>
      </c>
      <c r="AA509" s="322" t="str">
        <f t="shared" si="76"/>
        <v>Mesalamine\MGIB2051\</v>
      </c>
      <c r="AB509" s="322" t="str">
        <f t="shared" si="77"/>
        <v>2010-06-16_IRB_Appr_Protocol 2010-04-27_12057100_017</v>
      </c>
      <c r="AC509" s="322" t="s">
        <v>2148</v>
      </c>
      <c r="AD509" s="322" t="str">
        <f t="shared" si="78"/>
        <v>Mesalamine\MGIB2051\2010-06-16_IRB_Appr_Protocol 2010-04-27_12057100_017.pdf</v>
      </c>
      <c r="AE509" s="329" t="str">
        <f>IF(IF(ISBLANK(NewFile),COUNTIF(K$1:K508,FullDoc)&gt;0,COUNTIF(AD$1:AD508,FullPath)&gt;0),TRUE,"")</f>
        <v/>
      </c>
      <c r="AF509" s="330">
        <f t="shared" si="79"/>
        <v>76</v>
      </c>
      <c r="AH509" s="338" t="s">
        <v>2107</v>
      </c>
      <c r="AJ509" s="323" t="s">
        <v>2149</v>
      </c>
    </row>
    <row r="510" spans="1:36" ht="13.25" customHeight="1">
      <c r="A510" s="316" t="s">
        <v>2099</v>
      </c>
      <c r="B510" s="316" t="s">
        <v>186</v>
      </c>
      <c r="C510" s="316"/>
      <c r="D510" s="316"/>
      <c r="E510" s="316"/>
      <c r="F510" s="316"/>
      <c r="G510" s="316"/>
      <c r="H510" s="316"/>
      <c r="I510" s="316"/>
      <c r="J510" s="316"/>
      <c r="K510" s="326" t="str">
        <f t="shared" si="70"/>
        <v>Link</v>
      </c>
      <c r="L510" s="327" t="str">
        <f t="shared" si="71"/>
        <v>TL6093</v>
      </c>
      <c r="M510" s="316" t="str">
        <f t="shared" si="72"/>
        <v>MGIB2051 Folder 6 Central Inst Review Board IRB IEC</v>
      </c>
      <c r="N510" s="328" t="str">
        <f t="shared" si="73"/>
        <v/>
      </c>
      <c r="O510" s="322"/>
      <c r="P510" s="322"/>
      <c r="Q510" s="316"/>
      <c r="R510" s="327" t="s">
        <v>32</v>
      </c>
      <c r="S510" s="327" t="s">
        <v>33</v>
      </c>
      <c r="T510" s="327" t="s">
        <v>2150</v>
      </c>
      <c r="U510" s="327" t="s">
        <v>109</v>
      </c>
      <c r="V510" s="327" t="s">
        <v>2151</v>
      </c>
      <c r="W510" s="322"/>
      <c r="X510" s="322"/>
      <c r="Y510" s="322" t="str">
        <f t="shared" si="74"/>
        <v>Link.pdf|Mesalamine\MGIB2051\2010-06-23_IC_Appr_Notice of Approval Informed Consent v1.0_12057100_018.pdf</v>
      </c>
      <c r="Z510" s="323" t="str">
        <f t="shared" si="75"/>
        <v>Link.pdf</v>
      </c>
      <c r="AA510" s="322" t="str">
        <f t="shared" si="76"/>
        <v>Mesalamine\MGIB2051\</v>
      </c>
      <c r="AB510" s="322" t="str">
        <f t="shared" si="77"/>
        <v>2010-06-23_IC_Appr_Notice of Approval Informed Consent v1.0_12057100_018</v>
      </c>
      <c r="AC510" s="322" t="s">
        <v>2152</v>
      </c>
      <c r="AD510" s="322" t="str">
        <f t="shared" si="78"/>
        <v>Mesalamine\MGIB2051\2010-06-23_IC_Appr_Notice of Approval Informed Consent v1.0_12057100_018.pdf</v>
      </c>
      <c r="AE510" s="329" t="str">
        <f>IF(IF(ISBLANK(NewFile),COUNTIF(K$1:K509,FullDoc)&gt;0,COUNTIF(AD$1:AD509,FullPath)&gt;0),TRUE,"")</f>
        <v/>
      </c>
      <c r="AF510" s="330">
        <f t="shared" si="79"/>
        <v>96</v>
      </c>
      <c r="AH510" s="338" t="s">
        <v>2107</v>
      </c>
      <c r="AJ510" s="323" t="s">
        <v>2153</v>
      </c>
    </row>
    <row r="511" spans="1:36" ht="13.25" customHeight="1">
      <c r="A511" s="316" t="s">
        <v>2099</v>
      </c>
      <c r="B511" s="316" t="s">
        <v>190</v>
      </c>
      <c r="C511" s="316"/>
      <c r="D511" s="316"/>
      <c r="E511" s="316"/>
      <c r="F511" s="316"/>
      <c r="G511" s="316"/>
      <c r="H511" s="316"/>
      <c r="I511" s="316"/>
      <c r="J511" s="316"/>
      <c r="K511" s="326" t="str">
        <f t="shared" si="70"/>
        <v>Link</v>
      </c>
      <c r="L511" s="327" t="str">
        <f t="shared" si="71"/>
        <v>TL6093</v>
      </c>
      <c r="M511" s="316" t="str">
        <f t="shared" si="72"/>
        <v>MGIB2051 Folder 6 Central Inst Review Board IRB IEC</v>
      </c>
      <c r="N511" s="328" t="str">
        <f t="shared" si="73"/>
        <v/>
      </c>
      <c r="O511" s="322"/>
      <c r="P511" s="322"/>
      <c r="Q511" s="316"/>
      <c r="R511" s="327" t="s">
        <v>32</v>
      </c>
      <c r="S511" s="327" t="s">
        <v>33</v>
      </c>
      <c r="T511" s="327" t="s">
        <v>1808</v>
      </c>
      <c r="U511" s="327" t="s">
        <v>991</v>
      </c>
      <c r="V511" s="327"/>
      <c r="W511" s="322"/>
      <c r="X511" s="322"/>
      <c r="Y511" s="322" t="str">
        <f t="shared" si="74"/>
        <v>Link.pdf|Mesalamine\MGIB2051\2010-07-02_IRB_Appr Ad_Trans_12057100_019.pdf</v>
      </c>
      <c r="Z511" s="323" t="str">
        <f t="shared" si="75"/>
        <v>Link.pdf</v>
      </c>
      <c r="AA511" s="322" t="str">
        <f t="shared" si="76"/>
        <v>Mesalamine\MGIB2051\</v>
      </c>
      <c r="AB511" s="322" t="str">
        <f t="shared" si="77"/>
        <v>2010-07-02_IRB_Appr Ad_Trans_12057100_019</v>
      </c>
      <c r="AC511" s="322" t="s">
        <v>2154</v>
      </c>
      <c r="AD511" s="322" t="str">
        <f t="shared" si="78"/>
        <v>Mesalamine\MGIB2051\2010-07-02_IRB_Appr Ad_Trans_12057100_019.pdf</v>
      </c>
      <c r="AE511" s="329" t="str">
        <f>IF(IF(ISBLANK(NewFile),COUNTIF(K$1:K510,FullDoc)&gt;0,COUNTIF(AD$1:AD510,FullPath)&gt;0),TRUE,"")</f>
        <v/>
      </c>
      <c r="AF511" s="330">
        <f t="shared" si="79"/>
        <v>65</v>
      </c>
      <c r="AH511" s="338" t="s">
        <v>2107</v>
      </c>
      <c r="AJ511" s="323" t="s">
        <v>2155</v>
      </c>
    </row>
    <row r="512" spans="1:36" ht="13.25" customHeight="1">
      <c r="A512" s="316" t="s">
        <v>2099</v>
      </c>
      <c r="B512" s="316" t="s">
        <v>194</v>
      </c>
      <c r="C512" s="316"/>
      <c r="D512" s="316"/>
      <c r="E512" s="316"/>
      <c r="F512" s="316"/>
      <c r="G512" s="316"/>
      <c r="H512" s="316"/>
      <c r="I512" s="316"/>
      <c r="J512" s="316"/>
      <c r="K512" s="326" t="str">
        <f t="shared" si="70"/>
        <v>Link</v>
      </c>
      <c r="L512" s="327" t="str">
        <f t="shared" si="71"/>
        <v>TL6093</v>
      </c>
      <c r="M512" s="316" t="str">
        <f t="shared" si="72"/>
        <v>MGIB2051 Folder 6 Central Inst Review Board IRB IEC</v>
      </c>
      <c r="N512" s="328" t="str">
        <f t="shared" si="73"/>
        <v/>
      </c>
      <c r="O512" s="322"/>
      <c r="P512" s="322"/>
      <c r="Q512" s="316"/>
      <c r="R512" s="327" t="s">
        <v>32</v>
      </c>
      <c r="S512" s="327" t="s">
        <v>33</v>
      </c>
      <c r="T512" s="327" t="s">
        <v>2142</v>
      </c>
      <c r="U512" s="327" t="s">
        <v>2156</v>
      </c>
      <c r="V512" s="327" t="s">
        <v>2157</v>
      </c>
      <c r="W512" s="322"/>
      <c r="X512" s="322"/>
      <c r="Y512" s="322" t="str">
        <f t="shared" si="74"/>
        <v>Link.pdf|Mesalamine\MGIB2051\2010-07-30_IRB_Appr_IVRS Subject Worksheet v1.0_12057100_020.pdf</v>
      </c>
      <c r="Z512" s="323" t="str">
        <f t="shared" si="75"/>
        <v>Link.pdf</v>
      </c>
      <c r="AA512" s="322" t="str">
        <f t="shared" si="76"/>
        <v>Mesalamine\MGIB2051\</v>
      </c>
      <c r="AB512" s="322" t="str">
        <f t="shared" si="77"/>
        <v>2010-07-30_IRB_Appr_IVRS Subject Worksheet v1.0_12057100_020</v>
      </c>
      <c r="AC512" s="322" t="s">
        <v>2158</v>
      </c>
      <c r="AD512" s="322" t="str">
        <f t="shared" si="78"/>
        <v>Mesalamine\MGIB2051\2010-07-30_IRB_Appr_IVRS Subject Worksheet v1.0_12057100_020.pdf</v>
      </c>
      <c r="AE512" s="329" t="str">
        <f>IF(IF(ISBLANK(NewFile),COUNTIF(K$1:K511,FullDoc)&gt;0,COUNTIF(AD$1:AD511,FullPath)&gt;0),TRUE,"")</f>
        <v/>
      </c>
      <c r="AF512" s="330">
        <f t="shared" si="79"/>
        <v>84</v>
      </c>
      <c r="AH512" s="338" t="s">
        <v>2107</v>
      </c>
      <c r="AJ512" s="323" t="s">
        <v>2159</v>
      </c>
    </row>
    <row r="513" spans="1:36" ht="13.25" customHeight="1">
      <c r="A513" s="316" t="s">
        <v>2099</v>
      </c>
      <c r="B513" s="316" t="s">
        <v>200</v>
      </c>
      <c r="C513" s="316"/>
      <c r="D513" s="316"/>
      <c r="E513" s="316"/>
      <c r="F513" s="316"/>
      <c r="G513" s="316"/>
      <c r="H513" s="316"/>
      <c r="I513" s="316"/>
      <c r="J513" s="316"/>
      <c r="K513" s="326" t="str">
        <f t="shared" si="70"/>
        <v>Link</v>
      </c>
      <c r="L513" s="327" t="str">
        <f t="shared" si="71"/>
        <v>TL6093</v>
      </c>
      <c r="M513" s="316" t="str">
        <f t="shared" si="72"/>
        <v>MGIB2051 Folder 6 Central Inst Review Board IRB IEC</v>
      </c>
      <c r="N513" s="328" t="str">
        <f t="shared" si="73"/>
        <v/>
      </c>
      <c r="O513" s="322"/>
      <c r="P513" s="322"/>
      <c r="Q513" s="316"/>
      <c r="R513" s="327" t="s">
        <v>32</v>
      </c>
      <c r="S513" s="327" t="s">
        <v>33</v>
      </c>
      <c r="T513" s="327" t="s">
        <v>2160</v>
      </c>
      <c r="U513" s="327" t="s">
        <v>2161</v>
      </c>
      <c r="V513" s="327" t="s">
        <v>2162</v>
      </c>
      <c r="W513" s="322"/>
      <c r="X513" s="322"/>
      <c r="Y513" s="322" t="str">
        <f t="shared" si="74"/>
        <v>Link.pdf|Mesalamine\MGIB2051\2010-10-01_IRB_SAE_IND Acknowledgement Safety Reports_12057100_021.pdf</v>
      </c>
      <c r="Z513" s="323" t="str">
        <f t="shared" si="75"/>
        <v>Link.pdf</v>
      </c>
      <c r="AA513" s="322" t="str">
        <f t="shared" si="76"/>
        <v>Mesalamine\MGIB2051\</v>
      </c>
      <c r="AB513" s="322" t="str">
        <f t="shared" si="77"/>
        <v>2010-10-01_IRB_SAE_IND Acknowledgement Safety Reports_12057100_021</v>
      </c>
      <c r="AC513" s="322" t="s">
        <v>2163</v>
      </c>
      <c r="AD513" s="322" t="str">
        <f t="shared" si="78"/>
        <v>Mesalamine\MGIB2051\2010-10-01_IRB_SAE_IND Acknowledgement Safety Reports_12057100_021.pdf</v>
      </c>
      <c r="AE513" s="329" t="str">
        <f>IF(IF(ISBLANK(NewFile),COUNTIF(K$1:K512,FullDoc)&gt;0,COUNTIF(AD$1:AD512,FullPath)&gt;0),TRUE,"")</f>
        <v/>
      </c>
      <c r="AF513" s="330">
        <f t="shared" si="79"/>
        <v>90</v>
      </c>
      <c r="AH513" s="338" t="s">
        <v>2164</v>
      </c>
      <c r="AJ513" s="323" t="s">
        <v>2165</v>
      </c>
    </row>
    <row r="514" spans="1:36" ht="13.25" customHeight="1">
      <c r="A514" s="316" t="s">
        <v>2099</v>
      </c>
      <c r="B514" s="316" t="s">
        <v>205</v>
      </c>
      <c r="C514" s="316"/>
      <c r="D514" s="316"/>
      <c r="E514" s="316"/>
      <c r="F514" s="316"/>
      <c r="G514" s="316"/>
      <c r="H514" s="316"/>
      <c r="I514" s="316"/>
      <c r="J514" s="316"/>
      <c r="K514" s="326" t="str">
        <f t="shared" ref="K514:K577" si="80">HYPERLINK(AD514,"Link")</f>
        <v>Link</v>
      </c>
      <c r="L514" s="327" t="str">
        <f t="shared" ref="L514:L577" si="81">IF(ISBLANK(FolderBarcode),,VLOOKUP(FolderBarcode,AssetTag,2,0))</f>
        <v>TL6093</v>
      </c>
      <c r="M514" s="316" t="str">
        <f t="shared" ref="M514:M577" si="82">IF(ISBLANK(FolderBarcode),,VLOOKUP(FolderBarcode,AssetTag,3,0))</f>
        <v>MGIB2051 Folder 6 Central Inst Review Board IRB IEC</v>
      </c>
      <c r="N514" s="328" t="str">
        <f t="shared" ref="N514:N577" si="83">IF((ISBLANK(MV)&lt;&gt;ISBLANK(Disc)),HYPERLINK(NewFolderLocation,"Yes"),IF(AND(MV&lt;&gt;"",Disc&lt;&gt;""),HYPERLINK(NewFileLocation,"Yes"),""))</f>
        <v/>
      </c>
      <c r="O514" s="322"/>
      <c r="P514" s="322"/>
      <c r="Q514" s="316"/>
      <c r="R514" s="327" t="s">
        <v>32</v>
      </c>
      <c r="S514" s="327" t="s">
        <v>33</v>
      </c>
      <c r="T514" s="327" t="s">
        <v>57</v>
      </c>
      <c r="U514" s="327" t="s">
        <v>187</v>
      </c>
      <c r="V514" s="327" t="s">
        <v>2126</v>
      </c>
      <c r="W514" s="322"/>
      <c r="X514" s="322"/>
      <c r="Y514" s="322" t="str">
        <f t="shared" ref="Y514:Y577" si="84">IF(ISBLANK(FolderBarcode),"",OldFileName&amp;"|"&amp;IF(ISBLANK(NewFileLocation),"",NewFileLocation))</f>
        <v>Link.pdf|Mesalamine\MGIB2051\2010-05-18_Other_Sponsor Annual Review Status Report_12057100_022.pdf</v>
      </c>
      <c r="Z514" s="323" t="str">
        <f t="shared" ref="Z514:Z577" si="85">IF(ISBLANK(FolderBarcode),,IF(ISBLANK(Disc),FullDoc&amp;".pdf",IF(Disc="Yes",FullDoc&amp;".pdf",FullDoc&amp;"-"&amp;Disc&amp;"\")))</f>
        <v>Link.pdf</v>
      </c>
      <c r="AA514" s="322" t="str">
        <f t="shared" ref="AA514:AA577" si="86">IF(ISBLANK(FolderBarcode),,Drug&amp;"\"&amp;IF(ISBLANK(Protocol),,Protocol&amp;"\"))</f>
        <v>Mesalamine\MGIB2051\</v>
      </c>
      <c r="AB514" s="322" t="str">
        <f t="shared" ref="AB514:AB577" si="87">DocumentDate&amp;"_"&amp;DocType&amp;IF(ISBLANK(DocumentDesc),,"_"&amp;DocumentDesc)&amp;"_"&amp;FolderBarcode&amp;"_"&amp;DocumentIndex</f>
        <v>2010-05-18_Other_Sponsor Annual Review Status Report_12057100_022</v>
      </c>
      <c r="AC514" s="322" t="s">
        <v>2166</v>
      </c>
      <c r="AD514" s="322" t="str">
        <f t="shared" ref="AD514:AD577" si="88">IF(ISBLANK(FolderBarcode),,IF(ISBLANK(Disc),NewFolderLocation&amp;NewFile&amp;".pdf",NewFolderLocation&amp;NewFile&amp;IF(Disc="Yes",".pdf","-"&amp;Disc&amp;"\")))</f>
        <v>Mesalamine\MGIB2051\2010-05-18_Other_Sponsor Annual Review Status Report_12057100_022.pdf</v>
      </c>
      <c r="AE514" s="329" t="str">
        <f>IF(IF(ISBLANK(NewFile),COUNTIF(K$1:K513,FullDoc)&gt;0,COUNTIF(AD$1:AD513,FullPath)&gt;0),TRUE,"")</f>
        <v/>
      </c>
      <c r="AF514" s="330">
        <f t="shared" ref="AF514:AF577" si="89">LEN(FullPath)</f>
        <v>89</v>
      </c>
      <c r="AJ514" s="323" t="s">
        <v>2167</v>
      </c>
    </row>
    <row r="515" spans="1:36" ht="13.25" customHeight="1">
      <c r="A515" s="316" t="s">
        <v>2099</v>
      </c>
      <c r="B515" s="316" t="s">
        <v>210</v>
      </c>
      <c r="C515" s="316"/>
      <c r="D515" s="316"/>
      <c r="E515" s="316"/>
      <c r="F515" s="316"/>
      <c r="G515" s="316"/>
      <c r="H515" s="316"/>
      <c r="I515" s="316"/>
      <c r="J515" s="316"/>
      <c r="K515" s="326" t="str">
        <f t="shared" si="80"/>
        <v>Link</v>
      </c>
      <c r="L515" s="327" t="str">
        <f t="shared" si="81"/>
        <v>TL6093</v>
      </c>
      <c r="M515" s="316" t="str">
        <f t="shared" si="82"/>
        <v>MGIB2051 Folder 6 Central Inst Review Board IRB IEC</v>
      </c>
      <c r="N515" s="328" t="str">
        <f t="shared" si="83"/>
        <v/>
      </c>
      <c r="O515" s="322"/>
      <c r="P515" s="322"/>
      <c r="Q515" s="316"/>
      <c r="R515" s="327" t="s">
        <v>32</v>
      </c>
      <c r="S515" s="327" t="s">
        <v>33</v>
      </c>
      <c r="T515" s="327" t="s">
        <v>1808</v>
      </c>
      <c r="U515" s="327" t="s">
        <v>2123</v>
      </c>
      <c r="V515" s="327"/>
      <c r="W515" s="322"/>
      <c r="X515" s="322"/>
      <c r="Y515" s="322" t="str">
        <f t="shared" si="84"/>
        <v>Link.pdf|Mesalamine\MGIB2051\2010-11-22_IRB_Appr Ad_Trans_12057100_023.pdf</v>
      </c>
      <c r="Z515" s="323" t="str">
        <f t="shared" si="85"/>
        <v>Link.pdf</v>
      </c>
      <c r="AA515" s="322" t="str">
        <f t="shared" si="86"/>
        <v>Mesalamine\MGIB2051\</v>
      </c>
      <c r="AB515" s="322" t="str">
        <f t="shared" si="87"/>
        <v>2010-11-22_IRB_Appr Ad_Trans_12057100_023</v>
      </c>
      <c r="AC515" s="322" t="s">
        <v>2168</v>
      </c>
      <c r="AD515" s="322" t="str">
        <f t="shared" si="88"/>
        <v>Mesalamine\MGIB2051\2010-11-22_IRB_Appr Ad_Trans_12057100_023.pdf</v>
      </c>
      <c r="AE515" s="329" t="str">
        <f>IF(IF(ISBLANK(NewFile),COUNTIF(K$1:K514,FullDoc)&gt;0,COUNTIF(AD$1:AD514,FullPath)&gt;0),TRUE,"")</f>
        <v/>
      </c>
      <c r="AF515" s="330">
        <f t="shared" si="89"/>
        <v>65</v>
      </c>
      <c r="AH515" s="338" t="s">
        <v>2107</v>
      </c>
      <c r="AJ515" s="323" t="s">
        <v>2169</v>
      </c>
    </row>
    <row r="516" spans="1:36" ht="13.25" customHeight="1">
      <c r="A516" s="316" t="s">
        <v>2099</v>
      </c>
      <c r="B516" s="316" t="s">
        <v>215</v>
      </c>
      <c r="C516" s="316"/>
      <c r="D516" s="316"/>
      <c r="E516" s="316"/>
      <c r="F516" s="316"/>
      <c r="G516" s="316"/>
      <c r="H516" s="316"/>
      <c r="I516" s="316"/>
      <c r="J516" s="316"/>
      <c r="K516" s="326" t="str">
        <f t="shared" si="80"/>
        <v>Link</v>
      </c>
      <c r="L516" s="327" t="str">
        <f t="shared" si="81"/>
        <v>TL6093</v>
      </c>
      <c r="M516" s="316" t="str">
        <f t="shared" si="82"/>
        <v>MGIB2051 Folder 6 Central Inst Review Board IRB IEC</v>
      </c>
      <c r="N516" s="328" t="str">
        <f t="shared" si="83"/>
        <v/>
      </c>
      <c r="O516" s="322"/>
      <c r="P516" s="322"/>
      <c r="Q516" s="316"/>
      <c r="R516" s="327" t="s">
        <v>32</v>
      </c>
      <c r="S516" s="327" t="s">
        <v>33</v>
      </c>
      <c r="T516" s="327" t="s">
        <v>2142</v>
      </c>
      <c r="U516" s="327" t="s">
        <v>1275</v>
      </c>
      <c r="V516" s="327" t="s">
        <v>2170</v>
      </c>
      <c r="W516" s="322"/>
      <c r="X516" s="322"/>
      <c r="Y516" s="322" t="str">
        <f t="shared" si="84"/>
        <v>Link.pdf|Mesalamine\MGIB2051\2010-11-19_IRB_Appr_Investigators Brochure Edition 2_12057100_024.pdf</v>
      </c>
      <c r="Z516" s="323" t="str">
        <f t="shared" si="85"/>
        <v>Link.pdf</v>
      </c>
      <c r="AA516" s="322" t="str">
        <f t="shared" si="86"/>
        <v>Mesalamine\MGIB2051\</v>
      </c>
      <c r="AB516" s="322" t="str">
        <f t="shared" si="87"/>
        <v>2010-11-19_IRB_Appr_Investigators Brochure Edition 2_12057100_024</v>
      </c>
      <c r="AC516" s="322" t="s">
        <v>2171</v>
      </c>
      <c r="AD516" s="322" t="str">
        <f t="shared" si="88"/>
        <v>Mesalamine\MGIB2051\2010-11-19_IRB_Appr_Investigators Brochure Edition 2_12057100_024.pdf</v>
      </c>
      <c r="AE516" s="329" t="str">
        <f>IF(IF(ISBLANK(NewFile),COUNTIF(K$1:K515,FullDoc)&gt;0,COUNTIF(AD$1:AD515,FullPath)&gt;0),TRUE,"")</f>
        <v/>
      </c>
      <c r="AF516" s="330">
        <f t="shared" si="89"/>
        <v>89</v>
      </c>
      <c r="AH516" s="338" t="s">
        <v>2164</v>
      </c>
      <c r="AJ516" s="323" t="s">
        <v>2172</v>
      </c>
    </row>
    <row r="517" spans="1:36" ht="13.25" customHeight="1">
      <c r="A517" s="316" t="s">
        <v>2099</v>
      </c>
      <c r="B517" s="316" t="s">
        <v>220</v>
      </c>
      <c r="C517" s="316"/>
      <c r="D517" s="316"/>
      <c r="E517" s="316"/>
      <c r="F517" s="316"/>
      <c r="G517" s="316"/>
      <c r="H517" s="316"/>
      <c r="I517" s="316"/>
      <c r="J517" s="316"/>
      <c r="K517" s="326" t="str">
        <f t="shared" si="80"/>
        <v>Link</v>
      </c>
      <c r="L517" s="327" t="str">
        <f t="shared" si="81"/>
        <v>TL6093</v>
      </c>
      <c r="M517" s="316" t="str">
        <f t="shared" si="82"/>
        <v>MGIB2051 Folder 6 Central Inst Review Board IRB IEC</v>
      </c>
      <c r="N517" s="328" t="str">
        <f t="shared" si="83"/>
        <v/>
      </c>
      <c r="O517" s="322"/>
      <c r="P517" s="322"/>
      <c r="Q517" s="316"/>
      <c r="R517" s="327" t="s">
        <v>32</v>
      </c>
      <c r="S517" s="327" t="s">
        <v>33</v>
      </c>
      <c r="T517" s="327" t="s">
        <v>2142</v>
      </c>
      <c r="U517" s="327" t="s">
        <v>2143</v>
      </c>
      <c r="V517" s="327" t="s">
        <v>2144</v>
      </c>
      <c r="W517" s="322"/>
      <c r="X517" s="322"/>
      <c r="Y517" s="322" t="str">
        <f t="shared" si="84"/>
        <v>Link.pdf|Mesalamine\MGIB2051\2010-11-15_IRB_Appr_Protocol Amendment 01 2010-10-29_12057100_025.pdf</v>
      </c>
      <c r="Z517" s="323" t="str">
        <f t="shared" si="85"/>
        <v>Link.pdf</v>
      </c>
      <c r="AA517" s="322" t="str">
        <f t="shared" si="86"/>
        <v>Mesalamine\MGIB2051\</v>
      </c>
      <c r="AB517" s="322" t="str">
        <f t="shared" si="87"/>
        <v>2010-11-15_IRB_Appr_Protocol Amendment 01 2010-10-29_12057100_025</v>
      </c>
      <c r="AC517" s="322" t="s">
        <v>2173</v>
      </c>
      <c r="AD517" s="322" t="str">
        <f t="shared" si="88"/>
        <v>Mesalamine\MGIB2051\2010-11-15_IRB_Appr_Protocol Amendment 01 2010-10-29_12057100_025.pdf</v>
      </c>
      <c r="AE517" s="329" t="str">
        <f>IF(IF(ISBLANK(NewFile),COUNTIF(K$1:K516,FullDoc)&gt;0,COUNTIF(AD$1:AD516,FullPath)&gt;0),TRUE,"")</f>
        <v/>
      </c>
      <c r="AF517" s="330">
        <f t="shared" si="89"/>
        <v>89</v>
      </c>
      <c r="AJ517" s="323" t="s">
        <v>2174</v>
      </c>
    </row>
    <row r="518" spans="1:36" ht="13.25" customHeight="1">
      <c r="A518" s="316" t="s">
        <v>2099</v>
      </c>
      <c r="B518" s="316" t="s">
        <v>224</v>
      </c>
      <c r="C518" s="316"/>
      <c r="D518" s="316"/>
      <c r="E518" s="316"/>
      <c r="F518" s="316"/>
      <c r="G518" s="316"/>
      <c r="H518" s="316"/>
      <c r="I518" s="316"/>
      <c r="J518" s="316"/>
      <c r="K518" s="326" t="str">
        <f t="shared" si="80"/>
        <v>Link</v>
      </c>
      <c r="L518" s="327" t="str">
        <f t="shared" si="81"/>
        <v>TL6093</v>
      </c>
      <c r="M518" s="316" t="str">
        <f t="shared" si="82"/>
        <v>MGIB2051 Folder 6 Central Inst Review Board IRB IEC</v>
      </c>
      <c r="N518" s="328" t="str">
        <f t="shared" si="83"/>
        <v/>
      </c>
      <c r="O518" s="322"/>
      <c r="P518" s="322"/>
      <c r="Q518" s="316"/>
      <c r="R518" s="327" t="s">
        <v>32</v>
      </c>
      <c r="S518" s="327" t="s">
        <v>33</v>
      </c>
      <c r="T518" s="327" t="s">
        <v>2160</v>
      </c>
      <c r="U518" s="327" t="s">
        <v>2161</v>
      </c>
      <c r="V518" s="327" t="s">
        <v>2162</v>
      </c>
      <c r="W518" s="322"/>
      <c r="X518" s="322"/>
      <c r="Y518" s="322" t="str">
        <f t="shared" si="84"/>
        <v>Link.pdf|Mesalamine\MGIB2051\2010-10-01_IRB_SAE_IND Acknowledgement Safety Reports_12057100_026.pdf</v>
      </c>
      <c r="Z518" s="323" t="str">
        <f t="shared" si="85"/>
        <v>Link.pdf</v>
      </c>
      <c r="AA518" s="322" t="str">
        <f t="shared" si="86"/>
        <v>Mesalamine\MGIB2051\</v>
      </c>
      <c r="AB518" s="322" t="str">
        <f t="shared" si="87"/>
        <v>2010-10-01_IRB_SAE_IND Acknowledgement Safety Reports_12057100_026</v>
      </c>
      <c r="AC518" s="322" t="s">
        <v>2175</v>
      </c>
      <c r="AD518" s="322" t="str">
        <f t="shared" si="88"/>
        <v>Mesalamine\MGIB2051\2010-10-01_IRB_SAE_IND Acknowledgement Safety Reports_12057100_026.pdf</v>
      </c>
      <c r="AE518" s="329" t="str">
        <f>IF(IF(ISBLANK(NewFile),COUNTIF(K$1:K517,FullDoc)&gt;0,COUNTIF(AD$1:AD517,FullPath)&gt;0),TRUE,"")</f>
        <v/>
      </c>
      <c r="AF518" s="330">
        <f t="shared" si="89"/>
        <v>90</v>
      </c>
      <c r="AH518" s="338" t="s">
        <v>2164</v>
      </c>
      <c r="AJ518" s="323" t="s">
        <v>2176</v>
      </c>
    </row>
    <row r="519" spans="1:36" ht="13.25" customHeight="1">
      <c r="A519" s="316" t="s">
        <v>2099</v>
      </c>
      <c r="B519" s="316" t="s">
        <v>228</v>
      </c>
      <c r="C519" s="316"/>
      <c r="D519" s="316"/>
      <c r="E519" s="316"/>
      <c r="F519" s="316"/>
      <c r="G519" s="316"/>
      <c r="H519" s="316"/>
      <c r="I519" s="316"/>
      <c r="J519" s="316"/>
      <c r="K519" s="326" t="str">
        <f t="shared" si="80"/>
        <v>Link</v>
      </c>
      <c r="L519" s="327" t="str">
        <f t="shared" si="81"/>
        <v>TL6093</v>
      </c>
      <c r="M519" s="316" t="str">
        <f t="shared" si="82"/>
        <v>MGIB2051 Folder 6 Central Inst Review Board IRB IEC</v>
      </c>
      <c r="N519" s="328" t="str">
        <f t="shared" si="83"/>
        <v/>
      </c>
      <c r="O519" s="322"/>
      <c r="P519" s="322"/>
      <c r="Q519" s="316"/>
      <c r="R519" s="327" t="s">
        <v>32</v>
      </c>
      <c r="S519" s="327" t="s">
        <v>33</v>
      </c>
      <c r="T519" s="327" t="s">
        <v>2142</v>
      </c>
      <c r="U519" s="327" t="s">
        <v>2156</v>
      </c>
      <c r="V519" s="327" t="s">
        <v>2157</v>
      </c>
      <c r="W519" s="322"/>
      <c r="X519" s="322"/>
      <c r="Y519" s="322" t="str">
        <f t="shared" si="84"/>
        <v>Link.pdf|Mesalamine\MGIB2051\2010-07-30_IRB_Appr_IVRS Subject Worksheet v1.0_12057100_027.pdf</v>
      </c>
      <c r="Z519" s="323" t="str">
        <f t="shared" si="85"/>
        <v>Link.pdf</v>
      </c>
      <c r="AA519" s="322" t="str">
        <f t="shared" si="86"/>
        <v>Mesalamine\MGIB2051\</v>
      </c>
      <c r="AB519" s="322" t="str">
        <f t="shared" si="87"/>
        <v>2010-07-30_IRB_Appr_IVRS Subject Worksheet v1.0_12057100_027</v>
      </c>
      <c r="AC519" s="322" t="s">
        <v>2177</v>
      </c>
      <c r="AD519" s="322" t="str">
        <f t="shared" si="88"/>
        <v>Mesalamine\MGIB2051\2010-07-30_IRB_Appr_IVRS Subject Worksheet v1.0_12057100_027.pdf</v>
      </c>
      <c r="AE519" s="329" t="str">
        <f>IF(IF(ISBLANK(NewFile),COUNTIF(K$1:K518,FullDoc)&gt;0,COUNTIF(AD$1:AD518,FullPath)&gt;0),TRUE,"")</f>
        <v/>
      </c>
      <c r="AF519" s="330">
        <f t="shared" si="89"/>
        <v>84</v>
      </c>
      <c r="AH519" s="338" t="s">
        <v>2107</v>
      </c>
      <c r="AJ519" s="323" t="s">
        <v>2178</v>
      </c>
    </row>
    <row r="520" spans="1:36" ht="13.25" customHeight="1">
      <c r="A520" s="316" t="s">
        <v>2099</v>
      </c>
      <c r="B520" s="316" t="s">
        <v>232</v>
      </c>
      <c r="C520" s="316"/>
      <c r="D520" s="316"/>
      <c r="E520" s="316"/>
      <c r="F520" s="316"/>
      <c r="G520" s="316"/>
      <c r="H520" s="316"/>
      <c r="I520" s="316"/>
      <c r="J520" s="316"/>
      <c r="K520" s="326" t="str">
        <f t="shared" si="80"/>
        <v>Link</v>
      </c>
      <c r="L520" s="327" t="str">
        <f t="shared" si="81"/>
        <v>TL6093</v>
      </c>
      <c r="M520" s="316" t="str">
        <f t="shared" si="82"/>
        <v>MGIB2051 Folder 6 Central Inst Review Board IRB IEC</v>
      </c>
      <c r="N520" s="328" t="str">
        <f t="shared" si="83"/>
        <v/>
      </c>
      <c r="O520" s="322"/>
      <c r="P520" s="322"/>
      <c r="Q520" s="316"/>
      <c r="R520" s="327" t="s">
        <v>32</v>
      </c>
      <c r="S520" s="327" t="s">
        <v>33</v>
      </c>
      <c r="T520" s="327" t="s">
        <v>57</v>
      </c>
      <c r="U520" s="327" t="s">
        <v>273</v>
      </c>
      <c r="V520" s="327" t="s">
        <v>2136</v>
      </c>
      <c r="W520" s="322"/>
      <c r="X520" s="322"/>
      <c r="Y520" s="322" t="str">
        <f t="shared" si="84"/>
        <v>Link.pdf|Mesalamine\MGIB2051\2010-07-14_Other_Error in Protocol Title on Notices of Approval_12057100_028.pdf</v>
      </c>
      <c r="Z520" s="323" t="str">
        <f t="shared" si="85"/>
        <v>Link.pdf</v>
      </c>
      <c r="AA520" s="322" t="str">
        <f t="shared" si="86"/>
        <v>Mesalamine\MGIB2051\</v>
      </c>
      <c r="AB520" s="322" t="str">
        <f t="shared" si="87"/>
        <v>2010-07-14_Other_Error in Protocol Title on Notices of Approval_12057100_028</v>
      </c>
      <c r="AC520" s="322" t="s">
        <v>2179</v>
      </c>
      <c r="AD520" s="322" t="str">
        <f t="shared" si="88"/>
        <v>Mesalamine\MGIB2051\2010-07-14_Other_Error in Protocol Title on Notices of Approval_12057100_028.pdf</v>
      </c>
      <c r="AE520" s="329" t="str">
        <f>IF(IF(ISBLANK(NewFile),COUNTIF(K$1:K519,FullDoc)&gt;0,COUNTIF(AD$1:AD519,FullPath)&gt;0),TRUE,"")</f>
        <v/>
      </c>
      <c r="AF520" s="330">
        <f t="shared" si="89"/>
        <v>100</v>
      </c>
      <c r="AJ520" s="323" t="s">
        <v>2180</v>
      </c>
    </row>
    <row r="521" spans="1:36" ht="13.25" customHeight="1">
      <c r="A521" s="316" t="s">
        <v>2099</v>
      </c>
      <c r="B521" s="316" t="s">
        <v>236</v>
      </c>
      <c r="C521" s="316"/>
      <c r="D521" s="316"/>
      <c r="E521" s="316"/>
      <c r="F521" s="316"/>
      <c r="G521" s="316"/>
      <c r="H521" s="316"/>
      <c r="I521" s="316"/>
      <c r="J521" s="316"/>
      <c r="K521" s="326" t="str">
        <f t="shared" si="80"/>
        <v>Link</v>
      </c>
      <c r="L521" s="327" t="str">
        <f t="shared" si="81"/>
        <v>TL6093</v>
      </c>
      <c r="M521" s="316" t="str">
        <f t="shared" si="82"/>
        <v>MGIB2051 Folder 6 Central Inst Review Board IRB IEC</v>
      </c>
      <c r="N521" s="328" t="str">
        <f t="shared" si="83"/>
        <v/>
      </c>
      <c r="O521" s="322"/>
      <c r="P521" s="322"/>
      <c r="Q521" s="316"/>
      <c r="R521" s="327" t="s">
        <v>32</v>
      </c>
      <c r="S521" s="327" t="s">
        <v>33</v>
      </c>
      <c r="T521" s="327" t="s">
        <v>1808</v>
      </c>
      <c r="U521" s="327" t="s">
        <v>991</v>
      </c>
      <c r="V521" s="327"/>
      <c r="W521" s="322"/>
      <c r="X521" s="322"/>
      <c r="Y521" s="322" t="str">
        <f t="shared" si="84"/>
        <v>Link.pdf|Mesalamine\MGIB2051\2010-07-02_IRB_Appr Ad_Trans_12057100_029.pdf</v>
      </c>
      <c r="Z521" s="323" t="str">
        <f t="shared" si="85"/>
        <v>Link.pdf</v>
      </c>
      <c r="AA521" s="322" t="str">
        <f t="shared" si="86"/>
        <v>Mesalamine\MGIB2051\</v>
      </c>
      <c r="AB521" s="322" t="str">
        <f t="shared" si="87"/>
        <v>2010-07-02_IRB_Appr Ad_Trans_12057100_029</v>
      </c>
      <c r="AC521" s="322" t="s">
        <v>2181</v>
      </c>
      <c r="AD521" s="322" t="str">
        <f t="shared" si="88"/>
        <v>Mesalamine\MGIB2051\2010-07-02_IRB_Appr Ad_Trans_12057100_029.pdf</v>
      </c>
      <c r="AE521" s="329" t="str">
        <f>IF(IF(ISBLANK(NewFile),COUNTIF(K$1:K520,FullDoc)&gt;0,COUNTIF(AD$1:AD520,FullPath)&gt;0),TRUE,"")</f>
        <v/>
      </c>
      <c r="AF521" s="330">
        <f t="shared" si="89"/>
        <v>65</v>
      </c>
      <c r="AH521" s="338" t="s">
        <v>2107</v>
      </c>
      <c r="AJ521" s="323" t="s">
        <v>2182</v>
      </c>
    </row>
    <row r="522" spans="1:36" ht="13.25" customHeight="1">
      <c r="A522" s="316" t="s">
        <v>2099</v>
      </c>
      <c r="B522" s="316" t="s">
        <v>241</v>
      </c>
      <c r="C522" s="316"/>
      <c r="D522" s="316"/>
      <c r="E522" s="316"/>
      <c r="F522" s="316"/>
      <c r="G522" s="316"/>
      <c r="H522" s="316"/>
      <c r="I522" s="316"/>
      <c r="J522" s="316"/>
      <c r="K522" s="326" t="str">
        <f t="shared" si="80"/>
        <v>Link</v>
      </c>
      <c r="L522" s="327" t="str">
        <f t="shared" si="81"/>
        <v>TL6093</v>
      </c>
      <c r="M522" s="316" t="str">
        <f t="shared" si="82"/>
        <v>MGIB2051 Folder 6 Central Inst Review Board IRB IEC</v>
      </c>
      <c r="N522" s="328" t="str">
        <f t="shared" si="83"/>
        <v/>
      </c>
      <c r="O522" s="322"/>
      <c r="P522" s="322"/>
      <c r="Q522" s="316"/>
      <c r="R522" s="327" t="s">
        <v>32</v>
      </c>
      <c r="S522" s="327" t="s">
        <v>33</v>
      </c>
      <c r="T522" s="327" t="s">
        <v>2150</v>
      </c>
      <c r="U522" s="327" t="s">
        <v>109</v>
      </c>
      <c r="V522" s="327" t="s">
        <v>2151</v>
      </c>
      <c r="W522" s="322"/>
      <c r="X522" s="322"/>
      <c r="Y522" s="322" t="str">
        <f t="shared" si="84"/>
        <v>Link.pdf|Mesalamine\MGIB2051\2010-06-23_IC_Appr_Notice of Approval Informed Consent v1.0_12057100_030.pdf</v>
      </c>
      <c r="Z522" s="323" t="str">
        <f t="shared" si="85"/>
        <v>Link.pdf</v>
      </c>
      <c r="AA522" s="322" t="str">
        <f t="shared" si="86"/>
        <v>Mesalamine\MGIB2051\</v>
      </c>
      <c r="AB522" s="322" t="str">
        <f t="shared" si="87"/>
        <v>2010-06-23_IC_Appr_Notice of Approval Informed Consent v1.0_12057100_030</v>
      </c>
      <c r="AC522" s="322" t="s">
        <v>2183</v>
      </c>
      <c r="AD522" s="322" t="str">
        <f t="shared" si="88"/>
        <v>Mesalamine\MGIB2051\2010-06-23_IC_Appr_Notice of Approval Informed Consent v1.0_12057100_030.pdf</v>
      </c>
      <c r="AE522" s="329" t="str">
        <f>IF(IF(ISBLANK(NewFile),COUNTIF(K$1:K521,FullDoc)&gt;0,COUNTIF(AD$1:AD521,FullPath)&gt;0),TRUE,"")</f>
        <v/>
      </c>
      <c r="AF522" s="330">
        <f t="shared" si="89"/>
        <v>96</v>
      </c>
      <c r="AH522" s="338" t="s">
        <v>2107</v>
      </c>
      <c r="AJ522" s="323" t="s">
        <v>2184</v>
      </c>
    </row>
    <row r="523" spans="1:36" ht="13.25" customHeight="1">
      <c r="A523" s="316" t="s">
        <v>2099</v>
      </c>
      <c r="B523" s="316" t="s">
        <v>244</v>
      </c>
      <c r="C523" s="316"/>
      <c r="D523" s="316"/>
      <c r="E523" s="316"/>
      <c r="F523" s="316"/>
      <c r="G523" s="316"/>
      <c r="H523" s="316"/>
      <c r="I523" s="316"/>
      <c r="J523" s="316"/>
      <c r="K523" s="326" t="str">
        <f t="shared" si="80"/>
        <v>Link</v>
      </c>
      <c r="L523" s="327" t="str">
        <f t="shared" si="81"/>
        <v>TL6093</v>
      </c>
      <c r="M523" s="316" t="str">
        <f t="shared" si="82"/>
        <v>MGIB2051 Folder 6 Central Inst Review Board IRB IEC</v>
      </c>
      <c r="N523" s="328" t="str">
        <f t="shared" si="83"/>
        <v/>
      </c>
      <c r="O523" s="322"/>
      <c r="P523" s="322"/>
      <c r="Q523" s="316"/>
      <c r="R523" s="327" t="s">
        <v>32</v>
      </c>
      <c r="S523" s="327" t="s">
        <v>33</v>
      </c>
      <c r="T523" s="327" t="s">
        <v>2142</v>
      </c>
      <c r="U523" s="327" t="s">
        <v>319</v>
      </c>
      <c r="V523" s="327" t="s">
        <v>2147</v>
      </c>
      <c r="W523" s="322"/>
      <c r="X523" s="322"/>
      <c r="Y523" s="322" t="str">
        <f t="shared" si="84"/>
        <v>Link.pdf|Mesalamine\MGIB2051\2010-06-16_IRB_Appr_Protocol 2010-04-27_12057100_031.pdf</v>
      </c>
      <c r="Z523" s="323" t="str">
        <f t="shared" si="85"/>
        <v>Link.pdf</v>
      </c>
      <c r="AA523" s="322" t="str">
        <f t="shared" si="86"/>
        <v>Mesalamine\MGIB2051\</v>
      </c>
      <c r="AB523" s="322" t="str">
        <f t="shared" si="87"/>
        <v>2010-06-16_IRB_Appr_Protocol 2010-04-27_12057100_031</v>
      </c>
      <c r="AC523" s="322" t="s">
        <v>2185</v>
      </c>
      <c r="AD523" s="322" t="str">
        <f t="shared" si="88"/>
        <v>Mesalamine\MGIB2051\2010-06-16_IRB_Appr_Protocol 2010-04-27_12057100_031.pdf</v>
      </c>
      <c r="AE523" s="329" t="str">
        <f>IF(IF(ISBLANK(NewFile),COUNTIF(K$1:K522,FullDoc)&gt;0,COUNTIF(AD$1:AD522,FullPath)&gt;0),TRUE,"")</f>
        <v/>
      </c>
      <c r="AF523" s="330">
        <f t="shared" si="89"/>
        <v>76</v>
      </c>
      <c r="AH523" s="338" t="s">
        <v>2107</v>
      </c>
      <c r="AJ523" s="323" t="s">
        <v>2186</v>
      </c>
    </row>
    <row r="524" spans="1:36" ht="13.25" customHeight="1">
      <c r="A524" s="316" t="s">
        <v>2099</v>
      </c>
      <c r="B524" s="316" t="s">
        <v>249</v>
      </c>
      <c r="C524" s="316"/>
      <c r="D524" s="316"/>
      <c r="E524" s="316"/>
      <c r="F524" s="316"/>
      <c r="G524" s="316"/>
      <c r="H524" s="316"/>
      <c r="I524" s="316"/>
      <c r="J524" s="316"/>
      <c r="K524" s="326" t="str">
        <f t="shared" si="80"/>
        <v>Link</v>
      </c>
      <c r="L524" s="327" t="str">
        <f t="shared" si="81"/>
        <v>TL6093</v>
      </c>
      <c r="M524" s="316" t="str">
        <f t="shared" si="82"/>
        <v>MGIB2051 Folder 6 Central Inst Review Board IRB IEC</v>
      </c>
      <c r="N524" s="328" t="str">
        <f t="shared" si="83"/>
        <v/>
      </c>
      <c r="O524" s="322"/>
      <c r="P524" s="322"/>
      <c r="Q524" s="316"/>
      <c r="R524" s="327" t="s">
        <v>32</v>
      </c>
      <c r="S524" s="327" t="s">
        <v>33</v>
      </c>
      <c r="T524" s="327" t="s">
        <v>2142</v>
      </c>
      <c r="U524" s="327" t="s">
        <v>319</v>
      </c>
      <c r="V524" s="327" t="s">
        <v>2147</v>
      </c>
      <c r="W524" s="322"/>
      <c r="X524" s="322"/>
      <c r="Y524" s="322" t="str">
        <f t="shared" si="84"/>
        <v>Link.pdf|Mesalamine\MGIB2051\2010-06-16_IRB_Appr_Protocol 2010-04-27_12057100_032.pdf</v>
      </c>
      <c r="Z524" s="323" t="str">
        <f t="shared" si="85"/>
        <v>Link.pdf</v>
      </c>
      <c r="AA524" s="322" t="str">
        <f t="shared" si="86"/>
        <v>Mesalamine\MGIB2051\</v>
      </c>
      <c r="AB524" s="322" t="str">
        <f t="shared" si="87"/>
        <v>2010-06-16_IRB_Appr_Protocol 2010-04-27_12057100_032</v>
      </c>
      <c r="AC524" s="322" t="s">
        <v>2187</v>
      </c>
      <c r="AD524" s="322" t="str">
        <f t="shared" si="88"/>
        <v>Mesalamine\MGIB2051\2010-06-16_IRB_Appr_Protocol 2010-04-27_12057100_032.pdf</v>
      </c>
      <c r="AE524" s="329" t="str">
        <f>IF(IF(ISBLANK(NewFile),COUNTIF(K$1:K523,FullDoc)&gt;0,COUNTIF(AD$1:AD523,FullPath)&gt;0),TRUE,"")</f>
        <v/>
      </c>
      <c r="AF524" s="330">
        <f t="shared" si="89"/>
        <v>76</v>
      </c>
      <c r="AH524" s="338" t="s">
        <v>2107</v>
      </c>
      <c r="AJ524" s="323" t="s">
        <v>2188</v>
      </c>
    </row>
    <row r="525" spans="1:36" ht="13.25" customHeight="1">
      <c r="A525" s="316" t="s">
        <v>2099</v>
      </c>
      <c r="B525" s="316" t="s">
        <v>252</v>
      </c>
      <c r="C525" s="316"/>
      <c r="D525" s="316"/>
      <c r="E525" s="316"/>
      <c r="F525" s="316"/>
      <c r="G525" s="316"/>
      <c r="H525" s="316"/>
      <c r="I525" s="316"/>
      <c r="J525" s="316"/>
      <c r="K525" s="326" t="str">
        <f t="shared" si="80"/>
        <v>Link</v>
      </c>
      <c r="L525" s="327" t="str">
        <f t="shared" si="81"/>
        <v>TL6093</v>
      </c>
      <c r="M525" s="316" t="str">
        <f t="shared" si="82"/>
        <v>MGIB2051 Folder 6 Central Inst Review Board IRB IEC</v>
      </c>
      <c r="N525" s="328" t="str">
        <f t="shared" si="83"/>
        <v/>
      </c>
      <c r="O525" s="322"/>
      <c r="P525" s="322"/>
      <c r="Q525" s="316"/>
      <c r="R525" s="327" t="s">
        <v>32</v>
      </c>
      <c r="S525" s="327" t="s">
        <v>33</v>
      </c>
      <c r="T525" s="327" t="s">
        <v>57</v>
      </c>
      <c r="U525" s="327" t="s">
        <v>2189</v>
      </c>
      <c r="V525" s="327" t="s">
        <v>2126</v>
      </c>
      <c r="W525" s="322"/>
      <c r="X525" s="322"/>
      <c r="Y525" s="322" t="str">
        <f t="shared" si="84"/>
        <v>Link.pdf|Mesalamine\MGIB2051\2011-05-16_Other_Sponsor Annual Review Status Report_12057100_033.pdf</v>
      </c>
      <c r="Z525" s="323" t="str">
        <f t="shared" si="85"/>
        <v>Link.pdf</v>
      </c>
      <c r="AA525" s="322" t="str">
        <f t="shared" si="86"/>
        <v>Mesalamine\MGIB2051\</v>
      </c>
      <c r="AB525" s="322" t="str">
        <f t="shared" si="87"/>
        <v>2011-05-16_Other_Sponsor Annual Review Status Report_12057100_033</v>
      </c>
      <c r="AC525" s="322" t="s">
        <v>2190</v>
      </c>
      <c r="AD525" s="322" t="str">
        <f t="shared" si="88"/>
        <v>Mesalamine\MGIB2051\2011-05-16_Other_Sponsor Annual Review Status Report_12057100_033.pdf</v>
      </c>
      <c r="AE525" s="329" t="str">
        <f>IF(IF(ISBLANK(NewFile),COUNTIF(K$1:K524,FullDoc)&gt;0,COUNTIF(AD$1:AD524,FullPath)&gt;0),TRUE,"")</f>
        <v/>
      </c>
      <c r="AF525" s="330">
        <f t="shared" si="89"/>
        <v>89</v>
      </c>
      <c r="AJ525" s="323" t="s">
        <v>2191</v>
      </c>
    </row>
    <row r="526" spans="1:36" ht="13.25" customHeight="1">
      <c r="A526" s="316" t="s">
        <v>2099</v>
      </c>
      <c r="B526" s="316" t="s">
        <v>255</v>
      </c>
      <c r="C526" s="316"/>
      <c r="D526" s="316"/>
      <c r="E526" s="316"/>
      <c r="F526" s="316"/>
      <c r="G526" s="316"/>
      <c r="H526" s="316"/>
      <c r="I526" s="316"/>
      <c r="J526" s="316"/>
      <c r="K526" s="326" t="str">
        <f t="shared" si="80"/>
        <v>Link</v>
      </c>
      <c r="L526" s="327" t="str">
        <f t="shared" si="81"/>
        <v>TL6093</v>
      </c>
      <c r="M526" s="316" t="str">
        <f t="shared" si="82"/>
        <v>MGIB2051 Folder 6 Central Inst Review Board IRB IEC</v>
      </c>
      <c r="N526" s="328" t="str">
        <f t="shared" si="83"/>
        <v/>
      </c>
      <c r="O526" s="322"/>
      <c r="P526" s="322"/>
      <c r="Q526" s="316"/>
      <c r="R526" s="327" t="s">
        <v>32</v>
      </c>
      <c r="S526" s="327" t="s">
        <v>33</v>
      </c>
      <c r="T526" s="327" t="s">
        <v>57</v>
      </c>
      <c r="U526" s="327" t="s">
        <v>1687</v>
      </c>
      <c r="V526" s="327" t="s">
        <v>2192</v>
      </c>
      <c r="W526" s="322"/>
      <c r="X526" s="322"/>
      <c r="Y526" s="322" t="str">
        <f t="shared" si="84"/>
        <v>Link.pdf|Mesalamine\MGIB2051\2011-11-21_Other_Closure dates of Compass IRB for Thanksgiving_12057100_034.pdf</v>
      </c>
      <c r="Z526" s="323" t="str">
        <f t="shared" si="85"/>
        <v>Link.pdf</v>
      </c>
      <c r="AA526" s="322" t="str">
        <f t="shared" si="86"/>
        <v>Mesalamine\MGIB2051\</v>
      </c>
      <c r="AB526" s="322" t="str">
        <f t="shared" si="87"/>
        <v>2011-11-21_Other_Closure dates of Compass IRB for Thanksgiving_12057100_034</v>
      </c>
      <c r="AC526" s="322" t="s">
        <v>2193</v>
      </c>
      <c r="AD526" s="322" t="str">
        <f t="shared" si="88"/>
        <v>Mesalamine\MGIB2051\2011-11-21_Other_Closure dates of Compass IRB for Thanksgiving_12057100_034.pdf</v>
      </c>
      <c r="AE526" s="329" t="str">
        <f>IF(IF(ISBLANK(NewFile),COUNTIF(K$1:K525,FullDoc)&gt;0,COUNTIF(AD$1:AD525,FullPath)&gt;0),TRUE,"")</f>
        <v/>
      </c>
      <c r="AF526" s="330">
        <f t="shared" si="89"/>
        <v>99</v>
      </c>
      <c r="AJ526" s="323" t="s">
        <v>2194</v>
      </c>
    </row>
    <row r="527" spans="1:36" ht="13.25" customHeight="1">
      <c r="A527" s="316" t="s">
        <v>2099</v>
      </c>
      <c r="B527" s="316" t="s">
        <v>258</v>
      </c>
      <c r="C527" s="316"/>
      <c r="D527" s="316"/>
      <c r="E527" s="316"/>
      <c r="F527" s="316"/>
      <c r="G527" s="316"/>
      <c r="H527" s="316"/>
      <c r="I527" s="316"/>
      <c r="J527" s="316"/>
      <c r="K527" s="326" t="str">
        <f t="shared" si="80"/>
        <v>Link</v>
      </c>
      <c r="L527" s="327" t="str">
        <f t="shared" si="81"/>
        <v>TL6093</v>
      </c>
      <c r="M527" s="316" t="str">
        <f t="shared" si="82"/>
        <v>MGIB2051 Folder 6 Central Inst Review Board IRB IEC</v>
      </c>
      <c r="N527" s="328" t="str">
        <f t="shared" si="83"/>
        <v/>
      </c>
      <c r="O527" s="322"/>
      <c r="P527" s="322"/>
      <c r="Q527" s="316"/>
      <c r="R527" s="327" t="s">
        <v>32</v>
      </c>
      <c r="S527" s="327" t="s">
        <v>33</v>
      </c>
      <c r="T527" s="327" t="s">
        <v>57</v>
      </c>
      <c r="U527" s="327" t="s">
        <v>2195</v>
      </c>
      <c r="V527" s="327" t="s">
        <v>2196</v>
      </c>
      <c r="W527" s="322"/>
      <c r="X527" s="322"/>
      <c r="Y527" s="322" t="str">
        <f t="shared" si="84"/>
        <v>Link.pdf|Mesalamine\MGIB2051\2011-11-08_Other_Sponsor Close out Memo_12057100_035.pdf</v>
      </c>
      <c r="Z527" s="323" t="str">
        <f t="shared" si="85"/>
        <v>Link.pdf</v>
      </c>
      <c r="AA527" s="322" t="str">
        <f t="shared" si="86"/>
        <v>Mesalamine\MGIB2051\</v>
      </c>
      <c r="AB527" s="322" t="str">
        <f t="shared" si="87"/>
        <v>2011-11-08_Other_Sponsor Close out Memo_12057100_035</v>
      </c>
      <c r="AC527" s="322" t="s">
        <v>2197</v>
      </c>
      <c r="AD527" s="322" t="str">
        <f t="shared" si="88"/>
        <v>Mesalamine\MGIB2051\2011-11-08_Other_Sponsor Close out Memo_12057100_035.pdf</v>
      </c>
      <c r="AE527" s="329" t="str">
        <f>IF(IF(ISBLANK(NewFile),COUNTIF(K$1:K526,FullDoc)&gt;0,COUNTIF(AD$1:AD526,FullPath)&gt;0),TRUE,"")</f>
        <v/>
      </c>
      <c r="AF527" s="330">
        <f t="shared" si="89"/>
        <v>76</v>
      </c>
      <c r="AJ527" s="323" t="s">
        <v>2198</v>
      </c>
    </row>
    <row r="528" spans="1:36" ht="13.25" customHeight="1">
      <c r="A528" s="316" t="s">
        <v>2099</v>
      </c>
      <c r="B528" s="316" t="s">
        <v>261</v>
      </c>
      <c r="C528" s="316"/>
      <c r="D528" s="316"/>
      <c r="E528" s="316"/>
      <c r="F528" s="316"/>
      <c r="G528" s="316"/>
      <c r="H528" s="316"/>
      <c r="I528" s="316"/>
      <c r="J528" s="316"/>
      <c r="K528" s="326" t="str">
        <f t="shared" si="80"/>
        <v>Link</v>
      </c>
      <c r="L528" s="327" t="str">
        <f t="shared" si="81"/>
        <v>TL6093</v>
      </c>
      <c r="M528" s="316" t="str">
        <f t="shared" si="82"/>
        <v>MGIB2051 Folder 6 Central Inst Review Board IRB IEC</v>
      </c>
      <c r="N528" s="328" t="str">
        <f t="shared" si="83"/>
        <v/>
      </c>
      <c r="O528" s="322"/>
      <c r="P528" s="322"/>
      <c r="Q528" s="316"/>
      <c r="R528" s="327" t="s">
        <v>32</v>
      </c>
      <c r="S528" s="327" t="s">
        <v>33</v>
      </c>
      <c r="T528" s="327" t="s">
        <v>57</v>
      </c>
      <c r="U528" s="327" t="s">
        <v>98</v>
      </c>
      <c r="V528" s="327" t="s">
        <v>2113</v>
      </c>
      <c r="W528" s="322"/>
      <c r="X528" s="322"/>
      <c r="Y528" s="322" t="str">
        <f t="shared" si="84"/>
        <v>Link.pdf|Mesalamine\MGIB2051\2010-06-09_Other_Salix has uploaded SP Only Document_12057100_036.pdf</v>
      </c>
      <c r="Z528" s="323" t="str">
        <f t="shared" si="85"/>
        <v>Link.pdf</v>
      </c>
      <c r="AA528" s="322" t="str">
        <f t="shared" si="86"/>
        <v>Mesalamine\MGIB2051\</v>
      </c>
      <c r="AB528" s="322" t="str">
        <f t="shared" si="87"/>
        <v>2010-06-09_Other_Salix has uploaded SP Only Document_12057100_036</v>
      </c>
      <c r="AC528" s="322" t="s">
        <v>2199</v>
      </c>
      <c r="AD528" s="322" t="str">
        <f t="shared" si="88"/>
        <v>Mesalamine\MGIB2051\2010-06-09_Other_Salix has uploaded SP Only Document_12057100_036.pdf</v>
      </c>
      <c r="AE528" s="329" t="str">
        <f>IF(IF(ISBLANK(NewFile),COUNTIF(K$1:K527,FullDoc)&gt;0,COUNTIF(AD$1:AD527,FullPath)&gt;0),TRUE,"")</f>
        <v/>
      </c>
      <c r="AF528" s="330">
        <f t="shared" si="89"/>
        <v>89</v>
      </c>
      <c r="AJ528" s="323" t="s">
        <v>2200</v>
      </c>
    </row>
    <row r="529" spans="1:36" ht="13.25" customHeight="1">
      <c r="A529" s="316" t="s">
        <v>2099</v>
      </c>
      <c r="B529" s="316" t="s">
        <v>264</v>
      </c>
      <c r="C529" s="316"/>
      <c r="D529" s="316"/>
      <c r="E529" s="316"/>
      <c r="F529" s="316"/>
      <c r="G529" s="316"/>
      <c r="H529" s="316"/>
      <c r="I529" s="316"/>
      <c r="J529" s="316"/>
      <c r="K529" s="326" t="str">
        <f t="shared" si="80"/>
        <v>Link</v>
      </c>
      <c r="L529" s="327" t="str">
        <f t="shared" si="81"/>
        <v>TL6093</v>
      </c>
      <c r="M529" s="316" t="str">
        <f t="shared" si="82"/>
        <v>MGIB2051 Folder 6 Central Inst Review Board IRB IEC</v>
      </c>
      <c r="N529" s="328" t="str">
        <f t="shared" si="83"/>
        <v/>
      </c>
      <c r="O529" s="322"/>
      <c r="P529" s="322"/>
      <c r="Q529" s="316"/>
      <c r="R529" s="327" t="s">
        <v>32</v>
      </c>
      <c r="S529" s="327" t="s">
        <v>33</v>
      </c>
      <c r="T529" s="327" t="s">
        <v>57</v>
      </c>
      <c r="U529" s="327" t="s">
        <v>2201</v>
      </c>
      <c r="V529" s="327" t="s">
        <v>2202</v>
      </c>
      <c r="W529" s="322"/>
      <c r="X529" s="322"/>
      <c r="Y529" s="322" t="str">
        <f t="shared" si="84"/>
        <v>Link.pdf|Mesalamine\MGIB2051\2011-05-18_Other_Sponsor Annual Review_12057100_037.pdf</v>
      </c>
      <c r="Z529" s="323" t="str">
        <f t="shared" si="85"/>
        <v>Link.pdf</v>
      </c>
      <c r="AA529" s="322" t="str">
        <f t="shared" si="86"/>
        <v>Mesalamine\MGIB2051\</v>
      </c>
      <c r="AB529" s="322" t="str">
        <f t="shared" si="87"/>
        <v>2011-05-18_Other_Sponsor Annual Review_12057100_037</v>
      </c>
      <c r="AC529" s="322" t="s">
        <v>2203</v>
      </c>
      <c r="AD529" s="322" t="str">
        <f t="shared" si="88"/>
        <v>Mesalamine\MGIB2051\2011-05-18_Other_Sponsor Annual Review_12057100_037.pdf</v>
      </c>
      <c r="AE529" s="329" t="str">
        <f>IF(IF(ISBLANK(NewFile),COUNTIF(K$1:K528,FullDoc)&gt;0,COUNTIF(AD$1:AD528,FullPath)&gt;0),TRUE,"")</f>
        <v/>
      </c>
      <c r="AF529" s="330">
        <f t="shared" si="89"/>
        <v>75</v>
      </c>
      <c r="AJ529" s="323" t="s">
        <v>2204</v>
      </c>
    </row>
    <row r="530" spans="1:36" ht="13.25" customHeight="1">
      <c r="A530" s="316" t="s">
        <v>2099</v>
      </c>
      <c r="B530" s="316" t="s">
        <v>268</v>
      </c>
      <c r="C530" s="316"/>
      <c r="D530" s="316"/>
      <c r="E530" s="316"/>
      <c r="F530" s="316"/>
      <c r="G530" s="316"/>
      <c r="H530" s="316"/>
      <c r="I530" s="316"/>
      <c r="J530" s="316"/>
      <c r="K530" s="326" t="str">
        <f t="shared" si="80"/>
        <v>Link</v>
      </c>
      <c r="L530" s="327" t="str">
        <f t="shared" si="81"/>
        <v>TL6093</v>
      </c>
      <c r="M530" s="316" t="str">
        <f t="shared" si="82"/>
        <v>MGIB2051 Folder 6 Central Inst Review Board IRB IEC</v>
      </c>
      <c r="N530" s="328" t="str">
        <f t="shared" si="83"/>
        <v/>
      </c>
      <c r="O530" s="322"/>
      <c r="P530" s="322"/>
      <c r="Q530" s="316"/>
      <c r="R530" s="327" t="s">
        <v>32</v>
      </c>
      <c r="S530" s="327" t="s">
        <v>33</v>
      </c>
      <c r="T530" s="327" t="s">
        <v>57</v>
      </c>
      <c r="U530" s="327" t="s">
        <v>2205</v>
      </c>
      <c r="V530" s="327" t="s">
        <v>2206</v>
      </c>
      <c r="W530" s="322"/>
      <c r="X530" s="322"/>
      <c r="Y530" s="322" t="str">
        <f t="shared" si="84"/>
        <v>Link.pdf|Mesalamine\MGIB2051\2011-05-12_Other_Sponsor Annual Review Reminder_12057100_038.pdf</v>
      </c>
      <c r="Z530" s="323" t="str">
        <f t="shared" si="85"/>
        <v>Link.pdf</v>
      </c>
      <c r="AA530" s="322" t="str">
        <f t="shared" si="86"/>
        <v>Mesalamine\MGIB2051\</v>
      </c>
      <c r="AB530" s="322" t="str">
        <f t="shared" si="87"/>
        <v>2011-05-12_Other_Sponsor Annual Review Reminder_12057100_038</v>
      </c>
      <c r="AC530" s="322" t="s">
        <v>2207</v>
      </c>
      <c r="AD530" s="322" t="str">
        <f t="shared" si="88"/>
        <v>Mesalamine\MGIB2051\2011-05-12_Other_Sponsor Annual Review Reminder_12057100_038.pdf</v>
      </c>
      <c r="AE530" s="329" t="str">
        <f>IF(IF(ISBLANK(NewFile),COUNTIF(K$1:K529,FullDoc)&gt;0,COUNTIF(AD$1:AD529,FullPath)&gt;0),TRUE,"")</f>
        <v/>
      </c>
      <c r="AF530" s="330">
        <f t="shared" si="89"/>
        <v>84</v>
      </c>
      <c r="AJ530" s="323" t="s">
        <v>2208</v>
      </c>
    </row>
    <row r="531" spans="1:36" ht="13.25" customHeight="1">
      <c r="A531" s="316" t="s">
        <v>2099</v>
      </c>
      <c r="B531" s="316" t="s">
        <v>272</v>
      </c>
      <c r="C531" s="316"/>
      <c r="D531" s="316"/>
      <c r="E531" s="316"/>
      <c r="F531" s="316"/>
      <c r="G531" s="316"/>
      <c r="H531" s="316"/>
      <c r="I531" s="316"/>
      <c r="J531" s="316"/>
      <c r="K531" s="326" t="str">
        <f t="shared" si="80"/>
        <v>Link</v>
      </c>
      <c r="L531" s="327" t="str">
        <f t="shared" si="81"/>
        <v>TL6093</v>
      </c>
      <c r="M531" s="316" t="str">
        <f t="shared" si="82"/>
        <v>MGIB2051 Folder 6 Central Inst Review Board IRB IEC</v>
      </c>
      <c r="N531" s="328" t="str">
        <f t="shared" si="83"/>
        <v/>
      </c>
      <c r="O531" s="322"/>
      <c r="P531" s="322"/>
      <c r="Q531" s="316"/>
      <c r="R531" s="327" t="s">
        <v>32</v>
      </c>
      <c r="S531" s="327" t="s">
        <v>33</v>
      </c>
      <c r="T531" s="327" t="s">
        <v>57</v>
      </c>
      <c r="U531" s="327" t="s">
        <v>2209</v>
      </c>
      <c r="V531" s="327" t="s">
        <v>2210</v>
      </c>
      <c r="W531" s="322"/>
      <c r="X531" s="322"/>
      <c r="Y531" s="322" t="str">
        <f t="shared" si="84"/>
        <v>Link.pdf|Mesalamine\MGIB2051\2011-02-23_Other_Confidential Disclosure Agreement_12057100_039.pdf</v>
      </c>
      <c r="Z531" s="323" t="str">
        <f t="shared" si="85"/>
        <v>Link.pdf</v>
      </c>
      <c r="AA531" s="322" t="str">
        <f t="shared" si="86"/>
        <v>Mesalamine\MGIB2051\</v>
      </c>
      <c r="AB531" s="322" t="str">
        <f t="shared" si="87"/>
        <v>2011-02-23_Other_Confidential Disclosure Agreement_12057100_039</v>
      </c>
      <c r="AC531" s="322" t="s">
        <v>2211</v>
      </c>
      <c r="AD531" s="322" t="str">
        <f t="shared" si="88"/>
        <v>Mesalamine\MGIB2051\2011-02-23_Other_Confidential Disclosure Agreement_12057100_039.pdf</v>
      </c>
      <c r="AE531" s="329" t="str">
        <f>IF(IF(ISBLANK(NewFile),COUNTIF(K$1:K530,FullDoc)&gt;0,COUNTIF(AD$1:AD530,FullPath)&gt;0),TRUE,"")</f>
        <v/>
      </c>
      <c r="AF531" s="330">
        <f t="shared" si="89"/>
        <v>87</v>
      </c>
      <c r="AH531" s="338" t="s">
        <v>2212</v>
      </c>
      <c r="AJ531" s="323" t="s">
        <v>2213</v>
      </c>
    </row>
    <row r="532" spans="1:36" ht="13.25" customHeight="1">
      <c r="A532" s="316" t="s">
        <v>2099</v>
      </c>
      <c r="B532" s="316" t="s">
        <v>276</v>
      </c>
      <c r="C532" s="316"/>
      <c r="D532" s="316"/>
      <c r="E532" s="316"/>
      <c r="F532" s="316"/>
      <c r="G532" s="316"/>
      <c r="H532" s="316"/>
      <c r="I532" s="316"/>
      <c r="J532" s="316"/>
      <c r="K532" s="326" t="str">
        <f t="shared" si="80"/>
        <v>Link</v>
      </c>
      <c r="L532" s="327" t="str">
        <f t="shared" si="81"/>
        <v>TL6093</v>
      </c>
      <c r="M532" s="316" t="str">
        <f t="shared" si="82"/>
        <v>MGIB2051 Folder 6 Central Inst Review Board IRB IEC</v>
      </c>
      <c r="N532" s="328" t="str">
        <f t="shared" si="83"/>
        <v/>
      </c>
      <c r="O532" s="322"/>
      <c r="P532" s="322"/>
      <c r="Q532" s="316"/>
      <c r="R532" s="327" t="s">
        <v>32</v>
      </c>
      <c r="S532" s="327" t="s">
        <v>33</v>
      </c>
      <c r="T532" s="327" t="s">
        <v>57</v>
      </c>
      <c r="U532" s="327" t="s">
        <v>1319</v>
      </c>
      <c r="V532" s="327" t="s">
        <v>2214</v>
      </c>
      <c r="W532" s="322"/>
      <c r="X532" s="322"/>
      <c r="Y532" s="322" t="str">
        <f t="shared" si="84"/>
        <v>Link.pdf|Mesalamine\MGIB2051\2011-02-18_Other_New contact at Compass for Salix MGIB2051_12057100_040.pdf</v>
      </c>
      <c r="Z532" s="323" t="str">
        <f t="shared" si="85"/>
        <v>Link.pdf</v>
      </c>
      <c r="AA532" s="322" t="str">
        <f t="shared" si="86"/>
        <v>Mesalamine\MGIB2051\</v>
      </c>
      <c r="AB532" s="322" t="str">
        <f t="shared" si="87"/>
        <v>2011-02-18_Other_New contact at Compass for Salix MGIB2051_12057100_040</v>
      </c>
      <c r="AC532" s="322" t="s">
        <v>2215</v>
      </c>
      <c r="AD532" s="322" t="str">
        <f t="shared" si="88"/>
        <v>Mesalamine\MGIB2051\2011-02-18_Other_New contact at Compass for Salix MGIB2051_12057100_040.pdf</v>
      </c>
      <c r="AE532" s="329" t="str">
        <f>IF(IF(ISBLANK(NewFile),COUNTIF(K$1:K531,FullDoc)&gt;0,COUNTIF(AD$1:AD531,FullPath)&gt;0),TRUE,"")</f>
        <v/>
      </c>
      <c r="AF532" s="330">
        <f t="shared" si="89"/>
        <v>95</v>
      </c>
      <c r="AJ532" s="323" t="s">
        <v>2216</v>
      </c>
    </row>
    <row r="533" spans="1:36" ht="13.25" customHeight="1">
      <c r="A533" s="316" t="s">
        <v>2099</v>
      </c>
      <c r="B533" s="316" t="s">
        <v>279</v>
      </c>
      <c r="C533" s="316"/>
      <c r="D533" s="316"/>
      <c r="E533" s="316"/>
      <c r="F533" s="316"/>
      <c r="G533" s="316"/>
      <c r="H533" s="316"/>
      <c r="I533" s="316"/>
      <c r="J533" s="316"/>
      <c r="K533" s="326" t="str">
        <f t="shared" si="80"/>
        <v>Link</v>
      </c>
      <c r="L533" s="327" t="str">
        <f t="shared" si="81"/>
        <v>TL6093</v>
      </c>
      <c r="M533" s="316" t="str">
        <f t="shared" si="82"/>
        <v>MGIB2051 Folder 6 Central Inst Review Board IRB IEC</v>
      </c>
      <c r="N533" s="328" t="str">
        <f t="shared" si="83"/>
        <v/>
      </c>
      <c r="O533" s="322"/>
      <c r="P533" s="322"/>
      <c r="Q533" s="316"/>
      <c r="R533" s="327" t="s">
        <v>32</v>
      </c>
      <c r="S533" s="327" t="s">
        <v>33</v>
      </c>
      <c r="T533" s="327" t="s">
        <v>57</v>
      </c>
      <c r="U533" s="327" t="s">
        <v>2217</v>
      </c>
      <c r="V533" s="327" t="s">
        <v>2218</v>
      </c>
      <c r="W533" s="322"/>
      <c r="X533" s="322"/>
      <c r="Y533" s="322" t="str">
        <f t="shared" si="84"/>
        <v>Link.pdf|Mesalamine\MGIB2051\2011-01-20_Other_Contact update from Compass IRB_12057100_041.pdf</v>
      </c>
      <c r="Z533" s="323" t="str">
        <f t="shared" si="85"/>
        <v>Link.pdf</v>
      </c>
      <c r="AA533" s="322" t="str">
        <f t="shared" si="86"/>
        <v>Mesalamine\MGIB2051\</v>
      </c>
      <c r="AB533" s="322" t="str">
        <f t="shared" si="87"/>
        <v>2011-01-20_Other_Contact update from Compass IRB_12057100_041</v>
      </c>
      <c r="AC533" s="322" t="s">
        <v>2219</v>
      </c>
      <c r="AD533" s="322" t="str">
        <f t="shared" si="88"/>
        <v>Mesalamine\MGIB2051\2011-01-20_Other_Contact update from Compass IRB_12057100_041.pdf</v>
      </c>
      <c r="AE533" s="329" t="str">
        <f>IF(IF(ISBLANK(NewFile),COUNTIF(K$1:K532,FullDoc)&gt;0,COUNTIF(AD$1:AD532,FullPath)&gt;0),TRUE,"")</f>
        <v/>
      </c>
      <c r="AF533" s="330">
        <f t="shared" si="89"/>
        <v>85</v>
      </c>
      <c r="AJ533" s="323" t="s">
        <v>2220</v>
      </c>
    </row>
    <row r="534" spans="1:36" ht="13.25" customHeight="1">
      <c r="A534" s="316" t="s">
        <v>2099</v>
      </c>
      <c r="B534" s="316" t="s">
        <v>282</v>
      </c>
      <c r="C534" s="316"/>
      <c r="D534" s="316"/>
      <c r="E534" s="316"/>
      <c r="F534" s="316"/>
      <c r="G534" s="316"/>
      <c r="H534" s="316"/>
      <c r="I534" s="316"/>
      <c r="J534" s="316"/>
      <c r="K534" s="326" t="str">
        <f t="shared" si="80"/>
        <v>Link</v>
      </c>
      <c r="L534" s="327" t="str">
        <f t="shared" si="81"/>
        <v>TL6093</v>
      </c>
      <c r="M534" s="316" t="str">
        <f t="shared" si="82"/>
        <v>MGIB2051 Folder 6 Central Inst Review Board IRB IEC</v>
      </c>
      <c r="N534" s="328" t="str">
        <f t="shared" si="83"/>
        <v/>
      </c>
      <c r="O534" s="322"/>
      <c r="P534" s="322"/>
      <c r="Q534" s="316"/>
      <c r="R534" s="327" t="s">
        <v>32</v>
      </c>
      <c r="S534" s="327" t="s">
        <v>33</v>
      </c>
      <c r="T534" s="327" t="s">
        <v>57</v>
      </c>
      <c r="U534" s="327" t="s">
        <v>2221</v>
      </c>
      <c r="V534" s="327" t="s">
        <v>2222</v>
      </c>
      <c r="W534" s="322"/>
      <c r="X534" s="322"/>
      <c r="Y534" s="322" t="str">
        <f t="shared" si="84"/>
        <v>Link.pdf|Mesalamine\MGIB2051\2010-12-21_Other_2011 Compass IRB meeting calendar_12057100_042.pdf</v>
      </c>
      <c r="Z534" s="323" t="str">
        <f t="shared" si="85"/>
        <v>Link.pdf</v>
      </c>
      <c r="AA534" s="322" t="str">
        <f t="shared" si="86"/>
        <v>Mesalamine\MGIB2051\</v>
      </c>
      <c r="AB534" s="322" t="str">
        <f t="shared" si="87"/>
        <v>2010-12-21_Other_2011 Compass IRB meeting calendar_12057100_042</v>
      </c>
      <c r="AC534" s="322" t="s">
        <v>2223</v>
      </c>
      <c r="AD534" s="322" t="str">
        <f t="shared" si="88"/>
        <v>Mesalamine\MGIB2051\2010-12-21_Other_2011 Compass IRB meeting calendar_12057100_042.pdf</v>
      </c>
      <c r="AE534" s="329" t="str">
        <f>IF(IF(ISBLANK(NewFile),COUNTIF(K$1:K533,FullDoc)&gt;0,COUNTIF(AD$1:AD533,FullPath)&gt;0),TRUE,"")</f>
        <v/>
      </c>
      <c r="AF534" s="330">
        <f t="shared" si="89"/>
        <v>87</v>
      </c>
      <c r="AH534" s="338" t="s">
        <v>1978</v>
      </c>
      <c r="AJ534" s="323" t="s">
        <v>2224</v>
      </c>
    </row>
    <row r="535" spans="1:36" ht="13.25" customHeight="1">
      <c r="A535" s="316" t="s">
        <v>2099</v>
      </c>
      <c r="B535" s="316" t="s">
        <v>285</v>
      </c>
      <c r="C535" s="316"/>
      <c r="D535" s="316"/>
      <c r="E535" s="316"/>
      <c r="F535" s="316"/>
      <c r="G535" s="316"/>
      <c r="H535" s="316"/>
      <c r="I535" s="316"/>
      <c r="J535" s="316"/>
      <c r="K535" s="326" t="str">
        <f t="shared" si="80"/>
        <v>Link</v>
      </c>
      <c r="L535" s="327" t="str">
        <f t="shared" si="81"/>
        <v>TL6093</v>
      </c>
      <c r="M535" s="316" t="str">
        <f t="shared" si="82"/>
        <v>MGIB2051 Folder 6 Central Inst Review Board IRB IEC</v>
      </c>
      <c r="N535" s="328" t="str">
        <f t="shared" si="83"/>
        <v/>
      </c>
      <c r="O535" s="322"/>
      <c r="P535" s="322"/>
      <c r="Q535" s="316"/>
      <c r="R535" s="327" t="s">
        <v>32</v>
      </c>
      <c r="S535" s="327" t="s">
        <v>33</v>
      </c>
      <c r="T535" s="327" t="s">
        <v>57</v>
      </c>
      <c r="U535" s="327" t="s">
        <v>1229</v>
      </c>
      <c r="V535" s="327" t="s">
        <v>2102</v>
      </c>
      <c r="W535" s="322"/>
      <c r="X535" s="322"/>
      <c r="Y535" s="322" t="str">
        <f t="shared" si="84"/>
        <v>Link.pdf|Mesalamine\MGIB2051\2010-11-23_Other_Notice of Approval_12057100_043.pdf</v>
      </c>
      <c r="Z535" s="323" t="str">
        <f t="shared" si="85"/>
        <v>Link.pdf</v>
      </c>
      <c r="AA535" s="322" t="str">
        <f t="shared" si="86"/>
        <v>Mesalamine\MGIB2051\</v>
      </c>
      <c r="AB535" s="322" t="str">
        <f t="shared" si="87"/>
        <v>2010-11-23_Other_Notice of Approval_12057100_043</v>
      </c>
      <c r="AC535" s="322" t="s">
        <v>2225</v>
      </c>
      <c r="AD535" s="322" t="str">
        <f t="shared" si="88"/>
        <v>Mesalamine\MGIB2051\2010-11-23_Other_Notice of Approval_12057100_043.pdf</v>
      </c>
      <c r="AE535" s="329" t="str">
        <f>IF(IF(ISBLANK(NewFile),COUNTIF(K$1:K534,FullDoc)&gt;0,COUNTIF(AD$1:AD534,FullPath)&gt;0),TRUE,"")</f>
        <v/>
      </c>
      <c r="AF535" s="330">
        <f t="shared" si="89"/>
        <v>72</v>
      </c>
      <c r="AJ535" s="323" t="s">
        <v>2226</v>
      </c>
    </row>
    <row r="536" spans="1:36" ht="13.25" customHeight="1">
      <c r="A536" s="316" t="s">
        <v>2099</v>
      </c>
      <c r="B536" s="316" t="s">
        <v>288</v>
      </c>
      <c r="C536" s="316"/>
      <c r="D536" s="316"/>
      <c r="E536" s="316"/>
      <c r="F536" s="316"/>
      <c r="G536" s="316"/>
      <c r="H536" s="316"/>
      <c r="I536" s="316"/>
      <c r="J536" s="316"/>
      <c r="K536" s="326" t="str">
        <f t="shared" si="80"/>
        <v>Link</v>
      </c>
      <c r="L536" s="327" t="str">
        <f t="shared" si="81"/>
        <v>TL6093</v>
      </c>
      <c r="M536" s="316" t="str">
        <f t="shared" si="82"/>
        <v>MGIB2051 Folder 6 Central Inst Review Board IRB IEC</v>
      </c>
      <c r="N536" s="328" t="str">
        <f t="shared" si="83"/>
        <v/>
      </c>
      <c r="O536" s="322"/>
      <c r="P536" s="322"/>
      <c r="Q536" s="316"/>
      <c r="R536" s="327" t="s">
        <v>32</v>
      </c>
      <c r="S536" s="327" t="s">
        <v>33</v>
      </c>
      <c r="T536" s="327" t="s">
        <v>57</v>
      </c>
      <c r="U536" s="327" t="s">
        <v>1275</v>
      </c>
      <c r="V536" s="327" t="s">
        <v>2227</v>
      </c>
      <c r="W536" s="322"/>
      <c r="X536" s="322"/>
      <c r="Y536" s="322" t="str">
        <f t="shared" si="84"/>
        <v>Link.pdf|Mesalamine\MGIB2051\2010-11-19_Other_Acknowledgement Notice_12057100_044.pdf</v>
      </c>
      <c r="Z536" s="323" t="str">
        <f t="shared" si="85"/>
        <v>Link.pdf</v>
      </c>
      <c r="AA536" s="322" t="str">
        <f t="shared" si="86"/>
        <v>Mesalamine\MGIB2051\</v>
      </c>
      <c r="AB536" s="322" t="str">
        <f t="shared" si="87"/>
        <v>2010-11-19_Other_Acknowledgement Notice_12057100_044</v>
      </c>
      <c r="AC536" s="322" t="s">
        <v>2228</v>
      </c>
      <c r="AD536" s="322" t="str">
        <f t="shared" si="88"/>
        <v>Mesalamine\MGIB2051\2010-11-19_Other_Acknowledgement Notice_12057100_044.pdf</v>
      </c>
      <c r="AE536" s="329" t="str">
        <f>IF(IF(ISBLANK(NewFile),COUNTIF(K$1:K535,FullDoc)&gt;0,COUNTIF(AD$1:AD535,FullPath)&gt;0),TRUE,"")</f>
        <v/>
      </c>
      <c r="AF536" s="330">
        <f t="shared" si="89"/>
        <v>76</v>
      </c>
      <c r="AH536" s="338" t="s">
        <v>2164</v>
      </c>
      <c r="AJ536" s="323" t="s">
        <v>2229</v>
      </c>
    </row>
    <row r="537" spans="1:36" ht="13.25" customHeight="1">
      <c r="A537" s="316" t="s">
        <v>2099</v>
      </c>
      <c r="B537" s="316" t="s">
        <v>291</v>
      </c>
      <c r="C537" s="316"/>
      <c r="D537" s="316"/>
      <c r="E537" s="316"/>
      <c r="F537" s="316"/>
      <c r="G537" s="316"/>
      <c r="H537" s="316"/>
      <c r="I537" s="316"/>
      <c r="J537" s="316"/>
      <c r="K537" s="326" t="str">
        <f t="shared" si="80"/>
        <v>Link</v>
      </c>
      <c r="L537" s="327" t="str">
        <f t="shared" si="81"/>
        <v>TL6093</v>
      </c>
      <c r="M537" s="316" t="str">
        <f t="shared" si="82"/>
        <v>MGIB2051 Folder 6 Central Inst Review Board IRB IEC</v>
      </c>
      <c r="N537" s="328" t="str">
        <f t="shared" si="83"/>
        <v/>
      </c>
      <c r="O537" s="322"/>
      <c r="P537" s="322"/>
      <c r="Q537" s="316"/>
      <c r="R537" s="327" t="s">
        <v>32</v>
      </c>
      <c r="S537" s="327" t="s">
        <v>33</v>
      </c>
      <c r="T537" s="327" t="s">
        <v>57</v>
      </c>
      <c r="U537" s="327" t="s">
        <v>2230</v>
      </c>
      <c r="V537" s="327" t="s">
        <v>2102</v>
      </c>
      <c r="W537" s="322"/>
      <c r="X537" s="322"/>
      <c r="Y537" s="322" t="str">
        <f t="shared" si="84"/>
        <v>Link.pdf|Mesalamine\MGIB2051\2010-11-16_Other_Notice of Approval_12057100_045.pdf</v>
      </c>
      <c r="Z537" s="323" t="str">
        <f t="shared" si="85"/>
        <v>Link.pdf</v>
      </c>
      <c r="AA537" s="322" t="str">
        <f t="shared" si="86"/>
        <v>Mesalamine\MGIB2051\</v>
      </c>
      <c r="AB537" s="322" t="str">
        <f t="shared" si="87"/>
        <v>2010-11-16_Other_Notice of Approval_12057100_045</v>
      </c>
      <c r="AC537" s="322" t="s">
        <v>2231</v>
      </c>
      <c r="AD537" s="322" t="str">
        <f t="shared" si="88"/>
        <v>Mesalamine\MGIB2051\2010-11-16_Other_Notice of Approval_12057100_045.pdf</v>
      </c>
      <c r="AE537" s="329" t="str">
        <f>IF(IF(ISBLANK(NewFile),COUNTIF(K$1:K536,FullDoc)&gt;0,COUNTIF(AD$1:AD536,FullPath)&gt;0),TRUE,"")</f>
        <v/>
      </c>
      <c r="AF537" s="330">
        <f t="shared" si="89"/>
        <v>72</v>
      </c>
      <c r="AJ537" s="323" t="s">
        <v>2232</v>
      </c>
    </row>
    <row r="538" spans="1:36" ht="13.25" customHeight="1">
      <c r="A538" s="316" t="s">
        <v>2099</v>
      </c>
      <c r="B538" s="316" t="s">
        <v>294</v>
      </c>
      <c r="C538" s="316"/>
      <c r="D538" s="316"/>
      <c r="E538" s="316"/>
      <c r="F538" s="316"/>
      <c r="G538" s="316"/>
      <c r="H538" s="316"/>
      <c r="I538" s="316"/>
      <c r="J538" s="316"/>
      <c r="K538" s="326" t="str">
        <f t="shared" si="80"/>
        <v>Link</v>
      </c>
      <c r="L538" s="327" t="str">
        <f t="shared" si="81"/>
        <v>TL6093</v>
      </c>
      <c r="M538" s="316" t="str">
        <f t="shared" si="82"/>
        <v>MGIB2051 Folder 6 Central Inst Review Board IRB IEC</v>
      </c>
      <c r="N538" s="328" t="str">
        <f t="shared" si="83"/>
        <v/>
      </c>
      <c r="O538" s="322"/>
      <c r="P538" s="322"/>
      <c r="Q538" s="316"/>
      <c r="R538" s="327" t="s">
        <v>32</v>
      </c>
      <c r="S538" s="327" t="s">
        <v>33</v>
      </c>
      <c r="T538" s="327" t="s">
        <v>57</v>
      </c>
      <c r="U538" s="327" t="s">
        <v>2143</v>
      </c>
      <c r="V538" s="327" t="s">
        <v>2233</v>
      </c>
      <c r="W538" s="322"/>
      <c r="X538" s="322"/>
      <c r="Y538" s="322" t="str">
        <f t="shared" si="84"/>
        <v>Link.pdf|Mesalamine\MGIB2051\2010-11-15_Other_Investigators Brochure_12057100_046.pdf</v>
      </c>
      <c r="Z538" s="323" t="str">
        <f t="shared" si="85"/>
        <v>Link.pdf</v>
      </c>
      <c r="AA538" s="322" t="str">
        <f t="shared" si="86"/>
        <v>Mesalamine\MGIB2051\</v>
      </c>
      <c r="AB538" s="322" t="str">
        <f t="shared" si="87"/>
        <v>2010-11-15_Other_Investigators Brochure_12057100_046</v>
      </c>
      <c r="AC538" s="322" t="s">
        <v>2234</v>
      </c>
      <c r="AD538" s="322" t="str">
        <f t="shared" si="88"/>
        <v>Mesalamine\MGIB2051\2010-11-15_Other_Investigators Brochure_12057100_046.pdf</v>
      </c>
      <c r="AE538" s="329" t="str">
        <f>IF(IF(ISBLANK(NewFile),COUNTIF(K$1:K537,FullDoc)&gt;0,COUNTIF(AD$1:AD537,FullPath)&gt;0),TRUE,"")</f>
        <v/>
      </c>
      <c r="AF538" s="330">
        <f t="shared" si="89"/>
        <v>76</v>
      </c>
      <c r="AJ538" s="323" t="s">
        <v>2235</v>
      </c>
    </row>
    <row r="539" spans="1:36" ht="13.25" customHeight="1">
      <c r="A539" s="316" t="s">
        <v>2099</v>
      </c>
      <c r="B539" s="316" t="s">
        <v>297</v>
      </c>
      <c r="C539" s="316"/>
      <c r="D539" s="316"/>
      <c r="E539" s="316"/>
      <c r="F539" s="316"/>
      <c r="G539" s="316"/>
      <c r="H539" s="316"/>
      <c r="I539" s="316"/>
      <c r="J539" s="316"/>
      <c r="K539" s="326" t="str">
        <f t="shared" si="80"/>
        <v>Link</v>
      </c>
      <c r="L539" s="327" t="str">
        <f t="shared" si="81"/>
        <v>TL6093</v>
      </c>
      <c r="M539" s="316" t="str">
        <f t="shared" si="82"/>
        <v>MGIB2051 Folder 6 Central Inst Review Board IRB IEC</v>
      </c>
      <c r="N539" s="328" t="str">
        <f t="shared" si="83"/>
        <v/>
      </c>
      <c r="O539" s="322"/>
      <c r="P539" s="322"/>
      <c r="Q539" s="316"/>
      <c r="R539" s="327" t="s">
        <v>32</v>
      </c>
      <c r="S539" s="327" t="s">
        <v>33</v>
      </c>
      <c r="T539" s="327" t="s">
        <v>57</v>
      </c>
      <c r="U539" s="327" t="s">
        <v>2236</v>
      </c>
      <c r="V539" s="327" t="s">
        <v>52</v>
      </c>
      <c r="W539" s="322"/>
      <c r="X539" s="322"/>
      <c r="Y539" s="322" t="str">
        <f t="shared" si="84"/>
        <v>Link.pdf|Mesalamine\MGIB2051\2010-11-10_Other_Amendment 01_12057100_047.pdf</v>
      </c>
      <c r="Z539" s="323" t="str">
        <f t="shared" si="85"/>
        <v>Link.pdf</v>
      </c>
      <c r="AA539" s="322" t="str">
        <f t="shared" si="86"/>
        <v>Mesalamine\MGIB2051\</v>
      </c>
      <c r="AB539" s="322" t="str">
        <f t="shared" si="87"/>
        <v>2010-11-10_Other_Amendment 01_12057100_047</v>
      </c>
      <c r="AC539" s="322" t="s">
        <v>2237</v>
      </c>
      <c r="AD539" s="322" t="str">
        <f t="shared" si="88"/>
        <v>Mesalamine\MGIB2051\2010-11-10_Other_Amendment 01_12057100_047.pdf</v>
      </c>
      <c r="AE539" s="329" t="str">
        <f>IF(IF(ISBLANK(NewFile),COUNTIF(K$1:K538,FullDoc)&gt;0,COUNTIF(AD$1:AD538,FullPath)&gt;0),TRUE,"")</f>
        <v/>
      </c>
      <c r="AF539" s="330">
        <f t="shared" si="89"/>
        <v>66</v>
      </c>
      <c r="AJ539" s="323" t="s">
        <v>2238</v>
      </c>
    </row>
    <row r="540" spans="1:36" ht="13.25" customHeight="1">
      <c r="A540" s="316" t="s">
        <v>2099</v>
      </c>
      <c r="B540" s="316" t="s">
        <v>300</v>
      </c>
      <c r="C540" s="316"/>
      <c r="D540" s="316"/>
      <c r="E540" s="316"/>
      <c r="F540" s="316"/>
      <c r="G540" s="316"/>
      <c r="H540" s="316"/>
      <c r="I540" s="316"/>
      <c r="J540" s="316"/>
      <c r="K540" s="326" t="str">
        <f t="shared" si="80"/>
        <v>Link</v>
      </c>
      <c r="L540" s="327" t="str">
        <f t="shared" si="81"/>
        <v>TL6093</v>
      </c>
      <c r="M540" s="316" t="str">
        <f t="shared" si="82"/>
        <v>MGIB2051 Folder 6 Central Inst Review Board IRB IEC</v>
      </c>
      <c r="N540" s="328" t="str">
        <f t="shared" si="83"/>
        <v/>
      </c>
      <c r="O540" s="322"/>
      <c r="P540" s="322"/>
      <c r="Q540" s="316"/>
      <c r="R540" s="327" t="s">
        <v>32</v>
      </c>
      <c r="S540" s="327" t="s">
        <v>33</v>
      </c>
      <c r="T540" s="327" t="s">
        <v>57</v>
      </c>
      <c r="U540" s="327" t="s">
        <v>2161</v>
      </c>
      <c r="V540" s="327" t="s">
        <v>2239</v>
      </c>
      <c r="W540" s="322"/>
      <c r="X540" s="322"/>
      <c r="Y540" s="322" t="str">
        <f t="shared" si="84"/>
        <v>Link.pdf|Mesalamine\MGIB2051\2010-10-01_Other_IND Acknowledgement_12057100_048.pdf</v>
      </c>
      <c r="Z540" s="323" t="str">
        <f t="shared" si="85"/>
        <v>Link.pdf</v>
      </c>
      <c r="AA540" s="322" t="str">
        <f t="shared" si="86"/>
        <v>Mesalamine\MGIB2051\</v>
      </c>
      <c r="AB540" s="322" t="str">
        <f t="shared" si="87"/>
        <v>2010-10-01_Other_IND Acknowledgement_12057100_048</v>
      </c>
      <c r="AC540" s="322" t="s">
        <v>2240</v>
      </c>
      <c r="AD540" s="322" t="str">
        <f t="shared" si="88"/>
        <v>Mesalamine\MGIB2051\2010-10-01_Other_IND Acknowledgement_12057100_048.pdf</v>
      </c>
      <c r="AE540" s="329" t="str">
        <f>IF(IF(ISBLANK(NewFile),COUNTIF(K$1:K539,FullDoc)&gt;0,COUNTIF(AD$1:AD539,FullPath)&gt;0),TRUE,"")</f>
        <v/>
      </c>
      <c r="AF540" s="330">
        <f t="shared" si="89"/>
        <v>73</v>
      </c>
      <c r="AJ540" s="323" t="s">
        <v>2241</v>
      </c>
    </row>
    <row r="541" spans="1:36" ht="13.25" customHeight="1">
      <c r="A541" s="316" t="s">
        <v>2099</v>
      </c>
      <c r="B541" s="316" t="s">
        <v>303</v>
      </c>
      <c r="C541" s="316"/>
      <c r="D541" s="316"/>
      <c r="E541" s="316"/>
      <c r="F541" s="316"/>
      <c r="G541" s="316"/>
      <c r="H541" s="316"/>
      <c r="I541" s="316"/>
      <c r="J541" s="316"/>
      <c r="K541" s="326" t="str">
        <f t="shared" si="80"/>
        <v>Link</v>
      </c>
      <c r="L541" s="327" t="str">
        <f t="shared" si="81"/>
        <v>TL6093</v>
      </c>
      <c r="M541" s="316" t="str">
        <f t="shared" si="82"/>
        <v>MGIB2051 Folder 6 Central Inst Review Board IRB IEC</v>
      </c>
      <c r="N541" s="328" t="str">
        <f t="shared" si="83"/>
        <v/>
      </c>
      <c r="O541" s="322"/>
      <c r="P541" s="322"/>
      <c r="Q541" s="316"/>
      <c r="R541" s="327" t="s">
        <v>32</v>
      </c>
      <c r="S541" s="327" t="s">
        <v>33</v>
      </c>
      <c r="T541" s="327" t="s">
        <v>57</v>
      </c>
      <c r="U541" s="327" t="s">
        <v>2242</v>
      </c>
      <c r="V541" s="327" t="s">
        <v>2243</v>
      </c>
      <c r="W541" s="322"/>
      <c r="X541" s="322"/>
      <c r="Y541" s="322" t="str">
        <f t="shared" si="84"/>
        <v>Link.pdf|Mesalamine\MGIB2051\2010-08-16_Other_Site Relocation Form_12057100_049.pdf</v>
      </c>
      <c r="Z541" s="323" t="str">
        <f t="shared" si="85"/>
        <v>Link.pdf</v>
      </c>
      <c r="AA541" s="322" t="str">
        <f t="shared" si="86"/>
        <v>Mesalamine\MGIB2051\</v>
      </c>
      <c r="AB541" s="322" t="str">
        <f t="shared" si="87"/>
        <v>2010-08-16_Other_Site Relocation Form_12057100_049</v>
      </c>
      <c r="AC541" s="322" t="s">
        <v>2244</v>
      </c>
      <c r="AD541" s="322" t="str">
        <f t="shared" si="88"/>
        <v>Mesalamine\MGIB2051\2010-08-16_Other_Site Relocation Form_12057100_049.pdf</v>
      </c>
      <c r="AE541" s="329" t="str">
        <f>IF(IF(ISBLANK(NewFile),COUNTIF(K$1:K540,FullDoc)&gt;0,COUNTIF(AD$1:AD540,FullPath)&gt;0),TRUE,"")</f>
        <v/>
      </c>
      <c r="AF541" s="330">
        <f t="shared" si="89"/>
        <v>74</v>
      </c>
      <c r="AJ541" s="323" t="s">
        <v>2245</v>
      </c>
    </row>
    <row r="542" spans="1:36" ht="13.25" customHeight="1">
      <c r="A542" s="316" t="s">
        <v>2099</v>
      </c>
      <c r="B542" s="316" t="s">
        <v>306</v>
      </c>
      <c r="C542" s="316"/>
      <c r="D542" s="316"/>
      <c r="E542" s="316"/>
      <c r="F542" s="316"/>
      <c r="G542" s="316"/>
      <c r="H542" s="316"/>
      <c r="I542" s="316"/>
      <c r="J542" s="316"/>
      <c r="K542" s="326" t="str">
        <f t="shared" si="80"/>
        <v>Link</v>
      </c>
      <c r="L542" s="327" t="str">
        <f t="shared" si="81"/>
        <v>TL6093</v>
      </c>
      <c r="M542" s="316" t="str">
        <f t="shared" si="82"/>
        <v>MGIB2051 Folder 6 Central Inst Review Board IRB IEC</v>
      </c>
      <c r="N542" s="328" t="str">
        <f t="shared" si="83"/>
        <v/>
      </c>
      <c r="O542" s="322"/>
      <c r="P542" s="322"/>
      <c r="Q542" s="316"/>
      <c r="R542" s="327" t="s">
        <v>32</v>
      </c>
      <c r="S542" s="327" t="s">
        <v>33</v>
      </c>
      <c r="T542" s="327" t="s">
        <v>57</v>
      </c>
      <c r="U542" s="327" t="s">
        <v>2246</v>
      </c>
      <c r="V542" s="327" t="s">
        <v>2247</v>
      </c>
      <c r="W542" s="322"/>
      <c r="X542" s="322"/>
      <c r="Y542" s="322" t="str">
        <f t="shared" si="84"/>
        <v>Link.pdf|Mesalamine\MGIB2051\2010-08-12_Other_ICF revisions_12057100_050.pdf</v>
      </c>
      <c r="Z542" s="323" t="str">
        <f t="shared" si="85"/>
        <v>Link.pdf</v>
      </c>
      <c r="AA542" s="322" t="str">
        <f t="shared" si="86"/>
        <v>Mesalamine\MGIB2051\</v>
      </c>
      <c r="AB542" s="322" t="str">
        <f t="shared" si="87"/>
        <v>2010-08-12_Other_ICF revisions_12057100_050</v>
      </c>
      <c r="AC542" s="322" t="s">
        <v>2248</v>
      </c>
      <c r="AD542" s="322" t="str">
        <f t="shared" si="88"/>
        <v>Mesalamine\MGIB2051\2010-08-12_Other_ICF revisions_12057100_050.pdf</v>
      </c>
      <c r="AE542" s="329" t="str">
        <f>IF(IF(ISBLANK(NewFile),COUNTIF(K$1:K541,FullDoc)&gt;0,COUNTIF(AD$1:AD541,FullPath)&gt;0),TRUE,"")</f>
        <v/>
      </c>
      <c r="AF542" s="330">
        <f t="shared" si="89"/>
        <v>67</v>
      </c>
      <c r="AJ542" s="323" t="s">
        <v>2249</v>
      </c>
    </row>
    <row r="543" spans="1:36" ht="13.25" customHeight="1">
      <c r="A543" s="316" t="s">
        <v>2099</v>
      </c>
      <c r="B543" s="316" t="s">
        <v>309</v>
      </c>
      <c r="C543" s="316"/>
      <c r="D543" s="316"/>
      <c r="E543" s="316"/>
      <c r="F543" s="316"/>
      <c r="G543" s="316"/>
      <c r="H543" s="316"/>
      <c r="I543" s="316"/>
      <c r="J543" s="316"/>
      <c r="K543" s="326" t="str">
        <f t="shared" si="80"/>
        <v>Link</v>
      </c>
      <c r="L543" s="327" t="str">
        <f t="shared" si="81"/>
        <v>TL6093</v>
      </c>
      <c r="M543" s="316" t="str">
        <f t="shared" si="82"/>
        <v>MGIB2051 Folder 6 Central Inst Review Board IRB IEC</v>
      </c>
      <c r="N543" s="328" t="str">
        <f t="shared" si="83"/>
        <v/>
      </c>
      <c r="O543" s="322"/>
      <c r="P543" s="322"/>
      <c r="Q543" s="316"/>
      <c r="R543" s="327" t="s">
        <v>32</v>
      </c>
      <c r="S543" s="327" t="s">
        <v>33</v>
      </c>
      <c r="T543" s="327" t="s">
        <v>57</v>
      </c>
      <c r="U543" s="327" t="s">
        <v>2156</v>
      </c>
      <c r="V543" s="327" t="s">
        <v>2102</v>
      </c>
      <c r="W543" s="322"/>
      <c r="X543" s="322"/>
      <c r="Y543" s="322" t="str">
        <f t="shared" si="84"/>
        <v>Link.pdf|Mesalamine\MGIB2051\2010-07-30_Other_Notice of Approval_12057100_051.pdf</v>
      </c>
      <c r="Z543" s="323" t="str">
        <f t="shared" si="85"/>
        <v>Link.pdf</v>
      </c>
      <c r="AA543" s="322" t="str">
        <f t="shared" si="86"/>
        <v>Mesalamine\MGIB2051\</v>
      </c>
      <c r="AB543" s="322" t="str">
        <f t="shared" si="87"/>
        <v>2010-07-30_Other_Notice of Approval_12057100_051</v>
      </c>
      <c r="AC543" s="322" t="s">
        <v>2250</v>
      </c>
      <c r="AD543" s="322" t="str">
        <f t="shared" si="88"/>
        <v>Mesalamine\MGIB2051\2010-07-30_Other_Notice of Approval_12057100_051.pdf</v>
      </c>
      <c r="AE543" s="329" t="str">
        <f>IF(IF(ISBLANK(NewFile),COUNTIF(K$1:K542,FullDoc)&gt;0,COUNTIF(AD$1:AD542,FullPath)&gt;0),TRUE,"")</f>
        <v/>
      </c>
      <c r="AF543" s="330">
        <f t="shared" si="89"/>
        <v>72</v>
      </c>
      <c r="AJ543" s="323" t="s">
        <v>2251</v>
      </c>
    </row>
    <row r="544" spans="1:36" ht="13.25" customHeight="1">
      <c r="A544" s="316" t="s">
        <v>2099</v>
      </c>
      <c r="B544" s="316" t="s">
        <v>312</v>
      </c>
      <c r="C544" s="316"/>
      <c r="D544" s="316"/>
      <c r="E544" s="316"/>
      <c r="F544" s="316"/>
      <c r="G544" s="316"/>
      <c r="H544" s="316"/>
      <c r="I544" s="316"/>
      <c r="J544" s="316"/>
      <c r="K544" s="326" t="str">
        <f t="shared" si="80"/>
        <v>Link</v>
      </c>
      <c r="L544" s="327" t="str">
        <f t="shared" si="81"/>
        <v>TL6093</v>
      </c>
      <c r="M544" s="316" t="str">
        <f t="shared" si="82"/>
        <v>MGIB2051 Folder 6 Central Inst Review Board IRB IEC</v>
      </c>
      <c r="N544" s="328" t="str">
        <f t="shared" si="83"/>
        <v/>
      </c>
      <c r="O544" s="322"/>
      <c r="P544" s="322"/>
      <c r="Q544" s="316"/>
      <c r="R544" s="327" t="s">
        <v>32</v>
      </c>
      <c r="S544" s="327" t="s">
        <v>33</v>
      </c>
      <c r="T544" s="327" t="s">
        <v>57</v>
      </c>
      <c r="U544" s="327" t="s">
        <v>986</v>
      </c>
      <c r="V544" s="327" t="s">
        <v>2252</v>
      </c>
      <c r="W544" s="322"/>
      <c r="X544" s="322"/>
      <c r="Y544" s="322" t="str">
        <f t="shared" si="84"/>
        <v>Link.pdf|Mesalamine\MGIB2051\2010-07-29_Other_IVRS Subject Worksheet submissions via Anchor_12057100_052.pdf</v>
      </c>
      <c r="Z544" s="323" t="str">
        <f t="shared" si="85"/>
        <v>Link.pdf</v>
      </c>
      <c r="AA544" s="322" t="str">
        <f t="shared" si="86"/>
        <v>Mesalamine\MGIB2051\</v>
      </c>
      <c r="AB544" s="322" t="str">
        <f t="shared" si="87"/>
        <v>2010-07-29_Other_IVRS Subject Worksheet submissions via Anchor_12057100_052</v>
      </c>
      <c r="AC544" s="322" t="s">
        <v>2253</v>
      </c>
      <c r="AD544" s="322" t="str">
        <f t="shared" si="88"/>
        <v>Mesalamine\MGIB2051\2010-07-29_Other_IVRS Subject Worksheet submissions via Anchor_12057100_052.pdf</v>
      </c>
      <c r="AE544" s="329" t="str">
        <f>IF(IF(ISBLANK(NewFile),COUNTIF(K$1:K543,FullDoc)&gt;0,COUNTIF(AD$1:AD543,FullPath)&gt;0),TRUE,"")</f>
        <v/>
      </c>
      <c r="AF544" s="330">
        <f t="shared" si="89"/>
        <v>99</v>
      </c>
      <c r="AJ544" s="323" t="s">
        <v>2254</v>
      </c>
    </row>
    <row r="545" spans="1:36" ht="13.25" customHeight="1">
      <c r="A545" s="316" t="s">
        <v>2099</v>
      </c>
      <c r="B545" s="316" t="s">
        <v>315</v>
      </c>
      <c r="C545" s="316"/>
      <c r="D545" s="316"/>
      <c r="E545" s="316"/>
      <c r="F545" s="316"/>
      <c r="G545" s="316"/>
      <c r="H545" s="316"/>
      <c r="I545" s="316"/>
      <c r="J545" s="316"/>
      <c r="K545" s="326" t="str">
        <f t="shared" si="80"/>
        <v>Link</v>
      </c>
      <c r="L545" s="327" t="str">
        <f t="shared" si="81"/>
        <v>TL6093</v>
      </c>
      <c r="M545" s="316" t="str">
        <f t="shared" si="82"/>
        <v>MGIB2051 Folder 6 Central Inst Review Board IRB IEC</v>
      </c>
      <c r="N545" s="328" t="str">
        <f t="shared" si="83"/>
        <v/>
      </c>
      <c r="O545" s="322"/>
      <c r="P545" s="322"/>
      <c r="Q545" s="316"/>
      <c r="R545" s="327" t="s">
        <v>32</v>
      </c>
      <c r="S545" s="327" t="s">
        <v>33</v>
      </c>
      <c r="T545" s="327" t="s">
        <v>57</v>
      </c>
      <c r="U545" s="327" t="s">
        <v>273</v>
      </c>
      <c r="V545" s="327" t="s">
        <v>2255</v>
      </c>
      <c r="W545" s="322"/>
      <c r="X545" s="322"/>
      <c r="Y545" s="322" t="str">
        <f t="shared" si="84"/>
        <v>Link.pdf|Mesalamine\MGIB2051\2010-07-14_Other_Error in protocol title_12057100_053.pdf</v>
      </c>
      <c r="Z545" s="323" t="str">
        <f t="shared" si="85"/>
        <v>Link.pdf</v>
      </c>
      <c r="AA545" s="322" t="str">
        <f t="shared" si="86"/>
        <v>Mesalamine\MGIB2051\</v>
      </c>
      <c r="AB545" s="322" t="str">
        <f t="shared" si="87"/>
        <v>2010-07-14_Other_Error in protocol title_12057100_053</v>
      </c>
      <c r="AC545" s="322" t="s">
        <v>2256</v>
      </c>
      <c r="AD545" s="322" t="str">
        <f t="shared" si="88"/>
        <v>Mesalamine\MGIB2051\2010-07-14_Other_Error in protocol title_12057100_053.pdf</v>
      </c>
      <c r="AE545" s="329" t="str">
        <f>IF(IF(ISBLANK(NewFile),COUNTIF(K$1:K544,FullDoc)&gt;0,COUNTIF(AD$1:AD544,FullPath)&gt;0),TRUE,"")</f>
        <v/>
      </c>
      <c r="AF545" s="330">
        <f t="shared" si="89"/>
        <v>77</v>
      </c>
      <c r="AJ545" s="323" t="s">
        <v>2257</v>
      </c>
    </row>
    <row r="546" spans="1:36" ht="13.25" customHeight="1">
      <c r="A546" s="316" t="s">
        <v>2099</v>
      </c>
      <c r="B546" s="316" t="s">
        <v>318</v>
      </c>
      <c r="C546" s="316"/>
      <c r="D546" s="316"/>
      <c r="E546" s="316"/>
      <c r="F546" s="316"/>
      <c r="G546" s="316"/>
      <c r="H546" s="316"/>
      <c r="I546" s="316"/>
      <c r="J546" s="316"/>
      <c r="K546" s="326" t="str">
        <f t="shared" si="80"/>
        <v>Link</v>
      </c>
      <c r="L546" s="327" t="str">
        <f t="shared" si="81"/>
        <v>TL6093</v>
      </c>
      <c r="M546" s="316" t="str">
        <f t="shared" si="82"/>
        <v>MGIB2051 Folder 6 Central Inst Review Board IRB IEC</v>
      </c>
      <c r="N546" s="328" t="str">
        <f t="shared" si="83"/>
        <v/>
      </c>
      <c r="O546" s="322"/>
      <c r="P546" s="322"/>
      <c r="Q546" s="316"/>
      <c r="R546" s="327" t="s">
        <v>32</v>
      </c>
      <c r="S546" s="327" t="s">
        <v>33</v>
      </c>
      <c r="T546" s="327" t="s">
        <v>57</v>
      </c>
      <c r="U546" s="327" t="s">
        <v>273</v>
      </c>
      <c r="V546" s="327" t="s">
        <v>2255</v>
      </c>
      <c r="W546" s="322"/>
      <c r="X546" s="322"/>
      <c r="Y546" s="322" t="str">
        <f t="shared" si="84"/>
        <v>Link.pdf|Mesalamine\MGIB2051\2010-07-14_Other_Error in protocol title_12057100_054.pdf</v>
      </c>
      <c r="Z546" s="323" t="str">
        <f t="shared" si="85"/>
        <v>Link.pdf</v>
      </c>
      <c r="AA546" s="322" t="str">
        <f t="shared" si="86"/>
        <v>Mesalamine\MGIB2051\</v>
      </c>
      <c r="AB546" s="322" t="str">
        <f t="shared" si="87"/>
        <v>2010-07-14_Other_Error in protocol title_12057100_054</v>
      </c>
      <c r="AC546" s="322" t="s">
        <v>2258</v>
      </c>
      <c r="AD546" s="322" t="str">
        <f t="shared" si="88"/>
        <v>Mesalamine\MGIB2051\2010-07-14_Other_Error in protocol title_12057100_054.pdf</v>
      </c>
      <c r="AE546" s="329" t="str">
        <f>IF(IF(ISBLANK(NewFile),COUNTIF(K$1:K545,FullDoc)&gt;0,COUNTIF(AD$1:AD545,FullPath)&gt;0),TRUE,"")</f>
        <v/>
      </c>
      <c r="AF546" s="330">
        <f t="shared" si="89"/>
        <v>77</v>
      </c>
      <c r="AJ546" s="323" t="s">
        <v>2259</v>
      </c>
    </row>
    <row r="547" spans="1:36" ht="13.25" customHeight="1">
      <c r="A547" s="316" t="s">
        <v>2099</v>
      </c>
      <c r="B547" s="316" t="s">
        <v>324</v>
      </c>
      <c r="C547" s="316"/>
      <c r="D547" s="316"/>
      <c r="E547" s="316"/>
      <c r="F547" s="316"/>
      <c r="G547" s="316"/>
      <c r="H547" s="316"/>
      <c r="I547" s="316"/>
      <c r="J547" s="316"/>
      <c r="K547" s="326" t="str">
        <f t="shared" si="80"/>
        <v>Link</v>
      </c>
      <c r="L547" s="327" t="str">
        <f t="shared" si="81"/>
        <v>TL6093</v>
      </c>
      <c r="M547" s="316" t="str">
        <f t="shared" si="82"/>
        <v>MGIB2051 Folder 6 Central Inst Review Board IRB IEC</v>
      </c>
      <c r="N547" s="328" t="str">
        <f t="shared" si="83"/>
        <v/>
      </c>
      <c r="O547" s="322"/>
      <c r="P547" s="322"/>
      <c r="Q547" s="316"/>
      <c r="R547" s="327" t="s">
        <v>32</v>
      </c>
      <c r="S547" s="327" t="s">
        <v>33</v>
      </c>
      <c r="T547" s="327" t="s">
        <v>57</v>
      </c>
      <c r="U547" s="327" t="s">
        <v>991</v>
      </c>
      <c r="V547" s="327" t="s">
        <v>2102</v>
      </c>
      <c r="W547" s="322"/>
      <c r="X547" s="322"/>
      <c r="Y547" s="322" t="str">
        <f t="shared" si="84"/>
        <v>Link.pdf|Mesalamine\MGIB2051\2010-07-02_Other_Notice of Approval_12057100_055.pdf</v>
      </c>
      <c r="Z547" s="323" t="str">
        <f t="shared" si="85"/>
        <v>Link.pdf</v>
      </c>
      <c r="AA547" s="322" t="str">
        <f t="shared" si="86"/>
        <v>Mesalamine\MGIB2051\</v>
      </c>
      <c r="AB547" s="322" t="str">
        <f t="shared" si="87"/>
        <v>2010-07-02_Other_Notice of Approval_12057100_055</v>
      </c>
      <c r="AC547" s="322" t="s">
        <v>2260</v>
      </c>
      <c r="AD547" s="322" t="str">
        <f t="shared" si="88"/>
        <v>Mesalamine\MGIB2051\2010-07-02_Other_Notice of Approval_12057100_055.pdf</v>
      </c>
      <c r="AE547" s="329" t="str">
        <f>IF(IF(ISBLANK(NewFile),COUNTIF(K$1:K546,FullDoc)&gt;0,COUNTIF(AD$1:AD546,FullPath)&gt;0),TRUE,"")</f>
        <v/>
      </c>
      <c r="AF547" s="330">
        <f t="shared" si="89"/>
        <v>72</v>
      </c>
      <c r="AJ547" s="323" t="s">
        <v>2261</v>
      </c>
    </row>
    <row r="548" spans="1:36" ht="13.25" customHeight="1">
      <c r="A548" s="316" t="s">
        <v>2099</v>
      </c>
      <c r="B548" s="316" t="s">
        <v>2262</v>
      </c>
      <c r="C548" s="316"/>
      <c r="D548" s="316"/>
      <c r="E548" s="316"/>
      <c r="F548" s="316"/>
      <c r="G548" s="316"/>
      <c r="H548" s="316"/>
      <c r="I548" s="316"/>
      <c r="J548" s="316"/>
      <c r="K548" s="326" t="str">
        <f t="shared" si="80"/>
        <v>Link</v>
      </c>
      <c r="L548" s="327" t="str">
        <f t="shared" si="81"/>
        <v>TL6093</v>
      </c>
      <c r="M548" s="316" t="str">
        <f t="shared" si="82"/>
        <v>MGIB2051 Folder 6 Central Inst Review Board IRB IEC</v>
      </c>
      <c r="N548" s="328" t="str">
        <f t="shared" si="83"/>
        <v/>
      </c>
      <c r="O548" s="322"/>
      <c r="P548" s="322"/>
      <c r="Q548" s="316"/>
      <c r="R548" s="327" t="s">
        <v>32</v>
      </c>
      <c r="S548" s="327" t="s">
        <v>33</v>
      </c>
      <c r="T548" s="327" t="s">
        <v>57</v>
      </c>
      <c r="U548" s="327" t="s">
        <v>991</v>
      </c>
      <c r="V548" s="327" t="s">
        <v>2263</v>
      </c>
      <c r="W548" s="322"/>
      <c r="X548" s="322"/>
      <c r="Y548" s="322" t="str">
        <f t="shared" si="84"/>
        <v>Link.pdf|Mesalamine\MGIB2051\2010-07-02_Other_Patient Diary Guide_12057100_056.pdf</v>
      </c>
      <c r="Z548" s="323" t="str">
        <f t="shared" si="85"/>
        <v>Link.pdf</v>
      </c>
      <c r="AA548" s="322" t="str">
        <f t="shared" si="86"/>
        <v>Mesalamine\MGIB2051\</v>
      </c>
      <c r="AB548" s="322" t="str">
        <f t="shared" si="87"/>
        <v>2010-07-02_Other_Patient Diary Guide_12057100_056</v>
      </c>
      <c r="AC548" s="322" t="s">
        <v>2264</v>
      </c>
      <c r="AD548" s="322" t="str">
        <f t="shared" si="88"/>
        <v>Mesalamine\MGIB2051\2010-07-02_Other_Patient Diary Guide_12057100_056.pdf</v>
      </c>
      <c r="AE548" s="329" t="str">
        <f>IF(IF(ISBLANK(NewFile),COUNTIF(K$1:K547,FullDoc)&gt;0,COUNTIF(AD$1:AD547,FullPath)&gt;0),TRUE,"")</f>
        <v/>
      </c>
      <c r="AF548" s="330">
        <f t="shared" si="89"/>
        <v>73</v>
      </c>
    </row>
    <row r="549" spans="1:36" ht="13.25" customHeight="1">
      <c r="A549" s="316" t="s">
        <v>2099</v>
      </c>
      <c r="B549" s="316" t="s">
        <v>2265</v>
      </c>
      <c r="C549" s="316"/>
      <c r="D549" s="316"/>
      <c r="E549" s="316"/>
      <c r="F549" s="316"/>
      <c r="G549" s="316"/>
      <c r="H549" s="316"/>
      <c r="I549" s="316"/>
      <c r="J549" s="316"/>
      <c r="K549" s="326" t="str">
        <f t="shared" si="80"/>
        <v>Link</v>
      </c>
      <c r="L549" s="327" t="str">
        <f t="shared" si="81"/>
        <v>TL6093</v>
      </c>
      <c r="M549" s="316" t="str">
        <f t="shared" si="82"/>
        <v>MGIB2051 Folder 6 Central Inst Review Board IRB IEC</v>
      </c>
      <c r="N549" s="328" t="str">
        <f t="shared" si="83"/>
        <v/>
      </c>
      <c r="O549" s="322"/>
      <c r="P549" s="322"/>
      <c r="Q549" s="316"/>
      <c r="R549" s="327" t="s">
        <v>32</v>
      </c>
      <c r="S549" s="327" t="s">
        <v>33</v>
      </c>
      <c r="T549" s="327" t="s">
        <v>57</v>
      </c>
      <c r="U549" s="327" t="s">
        <v>2266</v>
      </c>
      <c r="V549" s="327" t="s">
        <v>2267</v>
      </c>
      <c r="W549" s="322"/>
      <c r="X549" s="322"/>
      <c r="Y549" s="322" t="str">
        <f t="shared" si="84"/>
        <v>Link.pdf|Mesalamine\MGIB2051\2010-07-01_Other_Radio Advertisement_12057100_057.pdf</v>
      </c>
      <c r="Z549" s="323" t="str">
        <f t="shared" si="85"/>
        <v>Link.pdf</v>
      </c>
      <c r="AA549" s="322" t="str">
        <f t="shared" si="86"/>
        <v>Mesalamine\MGIB2051\</v>
      </c>
      <c r="AB549" s="322" t="str">
        <f t="shared" si="87"/>
        <v>2010-07-01_Other_Radio Advertisement_12057100_057</v>
      </c>
      <c r="AC549" s="322" t="s">
        <v>2268</v>
      </c>
      <c r="AD549" s="322" t="str">
        <f t="shared" si="88"/>
        <v>Mesalamine\MGIB2051\2010-07-01_Other_Radio Advertisement_12057100_057.pdf</v>
      </c>
      <c r="AE549" s="329" t="str">
        <f>IF(IF(ISBLANK(NewFile),COUNTIF(K$1:K548,FullDoc)&gt;0,COUNTIF(AD$1:AD548,FullPath)&gt;0),TRUE,"")</f>
        <v/>
      </c>
      <c r="AF549" s="330">
        <f t="shared" si="89"/>
        <v>73</v>
      </c>
      <c r="AJ549" s="323" t="s">
        <v>2269</v>
      </c>
    </row>
    <row r="550" spans="1:36" ht="13.25" customHeight="1">
      <c r="A550" s="316" t="s">
        <v>2099</v>
      </c>
      <c r="B550" s="316" t="s">
        <v>2270</v>
      </c>
      <c r="C550" s="316"/>
      <c r="D550" s="316"/>
      <c r="E550" s="316"/>
      <c r="F550" s="316"/>
      <c r="G550" s="316"/>
      <c r="H550" s="316"/>
      <c r="I550" s="316"/>
      <c r="J550" s="316"/>
      <c r="K550" s="326" t="str">
        <f t="shared" si="80"/>
        <v>Link</v>
      </c>
      <c r="L550" s="327" t="str">
        <f t="shared" si="81"/>
        <v>TL6093</v>
      </c>
      <c r="M550" s="316" t="str">
        <f t="shared" si="82"/>
        <v>MGIB2051 Folder 6 Central Inst Review Board IRB IEC</v>
      </c>
      <c r="N550" s="328" t="str">
        <f t="shared" si="83"/>
        <v/>
      </c>
      <c r="O550" s="322"/>
      <c r="P550" s="322"/>
      <c r="Q550" s="316"/>
      <c r="R550" s="327" t="s">
        <v>32</v>
      </c>
      <c r="S550" s="327" t="s">
        <v>33</v>
      </c>
      <c r="T550" s="327" t="s">
        <v>57</v>
      </c>
      <c r="U550" s="327" t="s">
        <v>2266</v>
      </c>
      <c r="V550" s="327" t="s">
        <v>1013</v>
      </c>
      <c r="W550" s="322"/>
      <c r="X550" s="322"/>
      <c r="Y550" s="322" t="str">
        <f t="shared" si="84"/>
        <v>Link.pdf|Mesalamine\MGIB2051\2010-07-01_Other_Recruitment Materials_12057100_058.pdf</v>
      </c>
      <c r="Z550" s="323" t="str">
        <f t="shared" si="85"/>
        <v>Link.pdf</v>
      </c>
      <c r="AA550" s="322" t="str">
        <f t="shared" si="86"/>
        <v>Mesalamine\MGIB2051\</v>
      </c>
      <c r="AB550" s="322" t="str">
        <f t="shared" si="87"/>
        <v>2010-07-01_Other_Recruitment Materials_12057100_058</v>
      </c>
      <c r="AC550" s="322" t="s">
        <v>2271</v>
      </c>
      <c r="AD550" s="322" t="str">
        <f t="shared" si="88"/>
        <v>Mesalamine\MGIB2051\2010-07-01_Other_Recruitment Materials_12057100_058.pdf</v>
      </c>
      <c r="AE550" s="329" t="str">
        <f>IF(IF(ISBLANK(NewFile),COUNTIF(K$1:K549,FullDoc)&gt;0,COUNTIF(AD$1:AD549,FullPath)&gt;0),TRUE,"")</f>
        <v/>
      </c>
      <c r="AF550" s="330">
        <f t="shared" si="89"/>
        <v>75</v>
      </c>
      <c r="AH550" s="338" t="s">
        <v>362</v>
      </c>
      <c r="AJ550" s="323" t="s">
        <v>2272</v>
      </c>
    </row>
    <row r="551" spans="1:36" ht="13.25" customHeight="1">
      <c r="A551" s="316" t="s">
        <v>2273</v>
      </c>
      <c r="B551" s="316" t="s">
        <v>29</v>
      </c>
      <c r="C551" s="316"/>
      <c r="D551" s="316"/>
      <c r="E551" s="316"/>
      <c r="F551" s="316"/>
      <c r="G551" s="316"/>
      <c r="H551" s="316"/>
      <c r="I551" s="316"/>
      <c r="J551" s="316"/>
      <c r="K551" s="326" t="str">
        <f t="shared" si="80"/>
        <v>Link</v>
      </c>
      <c r="L551" s="327" t="str">
        <f t="shared" si="81"/>
        <v>TL6093</v>
      </c>
      <c r="M551" s="316" t="str">
        <f t="shared" si="82"/>
        <v>MGIB2051 Folder 8 Vendors Catalent Pharma Solutions</v>
      </c>
      <c r="N551" s="328" t="str">
        <f t="shared" si="83"/>
        <v/>
      </c>
      <c r="O551" s="322"/>
      <c r="P551" s="322"/>
      <c r="Q551" s="316"/>
      <c r="R551" s="327" t="s">
        <v>32</v>
      </c>
      <c r="S551" s="327" t="s">
        <v>33</v>
      </c>
      <c r="T551" s="327" t="s">
        <v>57</v>
      </c>
      <c r="U551" s="327" t="s">
        <v>1384</v>
      </c>
      <c r="V551" s="340" t="s">
        <v>2274</v>
      </c>
      <c r="W551" s="322"/>
      <c r="X551" s="322"/>
      <c r="Y551" s="322" t="str">
        <f t="shared" si="84"/>
        <v>Link.pdf|Mesalamine\MGIB2051\2011-10-20_Other_Memo Catalent only involved with packaging and labeling study drug_12057101_001.pdf</v>
      </c>
      <c r="Z551" s="323" t="str">
        <f t="shared" si="85"/>
        <v>Link.pdf</v>
      </c>
      <c r="AA551" s="322" t="str">
        <f t="shared" si="86"/>
        <v>Mesalamine\MGIB2051\</v>
      </c>
      <c r="AB551" s="322" t="str">
        <f t="shared" si="87"/>
        <v>2011-10-20_Other_Memo Catalent only involved with packaging and labeling study drug_12057101_001</v>
      </c>
      <c r="AC551" s="322" t="s">
        <v>2275</v>
      </c>
      <c r="AD551" s="322" t="str">
        <f t="shared" si="88"/>
        <v>Mesalamine\MGIB2051\2011-10-20_Other_Memo Catalent only involved with packaging and labeling study drug_12057101_001.pdf</v>
      </c>
      <c r="AE551" s="329" t="str">
        <f>IF(IF(ISBLANK(NewFile),COUNTIF(K$1:K550,FullDoc)&gt;0,COUNTIF(AD$1:AD550,FullPath)&gt;0),TRUE,"")</f>
        <v/>
      </c>
      <c r="AF551" s="330">
        <f t="shared" si="89"/>
        <v>120</v>
      </c>
      <c r="AJ551" s="323" t="s">
        <v>2276</v>
      </c>
    </row>
    <row r="552" spans="1:36" ht="13.25" customHeight="1">
      <c r="A552" s="316" t="s">
        <v>2273</v>
      </c>
      <c r="B552" s="316" t="s">
        <v>41</v>
      </c>
      <c r="C552" s="316"/>
      <c r="D552" s="316"/>
      <c r="E552" s="316"/>
      <c r="F552" s="316"/>
      <c r="G552" s="316"/>
      <c r="H552" s="316"/>
      <c r="I552" s="316"/>
      <c r="J552" s="316"/>
      <c r="K552" s="326" t="str">
        <f t="shared" si="80"/>
        <v>Link</v>
      </c>
      <c r="L552" s="327" t="str">
        <f t="shared" si="81"/>
        <v>TL6093</v>
      </c>
      <c r="M552" s="316" t="str">
        <f t="shared" si="82"/>
        <v>MGIB2051 Folder 8 Vendors Catalent Pharma Solutions</v>
      </c>
      <c r="N552" s="328" t="str">
        <f t="shared" si="83"/>
        <v/>
      </c>
      <c r="O552" s="322"/>
      <c r="P552" s="322"/>
      <c r="Q552" s="316"/>
      <c r="R552" s="327" t="s">
        <v>32</v>
      </c>
      <c r="S552" s="327" t="s">
        <v>33</v>
      </c>
      <c r="T552" s="327" t="s">
        <v>57</v>
      </c>
      <c r="U552" s="327" t="s">
        <v>1022</v>
      </c>
      <c r="V552" s="327" t="s">
        <v>2277</v>
      </c>
      <c r="W552" s="322"/>
      <c r="X552" s="322"/>
      <c r="Y552" s="322" t="str">
        <f t="shared" si="84"/>
        <v>Link.pdf|Mesalamine\MGIB2051\2010-06-02_Other_Email Salix MGIB2051 Study Drug_12057101_002.pdf</v>
      </c>
      <c r="Z552" s="323" t="str">
        <f t="shared" si="85"/>
        <v>Link.pdf</v>
      </c>
      <c r="AA552" s="322" t="str">
        <f t="shared" si="86"/>
        <v>Mesalamine\MGIB2051\</v>
      </c>
      <c r="AB552" s="322" t="str">
        <f t="shared" si="87"/>
        <v>2010-06-02_Other_Email Salix MGIB2051 Study Drug_12057101_002</v>
      </c>
      <c r="AC552" s="322" t="s">
        <v>2278</v>
      </c>
      <c r="AD552" s="322" t="str">
        <f t="shared" si="88"/>
        <v>Mesalamine\MGIB2051\2010-06-02_Other_Email Salix MGIB2051 Study Drug_12057101_002.pdf</v>
      </c>
      <c r="AE552" s="329" t="str">
        <f>IF(IF(ISBLANK(NewFile),COUNTIF(K$1:K551,FullDoc)&gt;0,COUNTIF(AD$1:AD551,FullPath)&gt;0),TRUE,"")</f>
        <v/>
      </c>
      <c r="AF552" s="330">
        <f t="shared" si="89"/>
        <v>85</v>
      </c>
      <c r="AJ552" s="323" t="s">
        <v>2279</v>
      </c>
    </row>
    <row r="553" spans="1:36" ht="13.25" customHeight="1">
      <c r="A553" s="316" t="s">
        <v>2273</v>
      </c>
      <c r="B553" s="316" t="s">
        <v>47</v>
      </c>
      <c r="C553" s="316"/>
      <c r="D553" s="316"/>
      <c r="E553" s="316"/>
      <c r="F553" s="316"/>
      <c r="G553" s="316"/>
      <c r="H553" s="316"/>
      <c r="I553" s="316"/>
      <c r="J553" s="316"/>
      <c r="K553" s="326" t="str">
        <f t="shared" si="80"/>
        <v>Link</v>
      </c>
      <c r="L553" s="327" t="str">
        <f t="shared" si="81"/>
        <v>TL6093</v>
      </c>
      <c r="M553" s="316" t="str">
        <f t="shared" si="82"/>
        <v>MGIB2051 Folder 8 Vendors Catalent Pharma Solutions</v>
      </c>
      <c r="N553" s="328" t="str">
        <f t="shared" si="83"/>
        <v/>
      </c>
      <c r="O553" s="322"/>
      <c r="P553" s="322"/>
      <c r="Q553" s="316"/>
      <c r="R553" s="327" t="s">
        <v>32</v>
      </c>
      <c r="S553" s="327" t="s">
        <v>33</v>
      </c>
      <c r="T553" s="327" t="s">
        <v>2280</v>
      </c>
      <c r="U553" s="327" t="s">
        <v>1890</v>
      </c>
      <c r="V553" s="327" t="s">
        <v>2281</v>
      </c>
      <c r="W553" s="322"/>
      <c r="X553" s="322"/>
      <c r="Y553" s="322" t="str">
        <f t="shared" si="84"/>
        <v>Link.pdf|Mesalamine\MGIB2051\2010-05-13_ClinBio-Sample_Clinical Placebo Active CLR-29765-013_12057101_003.pdf</v>
      </c>
      <c r="Z553" s="323" t="str">
        <f t="shared" si="85"/>
        <v>Link.pdf</v>
      </c>
      <c r="AA553" s="322" t="str">
        <f t="shared" si="86"/>
        <v>Mesalamine\MGIB2051\</v>
      </c>
      <c r="AB553" s="322" t="str">
        <f t="shared" si="87"/>
        <v>2010-05-13_ClinBio-Sample_Clinical Placebo Active CLR-29765-013_12057101_003</v>
      </c>
      <c r="AC553" s="322" t="s">
        <v>2282</v>
      </c>
      <c r="AD553" s="322" t="str">
        <f t="shared" si="88"/>
        <v>Mesalamine\MGIB2051\2010-05-13_ClinBio-Sample_Clinical Placebo Active CLR-29765-013_12057101_003.pdf</v>
      </c>
      <c r="AE553" s="329" t="str">
        <f>IF(IF(ISBLANK(NewFile),COUNTIF(K$1:K552,FullDoc)&gt;0,COUNTIF(AD$1:AD552,FullPath)&gt;0),TRUE,"")</f>
        <v/>
      </c>
      <c r="AF553" s="330">
        <f t="shared" si="89"/>
        <v>100</v>
      </c>
      <c r="AH553" s="338"/>
      <c r="AJ553" s="323" t="s">
        <v>2283</v>
      </c>
    </row>
    <row r="554" spans="1:36" ht="13.25" customHeight="1">
      <c r="A554" s="316" t="s">
        <v>2273</v>
      </c>
      <c r="B554" s="316" t="s">
        <v>55</v>
      </c>
      <c r="C554" s="316"/>
      <c r="D554" s="316"/>
      <c r="E554" s="316"/>
      <c r="F554" s="316"/>
      <c r="G554" s="316"/>
      <c r="H554" s="316"/>
      <c r="I554" s="316"/>
      <c r="J554" s="316"/>
      <c r="K554" s="326" t="str">
        <f t="shared" si="80"/>
        <v>Link</v>
      </c>
      <c r="L554" s="327" t="str">
        <f t="shared" si="81"/>
        <v>TL6093</v>
      </c>
      <c r="M554" s="316" t="str">
        <f t="shared" si="82"/>
        <v>MGIB2051 Folder 8 Vendors Catalent Pharma Solutions</v>
      </c>
      <c r="N554" s="328" t="str">
        <f t="shared" si="83"/>
        <v/>
      </c>
      <c r="O554" s="322"/>
      <c r="P554" s="322"/>
      <c r="Q554" s="316"/>
      <c r="R554" s="327" t="s">
        <v>32</v>
      </c>
      <c r="S554" s="327" t="s">
        <v>33</v>
      </c>
      <c r="T554" s="327" t="s">
        <v>1431</v>
      </c>
      <c r="U554" s="327" t="s">
        <v>2284</v>
      </c>
      <c r="V554" s="327" t="s">
        <v>2285</v>
      </c>
      <c r="W554" s="322"/>
      <c r="X554" s="322"/>
      <c r="Y554" s="322" t="str">
        <f t="shared" si="84"/>
        <v>Link.pdf|Mesalamine\MGIB2051\2010-04-26_Prod Label_English US Version 1.0_12057101_004.pdf</v>
      </c>
      <c r="Z554" s="323" t="str">
        <f t="shared" si="85"/>
        <v>Link.pdf</v>
      </c>
      <c r="AA554" s="322" t="str">
        <f t="shared" si="86"/>
        <v>Mesalamine\MGIB2051\</v>
      </c>
      <c r="AB554" s="322" t="str">
        <f t="shared" si="87"/>
        <v>2010-04-26_Prod Label_English US Version 1.0_12057101_004</v>
      </c>
      <c r="AC554" s="322" t="s">
        <v>2286</v>
      </c>
      <c r="AD554" s="322" t="str">
        <f t="shared" si="88"/>
        <v>Mesalamine\MGIB2051\2010-04-26_Prod Label_English US Version 1.0_12057101_004.pdf</v>
      </c>
      <c r="AE554" s="329" t="str">
        <f>IF(IF(ISBLANK(NewFile),COUNTIF(K$1:K553,FullDoc)&gt;0,COUNTIF(AD$1:AD553,FullPath)&gt;0),TRUE,"")</f>
        <v/>
      </c>
      <c r="AF554" s="330">
        <f t="shared" si="89"/>
        <v>81</v>
      </c>
      <c r="AJ554" s="323" t="s">
        <v>2287</v>
      </c>
    </row>
    <row r="555" spans="1:36" ht="13.25" customHeight="1">
      <c r="A555" s="316" t="s">
        <v>2273</v>
      </c>
      <c r="B555" s="316" t="s">
        <v>62</v>
      </c>
      <c r="C555" s="316"/>
      <c r="D555" s="316"/>
      <c r="E555" s="316"/>
      <c r="F555" s="316"/>
      <c r="G555" s="316"/>
      <c r="H555" s="316"/>
      <c r="I555" s="316"/>
      <c r="J555" s="316"/>
      <c r="K555" s="326" t="str">
        <f t="shared" si="80"/>
        <v>Link</v>
      </c>
      <c r="L555" s="327" t="str">
        <f t="shared" si="81"/>
        <v>TL6093</v>
      </c>
      <c r="M555" s="316" t="str">
        <f t="shared" si="82"/>
        <v>MGIB2051 Folder 8 Vendors Catalent Pharma Solutions</v>
      </c>
      <c r="N555" s="328" t="str">
        <f t="shared" si="83"/>
        <v/>
      </c>
      <c r="O555" s="322"/>
      <c r="P555" s="322"/>
      <c r="Q555" s="316"/>
      <c r="R555" s="327" t="s">
        <v>32</v>
      </c>
      <c r="S555" s="327" t="s">
        <v>33</v>
      </c>
      <c r="T555" s="327" t="s">
        <v>1431</v>
      </c>
      <c r="U555" s="327" t="s">
        <v>2288</v>
      </c>
      <c r="V555" s="327" t="s">
        <v>2289</v>
      </c>
      <c r="W555" s="322"/>
      <c r="X555" s="322"/>
      <c r="Y555" s="322" t="str">
        <f t="shared" si="84"/>
        <v>Link.pdf|Mesalamine\MGIB2051\2010-04-07_Prod Label_English US Version 1.0.4_12057101_005.pdf</v>
      </c>
      <c r="Z555" s="323" t="str">
        <f t="shared" si="85"/>
        <v>Link.pdf</v>
      </c>
      <c r="AA555" s="322" t="str">
        <f t="shared" si="86"/>
        <v>Mesalamine\MGIB2051\</v>
      </c>
      <c r="AB555" s="322" t="str">
        <f t="shared" si="87"/>
        <v>2010-04-07_Prod Label_English US Version 1.0.4_12057101_005</v>
      </c>
      <c r="AC555" s="322" t="s">
        <v>2290</v>
      </c>
      <c r="AD555" s="322" t="str">
        <f t="shared" si="88"/>
        <v>Mesalamine\MGIB2051\2010-04-07_Prod Label_English US Version 1.0.4_12057101_005.pdf</v>
      </c>
      <c r="AE555" s="329" t="str">
        <f>IF(IF(ISBLANK(NewFile),COUNTIF(K$1:K554,FullDoc)&gt;0,COUNTIF(AD$1:AD554,FullPath)&gt;0),TRUE,"")</f>
        <v/>
      </c>
      <c r="AF555" s="330">
        <f t="shared" si="89"/>
        <v>83</v>
      </c>
    </row>
    <row r="556" spans="1:36" ht="13.25" customHeight="1">
      <c r="A556" s="316" t="s">
        <v>2273</v>
      </c>
      <c r="B556" s="316" t="s">
        <v>66</v>
      </c>
      <c r="C556" s="316"/>
      <c r="D556" s="316"/>
      <c r="E556" s="316"/>
      <c r="F556" s="316"/>
      <c r="G556" s="316"/>
      <c r="H556" s="316"/>
      <c r="I556" s="316"/>
      <c r="J556" s="316"/>
      <c r="K556" s="326" t="str">
        <f t="shared" si="80"/>
        <v>Link</v>
      </c>
      <c r="L556" s="327" t="str">
        <f t="shared" si="81"/>
        <v>TL6093</v>
      </c>
      <c r="M556" s="316" t="str">
        <f t="shared" si="82"/>
        <v>MGIB2051 Folder 8 Vendors Catalent Pharma Solutions</v>
      </c>
      <c r="N556" s="328" t="str">
        <f t="shared" si="83"/>
        <v/>
      </c>
      <c r="O556" s="322"/>
      <c r="P556" s="322"/>
      <c r="Q556" s="316"/>
      <c r="R556" s="327" t="s">
        <v>32</v>
      </c>
      <c r="S556" s="327" t="s">
        <v>33</v>
      </c>
      <c r="T556" s="327" t="s">
        <v>57</v>
      </c>
      <c r="U556" s="327" t="s">
        <v>2288</v>
      </c>
      <c r="V556" s="327" t="s">
        <v>1418</v>
      </c>
      <c r="W556" s="322"/>
      <c r="X556" s="322"/>
      <c r="Y556" s="322" t="str">
        <f t="shared" si="84"/>
        <v>Link.pdf|Mesalamine\MGIB2051\2010-04-07_Other_Re-test Dates for Clinical Trial Material_12057101_006.pdf</v>
      </c>
      <c r="Z556" s="323" t="str">
        <f t="shared" si="85"/>
        <v>Link.pdf</v>
      </c>
      <c r="AA556" s="322" t="str">
        <f t="shared" si="86"/>
        <v>Mesalamine\MGIB2051\</v>
      </c>
      <c r="AB556" s="322" t="str">
        <f t="shared" si="87"/>
        <v>2010-04-07_Other_Re-test Dates for Clinical Trial Material_12057101_006</v>
      </c>
      <c r="AC556" s="322" t="s">
        <v>2291</v>
      </c>
      <c r="AD556" s="322" t="str">
        <f t="shared" si="88"/>
        <v>Mesalamine\MGIB2051\2010-04-07_Other_Re-test Dates for Clinical Trial Material_12057101_006.pdf</v>
      </c>
      <c r="AE556" s="329" t="str">
        <f>IF(IF(ISBLANK(NewFile),COUNTIF(K$1:K555,FullDoc)&gt;0,COUNTIF(AD$1:AD555,FullPath)&gt;0),TRUE,"")</f>
        <v/>
      </c>
      <c r="AF556" s="330">
        <f t="shared" si="89"/>
        <v>95</v>
      </c>
      <c r="AJ556" s="323" t="s">
        <v>2292</v>
      </c>
    </row>
    <row r="557" spans="1:36" ht="13.25" customHeight="1">
      <c r="A557" s="316" t="s">
        <v>2273</v>
      </c>
      <c r="B557" s="316" t="s">
        <v>73</v>
      </c>
      <c r="C557" s="316"/>
      <c r="D557" s="316"/>
      <c r="E557" s="316"/>
      <c r="F557" s="316"/>
      <c r="G557" s="316"/>
      <c r="H557" s="316"/>
      <c r="I557" s="316"/>
      <c r="J557" s="316"/>
      <c r="K557" s="326" t="str">
        <f t="shared" si="80"/>
        <v>Link</v>
      </c>
      <c r="L557" s="327" t="str">
        <f t="shared" si="81"/>
        <v>TL6093</v>
      </c>
      <c r="M557" s="316" t="str">
        <f t="shared" si="82"/>
        <v>MGIB2051 Folder 8 Vendors Catalent Pharma Solutions</v>
      </c>
      <c r="N557" s="328" t="str">
        <f t="shared" si="83"/>
        <v/>
      </c>
      <c r="O557" s="322"/>
      <c r="P557" s="322"/>
      <c r="Q557" s="316"/>
      <c r="R557" s="327" t="s">
        <v>32</v>
      </c>
      <c r="S557" s="327" t="s">
        <v>33</v>
      </c>
      <c r="T557" s="327" t="s">
        <v>57</v>
      </c>
      <c r="U557" s="327" t="s">
        <v>1618</v>
      </c>
      <c r="V557" s="327" t="s">
        <v>2293</v>
      </c>
      <c r="W557" s="322"/>
      <c r="X557" s="322"/>
      <c r="Y557" s="322" t="str">
        <f t="shared" si="84"/>
        <v>Link.pdf|Mesalamine\MGIB2051\2010-03-23_Other_Clinical Label Approval Form LG1001844 Version 1.0.4_12057101_007.pdf</v>
      </c>
      <c r="Z557" s="323" t="str">
        <f t="shared" si="85"/>
        <v>Link.pdf</v>
      </c>
      <c r="AA557" s="322" t="str">
        <f t="shared" si="86"/>
        <v>Mesalamine\MGIB2051\</v>
      </c>
      <c r="AB557" s="322" t="str">
        <f t="shared" si="87"/>
        <v>2010-03-23_Other_Clinical Label Approval Form LG1001844 Version 1.0.4_12057101_007</v>
      </c>
      <c r="AC557" s="322" t="s">
        <v>2294</v>
      </c>
      <c r="AD557" s="322" t="str">
        <f t="shared" si="88"/>
        <v>Mesalamine\MGIB2051\2010-03-23_Other_Clinical Label Approval Form LG1001844 Version 1.0.4_12057101_007.pdf</v>
      </c>
      <c r="AE557" s="329" t="str">
        <f>IF(IF(ISBLANK(NewFile),COUNTIF(K$1:K556,FullDoc)&gt;0,COUNTIF(AD$1:AD556,FullPath)&gt;0),TRUE,"")</f>
        <v/>
      </c>
      <c r="AF557" s="330">
        <f t="shared" si="89"/>
        <v>106</v>
      </c>
      <c r="AJ557" s="323" t="s">
        <v>2295</v>
      </c>
    </row>
    <row r="558" spans="1:36" ht="13.25" customHeight="1">
      <c r="A558" s="316" t="s">
        <v>2273</v>
      </c>
      <c r="B558" s="316" t="s">
        <v>81</v>
      </c>
      <c r="C558" s="316"/>
      <c r="D558" s="316"/>
      <c r="E558" s="316"/>
      <c r="F558" s="316"/>
      <c r="G558" s="316"/>
      <c r="H558" s="316"/>
      <c r="I558" s="316"/>
      <c r="J558" s="316"/>
      <c r="K558" s="326" t="str">
        <f t="shared" si="80"/>
        <v>Link</v>
      </c>
      <c r="L558" s="327" t="str">
        <f t="shared" si="81"/>
        <v>TL6093</v>
      </c>
      <c r="M558" s="316" t="str">
        <f t="shared" si="82"/>
        <v>MGIB2051 Folder 8 Vendors Catalent Pharma Solutions</v>
      </c>
      <c r="N558" s="328" t="str">
        <f t="shared" si="83"/>
        <v/>
      </c>
      <c r="O558" s="322"/>
      <c r="P558" s="322"/>
      <c r="Q558" s="316"/>
      <c r="R558" s="327" t="s">
        <v>32</v>
      </c>
      <c r="S558" s="327" t="s">
        <v>33</v>
      </c>
      <c r="T558" s="327" t="s">
        <v>57</v>
      </c>
      <c r="U558" s="327" t="s">
        <v>2296</v>
      </c>
      <c r="V558" s="327" t="s">
        <v>2297</v>
      </c>
      <c r="W558" s="322"/>
      <c r="X558" s="322"/>
      <c r="Y558" s="322" t="str">
        <f t="shared" si="84"/>
        <v>Link.pdf|Mesalamine\MGIB2051\2009-07-07_Other_Revised Certificate of Compliance Batch 0911792_12057101_008.pdf</v>
      </c>
      <c r="Z558" s="323" t="str">
        <f t="shared" si="85"/>
        <v>Link.pdf</v>
      </c>
      <c r="AA558" s="322" t="str">
        <f t="shared" si="86"/>
        <v>Mesalamine\MGIB2051\</v>
      </c>
      <c r="AB558" s="322" t="str">
        <f t="shared" si="87"/>
        <v>2009-07-07_Other_Revised Certificate of Compliance Batch 0911792_12057101_008</v>
      </c>
      <c r="AC558" s="322" t="s">
        <v>2298</v>
      </c>
      <c r="AD558" s="322" t="str">
        <f t="shared" si="88"/>
        <v>Mesalamine\MGIB2051\2009-07-07_Other_Revised Certificate of Compliance Batch 0911792_12057101_008.pdf</v>
      </c>
      <c r="AE558" s="329" t="str">
        <f>IF(IF(ISBLANK(NewFile),COUNTIF(K$1:K557,FullDoc)&gt;0,COUNTIF(AD$1:AD557,FullPath)&gt;0),TRUE,"")</f>
        <v/>
      </c>
      <c r="AF558" s="330">
        <f t="shared" si="89"/>
        <v>101</v>
      </c>
      <c r="AJ558" s="323" t="s">
        <v>2299</v>
      </c>
    </row>
    <row r="559" spans="1:36" ht="13.25" customHeight="1">
      <c r="A559" s="316" t="s">
        <v>2273</v>
      </c>
      <c r="B559" s="316" t="s">
        <v>86</v>
      </c>
      <c r="C559" s="316"/>
      <c r="D559" s="316"/>
      <c r="E559" s="316"/>
      <c r="F559" s="316"/>
      <c r="G559" s="316"/>
      <c r="H559" s="316"/>
      <c r="I559" s="316"/>
      <c r="J559" s="316"/>
      <c r="K559" s="326" t="str">
        <f t="shared" si="80"/>
        <v>Link</v>
      </c>
      <c r="L559" s="327" t="str">
        <f t="shared" si="81"/>
        <v>TL6093</v>
      </c>
      <c r="M559" s="316" t="str">
        <f t="shared" si="82"/>
        <v>MGIB2051 Folder 8 Vendors Catalent Pharma Solutions</v>
      </c>
      <c r="N559" s="328" t="str">
        <f t="shared" si="83"/>
        <v/>
      </c>
      <c r="O559" s="322"/>
      <c r="P559" s="322"/>
      <c r="Q559" s="316"/>
      <c r="R559" s="327" t="s">
        <v>32</v>
      </c>
      <c r="S559" s="327" t="s">
        <v>33</v>
      </c>
      <c r="T559" s="327" t="s">
        <v>57</v>
      </c>
      <c r="U559" s="327" t="s">
        <v>2300</v>
      </c>
      <c r="V559" s="327" t="s">
        <v>2301</v>
      </c>
      <c r="W559" s="322"/>
      <c r="X559" s="322"/>
      <c r="Y559" s="322" t="str">
        <f t="shared" si="84"/>
        <v>Link.pdf|Mesalamine\MGIB2051\2009-06-25_Other_Certificate of Compliance Batch 0911798_12057101_009.pdf</v>
      </c>
      <c r="Z559" s="323" t="str">
        <f t="shared" si="85"/>
        <v>Link.pdf</v>
      </c>
      <c r="AA559" s="322" t="str">
        <f t="shared" si="86"/>
        <v>Mesalamine\MGIB2051\</v>
      </c>
      <c r="AB559" s="322" t="str">
        <f t="shared" si="87"/>
        <v>2009-06-25_Other_Certificate of Compliance Batch 0911798_12057101_009</v>
      </c>
      <c r="AC559" s="322" t="s">
        <v>2302</v>
      </c>
      <c r="AD559" s="322" t="str">
        <f t="shared" si="88"/>
        <v>Mesalamine\MGIB2051\2009-06-25_Other_Certificate of Compliance Batch 0911798_12057101_009.pdf</v>
      </c>
      <c r="AE559" s="329" t="str">
        <f>IF(IF(ISBLANK(NewFile),COUNTIF(K$1:K558,FullDoc)&gt;0,COUNTIF(AD$1:AD558,FullPath)&gt;0),TRUE,"")</f>
        <v/>
      </c>
      <c r="AF559" s="330">
        <f t="shared" si="89"/>
        <v>93</v>
      </c>
      <c r="AJ559" s="323" t="s">
        <v>2303</v>
      </c>
    </row>
    <row r="560" spans="1:36" ht="13.25" customHeight="1">
      <c r="A560" s="316" t="s">
        <v>2273</v>
      </c>
      <c r="B560" s="316" t="s">
        <v>152</v>
      </c>
      <c r="C560" s="316"/>
      <c r="D560" s="316"/>
      <c r="E560" s="316"/>
      <c r="F560" s="316"/>
      <c r="G560" s="316"/>
      <c r="H560" s="316"/>
      <c r="I560" s="316"/>
      <c r="J560" s="316"/>
      <c r="K560" s="326" t="str">
        <f t="shared" si="80"/>
        <v>Link</v>
      </c>
      <c r="L560" s="327" t="str">
        <f t="shared" si="81"/>
        <v>TL6093</v>
      </c>
      <c r="M560" s="316" t="str">
        <f t="shared" si="82"/>
        <v>MGIB2051 Folder 8 Vendors Catalent Pharma Solutions</v>
      </c>
      <c r="N560" s="328" t="str">
        <f t="shared" si="83"/>
        <v/>
      </c>
      <c r="O560" s="322"/>
      <c r="P560" s="322"/>
      <c r="Q560" s="316"/>
      <c r="R560" s="327" t="s">
        <v>32</v>
      </c>
      <c r="S560" s="327" t="s">
        <v>33</v>
      </c>
      <c r="T560" s="327" t="s">
        <v>2304</v>
      </c>
      <c r="U560" s="327" t="s">
        <v>2305</v>
      </c>
      <c r="V560" s="327" t="s">
        <v>2306</v>
      </c>
      <c r="W560" s="322"/>
      <c r="X560" s="322"/>
      <c r="Y560" s="322" t="str">
        <f t="shared" si="84"/>
        <v>Link.pdf|Mesalamine\MGIB2051\2009-06-05_IMP_CoA_Lot 0911792_12057101_010.pdf</v>
      </c>
      <c r="Z560" s="323" t="str">
        <f t="shared" si="85"/>
        <v>Link.pdf</v>
      </c>
      <c r="AA560" s="322" t="str">
        <f t="shared" si="86"/>
        <v>Mesalamine\MGIB2051\</v>
      </c>
      <c r="AB560" s="322" t="str">
        <f t="shared" si="87"/>
        <v>2009-06-05_IMP_CoA_Lot 0911792_12057101_010</v>
      </c>
      <c r="AC560" s="322" t="s">
        <v>2307</v>
      </c>
      <c r="AD560" s="322" t="str">
        <f t="shared" si="88"/>
        <v>Mesalamine\MGIB2051\2009-06-05_IMP_CoA_Lot 0911792_12057101_010.pdf</v>
      </c>
      <c r="AE560" s="329" t="str">
        <f>IF(IF(ISBLANK(NewFile),COUNTIF(K$1:K559,FullDoc)&gt;0,COUNTIF(AD$1:AD559,FullPath)&gt;0),TRUE,"")</f>
        <v/>
      </c>
      <c r="AF560" s="330">
        <f t="shared" si="89"/>
        <v>67</v>
      </c>
      <c r="AJ560" s="323" t="s">
        <v>2308</v>
      </c>
    </row>
    <row r="561" spans="1:36" ht="13.25" customHeight="1">
      <c r="A561" s="316" t="s">
        <v>2273</v>
      </c>
      <c r="B561" s="316" t="s">
        <v>157</v>
      </c>
      <c r="C561" s="316"/>
      <c r="D561" s="316"/>
      <c r="E561" s="316"/>
      <c r="F561" s="316"/>
      <c r="G561" s="316"/>
      <c r="H561" s="316"/>
      <c r="I561" s="316"/>
      <c r="J561" s="316"/>
      <c r="K561" s="326" t="str">
        <f t="shared" si="80"/>
        <v>Link</v>
      </c>
      <c r="L561" s="327" t="str">
        <f t="shared" si="81"/>
        <v>TL6093</v>
      </c>
      <c r="M561" s="316" t="str">
        <f t="shared" si="82"/>
        <v>MGIB2051 Folder 8 Vendors Catalent Pharma Solutions</v>
      </c>
      <c r="N561" s="328" t="str">
        <f t="shared" si="83"/>
        <v/>
      </c>
      <c r="O561" s="322"/>
      <c r="P561" s="322"/>
      <c r="Q561" s="316"/>
      <c r="R561" s="327" t="s">
        <v>32</v>
      </c>
      <c r="S561" s="327" t="s">
        <v>33</v>
      </c>
      <c r="T561" s="327" t="s">
        <v>2304</v>
      </c>
      <c r="U561" s="327" t="s">
        <v>2305</v>
      </c>
      <c r="V561" s="327" t="s">
        <v>2309</v>
      </c>
      <c r="W561" s="322"/>
      <c r="X561" s="322"/>
      <c r="Y561" s="322" t="str">
        <f t="shared" si="84"/>
        <v>Link.pdf|Mesalamine\MGIB2051\2009-06-05_IMP_CoA_Lot 0911798_12057101_011.pdf</v>
      </c>
      <c r="Z561" s="323" t="str">
        <f t="shared" si="85"/>
        <v>Link.pdf</v>
      </c>
      <c r="AA561" s="322" t="str">
        <f t="shared" si="86"/>
        <v>Mesalamine\MGIB2051\</v>
      </c>
      <c r="AB561" s="322" t="str">
        <f t="shared" si="87"/>
        <v>2009-06-05_IMP_CoA_Lot 0911798_12057101_011</v>
      </c>
      <c r="AC561" s="322" t="s">
        <v>2310</v>
      </c>
      <c r="AD561" s="322" t="str">
        <f t="shared" si="88"/>
        <v>Mesalamine\MGIB2051\2009-06-05_IMP_CoA_Lot 0911798_12057101_011.pdf</v>
      </c>
      <c r="AE561" s="329" t="str">
        <f>IF(IF(ISBLANK(NewFile),COUNTIF(K$1:K560,FullDoc)&gt;0,COUNTIF(AD$1:AD560,FullPath)&gt;0),TRUE,"")</f>
        <v/>
      </c>
      <c r="AF561" s="330">
        <f t="shared" si="89"/>
        <v>67</v>
      </c>
      <c r="AJ561" s="323" t="s">
        <v>2311</v>
      </c>
    </row>
    <row r="562" spans="1:36" ht="13.25" customHeight="1">
      <c r="A562" s="316" t="s">
        <v>2312</v>
      </c>
      <c r="B562" s="316" t="s">
        <v>29</v>
      </c>
      <c r="C562" s="316"/>
      <c r="D562" s="316"/>
      <c r="E562" s="316"/>
      <c r="F562" s="316"/>
      <c r="G562" s="316"/>
      <c r="H562" s="316"/>
      <c r="I562" s="316"/>
      <c r="J562" s="316"/>
      <c r="K562" s="326" t="str">
        <f t="shared" si="80"/>
        <v>Link</v>
      </c>
      <c r="L562" s="327" t="str">
        <f t="shared" si="81"/>
        <v>TL6093</v>
      </c>
      <c r="M562" s="316" t="str">
        <f t="shared" si="82"/>
        <v>MGIB2051 Folder 8 Vendors Carly Caswell (Graphics)</v>
      </c>
      <c r="N562" s="328" t="str">
        <f t="shared" si="83"/>
        <v/>
      </c>
      <c r="O562" s="322"/>
      <c r="P562" s="322"/>
      <c r="Q562" s="316"/>
      <c r="R562" s="327" t="s">
        <v>32</v>
      </c>
      <c r="S562" s="327" t="s">
        <v>33</v>
      </c>
      <c r="T562" s="327" t="s">
        <v>57</v>
      </c>
      <c r="U562" s="327" t="s">
        <v>1384</v>
      </c>
      <c r="V562" s="327" t="s">
        <v>2313</v>
      </c>
      <c r="W562" s="322"/>
      <c r="X562" s="322"/>
      <c r="Y562" s="322" t="str">
        <f t="shared" si="84"/>
        <v>Link.pdf|Mesalamine\MGIB2051\2011-10-20_Other_Memo Carly Caswell hired to design study related graphics_12057102_001.pdf</v>
      </c>
      <c r="Z562" s="323" t="str">
        <f t="shared" si="85"/>
        <v>Link.pdf</v>
      </c>
      <c r="AA562" s="322" t="str">
        <f t="shared" si="86"/>
        <v>Mesalamine\MGIB2051\</v>
      </c>
      <c r="AB562" s="322" t="str">
        <f t="shared" si="87"/>
        <v>2011-10-20_Other_Memo Carly Caswell hired to design study related graphics_12057102_001</v>
      </c>
      <c r="AC562" s="322" t="s">
        <v>2314</v>
      </c>
      <c r="AD562" s="322" t="str">
        <f t="shared" si="88"/>
        <v>Mesalamine\MGIB2051\2011-10-20_Other_Memo Carly Caswell hired to design study related graphics_12057102_001.pdf</v>
      </c>
      <c r="AE562" s="329" t="str">
        <f>IF(IF(ISBLANK(NewFile),COUNTIF(K$1:K561,FullDoc)&gt;0,COUNTIF(AD$1:AD561,FullPath)&gt;0),TRUE,"")</f>
        <v/>
      </c>
      <c r="AF562" s="330">
        <f t="shared" si="89"/>
        <v>111</v>
      </c>
      <c r="AJ562" s="323" t="s">
        <v>2315</v>
      </c>
    </row>
    <row r="563" spans="1:36" ht="13.25" customHeight="1">
      <c r="A563" s="316" t="s">
        <v>2316</v>
      </c>
      <c r="B563" s="316" t="s">
        <v>29</v>
      </c>
      <c r="C563" s="316"/>
      <c r="D563" s="316"/>
      <c r="E563" s="316"/>
      <c r="F563" s="316"/>
      <c r="G563" s="316"/>
      <c r="H563" s="316"/>
      <c r="I563" s="316"/>
      <c r="J563" s="316"/>
      <c r="K563" s="326" t="str">
        <f t="shared" si="80"/>
        <v>Link</v>
      </c>
      <c r="L563" s="327" t="str">
        <f t="shared" si="81"/>
        <v>TL6093</v>
      </c>
      <c r="M563" s="316" t="str">
        <f t="shared" si="82"/>
        <v>MGIB2051 Folder 8 Vendors ICON Central Lab</v>
      </c>
      <c r="N563" s="328" t="str">
        <f t="shared" si="83"/>
        <v/>
      </c>
      <c r="O563" s="322"/>
      <c r="P563" s="322"/>
      <c r="Q563" s="316"/>
      <c r="R563" s="327" t="s">
        <v>32</v>
      </c>
      <c r="S563" s="327" t="s">
        <v>33</v>
      </c>
      <c r="T563" s="327" t="s">
        <v>57</v>
      </c>
      <c r="U563" s="327" t="s">
        <v>1384</v>
      </c>
      <c r="V563" s="327" t="s">
        <v>2317</v>
      </c>
      <c r="W563" s="322"/>
      <c r="X563" s="322"/>
      <c r="Y563" s="322" t="str">
        <f t="shared" si="84"/>
        <v>Link.pdf|Mesalamine\MGIB2051\2011-10-20_Other_Vendor Meeting Agends and Minutes can be found in Folder 8 Novella_12057103_001.pdf</v>
      </c>
      <c r="Z563" s="323" t="str">
        <f t="shared" si="85"/>
        <v>Link.pdf</v>
      </c>
      <c r="AA563" s="322" t="str">
        <f t="shared" si="86"/>
        <v>Mesalamine\MGIB2051\</v>
      </c>
      <c r="AB563" s="322" t="str">
        <f t="shared" si="87"/>
        <v>2011-10-20_Other_Vendor Meeting Agends and Minutes can be found in Folder 8 Novella_12057103_001</v>
      </c>
      <c r="AC563" s="322" t="s">
        <v>2318</v>
      </c>
      <c r="AD563" s="322" t="str">
        <f t="shared" si="88"/>
        <v>Mesalamine\MGIB2051\2011-10-20_Other_Vendor Meeting Agends and Minutes can be found in Folder 8 Novella_12057103_001.pdf</v>
      </c>
      <c r="AE563" s="329" t="str">
        <f>IF(IF(ISBLANK(NewFile),COUNTIF(K$1:K562,FullDoc)&gt;0,COUNTIF(AD$1:AD562,FullPath)&gt;0),TRUE,"")</f>
        <v/>
      </c>
      <c r="AF563" s="330">
        <f t="shared" si="89"/>
        <v>120</v>
      </c>
      <c r="AH563" s="338" t="s">
        <v>130</v>
      </c>
      <c r="AJ563" s="323" t="s">
        <v>2319</v>
      </c>
    </row>
    <row r="564" spans="1:36" ht="13.25" customHeight="1">
      <c r="A564" s="316" t="s">
        <v>2316</v>
      </c>
      <c r="B564" s="316" t="s">
        <v>41</v>
      </c>
      <c r="C564" s="316"/>
      <c r="D564" s="316"/>
      <c r="E564" s="316"/>
      <c r="F564" s="316"/>
      <c r="G564" s="316"/>
      <c r="H564" s="316"/>
      <c r="I564" s="316"/>
      <c r="J564" s="316"/>
      <c r="K564" s="326" t="str">
        <f t="shared" si="80"/>
        <v>Link</v>
      </c>
      <c r="L564" s="327" t="str">
        <f t="shared" si="81"/>
        <v>TL6093</v>
      </c>
      <c r="M564" s="316" t="str">
        <f t="shared" si="82"/>
        <v>MGIB2051 Folder 8 Vendors ICON Central Lab</v>
      </c>
      <c r="N564" s="328" t="str">
        <f t="shared" si="83"/>
        <v/>
      </c>
      <c r="O564" s="322"/>
      <c r="P564" s="322"/>
      <c r="Q564" s="316"/>
      <c r="R564" s="327" t="s">
        <v>32</v>
      </c>
      <c r="S564" s="327" t="s">
        <v>33</v>
      </c>
      <c r="T564" s="327" t="s">
        <v>1483</v>
      </c>
      <c r="U564" s="327" t="s">
        <v>2320</v>
      </c>
      <c r="V564" s="327" t="s">
        <v>1987</v>
      </c>
      <c r="W564" s="322"/>
      <c r="X564" s="322"/>
      <c r="Y564" s="322" t="str">
        <f t="shared" si="84"/>
        <v>Link.pdf|Mesalamine\MGIB2051\2009-07-01_CV_Reichberg_12057103_002.pdf</v>
      </c>
      <c r="Z564" s="323" t="str">
        <f t="shared" si="85"/>
        <v>Link.pdf</v>
      </c>
      <c r="AA564" s="322" t="str">
        <f t="shared" si="86"/>
        <v>Mesalamine\MGIB2051\</v>
      </c>
      <c r="AB564" s="322" t="str">
        <f t="shared" si="87"/>
        <v>2009-07-01_CV_Reichberg_12057103_002</v>
      </c>
      <c r="AC564" s="322" t="s">
        <v>2321</v>
      </c>
      <c r="AD564" s="322" t="str">
        <f t="shared" si="88"/>
        <v>Mesalamine\MGIB2051\2009-07-01_CV_Reichberg_12057103_002.pdf</v>
      </c>
      <c r="AE564" s="329" t="str">
        <f>IF(IF(ISBLANK(NewFile),COUNTIF(K$1:K563,FullDoc)&gt;0,COUNTIF(AD$1:AD563,FullPath)&gt;0),TRUE,"")</f>
        <v/>
      </c>
      <c r="AF564" s="330">
        <f t="shared" si="89"/>
        <v>60</v>
      </c>
      <c r="AH564" s="338" t="s">
        <v>1486</v>
      </c>
      <c r="AJ564" s="323" t="s">
        <v>2322</v>
      </c>
    </row>
    <row r="565" spans="1:36" ht="13.25" customHeight="1">
      <c r="A565" s="316" t="s">
        <v>2316</v>
      </c>
      <c r="B565" s="316" t="s">
        <v>47</v>
      </c>
      <c r="C565" s="316"/>
      <c r="D565" s="316"/>
      <c r="E565" s="316"/>
      <c r="F565" s="316"/>
      <c r="G565" s="316"/>
      <c r="H565" s="316"/>
      <c r="I565" s="316"/>
      <c r="J565" s="316"/>
      <c r="K565" s="326" t="str">
        <f t="shared" si="80"/>
        <v>Link</v>
      </c>
      <c r="L565" s="327" t="str">
        <f t="shared" si="81"/>
        <v>TL6093</v>
      </c>
      <c r="M565" s="316" t="str">
        <f t="shared" si="82"/>
        <v>MGIB2051 Folder 8 Vendors ICON Central Lab</v>
      </c>
      <c r="N565" s="328" t="str">
        <f t="shared" si="83"/>
        <v/>
      </c>
      <c r="O565" s="322"/>
      <c r="P565" s="322"/>
      <c r="Q565" s="316"/>
      <c r="R565" s="327" t="s">
        <v>32</v>
      </c>
      <c r="S565" s="327" t="s">
        <v>33</v>
      </c>
      <c r="T565" s="327" t="s">
        <v>2323</v>
      </c>
      <c r="U565" s="327" t="s">
        <v>89</v>
      </c>
      <c r="V565" s="327" t="s">
        <v>2324</v>
      </c>
      <c r="W565" s="322"/>
      <c r="X565" s="322"/>
      <c r="Y565" s="322" t="str">
        <f t="shared" si="84"/>
        <v>Link.pdf|Mesalamine\MGIB2051\2010-06-25_Med Lic_Subinv_Reicbberg_12057103_003.pdf</v>
      </c>
      <c r="Z565" s="323" t="str">
        <f t="shared" si="85"/>
        <v>Link.pdf</v>
      </c>
      <c r="AA565" s="322" t="str">
        <f t="shared" si="86"/>
        <v>Mesalamine\MGIB2051\</v>
      </c>
      <c r="AB565" s="322" t="str">
        <f t="shared" si="87"/>
        <v>2010-06-25_Med Lic_Subinv_Reicbberg_12057103_003</v>
      </c>
      <c r="AC565" s="322" t="s">
        <v>2325</v>
      </c>
      <c r="AD565" s="322" t="str">
        <f t="shared" si="88"/>
        <v>Mesalamine\MGIB2051\2010-06-25_Med Lic_Subinv_Reicbberg_12057103_003.pdf</v>
      </c>
      <c r="AE565" s="329" t="str">
        <f>IF(IF(ISBLANK(NewFile),COUNTIF(K$1:K564,FullDoc)&gt;0,COUNTIF(AD$1:AD564,FullPath)&gt;0),TRUE,"")</f>
        <v/>
      </c>
      <c r="AF565" s="330">
        <f t="shared" si="89"/>
        <v>72</v>
      </c>
      <c r="AH565" s="338" t="s">
        <v>1486</v>
      </c>
      <c r="AJ565" s="323" t="s">
        <v>2326</v>
      </c>
    </row>
    <row r="566" spans="1:36" ht="13.25" customHeight="1">
      <c r="A566" s="316" t="s">
        <v>2316</v>
      </c>
      <c r="B566" s="316" t="s">
        <v>55</v>
      </c>
      <c r="C566" s="316"/>
      <c r="D566" s="316"/>
      <c r="E566" s="316"/>
      <c r="F566" s="316"/>
      <c r="G566" s="316"/>
      <c r="H566" s="316"/>
      <c r="I566" s="316"/>
      <c r="J566" s="316"/>
      <c r="K566" s="326" t="str">
        <f t="shared" si="80"/>
        <v>Link</v>
      </c>
      <c r="L566" s="327" t="str">
        <f t="shared" si="81"/>
        <v>TL6093</v>
      </c>
      <c r="M566" s="316" t="str">
        <f t="shared" si="82"/>
        <v>MGIB2051 Folder 8 Vendors ICON Central Lab</v>
      </c>
      <c r="N566" s="328" t="str">
        <f t="shared" si="83"/>
        <v/>
      </c>
      <c r="O566" s="322"/>
      <c r="P566" s="322"/>
      <c r="Q566" s="316"/>
      <c r="R566" s="327" t="s">
        <v>32</v>
      </c>
      <c r="S566" s="327" t="s">
        <v>33</v>
      </c>
      <c r="T566" s="327" t="s">
        <v>57</v>
      </c>
      <c r="U566" s="327" t="s">
        <v>1384</v>
      </c>
      <c r="V566" s="327" t="s">
        <v>2327</v>
      </c>
      <c r="W566" s="322"/>
      <c r="X566" s="322"/>
      <c r="Y566" s="322" t="str">
        <f t="shared" si="84"/>
        <v>Link.pdf|Mesalamine\MGIB2051\2011-10-20_Other_Section 8.3 not applicable_12057103_004.pdf</v>
      </c>
      <c r="Z566" s="323" t="str">
        <f t="shared" si="85"/>
        <v>Link.pdf</v>
      </c>
      <c r="AA566" s="322" t="str">
        <f t="shared" si="86"/>
        <v>Mesalamine\MGIB2051\</v>
      </c>
      <c r="AB566" s="322" t="str">
        <f t="shared" si="87"/>
        <v>2011-10-20_Other_Section 8.3 not applicable_12057103_004</v>
      </c>
      <c r="AC566" s="322" t="s">
        <v>2328</v>
      </c>
      <c r="AD566" s="322" t="str">
        <f t="shared" si="88"/>
        <v>Mesalamine\MGIB2051\2011-10-20_Other_Section 8.3 not applicable_12057103_004.pdf</v>
      </c>
      <c r="AE566" s="329" t="str">
        <f>IF(IF(ISBLANK(NewFile),COUNTIF(K$1:K565,FullDoc)&gt;0,COUNTIF(AD$1:AD565,FullPath)&gt;0),TRUE,"")</f>
        <v/>
      </c>
      <c r="AF566" s="330">
        <f t="shared" si="89"/>
        <v>80</v>
      </c>
      <c r="AJ566" s="323" t="s">
        <v>2329</v>
      </c>
    </row>
    <row r="567" spans="1:36" ht="13.25" customHeight="1">
      <c r="A567" s="316" t="s">
        <v>2316</v>
      </c>
      <c r="B567" s="316" t="s">
        <v>62</v>
      </c>
      <c r="C567" s="316"/>
      <c r="D567" s="316"/>
      <c r="E567" s="316"/>
      <c r="F567" s="316"/>
      <c r="G567" s="316"/>
      <c r="H567" s="316"/>
      <c r="I567" s="316"/>
      <c r="J567" s="316"/>
      <c r="K567" s="326" t="str">
        <f t="shared" si="80"/>
        <v>Link</v>
      </c>
      <c r="L567" s="327" t="str">
        <f t="shared" si="81"/>
        <v>TL6093</v>
      </c>
      <c r="M567" s="316" t="str">
        <f t="shared" si="82"/>
        <v>MGIB2051 Folder 8 Vendors ICON Central Lab</v>
      </c>
      <c r="N567" s="328" t="str">
        <f t="shared" si="83"/>
        <v/>
      </c>
      <c r="O567" s="322"/>
      <c r="P567" s="322"/>
      <c r="Q567" s="316"/>
      <c r="R567" s="327" t="s">
        <v>32</v>
      </c>
      <c r="S567" s="327" t="s">
        <v>33</v>
      </c>
      <c r="T567" s="327" t="s">
        <v>57</v>
      </c>
      <c r="U567" s="327" t="s">
        <v>1413</v>
      </c>
      <c r="V567" s="327" t="s">
        <v>800</v>
      </c>
      <c r="W567" s="322"/>
      <c r="X567" s="322"/>
      <c r="Y567" s="322" t="str">
        <f t="shared" si="84"/>
        <v>Link.pdf|Mesalamine\MGIB2051\2011-08-18_Other_Salix Move_12057103_005.pdf</v>
      </c>
      <c r="Z567" s="323" t="str">
        <f t="shared" si="85"/>
        <v>Link.pdf</v>
      </c>
      <c r="AA567" s="322" t="str">
        <f t="shared" si="86"/>
        <v>Mesalamine\MGIB2051\</v>
      </c>
      <c r="AB567" s="322" t="str">
        <f t="shared" si="87"/>
        <v>2011-08-18_Other_Salix Move_12057103_005</v>
      </c>
      <c r="AC567" s="322" t="s">
        <v>2330</v>
      </c>
      <c r="AD567" s="322" t="str">
        <f t="shared" si="88"/>
        <v>Mesalamine\MGIB2051\2011-08-18_Other_Salix Move_12057103_005.pdf</v>
      </c>
      <c r="AE567" s="329" t="str">
        <f>IF(IF(ISBLANK(NewFile),COUNTIF(K$1:K566,FullDoc)&gt;0,COUNTIF(AD$1:AD566,FullPath)&gt;0),TRUE,"")</f>
        <v/>
      </c>
      <c r="AF567" s="330">
        <f t="shared" si="89"/>
        <v>64</v>
      </c>
      <c r="AJ567" s="323" t="s">
        <v>2331</v>
      </c>
    </row>
    <row r="568" spans="1:36" ht="13.25" customHeight="1">
      <c r="A568" s="316" t="s">
        <v>2316</v>
      </c>
      <c r="B568" s="316" t="s">
        <v>66</v>
      </c>
      <c r="C568" s="316"/>
      <c r="D568" s="316"/>
      <c r="E568" s="316"/>
      <c r="F568" s="316"/>
      <c r="G568" s="316"/>
      <c r="H568" s="316"/>
      <c r="I568" s="316"/>
      <c r="J568" s="316"/>
      <c r="K568" s="326" t="str">
        <f t="shared" si="80"/>
        <v>Link</v>
      </c>
      <c r="L568" s="327" t="str">
        <f t="shared" si="81"/>
        <v>TL6093</v>
      </c>
      <c r="M568" s="316" t="str">
        <f t="shared" si="82"/>
        <v>MGIB2051 Folder 8 Vendors ICON Central Lab</v>
      </c>
      <c r="N568" s="328" t="str">
        <f t="shared" si="83"/>
        <v/>
      </c>
      <c r="O568" s="322"/>
      <c r="P568" s="322"/>
      <c r="Q568" s="316"/>
      <c r="R568" s="327" t="s">
        <v>32</v>
      </c>
      <c r="S568" s="327" t="s">
        <v>33</v>
      </c>
      <c r="T568" s="327" t="s">
        <v>2332</v>
      </c>
      <c r="U568" s="327" t="s">
        <v>2333</v>
      </c>
      <c r="V568" s="327" t="s">
        <v>2334</v>
      </c>
      <c r="W568" s="322"/>
      <c r="X568" s="322"/>
      <c r="Y568" s="322" t="str">
        <f t="shared" si="84"/>
        <v>Link.pdf|Mesalamine\MGIB2051\2006-09-06_C-Lab_Laboratory Panic Test Values_12057103_006.pdf</v>
      </c>
      <c r="Z568" s="323" t="str">
        <f t="shared" si="85"/>
        <v>Link.pdf</v>
      </c>
      <c r="AA568" s="322" t="str">
        <f t="shared" si="86"/>
        <v>Mesalamine\MGIB2051\</v>
      </c>
      <c r="AB568" s="322" t="str">
        <f t="shared" si="87"/>
        <v>2006-09-06_C-Lab_Laboratory Panic Test Values_12057103_006</v>
      </c>
      <c r="AC568" s="322" t="s">
        <v>2335</v>
      </c>
      <c r="AD568" s="322" t="str">
        <f t="shared" si="88"/>
        <v>Mesalamine\MGIB2051\2006-09-06_C-Lab_Laboratory Panic Test Values_12057103_006.pdf</v>
      </c>
      <c r="AE568" s="329" t="str">
        <f>IF(IF(ISBLANK(NewFile),COUNTIF(K$1:K567,FullDoc)&gt;0,COUNTIF(AD$1:AD567,FullPath)&gt;0),TRUE,"")</f>
        <v/>
      </c>
      <c r="AF568" s="330">
        <f t="shared" si="89"/>
        <v>82</v>
      </c>
      <c r="AJ568" s="323" t="s">
        <v>2336</v>
      </c>
    </row>
    <row r="569" spans="1:36" ht="13.25" customHeight="1">
      <c r="A569" s="316" t="s">
        <v>2316</v>
      </c>
      <c r="B569" s="316" t="s">
        <v>73</v>
      </c>
      <c r="C569" s="316"/>
      <c r="D569" s="316"/>
      <c r="E569" s="316"/>
      <c r="F569" s="316"/>
      <c r="G569" s="316"/>
      <c r="H569" s="316"/>
      <c r="I569" s="316"/>
      <c r="J569" s="316"/>
      <c r="K569" s="326" t="str">
        <f t="shared" si="80"/>
        <v>Link</v>
      </c>
      <c r="L569" s="327" t="str">
        <f t="shared" si="81"/>
        <v>TL6093</v>
      </c>
      <c r="M569" s="316" t="str">
        <f t="shared" si="82"/>
        <v>MGIB2051 Folder 8 Vendors ICON Central Lab</v>
      </c>
      <c r="N569" s="328" t="str">
        <f t="shared" si="83"/>
        <v/>
      </c>
      <c r="O569" s="322"/>
      <c r="P569" s="322"/>
      <c r="Q569" s="316"/>
      <c r="R569" s="327" t="s">
        <v>32</v>
      </c>
      <c r="S569" s="327" t="s">
        <v>33</v>
      </c>
      <c r="T569" s="327" t="s">
        <v>57</v>
      </c>
      <c r="U569" s="327" t="s">
        <v>2337</v>
      </c>
      <c r="V569" s="327" t="s">
        <v>2338</v>
      </c>
      <c r="W569" s="322"/>
      <c r="X569" s="322"/>
      <c r="Y569" s="322" t="str">
        <f t="shared" si="84"/>
        <v>Link.pdf|Mesalamine\MGIB2051\2010-11-09_Other_Updated Laboratory Manual Pages_12057103_007.pdf</v>
      </c>
      <c r="Z569" s="323" t="str">
        <f t="shared" si="85"/>
        <v>Link.pdf</v>
      </c>
      <c r="AA569" s="322" t="str">
        <f t="shared" si="86"/>
        <v>Mesalamine\MGIB2051\</v>
      </c>
      <c r="AB569" s="322" t="str">
        <f t="shared" si="87"/>
        <v>2010-11-09_Other_Updated Laboratory Manual Pages_12057103_007</v>
      </c>
      <c r="AC569" s="322" t="s">
        <v>2339</v>
      </c>
      <c r="AD569" s="322" t="str">
        <f t="shared" si="88"/>
        <v>Mesalamine\MGIB2051\2010-11-09_Other_Updated Laboratory Manual Pages_12057103_007.pdf</v>
      </c>
      <c r="AE569" s="329" t="str">
        <f>IF(IF(ISBLANK(NewFile),COUNTIF(K$1:K568,FullDoc)&gt;0,COUNTIF(AD$1:AD568,FullPath)&gt;0),TRUE,"")</f>
        <v/>
      </c>
      <c r="AF569" s="330">
        <f t="shared" si="89"/>
        <v>85</v>
      </c>
      <c r="AH569" s="338" t="s">
        <v>2340</v>
      </c>
      <c r="AJ569" s="323" t="s">
        <v>2341</v>
      </c>
    </row>
    <row r="570" spans="1:36" ht="13.25" customHeight="1">
      <c r="A570" s="316" t="s">
        <v>2316</v>
      </c>
      <c r="B570" s="316" t="s">
        <v>81</v>
      </c>
      <c r="C570" s="316"/>
      <c r="D570" s="316"/>
      <c r="E570" s="316"/>
      <c r="F570" s="316"/>
      <c r="G570" s="316"/>
      <c r="H570" s="316"/>
      <c r="I570" s="316"/>
      <c r="J570" s="316"/>
      <c r="K570" s="326" t="str">
        <f t="shared" si="80"/>
        <v>Link</v>
      </c>
      <c r="L570" s="327" t="str">
        <f t="shared" si="81"/>
        <v>TL6093</v>
      </c>
      <c r="M570" s="316" t="str">
        <f t="shared" si="82"/>
        <v>MGIB2051 Folder 8 Vendors ICON Central Lab</v>
      </c>
      <c r="N570" s="328" t="str">
        <f t="shared" si="83"/>
        <v/>
      </c>
      <c r="O570" s="322"/>
      <c r="P570" s="322"/>
      <c r="Q570" s="316"/>
      <c r="R570" s="327" t="s">
        <v>32</v>
      </c>
      <c r="S570" s="327" t="s">
        <v>33</v>
      </c>
      <c r="T570" s="327" t="s">
        <v>2323</v>
      </c>
      <c r="U570" s="327" t="s">
        <v>2342</v>
      </c>
      <c r="V570" s="327" t="s">
        <v>1987</v>
      </c>
      <c r="W570" s="322"/>
      <c r="X570" s="322"/>
      <c r="Y570" s="322" t="str">
        <f t="shared" si="84"/>
        <v>Link.pdf|Mesalamine\MGIB2051\2013-08-09_Med Lic_Subinv_Reichberg_12057103_008.pdf</v>
      </c>
      <c r="Z570" s="323" t="str">
        <f t="shared" si="85"/>
        <v>Link.pdf</v>
      </c>
      <c r="AA570" s="322" t="str">
        <f t="shared" si="86"/>
        <v>Mesalamine\MGIB2051\</v>
      </c>
      <c r="AB570" s="322" t="str">
        <f t="shared" si="87"/>
        <v>2013-08-09_Med Lic_Subinv_Reichberg_12057103_008</v>
      </c>
      <c r="AC570" s="322" t="s">
        <v>2343</v>
      </c>
      <c r="AD570" s="322" t="str">
        <f t="shared" si="88"/>
        <v>Mesalamine\MGIB2051\2013-08-09_Med Lic_Subinv_Reichberg_12057103_008.pdf</v>
      </c>
      <c r="AE570" s="329" t="str">
        <f>IF(IF(ISBLANK(NewFile),COUNTIF(K$1:K569,FullDoc)&gt;0,COUNTIF(AD$1:AD569,FullPath)&gt;0),TRUE,"")</f>
        <v/>
      </c>
      <c r="AF570" s="330">
        <f t="shared" si="89"/>
        <v>72</v>
      </c>
    </row>
    <row r="571" spans="1:36" ht="13.25" customHeight="1">
      <c r="A571" s="316" t="s">
        <v>2316</v>
      </c>
      <c r="B571" s="316" t="s">
        <v>86</v>
      </c>
      <c r="C571" s="316"/>
      <c r="D571" s="316"/>
      <c r="E571" s="316"/>
      <c r="F571" s="316"/>
      <c r="G571" s="316"/>
      <c r="H571" s="316"/>
      <c r="I571" s="316"/>
      <c r="J571" s="316"/>
      <c r="K571" s="326" t="str">
        <f t="shared" si="80"/>
        <v>Link</v>
      </c>
      <c r="L571" s="327" t="str">
        <f t="shared" si="81"/>
        <v>TL6093</v>
      </c>
      <c r="M571" s="316" t="str">
        <f t="shared" si="82"/>
        <v>MGIB2051 Folder 8 Vendors ICON Central Lab</v>
      </c>
      <c r="N571" s="328" t="str">
        <f t="shared" si="83"/>
        <v/>
      </c>
      <c r="O571" s="322"/>
      <c r="P571" s="322"/>
      <c r="Q571" s="316"/>
      <c r="R571" s="327" t="s">
        <v>32</v>
      </c>
      <c r="S571" s="327" t="s">
        <v>33</v>
      </c>
      <c r="T571" s="327" t="s">
        <v>2344</v>
      </c>
      <c r="U571" s="327" t="s">
        <v>2345</v>
      </c>
      <c r="V571" s="327" t="s">
        <v>2346</v>
      </c>
      <c r="W571" s="322"/>
      <c r="X571" s="322"/>
      <c r="Y571" s="322" t="str">
        <f t="shared" si="84"/>
        <v>Link.pdf|Mesalamine\MGIB2051\2011-06-30_C-Lab Certi_Icon Central Laboratories_12057103_009.pdf</v>
      </c>
      <c r="Z571" s="323" t="str">
        <f t="shared" si="85"/>
        <v>Link.pdf</v>
      </c>
      <c r="AA571" s="322" t="str">
        <f t="shared" si="86"/>
        <v>Mesalamine\MGIB2051\</v>
      </c>
      <c r="AB571" s="322" t="str">
        <f t="shared" si="87"/>
        <v>2011-06-30_C-Lab Certi_Icon Central Laboratories_12057103_009</v>
      </c>
      <c r="AC571" s="322" t="s">
        <v>2347</v>
      </c>
      <c r="AD571" s="322" t="str">
        <f t="shared" si="88"/>
        <v>Mesalamine\MGIB2051\2011-06-30_C-Lab Certi_Icon Central Laboratories_12057103_009.pdf</v>
      </c>
      <c r="AE571" s="329" t="str">
        <f>IF(IF(ISBLANK(NewFile),COUNTIF(K$1:K570,FullDoc)&gt;0,COUNTIF(AD$1:AD570,FullPath)&gt;0),TRUE,"")</f>
        <v/>
      </c>
      <c r="AF571" s="330">
        <f t="shared" si="89"/>
        <v>85</v>
      </c>
    </row>
    <row r="572" spans="1:36" ht="13.25" customHeight="1">
      <c r="A572" s="316" t="s">
        <v>2316</v>
      </c>
      <c r="B572" s="316" t="s">
        <v>152</v>
      </c>
      <c r="C572" s="316"/>
      <c r="D572" s="316"/>
      <c r="E572" s="316"/>
      <c r="F572" s="316"/>
      <c r="G572" s="316"/>
      <c r="H572" s="316"/>
      <c r="I572" s="316"/>
      <c r="J572" s="316"/>
      <c r="K572" s="326" t="str">
        <f t="shared" si="80"/>
        <v>Link</v>
      </c>
      <c r="L572" s="327" t="str">
        <f t="shared" si="81"/>
        <v>TL6093</v>
      </c>
      <c r="M572" s="316" t="str">
        <f t="shared" si="82"/>
        <v>MGIB2051 Folder 8 Vendors ICON Central Lab</v>
      </c>
      <c r="N572" s="328" t="str">
        <f t="shared" si="83"/>
        <v/>
      </c>
      <c r="O572" s="322"/>
      <c r="P572" s="322"/>
      <c r="Q572" s="316"/>
      <c r="R572" s="327" t="s">
        <v>32</v>
      </c>
      <c r="S572" s="327" t="s">
        <v>33</v>
      </c>
      <c r="T572" s="327" t="s">
        <v>2344</v>
      </c>
      <c r="U572" s="327" t="s">
        <v>2348</v>
      </c>
      <c r="V572" s="327" t="s">
        <v>2346</v>
      </c>
      <c r="W572" s="322"/>
      <c r="X572" s="322"/>
      <c r="Y572" s="322" t="str">
        <f t="shared" si="84"/>
        <v>Link.pdf|Mesalamine\MGIB2051\2011-02-11_C-Lab Certi_Icon Central Laboratories_12057103_010.pdf</v>
      </c>
      <c r="Z572" s="323" t="str">
        <f t="shared" si="85"/>
        <v>Link.pdf</v>
      </c>
      <c r="AA572" s="322" t="str">
        <f t="shared" si="86"/>
        <v>Mesalamine\MGIB2051\</v>
      </c>
      <c r="AB572" s="322" t="str">
        <f t="shared" si="87"/>
        <v>2011-02-11_C-Lab Certi_Icon Central Laboratories_12057103_010</v>
      </c>
      <c r="AC572" s="322" t="s">
        <v>2349</v>
      </c>
      <c r="AD572" s="322" t="str">
        <f t="shared" si="88"/>
        <v>Mesalamine\MGIB2051\2011-02-11_C-Lab Certi_Icon Central Laboratories_12057103_010.pdf</v>
      </c>
      <c r="AE572" s="329" t="str">
        <f>IF(IF(ISBLANK(NewFile),COUNTIF(K$1:K571,FullDoc)&gt;0,COUNTIF(AD$1:AD571,FullPath)&gt;0),TRUE,"")</f>
        <v/>
      </c>
      <c r="AF572" s="330">
        <f t="shared" si="89"/>
        <v>85</v>
      </c>
      <c r="AH572" s="338" t="s">
        <v>585</v>
      </c>
      <c r="AJ572" s="323" t="s">
        <v>2350</v>
      </c>
    </row>
    <row r="573" spans="1:36" ht="13.25" customHeight="1">
      <c r="A573" s="316" t="s">
        <v>2316</v>
      </c>
      <c r="B573" s="316" t="s">
        <v>157</v>
      </c>
      <c r="C573" s="316"/>
      <c r="D573" s="316"/>
      <c r="E573" s="316"/>
      <c r="F573" s="316"/>
      <c r="G573" s="316"/>
      <c r="H573" s="316"/>
      <c r="I573" s="316"/>
      <c r="J573" s="316"/>
      <c r="K573" s="326" t="str">
        <f t="shared" si="80"/>
        <v>Link</v>
      </c>
      <c r="L573" s="327" t="str">
        <f t="shared" si="81"/>
        <v>TL6093</v>
      </c>
      <c r="M573" s="316" t="str">
        <f t="shared" si="82"/>
        <v>MGIB2051 Folder 8 Vendors ICON Central Lab</v>
      </c>
      <c r="N573" s="328" t="str">
        <f t="shared" si="83"/>
        <v/>
      </c>
      <c r="O573" s="322"/>
      <c r="P573" s="322"/>
      <c r="Q573" s="316"/>
      <c r="R573" s="327" t="s">
        <v>32</v>
      </c>
      <c r="S573" s="327" t="s">
        <v>33</v>
      </c>
      <c r="T573" s="327" t="s">
        <v>2323</v>
      </c>
      <c r="U573" s="327" t="s">
        <v>2351</v>
      </c>
      <c r="V573" s="327" t="s">
        <v>1987</v>
      </c>
      <c r="W573" s="322"/>
      <c r="X573" s="322"/>
      <c r="Y573" s="322" t="str">
        <f t="shared" si="84"/>
        <v>Link.pdf|Mesalamine\MGIB2051\2011-08-09_Med Lic_Subinv_Reichberg_12057103_011.pdf</v>
      </c>
      <c r="Z573" s="323" t="str">
        <f t="shared" si="85"/>
        <v>Link.pdf</v>
      </c>
      <c r="AA573" s="322" t="str">
        <f t="shared" si="86"/>
        <v>Mesalamine\MGIB2051\</v>
      </c>
      <c r="AB573" s="322" t="str">
        <f t="shared" si="87"/>
        <v>2011-08-09_Med Lic_Subinv_Reichberg_12057103_011</v>
      </c>
      <c r="AC573" s="322" t="s">
        <v>2352</v>
      </c>
      <c r="AD573" s="322" t="str">
        <f t="shared" si="88"/>
        <v>Mesalamine\MGIB2051\2011-08-09_Med Lic_Subinv_Reichberg_12057103_011.pdf</v>
      </c>
      <c r="AE573" s="329" t="str">
        <f>IF(IF(ISBLANK(NewFile),COUNTIF(K$1:K572,FullDoc)&gt;0,COUNTIF(AD$1:AD572,FullPath)&gt;0),TRUE,"")</f>
        <v/>
      </c>
      <c r="AF573" s="330">
        <f t="shared" si="89"/>
        <v>72</v>
      </c>
    </row>
    <row r="574" spans="1:36" ht="13.25" customHeight="1">
      <c r="A574" s="316" t="s">
        <v>2316</v>
      </c>
      <c r="B574" s="316" t="s">
        <v>160</v>
      </c>
      <c r="C574" s="316"/>
      <c r="D574" s="316"/>
      <c r="E574" s="316"/>
      <c r="F574" s="316"/>
      <c r="G574" s="316"/>
      <c r="H574" s="316"/>
      <c r="I574" s="316"/>
      <c r="J574" s="316"/>
      <c r="K574" s="326" t="str">
        <f t="shared" si="80"/>
        <v>Link</v>
      </c>
      <c r="L574" s="327" t="str">
        <f t="shared" si="81"/>
        <v>TL6093</v>
      </c>
      <c r="M574" s="316" t="str">
        <f t="shared" si="82"/>
        <v>MGIB2051 Folder 8 Vendors ICON Central Lab</v>
      </c>
      <c r="N574" s="328" t="str">
        <f t="shared" si="83"/>
        <v/>
      </c>
      <c r="O574" s="322"/>
      <c r="P574" s="322"/>
      <c r="Q574" s="316"/>
      <c r="R574" s="327" t="s">
        <v>32</v>
      </c>
      <c r="S574" s="327" t="s">
        <v>33</v>
      </c>
      <c r="T574" s="327" t="s">
        <v>57</v>
      </c>
      <c r="U574" s="327" t="s">
        <v>533</v>
      </c>
      <c r="V574" s="327" t="s">
        <v>2353</v>
      </c>
      <c r="W574" s="322"/>
      <c r="X574" s="322"/>
      <c r="Y574" s="322" t="str">
        <f t="shared" si="84"/>
        <v>Link.pdf|Mesalamine\MGIB2051\2011-06-01_Other_CAP Accreditation Status New York_12057103_012.pdf</v>
      </c>
      <c r="Z574" s="323" t="str">
        <f t="shared" si="85"/>
        <v>Link.pdf</v>
      </c>
      <c r="AA574" s="322" t="str">
        <f t="shared" si="86"/>
        <v>Mesalamine\MGIB2051\</v>
      </c>
      <c r="AB574" s="322" t="str">
        <f t="shared" si="87"/>
        <v>2011-06-01_Other_CAP Accreditation Status New York_12057103_012</v>
      </c>
      <c r="AC574" s="322" t="s">
        <v>2354</v>
      </c>
      <c r="AD574" s="322" t="str">
        <f t="shared" si="88"/>
        <v>Mesalamine\MGIB2051\2011-06-01_Other_CAP Accreditation Status New York_12057103_012.pdf</v>
      </c>
      <c r="AE574" s="329" t="str">
        <f>IF(IF(ISBLANK(NewFile),COUNTIF(K$1:K573,FullDoc)&gt;0,COUNTIF(AD$1:AD573,FullPath)&gt;0),TRUE,"")</f>
        <v/>
      </c>
      <c r="AF574" s="330">
        <f t="shared" si="89"/>
        <v>87</v>
      </c>
      <c r="AH574" s="338" t="s">
        <v>585</v>
      </c>
      <c r="AJ574" s="323" t="s">
        <v>2355</v>
      </c>
    </row>
    <row r="575" spans="1:36" ht="13.25" customHeight="1">
      <c r="A575" s="316" t="s">
        <v>2316</v>
      </c>
      <c r="B575" s="316" t="s">
        <v>165</v>
      </c>
      <c r="C575" s="316"/>
      <c r="D575" s="316"/>
      <c r="E575" s="316"/>
      <c r="F575" s="316"/>
      <c r="G575" s="316"/>
      <c r="H575" s="316"/>
      <c r="I575" s="316"/>
      <c r="J575" s="316"/>
      <c r="K575" s="326" t="str">
        <f t="shared" si="80"/>
        <v>Link</v>
      </c>
      <c r="L575" s="327" t="str">
        <f t="shared" si="81"/>
        <v>TL6093</v>
      </c>
      <c r="M575" s="316" t="str">
        <f t="shared" si="82"/>
        <v>MGIB2051 Folder 8 Vendors ICON Central Lab</v>
      </c>
      <c r="N575" s="328" t="str">
        <f t="shared" si="83"/>
        <v/>
      </c>
      <c r="O575" s="322"/>
      <c r="P575" s="322"/>
      <c r="Q575" s="316"/>
      <c r="R575" s="327" t="s">
        <v>32</v>
      </c>
      <c r="S575" s="327" t="s">
        <v>33</v>
      </c>
      <c r="T575" s="327" t="s">
        <v>57</v>
      </c>
      <c r="U575" s="327" t="s">
        <v>1002</v>
      </c>
      <c r="V575" s="327" t="s">
        <v>2356</v>
      </c>
      <c r="W575" s="322"/>
      <c r="X575" s="322"/>
      <c r="Y575" s="322" t="str">
        <f t="shared" si="84"/>
        <v>Link.pdf|Mesalamine\MGIB2051\2010-06-21_Other_Data Export Agreement_12057103_013.pdf</v>
      </c>
      <c r="Z575" s="323" t="str">
        <f t="shared" si="85"/>
        <v>Link.pdf</v>
      </c>
      <c r="AA575" s="322" t="str">
        <f t="shared" si="86"/>
        <v>Mesalamine\MGIB2051\</v>
      </c>
      <c r="AB575" s="322" t="str">
        <f t="shared" si="87"/>
        <v>2010-06-21_Other_Data Export Agreement_12057103_013</v>
      </c>
      <c r="AC575" s="322" t="s">
        <v>2357</v>
      </c>
      <c r="AD575" s="322" t="str">
        <f t="shared" si="88"/>
        <v>Mesalamine\MGIB2051\2010-06-21_Other_Data Export Agreement_12057103_013.pdf</v>
      </c>
      <c r="AE575" s="329" t="str">
        <f>IF(IF(ISBLANK(NewFile),COUNTIF(K$1:K574,FullDoc)&gt;0,COUNTIF(AD$1:AD574,FullPath)&gt;0),TRUE,"")</f>
        <v/>
      </c>
      <c r="AF575" s="330">
        <f t="shared" si="89"/>
        <v>75</v>
      </c>
      <c r="AJ575" s="323" t="s">
        <v>2358</v>
      </c>
    </row>
    <row r="576" spans="1:36" ht="13.25" customHeight="1">
      <c r="A576" s="316" t="s">
        <v>2316</v>
      </c>
      <c r="B576" s="316" t="s">
        <v>170</v>
      </c>
      <c r="C576" s="316"/>
      <c r="D576" s="316"/>
      <c r="E576" s="316"/>
      <c r="F576" s="316"/>
      <c r="G576" s="316"/>
      <c r="H576" s="316"/>
      <c r="I576" s="316"/>
      <c r="J576" s="316"/>
      <c r="K576" s="326" t="str">
        <f t="shared" si="80"/>
        <v>Link</v>
      </c>
      <c r="L576" s="327" t="str">
        <f t="shared" si="81"/>
        <v>TL6093</v>
      </c>
      <c r="M576" s="316" t="str">
        <f t="shared" si="82"/>
        <v>MGIB2051 Folder 8 Vendors ICON Central Lab</v>
      </c>
      <c r="N576" s="328" t="str">
        <f t="shared" si="83"/>
        <v/>
      </c>
      <c r="O576" s="322"/>
      <c r="P576" s="322"/>
      <c r="Q576" s="316"/>
      <c r="R576" s="327" t="s">
        <v>32</v>
      </c>
      <c r="S576" s="327" t="s">
        <v>33</v>
      </c>
      <c r="T576" s="327" t="s">
        <v>1575</v>
      </c>
      <c r="U576" s="327" t="s">
        <v>1426</v>
      </c>
      <c r="V576" s="327" t="s">
        <v>2359</v>
      </c>
      <c r="W576" s="322"/>
      <c r="X576" s="322"/>
      <c r="Y576" s="322" t="str">
        <f t="shared" si="84"/>
        <v>Link.pdf|Mesalamine\MGIB2051\2011-03-11_IV(W)RS_User Update Forms_12057103_014.pdf</v>
      </c>
      <c r="Z576" s="323" t="str">
        <f t="shared" si="85"/>
        <v>Link.pdf</v>
      </c>
      <c r="AA576" s="322" t="str">
        <f t="shared" si="86"/>
        <v>Mesalamine\MGIB2051\</v>
      </c>
      <c r="AB576" s="322" t="str">
        <f t="shared" si="87"/>
        <v>2011-03-11_IV(W)RS_User Update Forms_12057103_014</v>
      </c>
      <c r="AC576" s="322" t="s">
        <v>2360</v>
      </c>
      <c r="AD576" s="322" t="str">
        <f t="shared" si="88"/>
        <v>Mesalamine\MGIB2051\2011-03-11_IV(W)RS_User Update Forms_12057103_014.pdf</v>
      </c>
      <c r="AE576" s="329" t="str">
        <f>IF(IF(ISBLANK(NewFile),COUNTIF(K$1:K575,FullDoc)&gt;0,COUNTIF(AD$1:AD575,FullPath)&gt;0),TRUE,"")</f>
        <v/>
      </c>
      <c r="AF576" s="330">
        <f t="shared" si="89"/>
        <v>73</v>
      </c>
      <c r="AJ576" s="323" t="s">
        <v>2361</v>
      </c>
    </row>
    <row r="577" spans="1:36" ht="13.25" customHeight="1">
      <c r="A577" s="316" t="s">
        <v>2316</v>
      </c>
      <c r="B577" s="316" t="s">
        <v>174</v>
      </c>
      <c r="C577" s="316"/>
      <c r="D577" s="316"/>
      <c r="E577" s="316"/>
      <c r="F577" s="316"/>
      <c r="G577" s="316"/>
      <c r="H577" s="316"/>
      <c r="I577" s="316"/>
      <c r="J577" s="316"/>
      <c r="K577" s="326" t="str">
        <f t="shared" si="80"/>
        <v>Link</v>
      </c>
      <c r="L577" s="327" t="str">
        <f t="shared" si="81"/>
        <v>TL6093</v>
      </c>
      <c r="M577" s="316" t="str">
        <f t="shared" si="82"/>
        <v>MGIB2051 Folder 8 Vendors ICON Central Lab</v>
      </c>
      <c r="N577" s="328" t="str">
        <f t="shared" si="83"/>
        <v/>
      </c>
      <c r="O577" s="322"/>
      <c r="P577" s="322"/>
      <c r="Q577" s="316"/>
      <c r="R577" s="327" t="s">
        <v>32</v>
      </c>
      <c r="S577" s="327" t="s">
        <v>33</v>
      </c>
      <c r="T577" s="327" t="s">
        <v>2362</v>
      </c>
      <c r="U577" s="327" t="s">
        <v>2363</v>
      </c>
      <c r="V577" s="327" t="s">
        <v>2364</v>
      </c>
      <c r="W577" s="322"/>
      <c r="X577" s="322"/>
      <c r="Y577" s="322" t="str">
        <f t="shared" si="84"/>
        <v>Link.pdf|Mesalamine\MGIB2051\2011-03-01_Lab_ICON Client Laboratory Worksheet Version 3.0_12057103_015.pdf</v>
      </c>
      <c r="Z577" s="323" t="str">
        <f t="shared" si="85"/>
        <v>Link.pdf</v>
      </c>
      <c r="AA577" s="322" t="str">
        <f t="shared" si="86"/>
        <v>Mesalamine\MGIB2051\</v>
      </c>
      <c r="AB577" s="322" t="str">
        <f t="shared" si="87"/>
        <v>2011-03-01_Lab_ICON Client Laboratory Worksheet Version 3.0_12057103_015</v>
      </c>
      <c r="AC577" s="322" t="s">
        <v>2365</v>
      </c>
      <c r="AD577" s="322" t="str">
        <f t="shared" si="88"/>
        <v>Mesalamine\MGIB2051\2011-03-01_Lab_ICON Client Laboratory Worksheet Version 3.0_12057103_015.pdf</v>
      </c>
      <c r="AE577" s="329" t="str">
        <f>IF(IF(ISBLANK(NewFile),COUNTIF(K$1:K576,FullDoc)&gt;0,COUNTIF(AD$1:AD576,FullPath)&gt;0),TRUE,"")</f>
        <v/>
      </c>
      <c r="AF577" s="330">
        <f t="shared" si="89"/>
        <v>96</v>
      </c>
      <c r="AJ577" s="323" t="s">
        <v>2366</v>
      </c>
    </row>
    <row r="578" spans="1:36" ht="13.25" customHeight="1">
      <c r="A578" s="316" t="s">
        <v>2316</v>
      </c>
      <c r="B578" s="316" t="s">
        <v>179</v>
      </c>
      <c r="C578" s="316"/>
      <c r="D578" s="316"/>
      <c r="E578" s="316"/>
      <c r="F578" s="316"/>
      <c r="G578" s="316"/>
      <c r="H578" s="316"/>
      <c r="I578" s="316"/>
      <c r="J578" s="316"/>
      <c r="K578" s="326" t="str">
        <f t="shared" ref="K578:K641" si="90">HYPERLINK(AD578,"Link")</f>
        <v>Link</v>
      </c>
      <c r="L578" s="327" t="str">
        <f t="shared" ref="L578:L641" si="91">IF(ISBLANK(FolderBarcode),,VLOOKUP(FolderBarcode,AssetTag,2,0))</f>
        <v>TL6093</v>
      </c>
      <c r="M578" s="316" t="str">
        <f t="shared" ref="M578:M641" si="92">IF(ISBLANK(FolderBarcode),,VLOOKUP(FolderBarcode,AssetTag,3,0))</f>
        <v>MGIB2051 Folder 8 Vendors ICON Central Lab</v>
      </c>
      <c r="N578" s="328" t="str">
        <f t="shared" ref="N578:N641" si="93">IF((ISBLANK(MV)&lt;&gt;ISBLANK(Disc)),HYPERLINK(NewFolderLocation,"Yes"),IF(AND(MV&lt;&gt;"",Disc&lt;&gt;""),HYPERLINK(NewFileLocation,"Yes"),""))</f>
        <v/>
      </c>
      <c r="O578" s="322"/>
      <c r="P578" s="322"/>
      <c r="Q578" s="316"/>
      <c r="R578" s="327" t="s">
        <v>32</v>
      </c>
      <c r="S578" s="327" t="s">
        <v>33</v>
      </c>
      <c r="T578" s="327" t="s">
        <v>2362</v>
      </c>
      <c r="U578" s="327" t="s">
        <v>1022</v>
      </c>
      <c r="V578" s="327" t="s">
        <v>2367</v>
      </c>
      <c r="W578" s="322"/>
      <c r="X578" s="322"/>
      <c r="Y578" s="322" t="str">
        <f t="shared" ref="Y578:Y641" si="94">IF(ISBLANK(FolderBarcode),"",OldFileName&amp;"|"&amp;IF(ISBLANK(NewFileLocation),"",NewFileLocation))</f>
        <v>Link.pdf|Mesalamine\MGIB2051\2010-06-02_Lab_ICON Client Laboratory Worksheet Version 2.0_12057103_016.pdf</v>
      </c>
      <c r="Z578" s="323" t="str">
        <f t="shared" ref="Z578:Z641" si="95">IF(ISBLANK(FolderBarcode),,IF(ISBLANK(Disc),FullDoc&amp;".pdf",IF(Disc="Yes",FullDoc&amp;".pdf",FullDoc&amp;"-"&amp;Disc&amp;"\")))</f>
        <v>Link.pdf</v>
      </c>
      <c r="AA578" s="322" t="str">
        <f t="shared" ref="AA578:AA641" si="96">IF(ISBLANK(FolderBarcode),,Drug&amp;"\"&amp;IF(ISBLANK(Protocol),,Protocol&amp;"\"))</f>
        <v>Mesalamine\MGIB2051\</v>
      </c>
      <c r="AB578" s="322" t="str">
        <f t="shared" ref="AB578:AB641" si="97">DocumentDate&amp;"_"&amp;DocType&amp;IF(ISBLANK(DocumentDesc),,"_"&amp;DocumentDesc)&amp;"_"&amp;FolderBarcode&amp;"_"&amp;DocumentIndex</f>
        <v>2010-06-02_Lab_ICON Client Laboratory Worksheet Version 2.0_12057103_016</v>
      </c>
      <c r="AC578" s="322" t="s">
        <v>2368</v>
      </c>
      <c r="AD578" s="322" t="str">
        <f t="shared" ref="AD578:AD641" si="98">IF(ISBLANK(FolderBarcode),,IF(ISBLANK(Disc),NewFolderLocation&amp;NewFile&amp;".pdf",NewFolderLocation&amp;NewFile&amp;IF(Disc="Yes",".pdf","-"&amp;Disc&amp;"\")))</f>
        <v>Mesalamine\MGIB2051\2010-06-02_Lab_ICON Client Laboratory Worksheet Version 2.0_12057103_016.pdf</v>
      </c>
      <c r="AE578" s="329" t="str">
        <f>IF(IF(ISBLANK(NewFile),COUNTIF(K$1:K577,FullDoc)&gt;0,COUNTIF(AD$1:AD577,FullPath)&gt;0),TRUE,"")</f>
        <v/>
      </c>
      <c r="AF578" s="330">
        <f t="shared" ref="AF578:AF641" si="99">LEN(FullPath)</f>
        <v>96</v>
      </c>
      <c r="AJ578" s="323" t="s">
        <v>2369</v>
      </c>
    </row>
    <row r="579" spans="1:36" ht="13.25" customHeight="1">
      <c r="A579" s="316" t="s">
        <v>2316</v>
      </c>
      <c r="B579" s="316" t="s">
        <v>183</v>
      </c>
      <c r="C579" s="316"/>
      <c r="D579" s="316"/>
      <c r="E579" s="316"/>
      <c r="F579" s="316"/>
      <c r="G579" s="316"/>
      <c r="H579" s="316"/>
      <c r="I579" s="316"/>
      <c r="J579" s="316"/>
      <c r="K579" s="326" t="str">
        <f t="shared" si="90"/>
        <v>Link</v>
      </c>
      <c r="L579" s="327" t="str">
        <f t="shared" si="91"/>
        <v>TL6093</v>
      </c>
      <c r="M579" s="316" t="str">
        <f t="shared" si="92"/>
        <v>MGIB2051 Folder 8 Vendors ICON Central Lab</v>
      </c>
      <c r="N579" s="328" t="str">
        <f t="shared" si="93"/>
        <v/>
      </c>
      <c r="O579" s="322"/>
      <c r="P579" s="322"/>
      <c r="Q579" s="316"/>
      <c r="R579" s="327" t="s">
        <v>32</v>
      </c>
      <c r="S579" s="327" t="s">
        <v>33</v>
      </c>
      <c r="T579" s="327" t="s">
        <v>2362</v>
      </c>
      <c r="U579" s="327" t="s">
        <v>1564</v>
      </c>
      <c r="V579" s="327" t="s">
        <v>2370</v>
      </c>
      <c r="W579" s="322"/>
      <c r="X579" s="322"/>
      <c r="Y579" s="322" t="str">
        <f t="shared" si="94"/>
        <v>Link.pdf|Mesalamine\MGIB2051\2010-05-20_Lab_ICON Client Laboratory Worksheet Version 1.0_12057103_017.pdf</v>
      </c>
      <c r="Z579" s="323" t="str">
        <f t="shared" si="95"/>
        <v>Link.pdf</v>
      </c>
      <c r="AA579" s="322" t="str">
        <f t="shared" si="96"/>
        <v>Mesalamine\MGIB2051\</v>
      </c>
      <c r="AB579" s="322" t="str">
        <f t="shared" si="97"/>
        <v>2010-05-20_Lab_ICON Client Laboratory Worksheet Version 1.0_12057103_017</v>
      </c>
      <c r="AC579" s="322" t="s">
        <v>2371</v>
      </c>
      <c r="AD579" s="322" t="str">
        <f t="shared" si="98"/>
        <v>Mesalamine\MGIB2051\2010-05-20_Lab_ICON Client Laboratory Worksheet Version 1.0_12057103_017.pdf</v>
      </c>
      <c r="AE579" s="329" t="str">
        <f>IF(IF(ISBLANK(NewFile),COUNTIF(K$1:K578,FullDoc)&gt;0,COUNTIF(AD$1:AD578,FullPath)&gt;0),TRUE,"")</f>
        <v/>
      </c>
      <c r="AF579" s="330">
        <f t="shared" si="99"/>
        <v>96</v>
      </c>
      <c r="AJ579" s="323" t="s">
        <v>2372</v>
      </c>
    </row>
    <row r="580" spans="1:36" ht="13.25" customHeight="1">
      <c r="A580" s="316" t="s">
        <v>2316</v>
      </c>
      <c r="B580" s="316" t="s">
        <v>186</v>
      </c>
      <c r="C580" s="316"/>
      <c r="D580" s="316"/>
      <c r="E580" s="316"/>
      <c r="F580" s="316"/>
      <c r="G580" s="316"/>
      <c r="H580" s="316"/>
      <c r="I580" s="316"/>
      <c r="J580" s="316"/>
      <c r="K580" s="326" t="str">
        <f t="shared" si="90"/>
        <v>Link</v>
      </c>
      <c r="L580" s="327" t="str">
        <f t="shared" si="91"/>
        <v>TL6093</v>
      </c>
      <c r="M580" s="316" t="str">
        <f t="shared" si="92"/>
        <v>MGIB2051 Folder 8 Vendors ICON Central Lab</v>
      </c>
      <c r="N580" s="328" t="str">
        <f t="shared" si="93"/>
        <v/>
      </c>
      <c r="O580" s="322"/>
      <c r="P580" s="322"/>
      <c r="Q580" s="316"/>
      <c r="R580" s="327" t="s">
        <v>32</v>
      </c>
      <c r="S580" s="327" t="s">
        <v>33</v>
      </c>
      <c r="T580" s="327" t="s">
        <v>2362</v>
      </c>
      <c r="U580" s="327" t="s">
        <v>2373</v>
      </c>
      <c r="V580" s="327" t="s">
        <v>2374</v>
      </c>
      <c r="W580" s="322"/>
      <c r="X580" s="322"/>
      <c r="Y580" s="322" t="str">
        <f t="shared" si="94"/>
        <v>Link.pdf|Mesalamine\MGIB2051\2010-07-08_Lab_Client Services Communication &amp; Escalation Plan Version 2_12057103_018.pdf</v>
      </c>
      <c r="Z580" s="323" t="str">
        <f t="shared" si="95"/>
        <v>Link.pdf</v>
      </c>
      <c r="AA580" s="322" t="str">
        <f t="shared" si="96"/>
        <v>Mesalamine\MGIB2051\</v>
      </c>
      <c r="AB580" s="322" t="str">
        <f t="shared" si="97"/>
        <v>2010-07-08_Lab_Client Services Communication &amp; Escalation Plan Version 2_12057103_018</v>
      </c>
      <c r="AC580" s="322" t="s">
        <v>2375</v>
      </c>
      <c r="AD580" s="322" t="str">
        <f t="shared" si="98"/>
        <v>Mesalamine\MGIB2051\2010-07-08_Lab_Client Services Communication &amp; Escalation Plan Version 2_12057103_018.pdf</v>
      </c>
      <c r="AE580" s="329" t="str">
        <f>IF(IF(ISBLANK(NewFile),COUNTIF(K$1:K579,FullDoc)&gt;0,COUNTIF(AD$1:AD579,FullPath)&gt;0),TRUE,"")</f>
        <v/>
      </c>
      <c r="AF580" s="330">
        <f t="shared" si="99"/>
        <v>109</v>
      </c>
      <c r="AH580" s="338" t="s">
        <v>1541</v>
      </c>
      <c r="AJ580" s="323" t="s">
        <v>2376</v>
      </c>
    </row>
    <row r="581" spans="1:36" ht="13.25" customHeight="1">
      <c r="A581" s="316" t="s">
        <v>2316</v>
      </c>
      <c r="B581" s="316" t="s">
        <v>190</v>
      </c>
      <c r="C581" s="316"/>
      <c r="D581" s="316"/>
      <c r="E581" s="316"/>
      <c r="F581" s="316"/>
      <c r="G581" s="316"/>
      <c r="H581" s="316"/>
      <c r="I581" s="316"/>
      <c r="J581" s="316"/>
      <c r="K581" s="326" t="str">
        <f t="shared" si="90"/>
        <v>Link</v>
      </c>
      <c r="L581" s="327" t="str">
        <f t="shared" si="91"/>
        <v>TL6093</v>
      </c>
      <c r="M581" s="316" t="str">
        <f t="shared" si="92"/>
        <v>MGIB2051 Folder 8 Vendors ICON Central Lab</v>
      </c>
      <c r="N581" s="328" t="str">
        <f t="shared" si="93"/>
        <v/>
      </c>
      <c r="O581" s="322"/>
      <c r="P581" s="322"/>
      <c r="Q581" s="316"/>
      <c r="R581" s="327" t="s">
        <v>32</v>
      </c>
      <c r="S581" s="327" t="s">
        <v>33</v>
      </c>
      <c r="T581" s="327" t="s">
        <v>2362</v>
      </c>
      <c r="U581" s="327" t="s">
        <v>1861</v>
      </c>
      <c r="V581" s="327" t="s">
        <v>2377</v>
      </c>
      <c r="W581" s="322"/>
      <c r="X581" s="322"/>
      <c r="Y581" s="322" t="str">
        <f t="shared" si="94"/>
        <v>Link.pdf|Mesalamine\MGIB2051\2010-04-19_Lab_Client Services Communication &amp; Escalation Plan Version 1_12057103_019.pdf</v>
      </c>
      <c r="Z581" s="323" t="str">
        <f t="shared" si="95"/>
        <v>Link.pdf</v>
      </c>
      <c r="AA581" s="322" t="str">
        <f t="shared" si="96"/>
        <v>Mesalamine\MGIB2051\</v>
      </c>
      <c r="AB581" s="322" t="str">
        <f t="shared" si="97"/>
        <v>2010-04-19_Lab_Client Services Communication &amp; Escalation Plan Version 1_12057103_019</v>
      </c>
      <c r="AC581" s="322" t="s">
        <v>2378</v>
      </c>
      <c r="AD581" s="322" t="str">
        <f t="shared" si="98"/>
        <v>Mesalamine\MGIB2051\2010-04-19_Lab_Client Services Communication &amp; Escalation Plan Version 1_12057103_019.pdf</v>
      </c>
      <c r="AE581" s="329" t="str">
        <f>IF(IF(ISBLANK(NewFile),COUNTIF(K$1:K580,FullDoc)&gt;0,COUNTIF(AD$1:AD580,FullPath)&gt;0),TRUE,"")</f>
        <v/>
      </c>
      <c r="AF581" s="330">
        <f t="shared" si="99"/>
        <v>109</v>
      </c>
      <c r="AH581" s="338" t="s">
        <v>1541</v>
      </c>
      <c r="AJ581" s="323" t="s">
        <v>2379</v>
      </c>
    </row>
    <row r="582" spans="1:36" ht="13.25" customHeight="1">
      <c r="A582" s="316" t="s">
        <v>2316</v>
      </c>
      <c r="B582" s="316" t="s">
        <v>194</v>
      </c>
      <c r="C582" s="316"/>
      <c r="D582" s="316"/>
      <c r="E582" s="316"/>
      <c r="F582" s="316"/>
      <c r="G582" s="316"/>
      <c r="H582" s="316"/>
      <c r="I582" s="316"/>
      <c r="J582" s="316"/>
      <c r="K582" s="326" t="str">
        <f t="shared" si="90"/>
        <v>Link</v>
      </c>
      <c r="L582" s="327" t="str">
        <f t="shared" si="91"/>
        <v>TL6093</v>
      </c>
      <c r="M582" s="316" t="str">
        <f t="shared" si="92"/>
        <v>MGIB2051 Folder 8 Vendors ICON Central Lab</v>
      </c>
      <c r="N582" s="328" t="str">
        <f t="shared" si="93"/>
        <v/>
      </c>
      <c r="O582" s="322"/>
      <c r="P582" s="322"/>
      <c r="Q582" s="316"/>
      <c r="R582" s="327" t="s">
        <v>32</v>
      </c>
      <c r="S582" s="327" t="s">
        <v>33</v>
      </c>
      <c r="T582" s="327" t="s">
        <v>57</v>
      </c>
      <c r="U582" s="327" t="s">
        <v>2380</v>
      </c>
      <c r="V582" s="327" t="s">
        <v>2381</v>
      </c>
      <c r="W582" s="322"/>
      <c r="X582" s="322"/>
      <c r="Y582" s="322" t="str">
        <f t="shared" si="94"/>
        <v>Link.pdf|Mesalamine\MGIB2051\2010-11-00_Other_ICON Lab Subjects Newsletter_12057103_020.pdf</v>
      </c>
      <c r="Z582" s="323" t="str">
        <f t="shared" si="95"/>
        <v>Link.pdf</v>
      </c>
      <c r="AA582" s="322" t="str">
        <f t="shared" si="96"/>
        <v>Mesalamine\MGIB2051\</v>
      </c>
      <c r="AB582" s="322" t="str">
        <f t="shared" si="97"/>
        <v>2010-11-00_Other_ICON Lab Subjects Newsletter_12057103_020</v>
      </c>
      <c r="AC582" s="322" t="s">
        <v>2382</v>
      </c>
      <c r="AD582" s="322" t="str">
        <f t="shared" si="98"/>
        <v>Mesalamine\MGIB2051\2010-11-00_Other_ICON Lab Subjects Newsletter_12057103_020.pdf</v>
      </c>
      <c r="AE582" s="329" t="str">
        <f>IF(IF(ISBLANK(NewFile),COUNTIF(K$1:K581,FullDoc)&gt;0,COUNTIF(AD$1:AD581,FullPath)&gt;0),TRUE,"")</f>
        <v/>
      </c>
      <c r="AF582" s="330">
        <f t="shared" si="99"/>
        <v>82</v>
      </c>
      <c r="AJ582" s="323" t="s">
        <v>2383</v>
      </c>
    </row>
    <row r="583" spans="1:36" ht="13.25" customHeight="1">
      <c r="A583" s="316" t="s">
        <v>2316</v>
      </c>
      <c r="B583" s="316" t="s">
        <v>200</v>
      </c>
      <c r="C583" s="316"/>
      <c r="D583" s="316"/>
      <c r="E583" s="316"/>
      <c r="F583" s="316"/>
      <c r="G583" s="316"/>
      <c r="H583" s="316"/>
      <c r="I583" s="316"/>
      <c r="J583" s="316"/>
      <c r="K583" s="326" t="str">
        <f t="shared" si="90"/>
        <v>Link</v>
      </c>
      <c r="L583" s="327" t="str">
        <f t="shared" si="91"/>
        <v>TL6093</v>
      </c>
      <c r="M583" s="316" t="str">
        <f t="shared" si="92"/>
        <v>MGIB2051 Folder 8 Vendors ICON Central Lab</v>
      </c>
      <c r="N583" s="328" t="str">
        <f t="shared" si="93"/>
        <v/>
      </c>
      <c r="O583" s="322"/>
      <c r="P583" s="322"/>
      <c r="Q583" s="316"/>
      <c r="R583" s="327" t="s">
        <v>32</v>
      </c>
      <c r="S583" s="327" t="s">
        <v>33</v>
      </c>
      <c r="T583" s="327" t="s">
        <v>57</v>
      </c>
      <c r="U583" s="327" t="s">
        <v>2384</v>
      </c>
      <c r="V583" s="327" t="s">
        <v>2385</v>
      </c>
      <c r="W583" s="322"/>
      <c r="X583" s="322"/>
      <c r="Y583" s="322" t="str">
        <f t="shared" si="94"/>
        <v>Link.pdf|Mesalamine\MGIB2051\2010-08-20_Other_ICON Quarterly Site Newsletter 2010 Q3_12057103_021.pdf</v>
      </c>
      <c r="Z583" s="323" t="str">
        <f t="shared" si="95"/>
        <v>Link.pdf</v>
      </c>
      <c r="AA583" s="322" t="str">
        <f t="shared" si="96"/>
        <v>Mesalamine\MGIB2051\</v>
      </c>
      <c r="AB583" s="322" t="str">
        <f t="shared" si="97"/>
        <v>2010-08-20_Other_ICON Quarterly Site Newsletter 2010 Q3_12057103_021</v>
      </c>
      <c r="AC583" s="322" t="s">
        <v>2386</v>
      </c>
      <c r="AD583" s="322" t="str">
        <f t="shared" si="98"/>
        <v>Mesalamine\MGIB2051\2010-08-20_Other_ICON Quarterly Site Newsletter 2010 Q3_12057103_021.pdf</v>
      </c>
      <c r="AE583" s="329" t="str">
        <f>IF(IF(ISBLANK(NewFile),COUNTIF(K$1:K582,FullDoc)&gt;0,COUNTIF(AD$1:AD582,FullPath)&gt;0),TRUE,"")</f>
        <v/>
      </c>
      <c r="AF583" s="330">
        <f t="shared" si="99"/>
        <v>92</v>
      </c>
      <c r="AJ583" s="323" t="s">
        <v>2387</v>
      </c>
    </row>
    <row r="584" spans="1:36" ht="13.25" customHeight="1">
      <c r="A584" s="316" t="s">
        <v>2316</v>
      </c>
      <c r="B584" s="316" t="s">
        <v>205</v>
      </c>
      <c r="C584" s="316"/>
      <c r="D584" s="316"/>
      <c r="E584" s="316"/>
      <c r="F584" s="316"/>
      <c r="G584" s="316"/>
      <c r="H584" s="316"/>
      <c r="I584" s="316"/>
      <c r="J584" s="316"/>
      <c r="K584" s="326" t="str">
        <f t="shared" si="90"/>
        <v>Link</v>
      </c>
      <c r="L584" s="327" t="str">
        <f t="shared" si="91"/>
        <v>TL6093</v>
      </c>
      <c r="M584" s="316" t="str">
        <f t="shared" si="92"/>
        <v>MGIB2051 Folder 8 Vendors ICON Central Lab</v>
      </c>
      <c r="N584" s="328" t="str">
        <f t="shared" si="93"/>
        <v/>
      </c>
      <c r="O584" s="322"/>
      <c r="P584" s="322"/>
      <c r="Q584" s="316"/>
      <c r="R584" s="327" t="s">
        <v>32</v>
      </c>
      <c r="S584" s="327" t="s">
        <v>33</v>
      </c>
      <c r="T584" s="327" t="s">
        <v>57</v>
      </c>
      <c r="U584" s="327" t="s">
        <v>2388</v>
      </c>
      <c r="V584" s="327" t="s">
        <v>2389</v>
      </c>
      <c r="W584" s="322"/>
      <c r="X584" s="322"/>
      <c r="Y584" s="322" t="str">
        <f t="shared" si="94"/>
        <v>Link.pdf|Mesalamine\MGIB2051\2010-07-22_Other_Transition to STARLIMS_12057103_022.pdf</v>
      </c>
      <c r="Z584" s="323" t="str">
        <f t="shared" si="95"/>
        <v>Link.pdf</v>
      </c>
      <c r="AA584" s="322" t="str">
        <f t="shared" si="96"/>
        <v>Mesalamine\MGIB2051\</v>
      </c>
      <c r="AB584" s="322" t="str">
        <f t="shared" si="97"/>
        <v>2010-07-22_Other_Transition to STARLIMS_12057103_022</v>
      </c>
      <c r="AC584" s="322" t="s">
        <v>2390</v>
      </c>
      <c r="AD584" s="322" t="str">
        <f t="shared" si="98"/>
        <v>Mesalamine\MGIB2051\2010-07-22_Other_Transition to STARLIMS_12057103_022.pdf</v>
      </c>
      <c r="AE584" s="329" t="str">
        <f>IF(IF(ISBLANK(NewFile),COUNTIF(K$1:K583,FullDoc)&gt;0,COUNTIF(AD$1:AD583,FullPath)&gt;0),TRUE,"")</f>
        <v/>
      </c>
      <c r="AF584" s="330">
        <f t="shared" si="99"/>
        <v>76</v>
      </c>
      <c r="AJ584" s="323" t="s">
        <v>2391</v>
      </c>
    </row>
    <row r="585" spans="1:36" ht="13.25" customHeight="1">
      <c r="A585" s="316" t="s">
        <v>2316</v>
      </c>
      <c r="B585" s="316" t="s">
        <v>210</v>
      </c>
      <c r="C585" s="316"/>
      <c r="D585" s="316"/>
      <c r="E585" s="316"/>
      <c r="F585" s="316"/>
      <c r="G585" s="316"/>
      <c r="H585" s="316"/>
      <c r="I585" s="316"/>
      <c r="J585" s="316"/>
      <c r="K585" s="326" t="str">
        <f t="shared" si="90"/>
        <v>Link</v>
      </c>
      <c r="L585" s="327" t="str">
        <f t="shared" si="91"/>
        <v>TL6093</v>
      </c>
      <c r="M585" s="316" t="str">
        <f t="shared" si="92"/>
        <v>MGIB2051 Folder 8 Vendors ICON Central Lab</v>
      </c>
      <c r="N585" s="328" t="str">
        <f t="shared" si="93"/>
        <v/>
      </c>
      <c r="O585" s="322"/>
      <c r="P585" s="322"/>
      <c r="Q585" s="316"/>
      <c r="R585" s="327" t="s">
        <v>32</v>
      </c>
      <c r="S585" s="327" t="s">
        <v>33</v>
      </c>
      <c r="T585" s="327" t="s">
        <v>57</v>
      </c>
      <c r="U585" s="327" t="s">
        <v>1384</v>
      </c>
      <c r="V585" s="327" t="s">
        <v>2392</v>
      </c>
      <c r="W585" s="322"/>
      <c r="X585" s="322"/>
      <c r="Y585" s="322" t="str">
        <f t="shared" si="94"/>
        <v>Link.pdf|Mesalamine\MGIB2051\2011-10-20_Other_ICON Lab Manual is a separate binder_12057103_023.pdf</v>
      </c>
      <c r="Z585" s="323" t="str">
        <f t="shared" si="95"/>
        <v>Link.pdf</v>
      </c>
      <c r="AA585" s="322" t="str">
        <f t="shared" si="96"/>
        <v>Mesalamine\MGIB2051\</v>
      </c>
      <c r="AB585" s="322" t="str">
        <f t="shared" si="97"/>
        <v>2011-10-20_Other_ICON Lab Manual is a separate binder_12057103_023</v>
      </c>
      <c r="AC585" s="322" t="s">
        <v>2393</v>
      </c>
      <c r="AD585" s="322" t="str">
        <f t="shared" si="98"/>
        <v>Mesalamine\MGIB2051\2011-10-20_Other_ICON Lab Manual is a separate binder_12057103_023.pdf</v>
      </c>
      <c r="AE585" s="329" t="str">
        <f>IF(IF(ISBLANK(NewFile),COUNTIF(K$1:K584,FullDoc)&gt;0,COUNTIF(AD$1:AD584,FullPath)&gt;0),TRUE,"")</f>
        <v/>
      </c>
      <c r="AF585" s="330">
        <f t="shared" si="99"/>
        <v>90</v>
      </c>
      <c r="AH585" s="338" t="s">
        <v>2340</v>
      </c>
      <c r="AJ585" s="323" t="s">
        <v>2394</v>
      </c>
    </row>
    <row r="586" spans="1:36" ht="13.25" customHeight="1">
      <c r="A586" s="316" t="s">
        <v>2316</v>
      </c>
      <c r="B586" s="316" t="s">
        <v>215</v>
      </c>
      <c r="C586" s="316"/>
      <c r="D586" s="316"/>
      <c r="E586" s="316"/>
      <c r="F586" s="316"/>
      <c r="G586" s="316"/>
      <c r="H586" s="316"/>
      <c r="I586" s="316"/>
      <c r="J586" s="316"/>
      <c r="K586" s="326" t="str">
        <f t="shared" si="90"/>
        <v>Link</v>
      </c>
      <c r="L586" s="327" t="str">
        <f t="shared" si="91"/>
        <v>TL6093</v>
      </c>
      <c r="M586" s="316" t="str">
        <f t="shared" si="92"/>
        <v>MGIB2051 Folder 8 Vendors ICON Central Lab</v>
      </c>
      <c r="N586" s="328" t="str">
        <f t="shared" si="93"/>
        <v/>
      </c>
      <c r="O586" s="322"/>
      <c r="P586" s="322"/>
      <c r="Q586" s="316"/>
      <c r="R586" s="327" t="s">
        <v>32</v>
      </c>
      <c r="S586" s="327" t="s">
        <v>33</v>
      </c>
      <c r="T586" s="327" t="s">
        <v>2362</v>
      </c>
      <c r="U586" s="327" t="s">
        <v>1022</v>
      </c>
      <c r="V586" s="327" t="s">
        <v>2367</v>
      </c>
      <c r="W586" s="322"/>
      <c r="X586" s="322"/>
      <c r="Y586" s="322" t="str">
        <f t="shared" si="94"/>
        <v>Link.pdf|Mesalamine\MGIB2051\2010-06-02_Lab_ICON Client Laboratory Worksheet Version 2.0_12057103_024.pdf</v>
      </c>
      <c r="Z586" s="323" t="str">
        <f t="shared" si="95"/>
        <v>Link.pdf</v>
      </c>
      <c r="AA586" s="322" t="str">
        <f t="shared" si="96"/>
        <v>Mesalamine\MGIB2051\</v>
      </c>
      <c r="AB586" s="322" t="str">
        <f t="shared" si="97"/>
        <v>2010-06-02_Lab_ICON Client Laboratory Worksheet Version 2.0_12057103_024</v>
      </c>
      <c r="AC586" s="322" t="s">
        <v>2395</v>
      </c>
      <c r="AD586" s="322" t="str">
        <f t="shared" si="98"/>
        <v>Mesalamine\MGIB2051\2010-06-02_Lab_ICON Client Laboratory Worksheet Version 2.0_12057103_024.pdf</v>
      </c>
      <c r="AE586" s="329" t="str">
        <f>IF(IF(ISBLANK(NewFile),COUNTIF(K$1:K585,FullDoc)&gt;0,COUNTIF(AD$1:AD585,FullPath)&gt;0),TRUE,"")</f>
        <v/>
      </c>
      <c r="AF586" s="330">
        <f t="shared" si="99"/>
        <v>96</v>
      </c>
      <c r="AJ586" s="323" t="s">
        <v>2396</v>
      </c>
    </row>
    <row r="587" spans="1:36" ht="13.25" customHeight="1">
      <c r="A587" s="316" t="s">
        <v>2316</v>
      </c>
      <c r="B587" s="316" t="s">
        <v>220</v>
      </c>
      <c r="C587" s="316"/>
      <c r="D587" s="316"/>
      <c r="E587" s="316"/>
      <c r="F587" s="316"/>
      <c r="G587" s="316"/>
      <c r="H587" s="316"/>
      <c r="I587" s="316"/>
      <c r="J587" s="316"/>
      <c r="K587" s="326" t="str">
        <f t="shared" si="90"/>
        <v>Link</v>
      </c>
      <c r="L587" s="327" t="str">
        <f t="shared" si="91"/>
        <v>TL6093</v>
      </c>
      <c r="M587" s="316" t="str">
        <f t="shared" si="92"/>
        <v>MGIB2051 Folder 8 Vendors ICON Central Lab</v>
      </c>
      <c r="N587" s="328" t="str">
        <f t="shared" si="93"/>
        <v/>
      </c>
      <c r="O587" s="322"/>
      <c r="P587" s="322"/>
      <c r="Q587" s="316"/>
      <c r="R587" s="327" t="s">
        <v>32</v>
      </c>
      <c r="S587" s="327" t="s">
        <v>33</v>
      </c>
      <c r="T587" s="327" t="s">
        <v>2362</v>
      </c>
      <c r="U587" s="327" t="s">
        <v>2397</v>
      </c>
      <c r="V587" s="327" t="s">
        <v>2398</v>
      </c>
      <c r="W587" s="322"/>
      <c r="X587" s="322"/>
      <c r="Y587" s="322" t="str">
        <f t="shared" si="94"/>
        <v>Link.pdf|Mesalamine\MGIB2051\2011-04-27_Lab_ICON Client Laboratory Worksheet Version 4.0_12057103_025.pdf</v>
      </c>
      <c r="Z587" s="323" t="str">
        <f t="shared" si="95"/>
        <v>Link.pdf</v>
      </c>
      <c r="AA587" s="322" t="str">
        <f t="shared" si="96"/>
        <v>Mesalamine\MGIB2051\</v>
      </c>
      <c r="AB587" s="322" t="str">
        <f t="shared" si="97"/>
        <v>2011-04-27_Lab_ICON Client Laboratory Worksheet Version 4.0_12057103_025</v>
      </c>
      <c r="AC587" s="322" t="s">
        <v>2399</v>
      </c>
      <c r="AD587" s="322" t="str">
        <f t="shared" si="98"/>
        <v>Mesalamine\MGIB2051\2011-04-27_Lab_ICON Client Laboratory Worksheet Version 4.0_12057103_025.pdf</v>
      </c>
      <c r="AE587" s="329" t="str">
        <f>IF(IF(ISBLANK(NewFile),COUNTIF(K$1:K586,FullDoc)&gt;0,COUNTIF(AD$1:AD586,FullPath)&gt;0),TRUE,"")</f>
        <v/>
      </c>
      <c r="AF587" s="330">
        <f t="shared" si="99"/>
        <v>96</v>
      </c>
      <c r="AJ587" s="323" t="s">
        <v>2400</v>
      </c>
    </row>
    <row r="588" spans="1:36" ht="13.25" customHeight="1">
      <c r="A588" s="316" t="s">
        <v>2401</v>
      </c>
      <c r="B588" s="316" t="s">
        <v>29</v>
      </c>
      <c r="C588" s="316"/>
      <c r="D588" s="316"/>
      <c r="E588" s="316"/>
      <c r="F588" s="316"/>
      <c r="G588" s="316"/>
      <c r="H588" s="316"/>
      <c r="I588" s="316"/>
      <c r="J588" s="316"/>
      <c r="K588" s="326" t="str">
        <f t="shared" si="90"/>
        <v>Link</v>
      </c>
      <c r="L588" s="327" t="str">
        <f t="shared" si="91"/>
        <v>TL6093</v>
      </c>
      <c r="M588" s="316" t="str">
        <f t="shared" si="92"/>
        <v>MGIB2051 Folder 8 Vendors ICON IVRS</v>
      </c>
      <c r="N588" s="328" t="str">
        <f t="shared" si="93"/>
        <v/>
      </c>
      <c r="O588" s="322"/>
      <c r="P588" s="322"/>
      <c r="Q588" s="316"/>
      <c r="R588" s="327" t="s">
        <v>32</v>
      </c>
      <c r="S588" s="327" t="s">
        <v>33</v>
      </c>
      <c r="T588" s="327" t="s">
        <v>1575</v>
      </c>
      <c r="U588" s="327" t="s">
        <v>1626</v>
      </c>
      <c r="V588" s="327" t="s">
        <v>2402</v>
      </c>
      <c r="W588" s="322"/>
      <c r="X588" s="322"/>
      <c r="Y588" s="322" t="str">
        <f t="shared" si="94"/>
        <v>Link.pdf|Mesalamine\MGIB2051\2010-06-29_IV(W)RS_IVRS System Integration Specification Version 1.2_12057104_001.pdf</v>
      </c>
      <c r="Z588" s="323" t="str">
        <f t="shared" si="95"/>
        <v>Link.pdf</v>
      </c>
      <c r="AA588" s="322" t="str">
        <f t="shared" si="96"/>
        <v>Mesalamine\MGIB2051\</v>
      </c>
      <c r="AB588" s="322" t="str">
        <f t="shared" si="97"/>
        <v>2010-06-29_IV(W)RS_IVRS System Integration Specification Version 1.2_12057104_001</v>
      </c>
      <c r="AC588" s="322" t="s">
        <v>2403</v>
      </c>
      <c r="AD588" s="322" t="str">
        <f t="shared" si="98"/>
        <v>Mesalamine\MGIB2051\2010-06-29_IV(W)RS_IVRS System Integration Specification Version 1.2_12057104_001.pdf</v>
      </c>
      <c r="AE588" s="329" t="str">
        <f>IF(IF(ISBLANK(NewFile),COUNTIF(K$1:K587,FullDoc)&gt;0,COUNTIF(AD$1:AD587,FullPath)&gt;0),TRUE,"")</f>
        <v/>
      </c>
      <c r="AF588" s="330">
        <f t="shared" si="99"/>
        <v>105</v>
      </c>
      <c r="AH588" s="338" t="s">
        <v>1655</v>
      </c>
      <c r="AJ588" s="323" t="s">
        <v>2404</v>
      </c>
    </row>
    <row r="589" spans="1:36" ht="13.25" customHeight="1">
      <c r="A589" s="316" t="s">
        <v>2401</v>
      </c>
      <c r="B589" s="316" t="s">
        <v>41</v>
      </c>
      <c r="C589" s="316"/>
      <c r="D589" s="316"/>
      <c r="E589" s="316"/>
      <c r="F589" s="316"/>
      <c r="G589" s="316"/>
      <c r="H589" s="316"/>
      <c r="I589" s="316"/>
      <c r="J589" s="316"/>
      <c r="K589" s="326" t="str">
        <f t="shared" si="90"/>
        <v>Link</v>
      </c>
      <c r="L589" s="327" t="str">
        <f t="shared" si="91"/>
        <v>TL6093</v>
      </c>
      <c r="M589" s="316" t="str">
        <f t="shared" si="92"/>
        <v>MGIB2051 Folder 8 Vendors ICON IVRS</v>
      </c>
      <c r="N589" s="328" t="str">
        <f t="shared" si="93"/>
        <v/>
      </c>
      <c r="O589" s="322"/>
      <c r="P589" s="322"/>
      <c r="Q589" s="316"/>
      <c r="R589" s="327" t="s">
        <v>32</v>
      </c>
      <c r="S589" s="327" t="s">
        <v>33</v>
      </c>
      <c r="T589" s="327" t="s">
        <v>1575</v>
      </c>
      <c r="U589" s="327" t="s">
        <v>1002</v>
      </c>
      <c r="V589" s="327" t="s">
        <v>2405</v>
      </c>
      <c r="W589" s="322"/>
      <c r="X589" s="322"/>
      <c r="Y589" s="322" t="str">
        <f t="shared" si="94"/>
        <v>Link.pdf|Mesalamine\MGIB2051\2010-06-21_IV(W)RS_IVRS System Integration Specification Version 1.1_12057104_002.pdf</v>
      </c>
      <c r="Z589" s="323" t="str">
        <f t="shared" si="95"/>
        <v>Link.pdf</v>
      </c>
      <c r="AA589" s="322" t="str">
        <f t="shared" si="96"/>
        <v>Mesalamine\MGIB2051\</v>
      </c>
      <c r="AB589" s="322" t="str">
        <f t="shared" si="97"/>
        <v>2010-06-21_IV(W)RS_IVRS System Integration Specification Version 1.1_12057104_002</v>
      </c>
      <c r="AC589" s="322" t="s">
        <v>2406</v>
      </c>
      <c r="AD589" s="322" t="str">
        <f t="shared" si="98"/>
        <v>Mesalamine\MGIB2051\2010-06-21_IV(W)RS_IVRS System Integration Specification Version 1.1_12057104_002.pdf</v>
      </c>
      <c r="AE589" s="329" t="str">
        <f>IF(IF(ISBLANK(NewFile),COUNTIF(K$1:K588,FullDoc)&gt;0,COUNTIF(AD$1:AD588,FullPath)&gt;0),TRUE,"")</f>
        <v/>
      </c>
      <c r="AF589" s="330">
        <f t="shared" si="99"/>
        <v>105</v>
      </c>
      <c r="AH589" s="338" t="s">
        <v>1655</v>
      </c>
      <c r="AJ589" s="323" t="s">
        <v>2407</v>
      </c>
    </row>
    <row r="590" spans="1:36" ht="13.25" customHeight="1">
      <c r="A590" s="316" t="s">
        <v>2401</v>
      </c>
      <c r="B590" s="316" t="s">
        <v>47</v>
      </c>
      <c r="C590" s="316"/>
      <c r="D590" s="316"/>
      <c r="E590" s="316"/>
      <c r="F590" s="316"/>
      <c r="G590" s="316"/>
      <c r="H590" s="316"/>
      <c r="I590" s="316"/>
      <c r="J590" s="316"/>
      <c r="K590" s="326" t="str">
        <f t="shared" si="90"/>
        <v>Link</v>
      </c>
      <c r="L590" s="327" t="str">
        <f t="shared" si="91"/>
        <v>TL6093</v>
      </c>
      <c r="M590" s="316" t="str">
        <f t="shared" si="92"/>
        <v>MGIB2051 Folder 8 Vendors ICON IVRS</v>
      </c>
      <c r="N590" s="328" t="str">
        <f t="shared" si="93"/>
        <v/>
      </c>
      <c r="O590" s="322"/>
      <c r="P590" s="322"/>
      <c r="Q590" s="316"/>
      <c r="R590" s="327" t="s">
        <v>32</v>
      </c>
      <c r="S590" s="327" t="s">
        <v>33</v>
      </c>
      <c r="T590" s="327" t="s">
        <v>1575</v>
      </c>
      <c r="U590" s="327" t="s">
        <v>1002</v>
      </c>
      <c r="V590" s="327" t="s">
        <v>2405</v>
      </c>
      <c r="W590" s="322"/>
      <c r="X590" s="322"/>
      <c r="Y590" s="322" t="str">
        <f t="shared" si="94"/>
        <v>Link.pdf|Mesalamine\MGIB2051\2010-06-21_IV(W)RS_IVRS System Integration Specification Version 1.1_12057104_003.pdf</v>
      </c>
      <c r="Z590" s="323" t="str">
        <f t="shared" si="95"/>
        <v>Link.pdf</v>
      </c>
      <c r="AA590" s="322" t="str">
        <f t="shared" si="96"/>
        <v>Mesalamine\MGIB2051\</v>
      </c>
      <c r="AB590" s="322" t="str">
        <f t="shared" si="97"/>
        <v>2010-06-21_IV(W)RS_IVRS System Integration Specification Version 1.1_12057104_003</v>
      </c>
      <c r="AC590" s="322" t="s">
        <v>2408</v>
      </c>
      <c r="AD590" s="322" t="str">
        <f t="shared" si="98"/>
        <v>Mesalamine\MGIB2051\2010-06-21_IV(W)RS_IVRS System Integration Specification Version 1.1_12057104_003.pdf</v>
      </c>
      <c r="AE590" s="329" t="str">
        <f>IF(IF(ISBLANK(NewFile),COUNTIF(K$1:K589,FullDoc)&gt;0,COUNTIF(AD$1:AD589,FullPath)&gt;0),TRUE,"")</f>
        <v/>
      </c>
      <c r="AF590" s="330">
        <f t="shared" si="99"/>
        <v>105</v>
      </c>
      <c r="AH590" s="338" t="s">
        <v>1655</v>
      </c>
      <c r="AJ590" s="323" t="s">
        <v>2409</v>
      </c>
    </row>
    <row r="591" spans="1:36" ht="13.25" customHeight="1">
      <c r="A591" s="316" t="s">
        <v>2401</v>
      </c>
      <c r="B591" s="316" t="s">
        <v>55</v>
      </c>
      <c r="C591" s="316"/>
      <c r="D591" s="316"/>
      <c r="E591" s="316"/>
      <c r="F591" s="316"/>
      <c r="G591" s="316"/>
      <c r="H591" s="316"/>
      <c r="I591" s="316"/>
      <c r="J591" s="316"/>
      <c r="K591" s="326" t="str">
        <f t="shared" si="90"/>
        <v>Link</v>
      </c>
      <c r="L591" s="327" t="str">
        <f t="shared" si="91"/>
        <v>TL6093</v>
      </c>
      <c r="M591" s="316" t="str">
        <f t="shared" si="92"/>
        <v>MGIB2051 Folder 8 Vendors ICON IVRS</v>
      </c>
      <c r="N591" s="328" t="str">
        <f t="shared" si="93"/>
        <v/>
      </c>
      <c r="O591" s="322"/>
      <c r="P591" s="322"/>
      <c r="Q591" s="316"/>
      <c r="R591" s="327" t="s">
        <v>32</v>
      </c>
      <c r="S591" s="327" t="s">
        <v>33</v>
      </c>
      <c r="T591" s="327" t="s">
        <v>57</v>
      </c>
      <c r="U591" s="327" t="s">
        <v>965</v>
      </c>
      <c r="V591" s="327" t="s">
        <v>2410</v>
      </c>
      <c r="W591" s="322"/>
      <c r="X591" s="322"/>
      <c r="Y591" s="322" t="str">
        <f t="shared" si="94"/>
        <v>Link.pdf|Mesalamine\MGIB2051\2010-11-12_Other_User Requirements for v1.4 for Review and Approval_12057104_004.pdf</v>
      </c>
      <c r="Z591" s="323" t="str">
        <f t="shared" si="95"/>
        <v>Link.pdf</v>
      </c>
      <c r="AA591" s="322" t="str">
        <f t="shared" si="96"/>
        <v>Mesalamine\MGIB2051\</v>
      </c>
      <c r="AB591" s="322" t="str">
        <f t="shared" si="97"/>
        <v>2010-11-12_Other_User Requirements for v1.4 for Review and Approval_12057104_004</v>
      </c>
      <c r="AC591" s="322" t="s">
        <v>2411</v>
      </c>
      <c r="AD591" s="322" t="str">
        <f t="shared" si="98"/>
        <v>Mesalamine\MGIB2051\2010-11-12_Other_User Requirements for v1.4 for Review and Approval_12057104_004.pdf</v>
      </c>
      <c r="AE591" s="329" t="str">
        <f>IF(IF(ISBLANK(NewFile),COUNTIF(K$1:K590,FullDoc)&gt;0,COUNTIF(AD$1:AD590,FullPath)&gt;0),TRUE,"")</f>
        <v/>
      </c>
      <c r="AF591" s="330">
        <f t="shared" si="99"/>
        <v>104</v>
      </c>
      <c r="AH591" s="338" t="s">
        <v>1655</v>
      </c>
      <c r="AJ591" s="323" t="s">
        <v>2412</v>
      </c>
    </row>
    <row r="592" spans="1:36" ht="13.25" customHeight="1">
      <c r="A592" s="316" t="s">
        <v>2401</v>
      </c>
      <c r="B592" s="316" t="s">
        <v>62</v>
      </c>
      <c r="C592" s="316"/>
      <c r="D592" s="316"/>
      <c r="E592" s="316"/>
      <c r="F592" s="316"/>
      <c r="G592" s="316"/>
      <c r="H592" s="316"/>
      <c r="I592" s="316"/>
      <c r="J592" s="316"/>
      <c r="K592" s="326" t="str">
        <f t="shared" si="90"/>
        <v>Link</v>
      </c>
      <c r="L592" s="327" t="str">
        <f t="shared" si="91"/>
        <v>TL6093</v>
      </c>
      <c r="M592" s="316" t="str">
        <f t="shared" si="92"/>
        <v>MGIB2051 Folder 8 Vendors ICON IVRS</v>
      </c>
      <c r="N592" s="328" t="str">
        <f t="shared" si="93"/>
        <v/>
      </c>
      <c r="O592" s="322"/>
      <c r="P592" s="322"/>
      <c r="Q592" s="316"/>
      <c r="R592" s="327" t="s">
        <v>32</v>
      </c>
      <c r="S592" s="327" t="s">
        <v>33</v>
      </c>
      <c r="T592" s="327" t="s">
        <v>1575</v>
      </c>
      <c r="U592" s="327" t="s">
        <v>1626</v>
      </c>
      <c r="V592" s="327" t="s">
        <v>2413</v>
      </c>
      <c r="W592" s="322"/>
      <c r="X592" s="322"/>
      <c r="Y592" s="322" t="str">
        <f t="shared" si="94"/>
        <v>Link.pdf|Mesalamine\MGIB2051\2010-06-29_IV(W)RS_System Acceptance Certificate Version 1.0_12057104_005.pdf</v>
      </c>
      <c r="Z592" s="323" t="str">
        <f t="shared" si="95"/>
        <v>Link.pdf</v>
      </c>
      <c r="AA592" s="322" t="str">
        <f t="shared" si="96"/>
        <v>Mesalamine\MGIB2051\</v>
      </c>
      <c r="AB592" s="322" t="str">
        <f t="shared" si="97"/>
        <v>2010-06-29_IV(W)RS_System Acceptance Certificate Version 1.0_12057104_005</v>
      </c>
      <c r="AC592" s="322" t="s">
        <v>2414</v>
      </c>
      <c r="AD592" s="322" t="str">
        <f t="shared" si="98"/>
        <v>Mesalamine\MGIB2051\2010-06-29_IV(W)RS_System Acceptance Certificate Version 1.0_12057104_005.pdf</v>
      </c>
      <c r="AE592" s="329" t="str">
        <f>IF(IF(ISBLANK(NewFile),COUNTIF(K$1:K591,FullDoc)&gt;0,COUNTIF(AD$1:AD591,FullPath)&gt;0),TRUE,"")</f>
        <v/>
      </c>
      <c r="AF592" s="330">
        <f t="shared" si="99"/>
        <v>97</v>
      </c>
      <c r="AJ592" s="323" t="s">
        <v>2415</v>
      </c>
    </row>
    <row r="593" spans="1:36" ht="13.25" customHeight="1">
      <c r="A593" s="316" t="s">
        <v>2401</v>
      </c>
      <c r="B593" s="316" t="s">
        <v>66</v>
      </c>
      <c r="C593" s="316"/>
      <c r="D593" s="316"/>
      <c r="E593" s="316"/>
      <c r="F593" s="316"/>
      <c r="G593" s="316"/>
      <c r="H593" s="316"/>
      <c r="I593" s="316"/>
      <c r="J593" s="316"/>
      <c r="K593" s="326" t="str">
        <f t="shared" si="90"/>
        <v>Link</v>
      </c>
      <c r="L593" s="327" t="str">
        <f t="shared" si="91"/>
        <v>TL6093</v>
      </c>
      <c r="M593" s="316" t="str">
        <f t="shared" si="92"/>
        <v>MGIB2051 Folder 8 Vendors ICON IVRS</v>
      </c>
      <c r="N593" s="328" t="str">
        <f t="shared" si="93"/>
        <v/>
      </c>
      <c r="O593" s="322"/>
      <c r="P593" s="322"/>
      <c r="Q593" s="316"/>
      <c r="R593" s="327" t="s">
        <v>32</v>
      </c>
      <c r="S593" s="327" t="s">
        <v>33</v>
      </c>
      <c r="T593" s="327" t="s">
        <v>57</v>
      </c>
      <c r="U593" s="327" t="s">
        <v>2416</v>
      </c>
      <c r="V593" s="327" t="s">
        <v>2417</v>
      </c>
      <c r="W593" s="322"/>
      <c r="X593" s="322"/>
      <c r="Y593" s="322" t="str">
        <f t="shared" si="94"/>
        <v>Link.pdf|Mesalamine\MGIB2051\2010-08-05_Other_Blinded Data Release Form_12057104_006.pdf</v>
      </c>
      <c r="Z593" s="323" t="str">
        <f t="shared" si="95"/>
        <v>Link.pdf</v>
      </c>
      <c r="AA593" s="322" t="str">
        <f t="shared" si="96"/>
        <v>Mesalamine\MGIB2051\</v>
      </c>
      <c r="AB593" s="322" t="str">
        <f t="shared" si="97"/>
        <v>2010-08-05_Other_Blinded Data Release Form_12057104_006</v>
      </c>
      <c r="AC593" s="322" t="s">
        <v>2418</v>
      </c>
      <c r="AD593" s="322" t="str">
        <f t="shared" si="98"/>
        <v>Mesalamine\MGIB2051\2010-08-05_Other_Blinded Data Release Form_12057104_006.pdf</v>
      </c>
      <c r="AE593" s="329" t="str">
        <f>IF(IF(ISBLANK(NewFile),COUNTIF(K$1:K592,FullDoc)&gt;0,COUNTIF(AD$1:AD592,FullPath)&gt;0),TRUE,"")</f>
        <v/>
      </c>
      <c r="AF593" s="330">
        <f t="shared" si="99"/>
        <v>79</v>
      </c>
      <c r="AJ593" s="323" t="s">
        <v>2419</v>
      </c>
    </row>
    <row r="594" spans="1:36" ht="13.25" customHeight="1">
      <c r="A594" s="316" t="s">
        <v>2401</v>
      </c>
      <c r="B594" s="316" t="s">
        <v>73</v>
      </c>
      <c r="C594" s="316"/>
      <c r="D594" s="316"/>
      <c r="E594" s="316"/>
      <c r="F594" s="316"/>
      <c r="G594" s="316"/>
      <c r="H594" s="316"/>
      <c r="I594" s="316"/>
      <c r="J594" s="316"/>
      <c r="K594" s="326" t="str">
        <f t="shared" si="90"/>
        <v>Link</v>
      </c>
      <c r="L594" s="327" t="str">
        <f t="shared" si="91"/>
        <v>TL6093</v>
      </c>
      <c r="M594" s="316" t="str">
        <f t="shared" si="92"/>
        <v>MGIB2051 Folder 8 Vendors ICON IVRS</v>
      </c>
      <c r="N594" s="328" t="str">
        <f t="shared" si="93"/>
        <v/>
      </c>
      <c r="O594" s="322"/>
      <c r="P594" s="322"/>
      <c r="Q594" s="316"/>
      <c r="R594" s="327" t="s">
        <v>32</v>
      </c>
      <c r="S594" s="327" t="s">
        <v>33</v>
      </c>
      <c r="T594" s="327" t="s">
        <v>1575</v>
      </c>
      <c r="U594" s="327" t="s">
        <v>1652</v>
      </c>
      <c r="V594" s="327" t="s">
        <v>2420</v>
      </c>
      <c r="W594" s="322"/>
      <c r="X594" s="322"/>
      <c r="Y594" s="322" t="str">
        <f t="shared" si="94"/>
        <v>Link.pdf|Mesalamine\MGIB2051\2010-06-28_IV(W)RS_System User Requirements Version 1.3_12057104_007.pdf</v>
      </c>
      <c r="Z594" s="323" t="str">
        <f t="shared" si="95"/>
        <v>Link.pdf</v>
      </c>
      <c r="AA594" s="322" t="str">
        <f t="shared" si="96"/>
        <v>Mesalamine\MGIB2051\</v>
      </c>
      <c r="AB594" s="322" t="str">
        <f t="shared" si="97"/>
        <v>2010-06-28_IV(W)RS_System User Requirements Version 1.3_12057104_007</v>
      </c>
      <c r="AC594" s="322" t="s">
        <v>2421</v>
      </c>
      <c r="AD594" s="322" t="str">
        <f t="shared" si="98"/>
        <v>Mesalamine\MGIB2051\2010-06-28_IV(W)RS_System User Requirements Version 1.3_12057104_007.pdf</v>
      </c>
      <c r="AE594" s="329" t="str">
        <f>IF(IF(ISBLANK(NewFile),COUNTIF(K$1:K593,FullDoc)&gt;0,COUNTIF(AD$1:AD593,FullPath)&gt;0),TRUE,"")</f>
        <v/>
      </c>
      <c r="AF594" s="330">
        <f t="shared" si="99"/>
        <v>92</v>
      </c>
      <c r="AH594" s="338" t="s">
        <v>1655</v>
      </c>
      <c r="AJ594" s="323" t="s">
        <v>2422</v>
      </c>
    </row>
    <row r="595" spans="1:36" ht="13.25" customHeight="1">
      <c r="A595" s="316" t="s">
        <v>2401</v>
      </c>
      <c r="B595" s="316" t="s">
        <v>81</v>
      </c>
      <c r="C595" s="316"/>
      <c r="D595" s="316"/>
      <c r="E595" s="316"/>
      <c r="F595" s="316"/>
      <c r="G595" s="316"/>
      <c r="H595" s="316"/>
      <c r="I595" s="316"/>
      <c r="J595" s="316"/>
      <c r="K595" s="326" t="str">
        <f t="shared" si="90"/>
        <v>Link</v>
      </c>
      <c r="L595" s="327" t="str">
        <f t="shared" si="91"/>
        <v>TL6093</v>
      </c>
      <c r="M595" s="316" t="str">
        <f t="shared" si="92"/>
        <v>MGIB2051 Folder 8 Vendors ICON IVRS</v>
      </c>
      <c r="N595" s="328" t="str">
        <f t="shared" si="93"/>
        <v/>
      </c>
      <c r="O595" s="322"/>
      <c r="P595" s="322"/>
      <c r="Q595" s="316"/>
      <c r="R595" s="327" t="s">
        <v>32</v>
      </c>
      <c r="S595" s="327" t="s">
        <v>33</v>
      </c>
      <c r="T595" s="327" t="s">
        <v>1575</v>
      </c>
      <c r="U595" s="327" t="s">
        <v>1652</v>
      </c>
      <c r="V595" s="327" t="s">
        <v>2423</v>
      </c>
      <c r="W595" s="322"/>
      <c r="X595" s="322"/>
      <c r="Y595" s="322" t="str">
        <f t="shared" si="94"/>
        <v>Link.pdf|Mesalamine\MGIB2051\2010-06-28_IV(W)RS_UAT Requirement Form_12057104_008.pdf</v>
      </c>
      <c r="Z595" s="323" t="str">
        <f t="shared" si="95"/>
        <v>Link.pdf</v>
      </c>
      <c r="AA595" s="322" t="str">
        <f t="shared" si="96"/>
        <v>Mesalamine\MGIB2051\</v>
      </c>
      <c r="AB595" s="322" t="str">
        <f t="shared" si="97"/>
        <v>2010-06-28_IV(W)RS_UAT Requirement Form_12057104_008</v>
      </c>
      <c r="AC595" s="322" t="s">
        <v>2424</v>
      </c>
      <c r="AD595" s="322" t="str">
        <f t="shared" si="98"/>
        <v>Mesalamine\MGIB2051\2010-06-28_IV(W)RS_UAT Requirement Form_12057104_008.pdf</v>
      </c>
      <c r="AE595" s="329" t="str">
        <f>IF(IF(ISBLANK(NewFile),COUNTIF(K$1:K594,FullDoc)&gt;0,COUNTIF(AD$1:AD594,FullPath)&gt;0),TRUE,"")</f>
        <v/>
      </c>
      <c r="AF595" s="330">
        <f t="shared" si="99"/>
        <v>76</v>
      </c>
      <c r="AH595" s="338" t="s">
        <v>1655</v>
      </c>
      <c r="AJ595" s="323" t="s">
        <v>2425</v>
      </c>
    </row>
    <row r="596" spans="1:36" ht="13.25" customHeight="1">
      <c r="A596" s="316" t="s">
        <v>2401</v>
      </c>
      <c r="B596" s="316" t="s">
        <v>86</v>
      </c>
      <c r="C596" s="316"/>
      <c r="D596" s="316"/>
      <c r="E596" s="316"/>
      <c r="F596" s="316"/>
      <c r="G596" s="316"/>
      <c r="H596" s="316"/>
      <c r="I596" s="316"/>
      <c r="J596" s="316"/>
      <c r="K596" s="326" t="str">
        <f t="shared" si="90"/>
        <v>Link</v>
      </c>
      <c r="L596" s="327" t="str">
        <f t="shared" si="91"/>
        <v>TL6093</v>
      </c>
      <c r="M596" s="316" t="str">
        <f t="shared" si="92"/>
        <v>MGIB2051 Folder 8 Vendors ICON IVRS</v>
      </c>
      <c r="N596" s="328" t="str">
        <f t="shared" si="93"/>
        <v/>
      </c>
      <c r="O596" s="322"/>
      <c r="P596" s="322"/>
      <c r="Q596" s="316"/>
      <c r="R596" s="327" t="s">
        <v>32</v>
      </c>
      <c r="S596" s="327" t="s">
        <v>33</v>
      </c>
      <c r="T596" s="327" t="s">
        <v>1575</v>
      </c>
      <c r="U596" s="327" t="s">
        <v>2024</v>
      </c>
      <c r="V596" s="327" t="s">
        <v>2426</v>
      </c>
      <c r="W596" s="322"/>
      <c r="X596" s="322"/>
      <c r="Y596" s="322" t="str">
        <f t="shared" si="94"/>
        <v>Link.pdf|Mesalamine\MGIB2051\2010-05-07_IV(W)RS_System User Requirements Version 1.1_12057104_009.pdf</v>
      </c>
      <c r="Z596" s="323" t="str">
        <f t="shared" si="95"/>
        <v>Link.pdf</v>
      </c>
      <c r="AA596" s="322" t="str">
        <f t="shared" si="96"/>
        <v>Mesalamine\MGIB2051\</v>
      </c>
      <c r="AB596" s="322" t="str">
        <f t="shared" si="97"/>
        <v>2010-05-07_IV(W)RS_System User Requirements Version 1.1_12057104_009</v>
      </c>
      <c r="AC596" s="322" t="s">
        <v>2427</v>
      </c>
      <c r="AD596" s="322" t="str">
        <f t="shared" si="98"/>
        <v>Mesalamine\MGIB2051\2010-05-07_IV(W)RS_System User Requirements Version 1.1_12057104_009.pdf</v>
      </c>
      <c r="AE596" s="329" t="str">
        <f>IF(IF(ISBLANK(NewFile),COUNTIF(K$1:K595,FullDoc)&gt;0,COUNTIF(AD$1:AD595,FullPath)&gt;0),TRUE,"")</f>
        <v/>
      </c>
      <c r="AF596" s="330">
        <f t="shared" si="99"/>
        <v>92</v>
      </c>
      <c r="AH596" s="338" t="s">
        <v>1655</v>
      </c>
      <c r="AJ596" s="323" t="s">
        <v>2428</v>
      </c>
    </row>
    <row r="597" spans="1:36" ht="13.25" customHeight="1">
      <c r="A597" s="316" t="s">
        <v>2401</v>
      </c>
      <c r="B597" s="316" t="s">
        <v>152</v>
      </c>
      <c r="C597" s="316"/>
      <c r="D597" s="316"/>
      <c r="E597" s="316"/>
      <c r="F597" s="316"/>
      <c r="G597" s="316"/>
      <c r="H597" s="316"/>
      <c r="I597" s="316"/>
      <c r="J597" s="316"/>
      <c r="K597" s="326" t="str">
        <f t="shared" si="90"/>
        <v>Link</v>
      </c>
      <c r="L597" s="327" t="str">
        <f t="shared" si="91"/>
        <v>TL6093</v>
      </c>
      <c r="M597" s="316" t="str">
        <f t="shared" si="92"/>
        <v>MGIB2051 Folder 8 Vendors ICON IVRS</v>
      </c>
      <c r="N597" s="328" t="str">
        <f t="shared" si="93"/>
        <v/>
      </c>
      <c r="O597" s="322"/>
      <c r="P597" s="322"/>
      <c r="Q597" s="316"/>
      <c r="R597" s="327" t="s">
        <v>32</v>
      </c>
      <c r="S597" s="327" t="s">
        <v>33</v>
      </c>
      <c r="T597" s="327" t="s">
        <v>1575</v>
      </c>
      <c r="U597" s="327" t="s">
        <v>1661</v>
      </c>
      <c r="V597" s="327" t="s">
        <v>2429</v>
      </c>
      <c r="W597" s="322"/>
      <c r="X597" s="322"/>
      <c r="Y597" s="322" t="str">
        <f t="shared" si="94"/>
        <v>Link.pdf|Mesalamine\MGIB2051\2010-06-07_IV(W)RS_System User Requirements Version 1.2_12057104_010.pdf</v>
      </c>
      <c r="Z597" s="323" t="str">
        <f t="shared" si="95"/>
        <v>Link.pdf</v>
      </c>
      <c r="AA597" s="322" t="str">
        <f t="shared" si="96"/>
        <v>Mesalamine\MGIB2051\</v>
      </c>
      <c r="AB597" s="322" t="str">
        <f t="shared" si="97"/>
        <v>2010-06-07_IV(W)RS_System User Requirements Version 1.2_12057104_010</v>
      </c>
      <c r="AC597" s="322" t="s">
        <v>2430</v>
      </c>
      <c r="AD597" s="322" t="str">
        <f t="shared" si="98"/>
        <v>Mesalamine\MGIB2051\2010-06-07_IV(W)RS_System User Requirements Version 1.2_12057104_010.pdf</v>
      </c>
      <c r="AE597" s="329" t="str">
        <f>IF(IF(ISBLANK(NewFile),COUNTIF(K$1:K596,FullDoc)&gt;0,COUNTIF(AD$1:AD596,FullPath)&gt;0),TRUE,"")</f>
        <v/>
      </c>
      <c r="AF597" s="330">
        <f t="shared" si="99"/>
        <v>92</v>
      </c>
      <c r="AH597" s="338" t="s">
        <v>1655</v>
      </c>
      <c r="AJ597" s="323" t="s">
        <v>2431</v>
      </c>
    </row>
    <row r="598" spans="1:36" ht="13.25" customHeight="1">
      <c r="A598" s="316" t="s">
        <v>2401</v>
      </c>
      <c r="B598" s="316" t="s">
        <v>157</v>
      </c>
      <c r="C598" s="316"/>
      <c r="D598" s="316"/>
      <c r="E598" s="316"/>
      <c r="F598" s="316"/>
      <c r="G598" s="316"/>
      <c r="H598" s="316"/>
      <c r="I598" s="316"/>
      <c r="J598" s="316"/>
      <c r="K598" s="326" t="str">
        <f t="shared" si="90"/>
        <v>Link</v>
      </c>
      <c r="L598" s="327" t="str">
        <f t="shared" si="91"/>
        <v>TL6093</v>
      </c>
      <c r="M598" s="316" t="str">
        <f t="shared" si="92"/>
        <v>MGIB2051 Folder 8 Vendors ICON IVRS</v>
      </c>
      <c r="N598" s="328" t="str">
        <f t="shared" si="93"/>
        <v/>
      </c>
      <c r="O598" s="322"/>
      <c r="P598" s="322"/>
      <c r="Q598" s="316"/>
      <c r="R598" s="327" t="s">
        <v>32</v>
      </c>
      <c r="S598" s="327" t="s">
        <v>33</v>
      </c>
      <c r="T598" s="327" t="s">
        <v>1575</v>
      </c>
      <c r="U598" s="327" t="s">
        <v>2284</v>
      </c>
      <c r="V598" s="327" t="s">
        <v>2432</v>
      </c>
      <c r="W598" s="322"/>
      <c r="X598" s="322"/>
      <c r="Y598" s="322" t="str">
        <f t="shared" si="94"/>
        <v>Link.pdf|Mesalamine\MGIB2051\2010-04-26_IV(W)RS_System User Requirements Version 1.0_12057104_011.pdf</v>
      </c>
      <c r="Z598" s="323" t="str">
        <f t="shared" si="95"/>
        <v>Link.pdf</v>
      </c>
      <c r="AA598" s="322" t="str">
        <f t="shared" si="96"/>
        <v>Mesalamine\MGIB2051\</v>
      </c>
      <c r="AB598" s="322" t="str">
        <f t="shared" si="97"/>
        <v>2010-04-26_IV(W)RS_System User Requirements Version 1.0_12057104_011</v>
      </c>
      <c r="AC598" s="322" t="s">
        <v>2433</v>
      </c>
      <c r="AD598" s="322" t="str">
        <f t="shared" si="98"/>
        <v>Mesalamine\MGIB2051\2010-04-26_IV(W)RS_System User Requirements Version 1.0_12057104_011.pdf</v>
      </c>
      <c r="AE598" s="329" t="str">
        <f>IF(IF(ISBLANK(NewFile),COUNTIF(K$1:K597,FullDoc)&gt;0,COUNTIF(AD$1:AD597,FullPath)&gt;0),TRUE,"")</f>
        <v/>
      </c>
      <c r="AF598" s="330">
        <f t="shared" si="99"/>
        <v>92</v>
      </c>
      <c r="AH598" s="338" t="s">
        <v>1655</v>
      </c>
      <c r="AJ598" s="323" t="s">
        <v>2434</v>
      </c>
    </row>
    <row r="599" spans="1:36" ht="13.25" customHeight="1">
      <c r="A599" s="316" t="s">
        <v>2401</v>
      </c>
      <c r="B599" s="316" t="s">
        <v>160</v>
      </c>
      <c r="C599" s="316"/>
      <c r="D599" s="316"/>
      <c r="E599" s="316"/>
      <c r="F599" s="316"/>
      <c r="G599" s="316"/>
      <c r="H599" s="316"/>
      <c r="I599" s="316"/>
      <c r="J599" s="316"/>
      <c r="K599" s="326" t="str">
        <f t="shared" si="90"/>
        <v>Link</v>
      </c>
      <c r="L599" s="327" t="str">
        <f t="shared" si="91"/>
        <v>TL6093</v>
      </c>
      <c r="M599" s="316" t="str">
        <f t="shared" si="92"/>
        <v>MGIB2051 Folder 8 Vendors ICON IVRS</v>
      </c>
      <c r="N599" s="328" t="str">
        <f t="shared" si="93"/>
        <v/>
      </c>
      <c r="O599" s="322"/>
      <c r="P599" s="322"/>
      <c r="Q599" s="316"/>
      <c r="R599" s="327" t="s">
        <v>32</v>
      </c>
      <c r="S599" s="327" t="s">
        <v>33</v>
      </c>
      <c r="T599" s="327" t="s">
        <v>57</v>
      </c>
      <c r="U599" s="327" t="s">
        <v>2373</v>
      </c>
      <c r="V599" s="327" t="s">
        <v>2435</v>
      </c>
      <c r="W599" s="322"/>
      <c r="X599" s="322"/>
      <c r="Y599" s="322" t="str">
        <f t="shared" si="94"/>
        <v>Link.pdf|Mesalamine\MGIB2051\2010-07-08_Other_Project Communication Plan Signature Page_12057104_012.pdf</v>
      </c>
      <c r="Z599" s="323" t="str">
        <f t="shared" si="95"/>
        <v>Link.pdf</v>
      </c>
      <c r="AA599" s="322" t="str">
        <f t="shared" si="96"/>
        <v>Mesalamine\MGIB2051\</v>
      </c>
      <c r="AB599" s="322" t="str">
        <f t="shared" si="97"/>
        <v>2010-07-08_Other_Project Communication Plan Signature Page_12057104_012</v>
      </c>
      <c r="AC599" s="322" t="s">
        <v>2436</v>
      </c>
      <c r="AD599" s="322" t="str">
        <f t="shared" si="98"/>
        <v>Mesalamine\MGIB2051\2010-07-08_Other_Project Communication Plan Signature Page_12057104_012.pdf</v>
      </c>
      <c r="AE599" s="329" t="str">
        <f>IF(IF(ISBLANK(NewFile),COUNTIF(K$1:K598,FullDoc)&gt;0,COUNTIF(AD$1:AD598,FullPath)&gt;0),TRUE,"")</f>
        <v/>
      </c>
      <c r="AF599" s="330">
        <f t="shared" si="99"/>
        <v>95</v>
      </c>
      <c r="AH599" s="338" t="s">
        <v>1541</v>
      </c>
      <c r="AJ599" s="323" t="s">
        <v>2437</v>
      </c>
    </row>
    <row r="600" spans="1:36" ht="13.25" customHeight="1">
      <c r="A600" s="316" t="s">
        <v>2401</v>
      </c>
      <c r="B600" s="316" t="s">
        <v>165</v>
      </c>
      <c r="C600" s="316"/>
      <c r="D600" s="316"/>
      <c r="E600" s="316"/>
      <c r="F600" s="316"/>
      <c r="G600" s="316"/>
      <c r="H600" s="316"/>
      <c r="I600" s="316"/>
      <c r="J600" s="316"/>
      <c r="K600" s="326" t="str">
        <f t="shared" si="90"/>
        <v>Link</v>
      </c>
      <c r="L600" s="327" t="str">
        <f t="shared" si="91"/>
        <v>TL6093</v>
      </c>
      <c r="M600" s="316" t="str">
        <f t="shared" si="92"/>
        <v>MGIB2051 Folder 8 Vendors ICON IVRS</v>
      </c>
      <c r="N600" s="328" t="str">
        <f t="shared" si="93"/>
        <v/>
      </c>
      <c r="O600" s="322"/>
      <c r="P600" s="322"/>
      <c r="Q600" s="316"/>
      <c r="R600" s="327" t="s">
        <v>32</v>
      </c>
      <c r="S600" s="327" t="s">
        <v>33</v>
      </c>
      <c r="T600" s="327" t="s">
        <v>57</v>
      </c>
      <c r="U600" s="327" t="s">
        <v>2246</v>
      </c>
      <c r="V600" s="327" t="s">
        <v>2438</v>
      </c>
      <c r="W600" s="322"/>
      <c r="X600" s="322"/>
      <c r="Y600" s="322" t="str">
        <f t="shared" si="94"/>
        <v>Link.pdf|Mesalamine\MGIB2051\2010-08-12_Other_Resupply Shipment Request Site 1125_12057104_013.pdf</v>
      </c>
      <c r="Z600" s="323" t="str">
        <f t="shared" si="95"/>
        <v>Link.pdf</v>
      </c>
      <c r="AA600" s="322" t="str">
        <f t="shared" si="96"/>
        <v>Mesalamine\MGIB2051\</v>
      </c>
      <c r="AB600" s="322" t="str">
        <f t="shared" si="97"/>
        <v>2010-08-12_Other_Resupply Shipment Request Site 1125_12057104_013</v>
      </c>
      <c r="AC600" s="322" t="s">
        <v>2439</v>
      </c>
      <c r="AD600" s="322" t="str">
        <f t="shared" si="98"/>
        <v>Mesalamine\MGIB2051\2010-08-12_Other_Resupply Shipment Request Site 1125_12057104_013.pdf</v>
      </c>
      <c r="AE600" s="329" t="str">
        <f>IF(IF(ISBLANK(NewFile),COUNTIF(K$1:K599,FullDoc)&gt;0,COUNTIF(AD$1:AD599,FullPath)&gt;0),TRUE,"")</f>
        <v/>
      </c>
      <c r="AF600" s="330">
        <f t="shared" si="99"/>
        <v>89</v>
      </c>
      <c r="AJ600" s="323" t="s">
        <v>2440</v>
      </c>
    </row>
    <row r="601" spans="1:36" ht="13.25" customHeight="1">
      <c r="A601" s="316" t="s">
        <v>2401</v>
      </c>
      <c r="B601" s="316" t="s">
        <v>170</v>
      </c>
      <c r="C601" s="316"/>
      <c r="D601" s="316"/>
      <c r="E601" s="316"/>
      <c r="F601" s="316"/>
      <c r="G601" s="316"/>
      <c r="H601" s="316"/>
      <c r="I601" s="316"/>
      <c r="J601" s="316"/>
      <c r="K601" s="326" t="str">
        <f t="shared" si="90"/>
        <v>Link</v>
      </c>
      <c r="L601" s="327" t="str">
        <f t="shared" si="91"/>
        <v>TL6093</v>
      </c>
      <c r="M601" s="316" t="str">
        <f t="shared" si="92"/>
        <v>MGIB2051 Folder 8 Vendors ICON IVRS</v>
      </c>
      <c r="N601" s="328" t="str">
        <f t="shared" si="93"/>
        <v/>
      </c>
      <c r="O601" s="322"/>
      <c r="P601" s="322"/>
      <c r="Q601" s="316"/>
      <c r="R601" s="327" t="s">
        <v>32</v>
      </c>
      <c r="S601" s="327" t="s">
        <v>33</v>
      </c>
      <c r="T601" s="327" t="s">
        <v>57</v>
      </c>
      <c r="U601" s="327" t="s">
        <v>2441</v>
      </c>
      <c r="V601" s="327" t="s">
        <v>2417</v>
      </c>
      <c r="W601" s="322"/>
      <c r="X601" s="322"/>
      <c r="Y601" s="322" t="str">
        <f t="shared" si="94"/>
        <v>Link.pdf|Mesalamine\MGIB2051\2011-01-06_Other_Blinded Data Release Form_12057104_014.pdf</v>
      </c>
      <c r="Z601" s="323" t="str">
        <f t="shared" si="95"/>
        <v>Link.pdf</v>
      </c>
      <c r="AA601" s="322" t="str">
        <f t="shared" si="96"/>
        <v>Mesalamine\MGIB2051\</v>
      </c>
      <c r="AB601" s="322" t="str">
        <f t="shared" si="97"/>
        <v>2011-01-06_Other_Blinded Data Release Form_12057104_014</v>
      </c>
      <c r="AC601" s="322" t="s">
        <v>2442</v>
      </c>
      <c r="AD601" s="322" t="str">
        <f t="shared" si="98"/>
        <v>Mesalamine\MGIB2051\2011-01-06_Other_Blinded Data Release Form_12057104_014.pdf</v>
      </c>
      <c r="AE601" s="329" t="str">
        <f>IF(IF(ISBLANK(NewFile),COUNTIF(K$1:K600,FullDoc)&gt;0,COUNTIF(AD$1:AD600,FullPath)&gt;0),TRUE,"")</f>
        <v/>
      </c>
      <c r="AF601" s="330">
        <f t="shared" si="99"/>
        <v>79</v>
      </c>
      <c r="AJ601" s="323" t="s">
        <v>2443</v>
      </c>
    </row>
    <row r="602" spans="1:36" ht="13.25" customHeight="1">
      <c r="A602" s="316" t="s">
        <v>2401</v>
      </c>
      <c r="B602" s="316" t="s">
        <v>174</v>
      </c>
      <c r="C602" s="316"/>
      <c r="D602" s="316"/>
      <c r="E602" s="316"/>
      <c r="F602" s="316"/>
      <c r="G602" s="316"/>
      <c r="H602" s="316"/>
      <c r="I602" s="316"/>
      <c r="J602" s="316"/>
      <c r="K602" s="326" t="str">
        <f t="shared" si="90"/>
        <v>Link</v>
      </c>
      <c r="L602" s="327" t="str">
        <f t="shared" si="91"/>
        <v>TL6093</v>
      </c>
      <c r="M602" s="316" t="str">
        <f t="shared" si="92"/>
        <v>MGIB2051 Folder 8 Vendors ICON IVRS</v>
      </c>
      <c r="N602" s="328" t="str">
        <f t="shared" si="93"/>
        <v/>
      </c>
      <c r="O602" s="322"/>
      <c r="P602" s="322"/>
      <c r="Q602" s="316"/>
      <c r="R602" s="327" t="s">
        <v>32</v>
      </c>
      <c r="S602" s="327" t="s">
        <v>33</v>
      </c>
      <c r="T602" s="327" t="s">
        <v>57</v>
      </c>
      <c r="U602" s="327" t="s">
        <v>1461</v>
      </c>
      <c r="V602" s="327" t="s">
        <v>2444</v>
      </c>
      <c r="W602" s="322"/>
      <c r="X602" s="322"/>
      <c r="Y602" s="322" t="str">
        <f t="shared" si="94"/>
        <v>Link.pdf|Mesalamine\MGIB2051\2010-12-15_Other_Unblinded Data Release Form_12057104_015.pdf</v>
      </c>
      <c r="Z602" s="323" t="str">
        <f t="shared" si="95"/>
        <v>Link.pdf</v>
      </c>
      <c r="AA602" s="322" t="str">
        <f t="shared" si="96"/>
        <v>Mesalamine\MGIB2051\</v>
      </c>
      <c r="AB602" s="322" t="str">
        <f t="shared" si="97"/>
        <v>2010-12-15_Other_Unblinded Data Release Form_12057104_015</v>
      </c>
      <c r="AC602" s="322" t="s">
        <v>2445</v>
      </c>
      <c r="AD602" s="322" t="str">
        <f t="shared" si="98"/>
        <v>Mesalamine\MGIB2051\2010-12-15_Other_Unblinded Data Release Form_12057104_015.pdf</v>
      </c>
      <c r="AE602" s="329" t="str">
        <f>IF(IF(ISBLANK(NewFile),COUNTIF(K$1:K601,FullDoc)&gt;0,COUNTIF(AD$1:AD601,FullPath)&gt;0),TRUE,"")</f>
        <v/>
      </c>
      <c r="AF602" s="330">
        <f t="shared" si="99"/>
        <v>81</v>
      </c>
      <c r="AJ602" s="323" t="s">
        <v>2446</v>
      </c>
    </row>
    <row r="603" spans="1:36" ht="13.25" customHeight="1">
      <c r="A603" s="316" t="s">
        <v>2401</v>
      </c>
      <c r="B603" s="316" t="s">
        <v>179</v>
      </c>
      <c r="C603" s="316"/>
      <c r="D603" s="316"/>
      <c r="E603" s="316"/>
      <c r="F603" s="316"/>
      <c r="G603" s="316"/>
      <c r="H603" s="316"/>
      <c r="I603" s="316"/>
      <c r="J603" s="316"/>
      <c r="K603" s="326" t="str">
        <f t="shared" si="90"/>
        <v>Link</v>
      </c>
      <c r="L603" s="327" t="str">
        <f t="shared" si="91"/>
        <v>TL6093</v>
      </c>
      <c r="M603" s="316" t="str">
        <f t="shared" si="92"/>
        <v>MGIB2051 Folder 8 Vendors ICON IVRS</v>
      </c>
      <c r="N603" s="328" t="str">
        <f t="shared" si="93"/>
        <v/>
      </c>
      <c r="O603" s="322"/>
      <c r="P603" s="322"/>
      <c r="Q603" s="316"/>
      <c r="R603" s="327" t="s">
        <v>32</v>
      </c>
      <c r="S603" s="327" t="s">
        <v>33</v>
      </c>
      <c r="T603" s="327" t="s">
        <v>57</v>
      </c>
      <c r="U603" s="327" t="s">
        <v>991</v>
      </c>
      <c r="V603" s="327" t="s">
        <v>2447</v>
      </c>
      <c r="W603" s="322"/>
      <c r="X603" s="322"/>
      <c r="Y603" s="322" t="str">
        <f t="shared" si="94"/>
        <v>Link.pdf|Mesalamine\MGIB2051\2010-07-02_Other_Site Activation Confirmation_12057104_016.pdf</v>
      </c>
      <c r="Z603" s="323" t="str">
        <f t="shared" si="95"/>
        <v>Link.pdf</v>
      </c>
      <c r="AA603" s="322" t="str">
        <f t="shared" si="96"/>
        <v>Mesalamine\MGIB2051\</v>
      </c>
      <c r="AB603" s="322" t="str">
        <f t="shared" si="97"/>
        <v>2010-07-02_Other_Site Activation Confirmation_12057104_016</v>
      </c>
      <c r="AC603" s="322" t="s">
        <v>2448</v>
      </c>
      <c r="AD603" s="322" t="str">
        <f t="shared" si="98"/>
        <v>Mesalamine\MGIB2051\2010-07-02_Other_Site Activation Confirmation_12057104_016.pdf</v>
      </c>
      <c r="AE603" s="329" t="str">
        <f>IF(IF(ISBLANK(NewFile),COUNTIF(K$1:K602,FullDoc)&gt;0,COUNTIF(AD$1:AD602,FullPath)&gt;0),TRUE,"")</f>
        <v/>
      </c>
      <c r="AF603" s="330">
        <f t="shared" si="99"/>
        <v>82</v>
      </c>
      <c r="AJ603" s="323" t="s">
        <v>2449</v>
      </c>
    </row>
    <row r="604" spans="1:36" ht="13.25" customHeight="1">
      <c r="A604" s="316" t="s">
        <v>2401</v>
      </c>
      <c r="B604" s="316" t="s">
        <v>183</v>
      </c>
      <c r="C604" s="316"/>
      <c r="D604" s="316"/>
      <c r="E604" s="316"/>
      <c r="F604" s="316"/>
      <c r="G604" s="316"/>
      <c r="H604" s="316"/>
      <c r="I604" s="316"/>
      <c r="J604" s="316"/>
      <c r="K604" s="326" t="str">
        <f t="shared" si="90"/>
        <v>Link</v>
      </c>
      <c r="L604" s="327" t="str">
        <f t="shared" si="91"/>
        <v>TL6093</v>
      </c>
      <c r="M604" s="316" t="str">
        <f t="shared" si="92"/>
        <v>MGIB2051 Folder 8 Vendors ICON IVRS</v>
      </c>
      <c r="N604" s="328" t="str">
        <f t="shared" si="93"/>
        <v/>
      </c>
      <c r="O604" s="322"/>
      <c r="P604" s="322"/>
      <c r="Q604" s="316"/>
      <c r="R604" s="327" t="s">
        <v>32</v>
      </c>
      <c r="S604" s="327" t="s">
        <v>33</v>
      </c>
      <c r="T604" s="327" t="s">
        <v>57</v>
      </c>
      <c r="U604" s="327" t="s">
        <v>2450</v>
      </c>
      <c r="V604" s="327" t="s">
        <v>2451</v>
      </c>
      <c r="W604" s="322"/>
      <c r="X604" s="322"/>
      <c r="Y604" s="322" t="str">
        <f t="shared" si="94"/>
        <v>Link.pdf|Mesalamine\MGIB2051\2010-05-12_Other_CLW Call Followup_12057104_017.pdf</v>
      </c>
      <c r="Z604" s="323" t="str">
        <f t="shared" si="95"/>
        <v>Link.pdf</v>
      </c>
      <c r="AA604" s="322" t="str">
        <f t="shared" si="96"/>
        <v>Mesalamine\MGIB2051\</v>
      </c>
      <c r="AB604" s="322" t="str">
        <f t="shared" si="97"/>
        <v>2010-05-12_Other_CLW Call Followup_12057104_017</v>
      </c>
      <c r="AC604" s="322" t="s">
        <v>2452</v>
      </c>
      <c r="AD604" s="322" t="str">
        <f t="shared" si="98"/>
        <v>Mesalamine\MGIB2051\2010-05-12_Other_CLW Call Followup_12057104_017.pdf</v>
      </c>
      <c r="AE604" s="329" t="str">
        <f>IF(IF(ISBLANK(NewFile),COUNTIF(K$1:K603,FullDoc)&gt;0,COUNTIF(AD$1:AD603,FullPath)&gt;0),TRUE,"")</f>
        <v/>
      </c>
      <c r="AF604" s="330">
        <f t="shared" si="99"/>
        <v>71</v>
      </c>
      <c r="AJ604" s="323" t="s">
        <v>2453</v>
      </c>
    </row>
    <row r="605" spans="1:36" ht="13.25" customHeight="1">
      <c r="A605" s="316" t="s">
        <v>2401</v>
      </c>
      <c r="B605" s="316" t="s">
        <v>186</v>
      </c>
      <c r="C605" s="316"/>
      <c r="D605" s="316"/>
      <c r="E605" s="316"/>
      <c r="F605" s="316"/>
      <c r="G605" s="316"/>
      <c r="H605" s="316"/>
      <c r="I605" s="316"/>
      <c r="J605" s="316"/>
      <c r="K605" s="326" t="str">
        <f t="shared" si="90"/>
        <v>Link</v>
      </c>
      <c r="L605" s="327" t="str">
        <f t="shared" si="91"/>
        <v>TL6093</v>
      </c>
      <c r="M605" s="316" t="str">
        <f t="shared" si="92"/>
        <v>MGIB2051 Folder 8 Vendors ICON IVRS</v>
      </c>
      <c r="N605" s="328" t="str">
        <f t="shared" si="93"/>
        <v/>
      </c>
      <c r="O605" s="322"/>
      <c r="P605" s="322"/>
      <c r="Q605" s="316"/>
      <c r="R605" s="327" t="s">
        <v>32</v>
      </c>
      <c r="S605" s="327" t="s">
        <v>33</v>
      </c>
      <c r="T605" s="327" t="s">
        <v>57</v>
      </c>
      <c r="U605" s="327" t="s">
        <v>1422</v>
      </c>
      <c r="V605" s="327" t="s">
        <v>2454</v>
      </c>
      <c r="W605" s="322"/>
      <c r="X605" s="322"/>
      <c r="Y605" s="322" t="str">
        <f t="shared" si="94"/>
        <v>Link.pdf|Mesalamine\MGIB2051\2010-06-14_Other_Patient Diary Recording System V1.1_12057104_018.pdf</v>
      </c>
      <c r="Z605" s="323" t="str">
        <f t="shared" si="95"/>
        <v>Link.pdf</v>
      </c>
      <c r="AA605" s="322" t="str">
        <f t="shared" si="96"/>
        <v>Mesalamine\MGIB2051\</v>
      </c>
      <c r="AB605" s="322" t="str">
        <f t="shared" si="97"/>
        <v>2010-06-14_Other_Patient Diary Recording System V1.1_12057104_018</v>
      </c>
      <c r="AC605" s="322" t="s">
        <v>2455</v>
      </c>
      <c r="AD605" s="322" t="str">
        <f t="shared" si="98"/>
        <v>Mesalamine\MGIB2051\2010-06-14_Other_Patient Diary Recording System V1.1_12057104_018.pdf</v>
      </c>
      <c r="AE605" s="329" t="str">
        <f>IF(IF(ISBLANK(NewFile),COUNTIF(K$1:K604,FullDoc)&gt;0,COUNTIF(AD$1:AD604,FullPath)&gt;0),TRUE,"")</f>
        <v/>
      </c>
      <c r="AF605" s="330">
        <f t="shared" si="99"/>
        <v>89</v>
      </c>
    </row>
    <row r="606" spans="1:36" ht="13.25" customHeight="1">
      <c r="A606" s="316" t="s">
        <v>2401</v>
      </c>
      <c r="B606" s="316" t="s">
        <v>190</v>
      </c>
      <c r="C606" s="316"/>
      <c r="D606" s="316"/>
      <c r="E606" s="316"/>
      <c r="F606" s="316"/>
      <c r="G606" s="316"/>
      <c r="H606" s="316"/>
      <c r="I606" s="316"/>
      <c r="J606" s="316"/>
      <c r="K606" s="326" t="str">
        <f t="shared" si="90"/>
        <v>Link</v>
      </c>
      <c r="L606" s="327" t="str">
        <f t="shared" si="91"/>
        <v>TL6093</v>
      </c>
      <c r="M606" s="316" t="str">
        <f t="shared" si="92"/>
        <v>MGIB2051 Folder 8 Vendors ICON IVRS</v>
      </c>
      <c r="N606" s="328" t="str">
        <f t="shared" si="93"/>
        <v/>
      </c>
      <c r="O606" s="322"/>
      <c r="P606" s="322"/>
      <c r="Q606" s="316"/>
      <c r="R606" s="327" t="s">
        <v>32</v>
      </c>
      <c r="S606" s="327" t="s">
        <v>33</v>
      </c>
      <c r="T606" s="327" t="s">
        <v>1575</v>
      </c>
      <c r="U606" s="327" t="s">
        <v>1626</v>
      </c>
      <c r="V606" s="327" t="s">
        <v>2456</v>
      </c>
      <c r="W606" s="322"/>
      <c r="X606" s="322"/>
      <c r="Y606" s="322" t="str">
        <f t="shared" si="94"/>
        <v>Link.pdf|Mesalamine\MGIB2051\2010-06-29_IV(W)RS_UAT Script 3 IVRS Version 1.0_12057104_019.pdf</v>
      </c>
      <c r="Z606" s="323" t="str">
        <f t="shared" si="95"/>
        <v>Link.pdf</v>
      </c>
      <c r="AA606" s="322" t="str">
        <f t="shared" si="96"/>
        <v>Mesalamine\MGIB2051\</v>
      </c>
      <c r="AB606" s="322" t="str">
        <f t="shared" si="97"/>
        <v>2010-06-29_IV(W)RS_UAT Script 3 IVRS Version 1.0_12057104_019</v>
      </c>
      <c r="AC606" s="322" t="s">
        <v>2457</v>
      </c>
      <c r="AD606" s="322" t="str">
        <f t="shared" si="98"/>
        <v>Mesalamine\MGIB2051\2010-06-29_IV(W)RS_UAT Script 3 IVRS Version 1.0_12057104_019.pdf</v>
      </c>
      <c r="AE606" s="329" t="str">
        <f>IF(IF(ISBLANK(NewFile),COUNTIF(K$1:K605,FullDoc)&gt;0,COUNTIF(AD$1:AD605,FullPath)&gt;0),TRUE,"")</f>
        <v/>
      </c>
      <c r="AF606" s="330">
        <f t="shared" si="99"/>
        <v>85</v>
      </c>
      <c r="AH606" s="338" t="s">
        <v>2458</v>
      </c>
      <c r="AJ606" s="323" t="s">
        <v>2459</v>
      </c>
    </row>
    <row r="607" spans="1:36" ht="13.25" customHeight="1">
      <c r="A607" s="316" t="s">
        <v>2401</v>
      </c>
      <c r="B607" s="316" t="s">
        <v>194</v>
      </c>
      <c r="C607" s="316"/>
      <c r="D607" s="316"/>
      <c r="E607" s="316"/>
      <c r="F607" s="316"/>
      <c r="G607" s="316"/>
      <c r="H607" s="316"/>
      <c r="I607" s="316"/>
      <c r="J607" s="316"/>
      <c r="K607" s="326" t="str">
        <f t="shared" si="90"/>
        <v>Link</v>
      </c>
      <c r="L607" s="327" t="str">
        <f t="shared" si="91"/>
        <v>TL6093</v>
      </c>
      <c r="M607" s="316" t="str">
        <f t="shared" si="92"/>
        <v>MGIB2051 Folder 8 Vendors ICON IVRS</v>
      </c>
      <c r="N607" s="328" t="str">
        <f t="shared" si="93"/>
        <v/>
      </c>
      <c r="O607" s="322"/>
      <c r="P607" s="322"/>
      <c r="Q607" s="316"/>
      <c r="R607" s="327" t="s">
        <v>32</v>
      </c>
      <c r="S607" s="327" t="s">
        <v>33</v>
      </c>
      <c r="T607" s="327" t="s">
        <v>1575</v>
      </c>
      <c r="U607" s="327" t="s">
        <v>1626</v>
      </c>
      <c r="V607" s="327" t="s">
        <v>2460</v>
      </c>
      <c r="W607" s="322"/>
      <c r="X607" s="322"/>
      <c r="Y607" s="322" t="str">
        <f t="shared" si="94"/>
        <v>Link.pdf|Mesalamine\MGIB2051\2010-06-29_IV(W)RS_UAT Script 2 IVRS Version 1.0_12057104_020.pdf</v>
      </c>
      <c r="Z607" s="323" t="str">
        <f t="shared" si="95"/>
        <v>Link.pdf</v>
      </c>
      <c r="AA607" s="322" t="str">
        <f t="shared" si="96"/>
        <v>Mesalamine\MGIB2051\</v>
      </c>
      <c r="AB607" s="322" t="str">
        <f t="shared" si="97"/>
        <v>2010-06-29_IV(W)RS_UAT Script 2 IVRS Version 1.0_12057104_020</v>
      </c>
      <c r="AC607" s="322" t="s">
        <v>2461</v>
      </c>
      <c r="AD607" s="322" t="str">
        <f t="shared" si="98"/>
        <v>Mesalamine\MGIB2051\2010-06-29_IV(W)RS_UAT Script 2 IVRS Version 1.0_12057104_020.pdf</v>
      </c>
      <c r="AE607" s="329" t="str">
        <f>IF(IF(ISBLANK(NewFile),COUNTIF(K$1:K606,FullDoc)&gt;0,COUNTIF(AD$1:AD606,FullPath)&gt;0),TRUE,"")</f>
        <v/>
      </c>
      <c r="AF607" s="330">
        <f t="shared" si="99"/>
        <v>85</v>
      </c>
      <c r="AH607" s="338" t="s">
        <v>2458</v>
      </c>
      <c r="AJ607" s="323" t="s">
        <v>2462</v>
      </c>
    </row>
    <row r="608" spans="1:36" ht="13.25" customHeight="1">
      <c r="A608" s="316" t="s">
        <v>2401</v>
      </c>
      <c r="B608" s="316" t="s">
        <v>200</v>
      </c>
      <c r="C608" s="316"/>
      <c r="D608" s="316"/>
      <c r="E608" s="316"/>
      <c r="F608" s="316"/>
      <c r="G608" s="316"/>
      <c r="H608" s="316"/>
      <c r="I608" s="316"/>
      <c r="J608" s="316"/>
      <c r="K608" s="326" t="str">
        <f t="shared" si="90"/>
        <v>Link</v>
      </c>
      <c r="L608" s="327" t="str">
        <f t="shared" si="91"/>
        <v>TL6093</v>
      </c>
      <c r="M608" s="316" t="str">
        <f t="shared" si="92"/>
        <v>MGIB2051 Folder 8 Vendors ICON IVRS</v>
      </c>
      <c r="N608" s="328" t="str">
        <f t="shared" si="93"/>
        <v/>
      </c>
      <c r="O608" s="322"/>
      <c r="P608" s="322"/>
      <c r="Q608" s="316"/>
      <c r="R608" s="327" t="s">
        <v>32</v>
      </c>
      <c r="S608" s="327" t="s">
        <v>33</v>
      </c>
      <c r="T608" s="327" t="s">
        <v>1575</v>
      </c>
      <c r="U608" s="327" t="s">
        <v>1626</v>
      </c>
      <c r="V608" s="327" t="s">
        <v>2463</v>
      </c>
      <c r="W608" s="322"/>
      <c r="X608" s="322"/>
      <c r="Y608" s="322" t="str">
        <f t="shared" si="94"/>
        <v>Link.pdf|Mesalamine\MGIB2051\2010-06-29_IV(W)RS_UAT Script 1 IVRS Version 1.0_12057104_021.pdf</v>
      </c>
      <c r="Z608" s="323" t="str">
        <f t="shared" si="95"/>
        <v>Link.pdf</v>
      </c>
      <c r="AA608" s="322" t="str">
        <f t="shared" si="96"/>
        <v>Mesalamine\MGIB2051\</v>
      </c>
      <c r="AB608" s="322" t="str">
        <f t="shared" si="97"/>
        <v>2010-06-29_IV(W)RS_UAT Script 1 IVRS Version 1.0_12057104_021</v>
      </c>
      <c r="AC608" s="322" t="s">
        <v>2464</v>
      </c>
      <c r="AD608" s="322" t="str">
        <f t="shared" si="98"/>
        <v>Mesalamine\MGIB2051\2010-06-29_IV(W)RS_UAT Script 1 IVRS Version 1.0_12057104_021.pdf</v>
      </c>
      <c r="AE608" s="329" t="str">
        <f>IF(IF(ISBLANK(NewFile),COUNTIF(K$1:K607,FullDoc)&gt;0,COUNTIF(AD$1:AD607,FullPath)&gt;0),TRUE,"")</f>
        <v/>
      </c>
      <c r="AF608" s="330">
        <f t="shared" si="99"/>
        <v>85</v>
      </c>
      <c r="AH608" s="338" t="s">
        <v>2458</v>
      </c>
      <c r="AJ608" s="323" t="s">
        <v>2465</v>
      </c>
    </row>
    <row r="609" spans="1:36" ht="13.25" customHeight="1">
      <c r="A609" s="316" t="s">
        <v>2401</v>
      </c>
      <c r="B609" s="316" t="s">
        <v>205</v>
      </c>
      <c r="C609" s="316"/>
      <c r="D609" s="316"/>
      <c r="E609" s="316"/>
      <c r="F609" s="316"/>
      <c r="G609" s="316"/>
      <c r="H609" s="316"/>
      <c r="I609" s="316"/>
      <c r="J609" s="316"/>
      <c r="K609" s="326" t="str">
        <f t="shared" si="90"/>
        <v>Link</v>
      </c>
      <c r="L609" s="327" t="str">
        <f t="shared" si="91"/>
        <v>TL6093</v>
      </c>
      <c r="M609" s="316" t="str">
        <f t="shared" si="92"/>
        <v>MGIB2051 Folder 8 Vendors ICON IVRS</v>
      </c>
      <c r="N609" s="328" t="str">
        <f t="shared" si="93"/>
        <v/>
      </c>
      <c r="O609" s="322"/>
      <c r="P609" s="322"/>
      <c r="Q609" s="316"/>
      <c r="R609" s="327" t="s">
        <v>32</v>
      </c>
      <c r="S609" s="327" t="s">
        <v>33</v>
      </c>
      <c r="T609" s="327" t="s">
        <v>1575</v>
      </c>
      <c r="U609" s="327" t="s">
        <v>1626</v>
      </c>
      <c r="V609" s="327" t="s">
        <v>2466</v>
      </c>
      <c r="W609" s="322"/>
      <c r="X609" s="322"/>
      <c r="Y609" s="322" t="str">
        <f t="shared" si="94"/>
        <v>Link.pdf|Mesalamine\MGIB2051\2010-06-29_IV(W)RS_UAT Script Web Report IVRS Version 1.0_12057104_022.pdf</v>
      </c>
      <c r="Z609" s="323" t="str">
        <f t="shared" si="95"/>
        <v>Link.pdf</v>
      </c>
      <c r="AA609" s="322" t="str">
        <f t="shared" si="96"/>
        <v>Mesalamine\MGIB2051\</v>
      </c>
      <c r="AB609" s="322" t="str">
        <f t="shared" si="97"/>
        <v>2010-06-29_IV(W)RS_UAT Script Web Report IVRS Version 1.0_12057104_022</v>
      </c>
      <c r="AC609" s="322" t="s">
        <v>2467</v>
      </c>
      <c r="AD609" s="322" t="str">
        <f t="shared" si="98"/>
        <v>Mesalamine\MGIB2051\2010-06-29_IV(W)RS_UAT Script Web Report IVRS Version 1.0_12057104_022.pdf</v>
      </c>
      <c r="AE609" s="329" t="str">
        <f>IF(IF(ISBLANK(NewFile),COUNTIF(K$1:K608,FullDoc)&gt;0,COUNTIF(AD$1:AD608,FullPath)&gt;0),TRUE,"")</f>
        <v/>
      </c>
      <c r="AF609" s="330">
        <f t="shared" si="99"/>
        <v>94</v>
      </c>
      <c r="AH609" s="338" t="s">
        <v>2458</v>
      </c>
      <c r="AJ609" s="323" t="s">
        <v>2468</v>
      </c>
    </row>
    <row r="610" spans="1:36" ht="13.25" customHeight="1">
      <c r="A610" s="316" t="s">
        <v>2401</v>
      </c>
      <c r="B610" s="316" t="s">
        <v>210</v>
      </c>
      <c r="C610" s="316"/>
      <c r="D610" s="316"/>
      <c r="E610" s="316"/>
      <c r="F610" s="316"/>
      <c r="G610" s="316"/>
      <c r="H610" s="316"/>
      <c r="I610" s="316"/>
      <c r="J610" s="316"/>
      <c r="K610" s="326" t="str">
        <f t="shared" si="90"/>
        <v>Link</v>
      </c>
      <c r="L610" s="327" t="str">
        <f t="shared" si="91"/>
        <v>TL6093</v>
      </c>
      <c r="M610" s="316" t="str">
        <f t="shared" si="92"/>
        <v>MGIB2051 Folder 8 Vendors ICON IVRS</v>
      </c>
      <c r="N610" s="328" t="str">
        <f t="shared" si="93"/>
        <v/>
      </c>
      <c r="O610" s="322"/>
      <c r="P610" s="322"/>
      <c r="Q610" s="316"/>
      <c r="R610" s="327" t="s">
        <v>32</v>
      </c>
      <c r="S610" s="327" t="s">
        <v>33</v>
      </c>
      <c r="T610" s="327" t="s">
        <v>1575</v>
      </c>
      <c r="U610" s="327" t="s">
        <v>89</v>
      </c>
      <c r="V610" s="327" t="s">
        <v>2463</v>
      </c>
      <c r="W610" s="322"/>
      <c r="X610" s="322"/>
      <c r="Y610" s="322" t="str">
        <f t="shared" si="94"/>
        <v>Link.pdf|Mesalamine\MGIB2051\2010-06-25_IV(W)RS_UAT Script 1 IVRS Version 1.0_12057104_023.pdf</v>
      </c>
      <c r="Z610" s="323" t="str">
        <f t="shared" si="95"/>
        <v>Link.pdf</v>
      </c>
      <c r="AA610" s="322" t="str">
        <f t="shared" si="96"/>
        <v>Mesalamine\MGIB2051\</v>
      </c>
      <c r="AB610" s="322" t="str">
        <f t="shared" si="97"/>
        <v>2010-06-25_IV(W)RS_UAT Script 1 IVRS Version 1.0_12057104_023</v>
      </c>
      <c r="AC610" s="322" t="s">
        <v>2469</v>
      </c>
      <c r="AD610" s="322" t="str">
        <f t="shared" si="98"/>
        <v>Mesalamine\MGIB2051\2010-06-25_IV(W)RS_UAT Script 1 IVRS Version 1.0_12057104_023.pdf</v>
      </c>
      <c r="AE610" s="329" t="str">
        <f>IF(IF(ISBLANK(NewFile),COUNTIF(K$1:K609,FullDoc)&gt;0,COUNTIF(AD$1:AD609,FullPath)&gt;0),TRUE,"")</f>
        <v/>
      </c>
      <c r="AF610" s="330">
        <f t="shared" si="99"/>
        <v>85</v>
      </c>
      <c r="AH610" s="338" t="s">
        <v>2458</v>
      </c>
      <c r="AJ610" s="323" t="s">
        <v>2470</v>
      </c>
    </row>
    <row r="611" spans="1:36" ht="13.25" customHeight="1">
      <c r="A611" s="316" t="s">
        <v>2401</v>
      </c>
      <c r="B611" s="316" t="s">
        <v>215</v>
      </c>
      <c r="C611" s="316"/>
      <c r="D611" s="316"/>
      <c r="E611" s="316"/>
      <c r="F611" s="316"/>
      <c r="G611" s="316"/>
      <c r="H611" s="316"/>
      <c r="I611" s="316"/>
      <c r="J611" s="316"/>
      <c r="K611" s="326" t="str">
        <f t="shared" si="90"/>
        <v>Link</v>
      </c>
      <c r="L611" s="327" t="str">
        <f t="shared" si="91"/>
        <v>TL6093</v>
      </c>
      <c r="M611" s="316" t="str">
        <f t="shared" si="92"/>
        <v>MGIB2051 Folder 8 Vendors ICON IVRS</v>
      </c>
      <c r="N611" s="328" t="str">
        <f t="shared" si="93"/>
        <v/>
      </c>
      <c r="O611" s="322"/>
      <c r="P611" s="322"/>
      <c r="Q611" s="316"/>
      <c r="R611" s="327" t="s">
        <v>32</v>
      </c>
      <c r="S611" s="327" t="s">
        <v>33</v>
      </c>
      <c r="T611" s="327" t="s">
        <v>1575</v>
      </c>
      <c r="U611" s="327" t="s">
        <v>89</v>
      </c>
      <c r="V611" s="327" t="s">
        <v>2460</v>
      </c>
      <c r="W611" s="322"/>
      <c r="X611" s="322"/>
      <c r="Y611" s="322" t="str">
        <f t="shared" si="94"/>
        <v>Link.pdf|Mesalamine\MGIB2051\2010-06-25_IV(W)RS_UAT Script 2 IVRS Version 1.0_12057104_024.pdf</v>
      </c>
      <c r="Z611" s="323" t="str">
        <f t="shared" si="95"/>
        <v>Link.pdf</v>
      </c>
      <c r="AA611" s="322" t="str">
        <f t="shared" si="96"/>
        <v>Mesalamine\MGIB2051\</v>
      </c>
      <c r="AB611" s="322" t="str">
        <f t="shared" si="97"/>
        <v>2010-06-25_IV(W)RS_UAT Script 2 IVRS Version 1.0_12057104_024</v>
      </c>
      <c r="AC611" s="322" t="s">
        <v>2471</v>
      </c>
      <c r="AD611" s="322" t="str">
        <f t="shared" si="98"/>
        <v>Mesalamine\MGIB2051\2010-06-25_IV(W)RS_UAT Script 2 IVRS Version 1.0_12057104_024.pdf</v>
      </c>
      <c r="AE611" s="329" t="str">
        <f>IF(IF(ISBLANK(NewFile),COUNTIF(K$1:K610,FullDoc)&gt;0,COUNTIF(AD$1:AD610,FullPath)&gt;0),TRUE,"")</f>
        <v/>
      </c>
      <c r="AF611" s="330">
        <f t="shared" si="99"/>
        <v>85</v>
      </c>
      <c r="AH611" s="338" t="s">
        <v>2458</v>
      </c>
      <c r="AJ611" s="323" t="s">
        <v>2472</v>
      </c>
    </row>
    <row r="612" spans="1:36" ht="13.25" customHeight="1">
      <c r="A612" s="316" t="s">
        <v>2401</v>
      </c>
      <c r="B612" s="316" t="s">
        <v>220</v>
      </c>
      <c r="C612" s="316"/>
      <c r="D612" s="316"/>
      <c r="E612" s="316"/>
      <c r="F612" s="316"/>
      <c r="G612" s="316"/>
      <c r="H612" s="316"/>
      <c r="I612" s="316"/>
      <c r="J612" s="316"/>
      <c r="K612" s="326" t="str">
        <f t="shared" si="90"/>
        <v>Link</v>
      </c>
      <c r="L612" s="327" t="str">
        <f t="shared" si="91"/>
        <v>TL6093</v>
      </c>
      <c r="M612" s="316" t="str">
        <f t="shared" si="92"/>
        <v>MGIB2051 Folder 8 Vendors ICON IVRS</v>
      </c>
      <c r="N612" s="328" t="str">
        <f t="shared" si="93"/>
        <v/>
      </c>
      <c r="O612" s="322"/>
      <c r="P612" s="322"/>
      <c r="Q612" s="316"/>
      <c r="R612" s="327" t="s">
        <v>32</v>
      </c>
      <c r="S612" s="327" t="s">
        <v>33</v>
      </c>
      <c r="T612" s="327" t="s">
        <v>1575</v>
      </c>
      <c r="U612" s="327" t="s">
        <v>89</v>
      </c>
      <c r="V612" s="327" t="s">
        <v>2466</v>
      </c>
      <c r="W612" s="322"/>
      <c r="X612" s="322"/>
      <c r="Y612" s="322" t="str">
        <f t="shared" si="94"/>
        <v>Link.pdf|Mesalamine\MGIB2051\2010-06-25_IV(W)RS_UAT Script Web Report IVRS Version 1.0_12057104_025.pdf</v>
      </c>
      <c r="Z612" s="323" t="str">
        <f t="shared" si="95"/>
        <v>Link.pdf</v>
      </c>
      <c r="AA612" s="322" t="str">
        <f t="shared" si="96"/>
        <v>Mesalamine\MGIB2051\</v>
      </c>
      <c r="AB612" s="322" t="str">
        <f t="shared" si="97"/>
        <v>2010-06-25_IV(W)RS_UAT Script Web Report IVRS Version 1.0_12057104_025</v>
      </c>
      <c r="AC612" s="322" t="s">
        <v>2473</v>
      </c>
      <c r="AD612" s="322" t="str">
        <f t="shared" si="98"/>
        <v>Mesalamine\MGIB2051\2010-06-25_IV(W)RS_UAT Script Web Report IVRS Version 1.0_12057104_025.pdf</v>
      </c>
      <c r="AE612" s="329" t="str">
        <f>IF(IF(ISBLANK(NewFile),COUNTIF(K$1:K611,FullDoc)&gt;0,COUNTIF(AD$1:AD611,FullPath)&gt;0),TRUE,"")</f>
        <v/>
      </c>
      <c r="AF612" s="330">
        <f t="shared" si="99"/>
        <v>94</v>
      </c>
    </row>
    <row r="613" spans="1:36" ht="13.25" customHeight="1">
      <c r="A613" s="316" t="s">
        <v>2401</v>
      </c>
      <c r="B613" s="316" t="s">
        <v>224</v>
      </c>
      <c r="C613" s="316"/>
      <c r="D613" s="316"/>
      <c r="E613" s="316"/>
      <c r="F613" s="316"/>
      <c r="G613" s="316"/>
      <c r="H613" s="316"/>
      <c r="I613" s="316"/>
      <c r="J613" s="316"/>
      <c r="K613" s="326" t="str">
        <f t="shared" si="90"/>
        <v>Link</v>
      </c>
      <c r="L613" s="327" t="str">
        <f t="shared" si="91"/>
        <v>TL6093</v>
      </c>
      <c r="M613" s="316" t="str">
        <f t="shared" si="92"/>
        <v>MGIB2051 Folder 8 Vendors ICON IVRS</v>
      </c>
      <c r="N613" s="328" t="str">
        <f t="shared" si="93"/>
        <v/>
      </c>
      <c r="O613" s="322"/>
      <c r="P613" s="322"/>
      <c r="Q613" s="316"/>
      <c r="R613" s="327" t="s">
        <v>32</v>
      </c>
      <c r="S613" s="327" t="s">
        <v>33</v>
      </c>
      <c r="T613" s="327" t="s">
        <v>1575</v>
      </c>
      <c r="U613" s="327" t="s">
        <v>89</v>
      </c>
      <c r="V613" s="327" t="s">
        <v>2456</v>
      </c>
      <c r="W613" s="322"/>
      <c r="X613" s="322"/>
      <c r="Y613" s="322" t="str">
        <f t="shared" si="94"/>
        <v>Link.pdf|Mesalamine\MGIB2051\2010-06-25_IV(W)RS_UAT Script 3 IVRS Version 1.0_12057104_026.pdf</v>
      </c>
      <c r="Z613" s="323" t="str">
        <f t="shared" si="95"/>
        <v>Link.pdf</v>
      </c>
      <c r="AA613" s="322" t="str">
        <f t="shared" si="96"/>
        <v>Mesalamine\MGIB2051\</v>
      </c>
      <c r="AB613" s="322" t="str">
        <f t="shared" si="97"/>
        <v>2010-06-25_IV(W)RS_UAT Script 3 IVRS Version 1.0_12057104_026</v>
      </c>
      <c r="AC613" s="322" t="s">
        <v>2474</v>
      </c>
      <c r="AD613" s="322" t="str">
        <f t="shared" si="98"/>
        <v>Mesalamine\MGIB2051\2010-06-25_IV(W)RS_UAT Script 3 IVRS Version 1.0_12057104_026.pdf</v>
      </c>
      <c r="AE613" s="329" t="str">
        <f>IF(IF(ISBLANK(NewFile),COUNTIF(K$1:K612,FullDoc)&gt;0,COUNTIF(AD$1:AD612,FullPath)&gt;0),TRUE,"")</f>
        <v/>
      </c>
      <c r="AF613" s="330">
        <f t="shared" si="99"/>
        <v>85</v>
      </c>
    </row>
    <row r="614" spans="1:36" ht="13.25" customHeight="1">
      <c r="A614" s="316" t="s">
        <v>2401</v>
      </c>
      <c r="B614" s="316" t="s">
        <v>228</v>
      </c>
      <c r="C614" s="316"/>
      <c r="D614" s="316"/>
      <c r="E614" s="316"/>
      <c r="F614" s="316"/>
      <c r="G614" s="316"/>
      <c r="H614" s="316"/>
      <c r="I614" s="316"/>
      <c r="J614" s="316"/>
      <c r="K614" s="326" t="str">
        <f t="shared" si="90"/>
        <v>Link</v>
      </c>
      <c r="L614" s="327" t="str">
        <f t="shared" si="91"/>
        <v>TL6093</v>
      </c>
      <c r="M614" s="316" t="str">
        <f t="shared" si="92"/>
        <v>MGIB2051 Folder 8 Vendors ICON IVRS</v>
      </c>
      <c r="N614" s="328" t="str">
        <f t="shared" si="93"/>
        <v/>
      </c>
      <c r="O614" s="322"/>
      <c r="P614" s="322"/>
      <c r="Q614" s="316"/>
      <c r="R614" s="327" t="s">
        <v>32</v>
      </c>
      <c r="S614" s="327" t="s">
        <v>33</v>
      </c>
      <c r="T614" s="327" t="s">
        <v>57</v>
      </c>
      <c r="U614" s="327" t="s">
        <v>2373</v>
      </c>
      <c r="V614" s="327" t="s">
        <v>2475</v>
      </c>
      <c r="W614" s="322"/>
      <c r="X614" s="322"/>
      <c r="Y614" s="322" t="str">
        <f t="shared" si="94"/>
        <v>Link.pdf|Mesalamine\MGIB2051\2010-07-08_Other_Project Communication Plan V1.0_12057104_027.pdf</v>
      </c>
      <c r="Z614" s="323" t="str">
        <f t="shared" si="95"/>
        <v>Link.pdf</v>
      </c>
      <c r="AA614" s="322" t="str">
        <f t="shared" si="96"/>
        <v>Mesalamine\MGIB2051\</v>
      </c>
      <c r="AB614" s="322" t="str">
        <f t="shared" si="97"/>
        <v>2010-07-08_Other_Project Communication Plan V1.0_12057104_027</v>
      </c>
      <c r="AC614" s="322" t="s">
        <v>2476</v>
      </c>
      <c r="AD614" s="322" t="str">
        <f t="shared" si="98"/>
        <v>Mesalamine\MGIB2051\2010-07-08_Other_Project Communication Plan V1.0_12057104_027.pdf</v>
      </c>
      <c r="AE614" s="329" t="str">
        <f>IF(IF(ISBLANK(NewFile),COUNTIF(K$1:K613,FullDoc)&gt;0,COUNTIF(AD$1:AD613,FullPath)&gt;0),TRUE,"")</f>
        <v/>
      </c>
      <c r="AF614" s="330">
        <f t="shared" si="99"/>
        <v>85</v>
      </c>
    </row>
    <row r="615" spans="1:36" ht="13.25" customHeight="1">
      <c r="A615" s="316" t="s">
        <v>2401</v>
      </c>
      <c r="B615" s="316" t="s">
        <v>232</v>
      </c>
      <c r="C615" s="316"/>
      <c r="D615" s="316"/>
      <c r="E615" s="316"/>
      <c r="F615" s="316"/>
      <c r="G615" s="316"/>
      <c r="H615" s="316"/>
      <c r="I615" s="316"/>
      <c r="J615" s="316"/>
      <c r="K615" s="326" t="str">
        <f t="shared" si="90"/>
        <v>Link</v>
      </c>
      <c r="L615" s="327" t="str">
        <f t="shared" si="91"/>
        <v>TL6093</v>
      </c>
      <c r="M615" s="316" t="str">
        <f t="shared" si="92"/>
        <v>MGIB2051 Folder 8 Vendors ICON IVRS</v>
      </c>
      <c r="N615" s="328" t="str">
        <f t="shared" si="93"/>
        <v/>
      </c>
      <c r="O615" s="322"/>
      <c r="P615" s="322"/>
      <c r="Q615" s="316"/>
      <c r="R615" s="327" t="s">
        <v>32</v>
      </c>
      <c r="S615" s="327" t="s">
        <v>33</v>
      </c>
      <c r="T615" s="327" t="s">
        <v>57</v>
      </c>
      <c r="U615" s="327" t="s">
        <v>229</v>
      </c>
      <c r="V615" s="327" t="s">
        <v>2477</v>
      </c>
      <c r="W615" s="322"/>
      <c r="X615" s="322"/>
      <c r="Y615" s="322" t="str">
        <f t="shared" si="94"/>
        <v>Link.pdf|Mesalamine\MGIB2051\2010-08-17_Other_Project Communication Plan V1.1_12057104_028.pdf</v>
      </c>
      <c r="Z615" s="323" t="str">
        <f t="shared" si="95"/>
        <v>Link.pdf</v>
      </c>
      <c r="AA615" s="322" t="str">
        <f t="shared" si="96"/>
        <v>Mesalamine\MGIB2051\</v>
      </c>
      <c r="AB615" s="322" t="str">
        <f t="shared" si="97"/>
        <v>2010-08-17_Other_Project Communication Plan V1.1_12057104_028</v>
      </c>
      <c r="AC615" s="322" t="s">
        <v>2478</v>
      </c>
      <c r="AD615" s="322" t="str">
        <f t="shared" si="98"/>
        <v>Mesalamine\MGIB2051\2010-08-17_Other_Project Communication Plan V1.1_12057104_028.pdf</v>
      </c>
      <c r="AE615" s="329" t="str">
        <f>IF(IF(ISBLANK(NewFile),COUNTIF(K$1:K614,FullDoc)&gt;0,COUNTIF(AD$1:AD614,FullPath)&gt;0),TRUE,"")</f>
        <v/>
      </c>
      <c r="AF615" s="330">
        <f t="shared" si="99"/>
        <v>85</v>
      </c>
      <c r="AH615" s="338" t="s">
        <v>1541</v>
      </c>
      <c r="AJ615" s="323" t="s">
        <v>2479</v>
      </c>
    </row>
    <row r="616" spans="1:36" ht="13.25" customHeight="1">
      <c r="A616" s="316" t="s">
        <v>2401</v>
      </c>
      <c r="B616" s="316" t="s">
        <v>236</v>
      </c>
      <c r="C616" s="316"/>
      <c r="D616" s="316"/>
      <c r="E616" s="316"/>
      <c r="F616" s="316"/>
      <c r="G616" s="316"/>
      <c r="H616" s="316"/>
      <c r="I616" s="316"/>
      <c r="J616" s="316"/>
      <c r="K616" s="326" t="str">
        <f t="shared" si="90"/>
        <v>Link</v>
      </c>
      <c r="L616" s="327" t="str">
        <f t="shared" si="91"/>
        <v>TL6093</v>
      </c>
      <c r="M616" s="316" t="str">
        <f t="shared" si="92"/>
        <v>MGIB2051 Folder 8 Vendors ICON IVRS</v>
      </c>
      <c r="N616" s="328" t="str">
        <f t="shared" si="93"/>
        <v/>
      </c>
      <c r="O616" s="322"/>
      <c r="P616" s="322"/>
      <c r="Q616" s="316"/>
      <c r="R616" s="327" t="s">
        <v>32</v>
      </c>
      <c r="S616" s="327" t="s">
        <v>33</v>
      </c>
      <c r="T616" s="327" t="s">
        <v>57</v>
      </c>
      <c r="U616" s="327" t="s">
        <v>809</v>
      </c>
      <c r="V616" s="327" t="s">
        <v>2417</v>
      </c>
      <c r="W616" s="322"/>
      <c r="X616" s="322"/>
      <c r="Y616" s="322" t="str">
        <f t="shared" si="94"/>
        <v>Link.pdf|Mesalamine\MGIB2051\2011-08-16_Other_Blinded Data Release Form_12057104_029.pdf</v>
      </c>
      <c r="Z616" s="323" t="str">
        <f t="shared" si="95"/>
        <v>Link.pdf</v>
      </c>
      <c r="AA616" s="322" t="str">
        <f t="shared" si="96"/>
        <v>Mesalamine\MGIB2051\</v>
      </c>
      <c r="AB616" s="322" t="str">
        <f t="shared" si="97"/>
        <v>2011-08-16_Other_Blinded Data Release Form_12057104_029</v>
      </c>
      <c r="AC616" s="322" t="s">
        <v>2480</v>
      </c>
      <c r="AD616" s="322" t="str">
        <f t="shared" si="98"/>
        <v>Mesalamine\MGIB2051\2011-08-16_Other_Blinded Data Release Form_12057104_029.pdf</v>
      </c>
      <c r="AE616" s="329" t="str">
        <f>IF(IF(ISBLANK(NewFile),COUNTIF(K$1:K615,FullDoc)&gt;0,COUNTIF(AD$1:AD615,FullPath)&gt;0),TRUE,"")</f>
        <v/>
      </c>
      <c r="AF616" s="330">
        <f t="shared" si="99"/>
        <v>79</v>
      </c>
    </row>
    <row r="617" spans="1:36" ht="13.25" customHeight="1">
      <c r="A617" s="316" t="s">
        <v>2401</v>
      </c>
      <c r="B617" s="316" t="s">
        <v>241</v>
      </c>
      <c r="C617" s="316"/>
      <c r="D617" s="316"/>
      <c r="E617" s="316"/>
      <c r="F617" s="316"/>
      <c r="G617" s="316"/>
      <c r="H617" s="316"/>
      <c r="I617" s="316"/>
      <c r="J617" s="316"/>
      <c r="K617" s="326" t="str">
        <f t="shared" si="90"/>
        <v>Link</v>
      </c>
      <c r="L617" s="327" t="str">
        <f t="shared" si="91"/>
        <v>TL6093</v>
      </c>
      <c r="M617" s="316" t="str">
        <f t="shared" si="92"/>
        <v>MGIB2051 Folder 8 Vendors ICON IVRS</v>
      </c>
      <c r="N617" s="328" t="str">
        <f t="shared" si="93"/>
        <v/>
      </c>
      <c r="O617" s="322"/>
      <c r="P617" s="322"/>
      <c r="Q617" s="316"/>
      <c r="R617" s="327" t="s">
        <v>32</v>
      </c>
      <c r="S617" s="327" t="s">
        <v>33</v>
      </c>
      <c r="T617" s="327" t="s">
        <v>57</v>
      </c>
      <c r="U617" s="327" t="s">
        <v>2481</v>
      </c>
      <c r="V617" s="327" t="s">
        <v>2482</v>
      </c>
      <c r="W617" s="322"/>
      <c r="X617" s="322"/>
      <c r="Y617" s="322" t="str">
        <f t="shared" si="94"/>
        <v>Link.pdf|Mesalamine\MGIB2051\2010-02-19_Other_IVRIWR Specs_12057104_030.pdf</v>
      </c>
      <c r="Z617" s="323" t="str">
        <f t="shared" si="95"/>
        <v>Link.pdf</v>
      </c>
      <c r="AA617" s="322" t="str">
        <f t="shared" si="96"/>
        <v>Mesalamine\MGIB2051\</v>
      </c>
      <c r="AB617" s="322" t="str">
        <f t="shared" si="97"/>
        <v>2010-02-19_Other_IVRIWR Specs_12057104_030</v>
      </c>
      <c r="AC617" s="322" t="s">
        <v>2483</v>
      </c>
      <c r="AD617" s="322" t="str">
        <f t="shared" si="98"/>
        <v>Mesalamine\MGIB2051\2010-02-19_Other_IVRIWR Specs_12057104_030.pdf</v>
      </c>
      <c r="AE617" s="329" t="str">
        <f>IF(IF(ISBLANK(NewFile),COUNTIF(K$1:K616,FullDoc)&gt;0,COUNTIF(AD$1:AD616,FullPath)&gt;0),TRUE,"")</f>
        <v/>
      </c>
      <c r="AF617" s="330">
        <f t="shared" si="99"/>
        <v>66</v>
      </c>
    </row>
    <row r="618" spans="1:36" ht="13.25" customHeight="1">
      <c r="A618" s="316" t="s">
        <v>2401</v>
      </c>
      <c r="B618" s="316" t="s">
        <v>244</v>
      </c>
      <c r="C618" s="316"/>
      <c r="D618" s="316"/>
      <c r="E618" s="316"/>
      <c r="F618" s="316"/>
      <c r="G618" s="316"/>
      <c r="H618" s="316"/>
      <c r="I618" s="316"/>
      <c r="J618" s="316"/>
      <c r="K618" s="326" t="str">
        <f t="shared" si="90"/>
        <v>Link</v>
      </c>
      <c r="L618" s="327" t="str">
        <f t="shared" si="91"/>
        <v>TL6093</v>
      </c>
      <c r="M618" s="316" t="str">
        <f t="shared" si="92"/>
        <v>MGIB2051 Folder 8 Vendors ICON IVRS</v>
      </c>
      <c r="N618" s="328" t="str">
        <f t="shared" si="93"/>
        <v/>
      </c>
      <c r="O618" s="322"/>
      <c r="P618" s="322"/>
      <c r="Q618" s="316"/>
      <c r="R618" s="327" t="s">
        <v>32</v>
      </c>
      <c r="S618" s="327" t="s">
        <v>33</v>
      </c>
      <c r="T618" s="327" t="s">
        <v>1575</v>
      </c>
      <c r="U618" s="327" t="s">
        <v>1661</v>
      </c>
      <c r="V618" s="327" t="s">
        <v>2429</v>
      </c>
      <c r="W618" s="322"/>
      <c r="X618" s="322"/>
      <c r="Y618" s="322" t="str">
        <f t="shared" si="94"/>
        <v>Link.pdf|Mesalamine\MGIB2051\2010-06-07_IV(W)RS_System User Requirements Version 1.2_12057104_031.pdf</v>
      </c>
      <c r="Z618" s="323" t="str">
        <f t="shared" si="95"/>
        <v>Link.pdf</v>
      </c>
      <c r="AA618" s="322" t="str">
        <f t="shared" si="96"/>
        <v>Mesalamine\MGIB2051\</v>
      </c>
      <c r="AB618" s="322" t="str">
        <f t="shared" si="97"/>
        <v>2010-06-07_IV(W)RS_System User Requirements Version 1.2_12057104_031</v>
      </c>
      <c r="AC618" s="322" t="s">
        <v>2484</v>
      </c>
      <c r="AD618" s="322" t="str">
        <f t="shared" si="98"/>
        <v>Mesalamine\MGIB2051\2010-06-07_IV(W)RS_System User Requirements Version 1.2_12057104_031.pdf</v>
      </c>
      <c r="AE618" s="329" t="str">
        <f>IF(IF(ISBLANK(NewFile),COUNTIF(K$1:K617,FullDoc)&gt;0,COUNTIF(AD$1:AD617,FullPath)&gt;0),TRUE,"")</f>
        <v/>
      </c>
      <c r="AF618" s="330">
        <f t="shared" si="99"/>
        <v>92</v>
      </c>
    </row>
    <row r="619" spans="1:36" ht="13.25" customHeight="1">
      <c r="A619" s="316" t="s">
        <v>2401</v>
      </c>
      <c r="B619" s="316" t="s">
        <v>249</v>
      </c>
      <c r="C619" s="316"/>
      <c r="D619" s="316"/>
      <c r="E619" s="316"/>
      <c r="F619" s="316"/>
      <c r="G619" s="316"/>
      <c r="H619" s="316"/>
      <c r="I619" s="316"/>
      <c r="J619" s="316"/>
      <c r="K619" s="326" t="str">
        <f t="shared" si="90"/>
        <v>Link</v>
      </c>
      <c r="L619" s="327" t="str">
        <f t="shared" si="91"/>
        <v>TL6093</v>
      </c>
      <c r="M619" s="316" t="str">
        <f t="shared" si="92"/>
        <v>MGIB2051 Folder 8 Vendors ICON IVRS</v>
      </c>
      <c r="N619" s="328" t="str">
        <f t="shared" si="93"/>
        <v/>
      </c>
      <c r="O619" s="322"/>
      <c r="P619" s="322"/>
      <c r="Q619" s="316"/>
      <c r="R619" s="327" t="s">
        <v>32</v>
      </c>
      <c r="S619" s="327" t="s">
        <v>33</v>
      </c>
      <c r="T619" s="327" t="s">
        <v>1575</v>
      </c>
      <c r="U619" s="327" t="s">
        <v>76</v>
      </c>
      <c r="V619" s="327" t="s">
        <v>2485</v>
      </c>
      <c r="W619" s="322"/>
      <c r="X619" s="322"/>
      <c r="Y619" s="322" t="str">
        <f t="shared" si="94"/>
        <v>Link.pdf|Mesalamine\MGIB2051\0000-00-00_IV(W)RS_Call Instructions Version 1.0 w Comments_12057104_032.pdf</v>
      </c>
      <c r="Z619" s="323" t="str">
        <f t="shared" si="95"/>
        <v>Link.pdf</v>
      </c>
      <c r="AA619" s="322" t="str">
        <f t="shared" si="96"/>
        <v>Mesalamine\MGIB2051\</v>
      </c>
      <c r="AB619" s="322" t="str">
        <f t="shared" si="97"/>
        <v>0000-00-00_IV(W)RS_Call Instructions Version 1.0 w Comments_12057104_032</v>
      </c>
      <c r="AC619" s="322" t="s">
        <v>2486</v>
      </c>
      <c r="AD619" s="322" t="str">
        <f t="shared" si="98"/>
        <v>Mesalamine\MGIB2051\0000-00-00_IV(W)RS_Call Instructions Version 1.0 w Comments_12057104_032.pdf</v>
      </c>
      <c r="AE619" s="329" t="str">
        <f>IF(IF(ISBLANK(NewFile),COUNTIF(K$1:K618,FullDoc)&gt;0,COUNTIF(AD$1:AD618,FullPath)&gt;0),TRUE,"")</f>
        <v/>
      </c>
      <c r="AF619" s="330">
        <f t="shared" si="99"/>
        <v>96</v>
      </c>
    </row>
    <row r="620" spans="1:36" ht="13.25" customHeight="1">
      <c r="A620" s="316" t="s">
        <v>2487</v>
      </c>
      <c r="B620" s="316" t="s">
        <v>29</v>
      </c>
      <c r="C620" s="316"/>
      <c r="D620" s="316"/>
      <c r="E620" s="316"/>
      <c r="F620" s="316"/>
      <c r="G620" s="316"/>
      <c r="H620" s="316"/>
      <c r="I620" s="316"/>
      <c r="J620" s="316"/>
      <c r="K620" s="326" t="str">
        <f t="shared" si="90"/>
        <v>Link</v>
      </c>
      <c r="L620" s="327" t="str">
        <f t="shared" si="91"/>
        <v>TL6093</v>
      </c>
      <c r="M620" s="316" t="str">
        <f t="shared" si="92"/>
        <v>MGIB2051 Folder 8 Vendors Novella</v>
      </c>
      <c r="N620" s="328" t="str">
        <f t="shared" si="93"/>
        <v/>
      </c>
      <c r="O620" s="322"/>
      <c r="P620" s="322"/>
      <c r="Q620" s="316"/>
      <c r="R620" s="327" t="s">
        <v>32</v>
      </c>
      <c r="S620" s="327" t="s">
        <v>33</v>
      </c>
      <c r="T620" s="327" t="s">
        <v>57</v>
      </c>
      <c r="U620" s="327" t="s">
        <v>1384</v>
      </c>
      <c r="V620" s="327" t="s">
        <v>2488</v>
      </c>
      <c r="W620" s="322"/>
      <c r="X620" s="322"/>
      <c r="Y620" s="322" t="str">
        <f t="shared" si="94"/>
        <v>Link.pdf|Mesalamine\MGIB2051\2011-10-20_Other_Vendor Meeting Agendas and Minutes can be located in Folder 8 Novella_12057105_001.pdf</v>
      </c>
      <c r="Z620" s="323" t="str">
        <f t="shared" si="95"/>
        <v>Link.pdf</v>
      </c>
      <c r="AA620" s="322" t="str">
        <f t="shared" si="96"/>
        <v>Mesalamine\MGIB2051\</v>
      </c>
      <c r="AB620" s="322" t="str">
        <f t="shared" si="97"/>
        <v>2011-10-20_Other_Vendor Meeting Agendas and Minutes can be located in Folder 8 Novella_12057105_001</v>
      </c>
      <c r="AC620" s="322" t="s">
        <v>2489</v>
      </c>
      <c r="AD620" s="322" t="str">
        <f t="shared" si="98"/>
        <v>Mesalamine\MGIB2051\2011-10-20_Other_Vendor Meeting Agendas and Minutes can be located in Folder 8 Novella_12057105_001.pdf</v>
      </c>
      <c r="AE620" s="329" t="str">
        <f>IF(IF(ISBLANK(NewFile),COUNTIF(K$1:K619,FullDoc)&gt;0,COUNTIF(AD$1:AD619,FullPath)&gt;0),TRUE,"")</f>
        <v/>
      </c>
      <c r="AF620" s="330">
        <f t="shared" si="99"/>
        <v>123</v>
      </c>
      <c r="AH620" s="338" t="s">
        <v>130</v>
      </c>
      <c r="AJ620" s="323" t="s">
        <v>2490</v>
      </c>
    </row>
    <row r="621" spans="1:36" ht="13.25" customHeight="1">
      <c r="A621" s="316" t="s">
        <v>2487</v>
      </c>
      <c r="B621" s="316" t="s">
        <v>41</v>
      </c>
      <c r="C621" s="316"/>
      <c r="D621" s="316"/>
      <c r="E621" s="316"/>
      <c r="F621" s="316"/>
      <c r="G621" s="316"/>
      <c r="H621" s="316"/>
      <c r="I621" s="316"/>
      <c r="J621" s="316"/>
      <c r="K621" s="326" t="str">
        <f t="shared" si="90"/>
        <v>Link</v>
      </c>
      <c r="L621" s="327" t="str">
        <f t="shared" si="91"/>
        <v>TL6093</v>
      </c>
      <c r="M621" s="316" t="str">
        <f t="shared" si="92"/>
        <v>MGIB2051 Folder 8 Vendors Novella</v>
      </c>
      <c r="N621" s="328" t="str">
        <f t="shared" si="93"/>
        <v/>
      </c>
      <c r="O621" s="322"/>
      <c r="P621" s="322"/>
      <c r="Q621" s="316"/>
      <c r="R621" s="327" t="s">
        <v>32</v>
      </c>
      <c r="S621" s="327" t="s">
        <v>33</v>
      </c>
      <c r="T621" s="327" t="s">
        <v>2491</v>
      </c>
      <c r="U621" s="327" t="s">
        <v>1438</v>
      </c>
      <c r="V621" s="327" t="s">
        <v>2492</v>
      </c>
      <c r="W621" s="322"/>
      <c r="X621" s="322"/>
      <c r="Y621" s="322" t="str">
        <f t="shared" si="94"/>
        <v>Link.pdf|Mesalamine\MGIB2051\2011-03-02_Training EDC_Application Account Activation Training Form_12057105_002.pdf</v>
      </c>
      <c r="Z621" s="323" t="str">
        <f t="shared" si="95"/>
        <v>Link.pdf</v>
      </c>
      <c r="AA621" s="322" t="str">
        <f t="shared" si="96"/>
        <v>Mesalamine\MGIB2051\</v>
      </c>
      <c r="AB621" s="322" t="str">
        <f t="shared" si="97"/>
        <v>2011-03-02_Training EDC_Application Account Activation Training Form_12057105_002</v>
      </c>
      <c r="AC621" s="322" t="s">
        <v>2493</v>
      </c>
      <c r="AD621" s="322" t="str">
        <f t="shared" si="98"/>
        <v>Mesalamine\MGIB2051\2011-03-02_Training EDC_Application Account Activation Training Form_12057105_002.pdf</v>
      </c>
      <c r="AE621" s="329" t="str">
        <f>IF(IF(ISBLANK(NewFile),COUNTIF(K$1:K620,FullDoc)&gt;0,COUNTIF(AD$1:AD620,FullPath)&gt;0),TRUE,"")</f>
        <v/>
      </c>
      <c r="AF621" s="330">
        <f t="shared" si="99"/>
        <v>105</v>
      </c>
      <c r="AJ621" s="323" t="s">
        <v>2494</v>
      </c>
    </row>
    <row r="622" spans="1:36" ht="13.25" customHeight="1">
      <c r="A622" s="316" t="s">
        <v>2487</v>
      </c>
      <c r="B622" s="316" t="s">
        <v>47</v>
      </c>
      <c r="C622" s="316"/>
      <c r="D622" s="316"/>
      <c r="E622" s="316"/>
      <c r="F622" s="316"/>
      <c r="G622" s="316"/>
      <c r="H622" s="316"/>
      <c r="I622" s="316"/>
      <c r="J622" s="316"/>
      <c r="K622" s="326" t="str">
        <f t="shared" si="90"/>
        <v>Link</v>
      </c>
      <c r="L622" s="327" t="str">
        <f t="shared" si="91"/>
        <v>TL6093</v>
      </c>
      <c r="M622" s="316" t="str">
        <f t="shared" si="92"/>
        <v>MGIB2051 Folder 8 Vendors Novella</v>
      </c>
      <c r="N622" s="328" t="str">
        <f t="shared" si="93"/>
        <v/>
      </c>
      <c r="O622" s="322"/>
      <c r="P622" s="322"/>
      <c r="Q622" s="316"/>
      <c r="R622" s="327" t="s">
        <v>32</v>
      </c>
      <c r="S622" s="327" t="s">
        <v>33</v>
      </c>
      <c r="T622" s="327" t="s">
        <v>2491</v>
      </c>
      <c r="U622" s="327" t="s">
        <v>2495</v>
      </c>
      <c r="V622" s="327" t="s">
        <v>2492</v>
      </c>
      <c r="W622" s="322"/>
      <c r="X622" s="322"/>
      <c r="Y622" s="322" t="str">
        <f t="shared" si="94"/>
        <v>Link.pdf|Mesalamine\MGIB2051\2011-01-07_Training EDC_Application Account Activation Training Form_12057105_003.pdf</v>
      </c>
      <c r="Z622" s="323" t="str">
        <f t="shared" si="95"/>
        <v>Link.pdf</v>
      </c>
      <c r="AA622" s="322" t="str">
        <f t="shared" si="96"/>
        <v>Mesalamine\MGIB2051\</v>
      </c>
      <c r="AB622" s="322" t="str">
        <f t="shared" si="97"/>
        <v>2011-01-07_Training EDC_Application Account Activation Training Form_12057105_003</v>
      </c>
      <c r="AC622" s="322" t="s">
        <v>2496</v>
      </c>
      <c r="AD622" s="322" t="str">
        <f t="shared" si="98"/>
        <v>Mesalamine\MGIB2051\2011-01-07_Training EDC_Application Account Activation Training Form_12057105_003.pdf</v>
      </c>
      <c r="AE622" s="329" t="str">
        <f>IF(IF(ISBLANK(NewFile),COUNTIF(K$1:K621,FullDoc)&gt;0,COUNTIF(AD$1:AD621,FullPath)&gt;0),TRUE,"")</f>
        <v/>
      </c>
      <c r="AF622" s="330">
        <f t="shared" si="99"/>
        <v>105</v>
      </c>
      <c r="AJ622" s="323" t="s">
        <v>2497</v>
      </c>
    </row>
    <row r="623" spans="1:36" ht="13.25" customHeight="1">
      <c r="A623" s="316" t="s">
        <v>2487</v>
      </c>
      <c r="B623" s="316" t="s">
        <v>55</v>
      </c>
      <c r="C623" s="316"/>
      <c r="D623" s="316"/>
      <c r="E623" s="316"/>
      <c r="F623" s="316"/>
      <c r="G623" s="316"/>
      <c r="H623" s="316"/>
      <c r="I623" s="316"/>
      <c r="J623" s="316"/>
      <c r="K623" s="326" t="str">
        <f t="shared" si="90"/>
        <v>Link</v>
      </c>
      <c r="L623" s="327" t="str">
        <f t="shared" si="91"/>
        <v>TL6093</v>
      </c>
      <c r="M623" s="316" t="str">
        <f t="shared" si="92"/>
        <v>MGIB2051 Folder 8 Vendors Novella</v>
      </c>
      <c r="N623" s="328" t="str">
        <f t="shared" si="93"/>
        <v/>
      </c>
      <c r="O623" s="322"/>
      <c r="P623" s="322"/>
      <c r="Q623" s="316"/>
      <c r="R623" s="327" t="s">
        <v>32</v>
      </c>
      <c r="S623" s="327" t="s">
        <v>33</v>
      </c>
      <c r="T623" s="327" t="s">
        <v>2491</v>
      </c>
      <c r="U623" s="327" t="s">
        <v>1461</v>
      </c>
      <c r="V623" s="327" t="s">
        <v>2492</v>
      </c>
      <c r="W623" s="322"/>
      <c r="X623" s="322"/>
      <c r="Y623" s="322" t="str">
        <f t="shared" si="94"/>
        <v>Link.pdf|Mesalamine\MGIB2051\2010-12-15_Training EDC_Application Account Activation Training Form_12057105_004.pdf</v>
      </c>
      <c r="Z623" s="323" t="str">
        <f t="shared" si="95"/>
        <v>Link.pdf</v>
      </c>
      <c r="AA623" s="322" t="str">
        <f t="shared" si="96"/>
        <v>Mesalamine\MGIB2051\</v>
      </c>
      <c r="AB623" s="322" t="str">
        <f t="shared" si="97"/>
        <v>2010-12-15_Training EDC_Application Account Activation Training Form_12057105_004</v>
      </c>
      <c r="AC623" s="322" t="s">
        <v>2498</v>
      </c>
      <c r="AD623" s="322" t="str">
        <f t="shared" si="98"/>
        <v>Mesalamine\MGIB2051\2010-12-15_Training EDC_Application Account Activation Training Form_12057105_004.pdf</v>
      </c>
      <c r="AE623" s="329" t="str">
        <f>IF(IF(ISBLANK(NewFile),COUNTIF(K$1:K622,FullDoc)&gt;0,COUNTIF(AD$1:AD622,FullPath)&gt;0),TRUE,"")</f>
        <v/>
      </c>
      <c r="AF623" s="330">
        <f t="shared" si="99"/>
        <v>105</v>
      </c>
      <c r="AJ623" s="323" t="s">
        <v>2499</v>
      </c>
    </row>
    <row r="624" spans="1:36" ht="13.25" customHeight="1">
      <c r="A624" s="316" t="s">
        <v>2487</v>
      </c>
      <c r="B624" s="316" t="s">
        <v>62</v>
      </c>
      <c r="C624" s="316"/>
      <c r="D624" s="316"/>
      <c r="E624" s="316"/>
      <c r="F624" s="316"/>
      <c r="G624" s="316"/>
      <c r="H624" s="316"/>
      <c r="I624" s="316"/>
      <c r="J624" s="316"/>
      <c r="K624" s="326" t="str">
        <f t="shared" si="90"/>
        <v>Link</v>
      </c>
      <c r="L624" s="327" t="str">
        <f t="shared" si="91"/>
        <v>TL6093</v>
      </c>
      <c r="M624" s="316" t="str">
        <f t="shared" si="92"/>
        <v>MGIB2051 Folder 8 Vendors Novella</v>
      </c>
      <c r="N624" s="328" t="str">
        <f t="shared" si="93"/>
        <v/>
      </c>
      <c r="O624" s="322"/>
      <c r="P624" s="322"/>
      <c r="Q624" s="316"/>
      <c r="R624" s="327" t="s">
        <v>32</v>
      </c>
      <c r="S624" s="327" t="s">
        <v>33</v>
      </c>
      <c r="T624" s="327" t="s">
        <v>57</v>
      </c>
      <c r="U624" s="327" t="s">
        <v>705</v>
      </c>
      <c r="V624" s="327" t="s">
        <v>2500</v>
      </c>
      <c r="W624" s="322"/>
      <c r="X624" s="322"/>
      <c r="Y624" s="322" t="str">
        <f t="shared" si="94"/>
        <v>Link.pdf|Mesalamine\MGIB2051\2011-02-10_Other_Memo Audit Trail Clarifications_12057105_005.pdf</v>
      </c>
      <c r="Z624" s="323" t="str">
        <f t="shared" si="95"/>
        <v>Link.pdf</v>
      </c>
      <c r="AA624" s="322" t="str">
        <f t="shared" si="96"/>
        <v>Mesalamine\MGIB2051\</v>
      </c>
      <c r="AB624" s="322" t="str">
        <f t="shared" si="97"/>
        <v>2011-02-10_Other_Memo Audit Trail Clarifications_12057105_005</v>
      </c>
      <c r="AC624" s="322" t="s">
        <v>2501</v>
      </c>
      <c r="AD624" s="322" t="str">
        <f t="shared" si="98"/>
        <v>Mesalamine\MGIB2051\2011-02-10_Other_Memo Audit Trail Clarifications_12057105_005.pdf</v>
      </c>
      <c r="AE624" s="329" t="str">
        <f>IF(IF(ISBLANK(NewFile),COUNTIF(K$1:K623,FullDoc)&gt;0,COUNTIF(AD$1:AD623,FullPath)&gt;0),TRUE,"")</f>
        <v/>
      </c>
      <c r="AF624" s="330">
        <f t="shared" si="99"/>
        <v>85</v>
      </c>
      <c r="AJ624" s="323" t="s">
        <v>2502</v>
      </c>
    </row>
    <row r="625" spans="1:36" ht="13.25" customHeight="1">
      <c r="A625" s="316" t="s">
        <v>2487</v>
      </c>
      <c r="B625" s="316" t="s">
        <v>66</v>
      </c>
      <c r="C625" s="316"/>
      <c r="D625" s="316"/>
      <c r="E625" s="316"/>
      <c r="F625" s="316"/>
      <c r="G625" s="316"/>
      <c r="H625" s="316"/>
      <c r="I625" s="316"/>
      <c r="J625" s="316"/>
      <c r="K625" s="326" t="str">
        <f t="shared" si="90"/>
        <v>Link</v>
      </c>
      <c r="L625" s="327" t="str">
        <f t="shared" si="91"/>
        <v>TL6093</v>
      </c>
      <c r="M625" s="316" t="str">
        <f t="shared" si="92"/>
        <v>MGIB2051 Folder 8 Vendors Novella</v>
      </c>
      <c r="N625" s="328" t="str">
        <f t="shared" si="93"/>
        <v/>
      </c>
      <c r="O625" s="322"/>
      <c r="P625" s="322"/>
      <c r="Q625" s="316"/>
      <c r="R625" s="327" t="s">
        <v>32</v>
      </c>
      <c r="S625" s="327" t="s">
        <v>33</v>
      </c>
      <c r="T625" s="327" t="s">
        <v>2491</v>
      </c>
      <c r="U625" s="327" t="s">
        <v>1098</v>
      </c>
      <c r="V625" s="327" t="s">
        <v>2492</v>
      </c>
      <c r="W625" s="322"/>
      <c r="X625" s="322"/>
      <c r="Y625" s="322" t="str">
        <f t="shared" si="94"/>
        <v>Link.pdf|Mesalamine\MGIB2051\2010-10-28_Training EDC_Application Account Activation Training Form_12057105_006.pdf</v>
      </c>
      <c r="Z625" s="323" t="str">
        <f t="shared" si="95"/>
        <v>Link.pdf</v>
      </c>
      <c r="AA625" s="322" t="str">
        <f t="shared" si="96"/>
        <v>Mesalamine\MGIB2051\</v>
      </c>
      <c r="AB625" s="322" t="str">
        <f t="shared" si="97"/>
        <v>2010-10-28_Training EDC_Application Account Activation Training Form_12057105_006</v>
      </c>
      <c r="AC625" s="322" t="s">
        <v>2503</v>
      </c>
      <c r="AD625" s="322" t="str">
        <f t="shared" si="98"/>
        <v>Mesalamine\MGIB2051\2010-10-28_Training EDC_Application Account Activation Training Form_12057105_006.pdf</v>
      </c>
      <c r="AE625" s="329" t="str">
        <f>IF(IF(ISBLANK(NewFile),COUNTIF(K$1:K624,FullDoc)&gt;0,COUNTIF(AD$1:AD624,FullPath)&gt;0),TRUE,"")</f>
        <v/>
      </c>
      <c r="AF625" s="330">
        <f t="shared" si="99"/>
        <v>105</v>
      </c>
      <c r="AJ625" s="323" t="s">
        <v>2504</v>
      </c>
    </row>
    <row r="626" spans="1:36" ht="13.25" customHeight="1">
      <c r="A626" s="316" t="s">
        <v>2487</v>
      </c>
      <c r="B626" s="316" t="s">
        <v>73</v>
      </c>
      <c r="C626" s="316"/>
      <c r="D626" s="316"/>
      <c r="E626" s="316"/>
      <c r="F626" s="316"/>
      <c r="G626" s="316"/>
      <c r="H626" s="316"/>
      <c r="I626" s="316"/>
      <c r="J626" s="316"/>
      <c r="K626" s="326" t="str">
        <f t="shared" si="90"/>
        <v>Link</v>
      </c>
      <c r="L626" s="327" t="str">
        <f t="shared" si="91"/>
        <v>TL6093</v>
      </c>
      <c r="M626" s="316" t="str">
        <f t="shared" si="92"/>
        <v>MGIB2051 Folder 8 Vendors Novella</v>
      </c>
      <c r="N626" s="328" t="str">
        <f t="shared" si="93"/>
        <v/>
      </c>
      <c r="O626" s="322"/>
      <c r="P626" s="322"/>
      <c r="Q626" s="316"/>
      <c r="R626" s="327" t="s">
        <v>32</v>
      </c>
      <c r="S626" s="327" t="s">
        <v>33</v>
      </c>
      <c r="T626" s="327" t="s">
        <v>2505</v>
      </c>
      <c r="U626" s="327" t="s">
        <v>2506</v>
      </c>
      <c r="V626" s="327" t="s">
        <v>2507</v>
      </c>
      <c r="W626" s="322"/>
      <c r="X626" s="322"/>
      <c r="Y626" s="322" t="str">
        <f t="shared" si="94"/>
        <v>Link.pdf|Mesalamine\MGIB2051\2011-04-04_Edit Check Spec_MGIB2051_DOV(2)_OOW Edits_23Feb2011_12057105_007.pdf</v>
      </c>
      <c r="Z626" s="323" t="str">
        <f t="shared" si="95"/>
        <v>Link.pdf</v>
      </c>
      <c r="AA626" s="322" t="str">
        <f t="shared" si="96"/>
        <v>Mesalamine\MGIB2051\</v>
      </c>
      <c r="AB626" s="322" t="str">
        <f t="shared" si="97"/>
        <v>2011-04-04_Edit Check Spec_MGIB2051_DOV(2)_OOW Edits_23Feb2011_12057105_007</v>
      </c>
      <c r="AC626" s="322" t="s">
        <v>2508</v>
      </c>
      <c r="AD626" s="322" t="str">
        <f t="shared" si="98"/>
        <v>Mesalamine\MGIB2051\2011-04-04_Edit Check Spec_MGIB2051_DOV(2)_OOW Edits_23Feb2011_12057105_007.pdf</v>
      </c>
      <c r="AE626" s="329" t="str">
        <f>IF(IF(ISBLANK(NewFile),COUNTIF(K$1:K625,FullDoc)&gt;0,COUNTIF(AD$1:AD625,FullPath)&gt;0),TRUE,"")</f>
        <v/>
      </c>
      <c r="AF626" s="330">
        <f t="shared" si="99"/>
        <v>99</v>
      </c>
      <c r="AJ626" s="323" t="s">
        <v>2509</v>
      </c>
    </row>
    <row r="627" spans="1:36" ht="13.25" customHeight="1">
      <c r="A627" s="316" t="s">
        <v>2510</v>
      </c>
      <c r="B627" s="316" t="s">
        <v>29</v>
      </c>
      <c r="C627" s="316"/>
      <c r="D627" s="316"/>
      <c r="E627" s="316"/>
      <c r="F627" s="316"/>
      <c r="G627" s="316"/>
      <c r="H627" s="316"/>
      <c r="I627" s="316"/>
      <c r="J627" s="316"/>
      <c r="K627" s="326" t="str">
        <f t="shared" si="90"/>
        <v>Link</v>
      </c>
      <c r="L627" s="327" t="str">
        <f t="shared" si="91"/>
        <v>TL6093</v>
      </c>
      <c r="M627" s="316" t="str">
        <f t="shared" si="92"/>
        <v>MGIB2051 Folder 9 Clinical Trial Material</v>
      </c>
      <c r="N627" s="328" t="str">
        <f t="shared" si="93"/>
        <v/>
      </c>
      <c r="O627" s="322"/>
      <c r="P627" s="322"/>
      <c r="Q627" s="316"/>
      <c r="R627" s="327" t="s">
        <v>32</v>
      </c>
      <c r="S627" s="327" t="s">
        <v>33</v>
      </c>
      <c r="T627" s="327" t="s">
        <v>57</v>
      </c>
      <c r="U627" s="327" t="s">
        <v>109</v>
      </c>
      <c r="V627" s="327" t="s">
        <v>2511</v>
      </c>
      <c r="W627" s="322"/>
      <c r="X627" s="322"/>
      <c r="Y627" s="322" t="str">
        <f t="shared" si="94"/>
        <v>Link.pdf|Mesalamine\MGIB2051\2010-06-23_Other_Provisional Quotation for Receipt Storage Distribution and Return Services_12057106_001.pdf</v>
      </c>
      <c r="Z627" s="323" t="str">
        <f t="shared" si="95"/>
        <v>Link.pdf</v>
      </c>
      <c r="AA627" s="322" t="str">
        <f t="shared" si="96"/>
        <v>Mesalamine\MGIB2051\</v>
      </c>
      <c r="AB627" s="322" t="str">
        <f t="shared" si="97"/>
        <v>2010-06-23_Other_Provisional Quotation for Receipt Storage Distribution and Return Services_12057106_001</v>
      </c>
      <c r="AC627" s="322" t="s">
        <v>2512</v>
      </c>
      <c r="AD627" s="322" t="str">
        <f t="shared" si="98"/>
        <v>Mesalamine\MGIB2051\2010-06-23_Other_Provisional Quotation for Receipt Storage Distribution and Return Services_12057106_001.pdf</v>
      </c>
      <c r="AE627" s="329" t="str">
        <f>IF(IF(ISBLANK(NewFile),COUNTIF(K$1:K626,FullDoc)&gt;0,COUNTIF(AD$1:AD626,FullPath)&gt;0),TRUE,"")</f>
        <v/>
      </c>
      <c r="AF627" s="330">
        <f t="shared" si="99"/>
        <v>128</v>
      </c>
      <c r="AJ627" s="323" t="s">
        <v>2513</v>
      </c>
    </row>
    <row r="628" spans="1:36" ht="13.25" customHeight="1">
      <c r="A628" s="316" t="s">
        <v>2510</v>
      </c>
      <c r="B628" s="316" t="s">
        <v>41</v>
      </c>
      <c r="C628" s="316"/>
      <c r="D628" s="316"/>
      <c r="E628" s="316"/>
      <c r="F628" s="316"/>
      <c r="G628" s="316"/>
      <c r="H628" s="316"/>
      <c r="I628" s="316"/>
      <c r="J628" s="316"/>
      <c r="K628" s="326" t="str">
        <f t="shared" si="90"/>
        <v>Link</v>
      </c>
      <c r="L628" s="327" t="str">
        <f t="shared" si="91"/>
        <v>TL6093</v>
      </c>
      <c r="M628" s="316" t="str">
        <f t="shared" si="92"/>
        <v>MGIB2051 Folder 9 Clinical Trial Material</v>
      </c>
      <c r="N628" s="328" t="str">
        <f t="shared" si="93"/>
        <v/>
      </c>
      <c r="O628" s="322"/>
      <c r="P628" s="322"/>
      <c r="Q628" s="316"/>
      <c r="R628" s="327" t="s">
        <v>32</v>
      </c>
      <c r="S628" s="327" t="s">
        <v>33</v>
      </c>
      <c r="T628" s="327" t="s">
        <v>57</v>
      </c>
      <c r="U628" s="327" t="s">
        <v>2266</v>
      </c>
      <c r="V628" s="327" t="s">
        <v>2514</v>
      </c>
      <c r="W628" s="322"/>
      <c r="X628" s="322"/>
      <c r="Y628" s="322" t="str">
        <f t="shared" si="94"/>
        <v>Link.pdf|Mesalamine\MGIB2051\2010-07-01_Other_Email MGIB2051 Almac Technical Agreement_12057106_002.pdf</v>
      </c>
      <c r="Z628" s="323" t="str">
        <f t="shared" si="95"/>
        <v>Link.pdf</v>
      </c>
      <c r="AA628" s="322" t="str">
        <f t="shared" si="96"/>
        <v>Mesalamine\MGIB2051\</v>
      </c>
      <c r="AB628" s="322" t="str">
        <f t="shared" si="97"/>
        <v>2010-07-01_Other_Email MGIB2051 Almac Technical Agreement_12057106_002</v>
      </c>
      <c r="AC628" s="322" t="s">
        <v>2515</v>
      </c>
      <c r="AD628" s="322" t="str">
        <f t="shared" si="98"/>
        <v>Mesalamine\MGIB2051\2010-07-01_Other_Email MGIB2051 Almac Technical Agreement_12057106_002.pdf</v>
      </c>
      <c r="AE628" s="329" t="str">
        <f>IF(IF(ISBLANK(NewFile),COUNTIF(K$1:K627,FullDoc)&gt;0,COUNTIF(AD$1:AD627,FullPath)&gt;0),TRUE,"")</f>
        <v/>
      </c>
      <c r="AF628" s="330">
        <f t="shared" si="99"/>
        <v>94</v>
      </c>
    </row>
    <row r="629" spans="1:36" ht="13.25" customHeight="1">
      <c r="A629" s="316" t="s">
        <v>2510</v>
      </c>
      <c r="B629" s="316" t="s">
        <v>55</v>
      </c>
      <c r="C629" s="316"/>
      <c r="D629" s="316"/>
      <c r="E629" s="316"/>
      <c r="F629" s="316"/>
      <c r="G629" s="316"/>
      <c r="H629" s="316"/>
      <c r="I629" s="316"/>
      <c r="J629" s="316"/>
      <c r="K629" s="326" t="str">
        <f t="shared" si="90"/>
        <v>Link</v>
      </c>
      <c r="L629" s="327" t="str">
        <f t="shared" si="91"/>
        <v>TL6093</v>
      </c>
      <c r="M629" s="316" t="str">
        <f t="shared" si="92"/>
        <v>MGIB2051 Folder 9 Clinical Trial Material</v>
      </c>
      <c r="N629" s="328" t="str">
        <f t="shared" si="93"/>
        <v/>
      </c>
      <c r="O629" s="322"/>
      <c r="P629" s="322"/>
      <c r="Q629" s="316"/>
      <c r="R629" s="327" t="s">
        <v>32</v>
      </c>
      <c r="S629" s="327" t="s">
        <v>33</v>
      </c>
      <c r="T629" s="327" t="s">
        <v>57</v>
      </c>
      <c r="U629" s="327" t="s">
        <v>1432</v>
      </c>
      <c r="V629" s="327" t="s">
        <v>2516</v>
      </c>
      <c r="W629" s="322"/>
      <c r="X629" s="322"/>
      <c r="Y629" s="322" t="str">
        <f t="shared" si="94"/>
        <v>Link.pdf|Mesalamine\MGIB2051\2011-02-16_Other_Clinical Label Approval Form FD97437_12057106_004.pdf</v>
      </c>
      <c r="Z629" s="323" t="str">
        <f t="shared" si="95"/>
        <v>Link.pdf</v>
      </c>
      <c r="AA629" s="322" t="str">
        <f t="shared" si="96"/>
        <v>Mesalamine\MGIB2051\</v>
      </c>
      <c r="AB629" s="322" t="str">
        <f t="shared" si="97"/>
        <v>2011-02-16_Other_Clinical Label Approval Form FD97437_12057106_004</v>
      </c>
      <c r="AC629" s="322" t="s">
        <v>2517</v>
      </c>
      <c r="AD629" s="322" t="str">
        <f t="shared" si="98"/>
        <v>Mesalamine\MGIB2051\2011-02-16_Other_Clinical Label Approval Form FD97437_12057106_004.pdf</v>
      </c>
      <c r="AE629" s="329" t="str">
        <f>IF(IF(ISBLANK(NewFile),COUNTIF(K$1:K628,FullDoc)&gt;0,COUNTIF(AD$1:AD628,FullPath)&gt;0),TRUE,"")</f>
        <v/>
      </c>
      <c r="AF629" s="330">
        <f t="shared" si="99"/>
        <v>90</v>
      </c>
      <c r="AJ629" s="323" t="s">
        <v>2518</v>
      </c>
    </row>
    <row r="630" spans="1:36" ht="13.25" customHeight="1">
      <c r="A630" s="316" t="s">
        <v>2510</v>
      </c>
      <c r="B630" s="316" t="s">
        <v>62</v>
      </c>
      <c r="C630" s="316"/>
      <c r="D630" s="316"/>
      <c r="E630" s="316"/>
      <c r="F630" s="316"/>
      <c r="G630" s="316"/>
      <c r="H630" s="316"/>
      <c r="I630" s="316"/>
      <c r="J630" s="316"/>
      <c r="K630" s="326" t="str">
        <f t="shared" si="90"/>
        <v>Link</v>
      </c>
      <c r="L630" s="327" t="str">
        <f t="shared" si="91"/>
        <v>TL6093</v>
      </c>
      <c r="M630" s="316" t="str">
        <f t="shared" si="92"/>
        <v>MGIB2051 Folder 9 Clinical Trial Material</v>
      </c>
      <c r="N630" s="328" t="str">
        <f t="shared" si="93"/>
        <v/>
      </c>
      <c r="O630" s="322"/>
      <c r="P630" s="322"/>
      <c r="Q630" s="316"/>
      <c r="R630" s="327" t="s">
        <v>32</v>
      </c>
      <c r="S630" s="327" t="s">
        <v>33</v>
      </c>
      <c r="T630" s="327" t="s">
        <v>2280</v>
      </c>
      <c r="U630" s="327" t="s">
        <v>1890</v>
      </c>
      <c r="V630" s="327" t="s">
        <v>2281</v>
      </c>
      <c r="W630" s="322"/>
      <c r="X630" s="322"/>
      <c r="Y630" s="322" t="str">
        <f t="shared" si="94"/>
        <v>Link.pdf|Mesalamine\MGIB2051\2010-05-13_ClinBio-Sample_Clinical Placebo Active CLR-29765-013_12057106_005.pdf</v>
      </c>
      <c r="Z630" s="323" t="str">
        <f t="shared" si="95"/>
        <v>Link.pdf</v>
      </c>
      <c r="AA630" s="322" t="str">
        <f t="shared" si="96"/>
        <v>Mesalamine\MGIB2051\</v>
      </c>
      <c r="AB630" s="322" t="str">
        <f t="shared" si="97"/>
        <v>2010-05-13_ClinBio-Sample_Clinical Placebo Active CLR-29765-013_12057106_005</v>
      </c>
      <c r="AC630" s="322" t="s">
        <v>2519</v>
      </c>
      <c r="AD630" s="322" t="str">
        <f t="shared" si="98"/>
        <v>Mesalamine\MGIB2051\2010-05-13_ClinBio-Sample_Clinical Placebo Active CLR-29765-013_12057106_005.pdf</v>
      </c>
      <c r="AE630" s="329" t="str">
        <f>IF(IF(ISBLANK(NewFile),COUNTIF(K$1:K629,FullDoc)&gt;0,COUNTIF(AD$1:AD629,FullPath)&gt;0),TRUE,"")</f>
        <v/>
      </c>
      <c r="AF630" s="330">
        <f t="shared" si="99"/>
        <v>100</v>
      </c>
      <c r="AJ630" s="323" t="s">
        <v>2520</v>
      </c>
    </row>
    <row r="631" spans="1:36" ht="13.25" customHeight="1">
      <c r="A631" s="316" t="s">
        <v>2510</v>
      </c>
      <c r="B631" s="316" t="s">
        <v>66</v>
      </c>
      <c r="C631" s="316"/>
      <c r="D631" s="316"/>
      <c r="E631" s="316"/>
      <c r="F631" s="316"/>
      <c r="G631" s="316"/>
      <c r="H631" s="316"/>
      <c r="I631" s="316"/>
      <c r="J631" s="316"/>
      <c r="K631" s="326" t="str">
        <f t="shared" si="90"/>
        <v>Link</v>
      </c>
      <c r="L631" s="327" t="str">
        <f t="shared" si="91"/>
        <v>TL6093</v>
      </c>
      <c r="M631" s="316" t="str">
        <f t="shared" si="92"/>
        <v>MGIB2051 Folder 9 Clinical Trial Material</v>
      </c>
      <c r="N631" s="328" t="str">
        <f t="shared" si="93"/>
        <v/>
      </c>
      <c r="O631" s="322"/>
      <c r="P631" s="322"/>
      <c r="Q631" s="316"/>
      <c r="R631" s="327" t="s">
        <v>32</v>
      </c>
      <c r="S631" s="327" t="s">
        <v>33</v>
      </c>
      <c r="T631" s="327" t="s">
        <v>57</v>
      </c>
      <c r="U631" s="327" t="s">
        <v>1422</v>
      </c>
      <c r="V631" s="327" t="s">
        <v>1418</v>
      </c>
      <c r="W631" s="322"/>
      <c r="X631" s="322"/>
      <c r="Y631" s="322" t="str">
        <f t="shared" si="94"/>
        <v>Link.pdf|Mesalamine\MGIB2051\2010-06-14_Other_Re-test Dates for Clinical Trial Material_12057106_006.pdf</v>
      </c>
      <c r="Z631" s="323" t="str">
        <f t="shared" si="95"/>
        <v>Link.pdf</v>
      </c>
      <c r="AA631" s="322" t="str">
        <f t="shared" si="96"/>
        <v>Mesalamine\MGIB2051\</v>
      </c>
      <c r="AB631" s="322" t="str">
        <f t="shared" si="97"/>
        <v>2010-06-14_Other_Re-test Dates for Clinical Trial Material_12057106_006</v>
      </c>
      <c r="AC631" s="322" t="s">
        <v>2521</v>
      </c>
      <c r="AD631" s="322" t="str">
        <f t="shared" si="98"/>
        <v>Mesalamine\MGIB2051\2010-06-14_Other_Re-test Dates for Clinical Trial Material_12057106_006.pdf</v>
      </c>
      <c r="AE631" s="329" t="str">
        <f>IF(IF(ISBLANK(NewFile),COUNTIF(K$1:K630,FullDoc)&gt;0,COUNTIF(AD$1:AD630,FullPath)&gt;0),TRUE,"")</f>
        <v/>
      </c>
      <c r="AF631" s="330">
        <f t="shared" si="99"/>
        <v>95</v>
      </c>
      <c r="AJ631" s="323" t="s">
        <v>2522</v>
      </c>
    </row>
    <row r="632" spans="1:36" ht="13.25" customHeight="1">
      <c r="A632" s="316" t="s">
        <v>2510</v>
      </c>
      <c r="B632" s="316" t="s">
        <v>73</v>
      </c>
      <c r="C632" s="316"/>
      <c r="D632" s="316"/>
      <c r="E632" s="316"/>
      <c r="F632" s="316"/>
      <c r="G632" s="316"/>
      <c r="H632" s="316"/>
      <c r="I632" s="316"/>
      <c r="J632" s="316"/>
      <c r="K632" s="326" t="str">
        <f t="shared" si="90"/>
        <v>Link</v>
      </c>
      <c r="L632" s="327" t="str">
        <f t="shared" si="91"/>
        <v>TL6093</v>
      </c>
      <c r="M632" s="316" t="str">
        <f t="shared" si="92"/>
        <v>MGIB2051 Folder 9 Clinical Trial Material</v>
      </c>
      <c r="N632" s="328" t="str">
        <f t="shared" si="93"/>
        <v/>
      </c>
      <c r="O632" s="322"/>
      <c r="P632" s="322"/>
      <c r="Q632" s="316"/>
      <c r="R632" s="327" t="s">
        <v>32</v>
      </c>
      <c r="S632" s="327" t="s">
        <v>33</v>
      </c>
      <c r="T632" s="327" t="s">
        <v>57</v>
      </c>
      <c r="U632" s="327" t="s">
        <v>2288</v>
      </c>
      <c r="V632" s="327" t="s">
        <v>1418</v>
      </c>
      <c r="W632" s="322"/>
      <c r="X632" s="322"/>
      <c r="Y632" s="322" t="str">
        <f t="shared" si="94"/>
        <v>Link.pdf|Mesalamine\MGIB2051\2010-04-07_Other_Re-test Dates for Clinical Trial Material_12057106_007.pdf</v>
      </c>
      <c r="Z632" s="323" t="str">
        <f t="shared" si="95"/>
        <v>Link.pdf</v>
      </c>
      <c r="AA632" s="322" t="str">
        <f t="shared" si="96"/>
        <v>Mesalamine\MGIB2051\</v>
      </c>
      <c r="AB632" s="322" t="str">
        <f t="shared" si="97"/>
        <v>2010-04-07_Other_Re-test Dates for Clinical Trial Material_12057106_007</v>
      </c>
      <c r="AC632" s="322" t="s">
        <v>2523</v>
      </c>
      <c r="AD632" s="322" t="str">
        <f t="shared" si="98"/>
        <v>Mesalamine\MGIB2051\2010-04-07_Other_Re-test Dates for Clinical Trial Material_12057106_007.pdf</v>
      </c>
      <c r="AE632" s="329" t="str">
        <f>IF(IF(ISBLANK(NewFile),COUNTIF(K$1:K631,FullDoc)&gt;0,COUNTIF(AD$1:AD631,FullPath)&gt;0),TRUE,"")</f>
        <v/>
      </c>
      <c r="AF632" s="330">
        <f t="shared" si="99"/>
        <v>95</v>
      </c>
      <c r="AJ632" s="323" t="s">
        <v>2524</v>
      </c>
    </row>
    <row r="633" spans="1:36" ht="13.25" customHeight="1">
      <c r="A633" s="316" t="s">
        <v>2510</v>
      </c>
      <c r="B633" s="316" t="s">
        <v>81</v>
      </c>
      <c r="C633" s="316"/>
      <c r="D633" s="316"/>
      <c r="E633" s="316"/>
      <c r="F633" s="316"/>
      <c r="G633" s="316"/>
      <c r="H633" s="316"/>
      <c r="I633" s="316"/>
      <c r="J633" s="316"/>
      <c r="K633" s="326" t="str">
        <f t="shared" si="90"/>
        <v>Link</v>
      </c>
      <c r="L633" s="327" t="str">
        <f t="shared" si="91"/>
        <v>TL6093</v>
      </c>
      <c r="M633" s="316" t="str">
        <f t="shared" si="92"/>
        <v>MGIB2051 Folder 9 Clinical Trial Material</v>
      </c>
      <c r="N633" s="328" t="str">
        <f t="shared" si="93"/>
        <v/>
      </c>
      <c r="O633" s="322"/>
      <c r="P633" s="322"/>
      <c r="Q633" s="316"/>
      <c r="R633" s="327" t="s">
        <v>32</v>
      </c>
      <c r="S633" s="327" t="s">
        <v>33</v>
      </c>
      <c r="T633" s="327" t="s">
        <v>57</v>
      </c>
      <c r="U633" s="327" t="s">
        <v>1890</v>
      </c>
      <c r="V633" s="327" t="s">
        <v>2525</v>
      </c>
      <c r="W633" s="322"/>
      <c r="X633" s="322"/>
      <c r="Y633" s="322" t="str">
        <f t="shared" si="94"/>
        <v>Link.pdf|Mesalamine\MGIB2051\2010-05-13_Other_Certificate of Compliance CLR-29765_12057106_008.pdf</v>
      </c>
      <c r="Z633" s="323" t="str">
        <f t="shared" si="95"/>
        <v>Link.pdf</v>
      </c>
      <c r="AA633" s="322" t="str">
        <f t="shared" si="96"/>
        <v>Mesalamine\MGIB2051\</v>
      </c>
      <c r="AB633" s="322" t="str">
        <f t="shared" si="97"/>
        <v>2010-05-13_Other_Certificate of Compliance CLR-29765_12057106_008</v>
      </c>
      <c r="AC633" s="322" t="s">
        <v>2526</v>
      </c>
      <c r="AD633" s="322" t="str">
        <f t="shared" si="98"/>
        <v>Mesalamine\MGIB2051\2010-05-13_Other_Certificate of Compliance CLR-29765_12057106_008.pdf</v>
      </c>
      <c r="AE633" s="329" t="str">
        <f>IF(IF(ISBLANK(NewFile),COUNTIF(K$1:K632,FullDoc)&gt;0,COUNTIF(AD$1:AD632,FullPath)&gt;0),TRUE,"")</f>
        <v/>
      </c>
      <c r="AF633" s="330">
        <f t="shared" si="99"/>
        <v>89</v>
      </c>
      <c r="AJ633" s="323" t="s">
        <v>2527</v>
      </c>
    </row>
    <row r="634" spans="1:36" ht="13.25" customHeight="1">
      <c r="A634" s="316" t="s">
        <v>2528</v>
      </c>
      <c r="B634" s="316" t="s">
        <v>29</v>
      </c>
      <c r="C634" s="316"/>
      <c r="D634" s="316"/>
      <c r="E634" s="316"/>
      <c r="F634" s="316"/>
      <c r="G634" s="316"/>
      <c r="H634" s="316"/>
      <c r="I634" s="316"/>
      <c r="J634" s="316"/>
      <c r="K634" s="326" t="str">
        <f t="shared" si="90"/>
        <v>Link</v>
      </c>
      <c r="L634" s="327" t="str">
        <f t="shared" si="91"/>
        <v>TL6093</v>
      </c>
      <c r="M634" s="316" t="str">
        <f t="shared" si="92"/>
        <v>MGIB2051 Folder 10 Safety</v>
      </c>
      <c r="N634" s="328" t="str">
        <f t="shared" si="93"/>
        <v/>
      </c>
      <c r="O634" s="322"/>
      <c r="P634" s="322"/>
      <c r="Q634" s="316"/>
      <c r="R634" s="327" t="s">
        <v>32</v>
      </c>
      <c r="S634" s="327" t="s">
        <v>33</v>
      </c>
      <c r="T634" s="327" t="s">
        <v>2529</v>
      </c>
      <c r="U634" s="327" t="s">
        <v>1194</v>
      </c>
      <c r="V634" s="327" t="s">
        <v>2530</v>
      </c>
      <c r="W634" s="322"/>
      <c r="X634" s="322"/>
      <c r="Y634" s="322" t="str">
        <f t="shared" si="94"/>
        <v>Link.pdf|Mesalamine\MGIB2051\2011-01-26_Saf Rep Plan_Version 1.0 Draft_12057107_001.pdf</v>
      </c>
      <c r="Z634" s="323" t="str">
        <f t="shared" si="95"/>
        <v>Link.pdf</v>
      </c>
      <c r="AA634" s="322" t="str">
        <f t="shared" si="96"/>
        <v>Mesalamine\MGIB2051\</v>
      </c>
      <c r="AB634" s="322" t="str">
        <f t="shared" si="97"/>
        <v>2011-01-26_Saf Rep Plan_Version 1.0 Draft_12057107_001</v>
      </c>
      <c r="AC634" s="322" t="s">
        <v>2531</v>
      </c>
      <c r="AD634" s="322" t="str">
        <f t="shared" si="98"/>
        <v>Mesalamine\MGIB2051\2011-01-26_Saf Rep Plan_Version 1.0 Draft_12057107_001.pdf</v>
      </c>
      <c r="AE634" s="329" t="str">
        <f>IF(IF(ISBLANK(NewFile),COUNTIF(K$1:K633,FullDoc)&gt;0,COUNTIF(AD$1:AD633,FullPath)&gt;0),TRUE,"")</f>
        <v/>
      </c>
      <c r="AF634" s="330">
        <f t="shared" si="99"/>
        <v>78</v>
      </c>
      <c r="AJ634" s="323" t="s">
        <v>2532</v>
      </c>
    </row>
    <row r="635" spans="1:36" ht="13.25" customHeight="1">
      <c r="A635" s="316" t="s">
        <v>2528</v>
      </c>
      <c r="B635" s="316" t="s">
        <v>41</v>
      </c>
      <c r="C635" s="316"/>
      <c r="D635" s="316"/>
      <c r="E635" s="316"/>
      <c r="F635" s="316"/>
      <c r="G635" s="316"/>
      <c r="H635" s="316"/>
      <c r="I635" s="316"/>
      <c r="J635" s="316"/>
      <c r="K635" s="326" t="str">
        <f t="shared" si="90"/>
        <v>Link</v>
      </c>
      <c r="L635" s="327" t="str">
        <f t="shared" si="91"/>
        <v>TL6093</v>
      </c>
      <c r="M635" s="316" t="str">
        <f t="shared" si="92"/>
        <v>MGIB2051 Folder 10 Safety</v>
      </c>
      <c r="N635" s="328" t="str">
        <f t="shared" si="93"/>
        <v/>
      </c>
      <c r="O635" s="322"/>
      <c r="P635" s="322"/>
      <c r="Q635" s="316"/>
      <c r="R635" s="327" t="s">
        <v>32</v>
      </c>
      <c r="S635" s="327" t="s">
        <v>33</v>
      </c>
      <c r="T635" s="327" t="s">
        <v>57</v>
      </c>
      <c r="U635" s="327" t="s">
        <v>1923</v>
      </c>
      <c r="V635" s="327" t="s">
        <v>2533</v>
      </c>
      <c r="W635" s="322"/>
      <c r="X635" s="322"/>
      <c r="Y635" s="322" t="str">
        <f t="shared" si="94"/>
        <v>Link.pdf|Mesalamine\MGIB2051\2011-10-18_Other_Memo Study did not have Data Safety Monitoring Board_12057107_002.pdf</v>
      </c>
      <c r="Z635" s="323" t="str">
        <f t="shared" si="95"/>
        <v>Link.pdf</v>
      </c>
      <c r="AA635" s="322" t="str">
        <f t="shared" si="96"/>
        <v>Mesalamine\MGIB2051\</v>
      </c>
      <c r="AB635" s="322" t="str">
        <f t="shared" si="97"/>
        <v>2011-10-18_Other_Memo Study did not have Data Safety Monitoring Board_12057107_002</v>
      </c>
      <c r="AC635" s="322" t="s">
        <v>2534</v>
      </c>
      <c r="AD635" s="322" t="str">
        <f t="shared" si="98"/>
        <v>Mesalamine\MGIB2051\2011-10-18_Other_Memo Study did not have Data Safety Monitoring Board_12057107_002.pdf</v>
      </c>
      <c r="AE635" s="329" t="str">
        <f>IF(IF(ISBLANK(NewFile),COUNTIF(K$1:K634,FullDoc)&gt;0,COUNTIF(AD$1:AD634,FullPath)&gt;0),TRUE,"")</f>
        <v/>
      </c>
      <c r="AF635" s="330">
        <f t="shared" si="99"/>
        <v>106</v>
      </c>
      <c r="AJ635" s="323" t="s">
        <v>2535</v>
      </c>
    </row>
    <row r="636" spans="1:36" ht="13.25" customHeight="1">
      <c r="A636" s="316" t="s">
        <v>2536</v>
      </c>
      <c r="B636" s="316" t="s">
        <v>29</v>
      </c>
      <c r="C636" s="316"/>
      <c r="D636" s="316"/>
      <c r="E636" s="316"/>
      <c r="F636" s="316"/>
      <c r="G636" s="316"/>
      <c r="H636" s="316"/>
      <c r="I636" s="316"/>
      <c r="J636" s="316"/>
      <c r="K636" s="326" t="str">
        <f t="shared" si="90"/>
        <v>Link</v>
      </c>
      <c r="L636" s="327" t="str">
        <f t="shared" si="91"/>
        <v>TL6093</v>
      </c>
      <c r="M636" s="316" t="str">
        <f t="shared" si="92"/>
        <v>MGIB2051 Folder 11 Data Management</v>
      </c>
      <c r="N636" s="328" t="str">
        <f t="shared" si="93"/>
        <v/>
      </c>
      <c r="O636" s="322"/>
      <c r="P636" s="322"/>
      <c r="Q636" s="316"/>
      <c r="R636" s="327" t="s">
        <v>32</v>
      </c>
      <c r="S636" s="327" t="s">
        <v>33</v>
      </c>
      <c r="T636" s="327" t="s">
        <v>1551</v>
      </c>
      <c r="U636" s="327" t="s">
        <v>788</v>
      </c>
      <c r="V636" s="327" t="s">
        <v>1552</v>
      </c>
      <c r="W636" s="322"/>
      <c r="X636" s="322"/>
      <c r="Y636" s="322" t="str">
        <f t="shared" si="94"/>
        <v>Link.pdf|Mesalamine\MGIB2051\2011-08-23_DMP_Final Version 1.2_12057108_001.pdf</v>
      </c>
      <c r="Z636" s="323" t="str">
        <f t="shared" si="95"/>
        <v>Link.pdf</v>
      </c>
      <c r="AA636" s="322" t="str">
        <f t="shared" si="96"/>
        <v>Mesalamine\MGIB2051\</v>
      </c>
      <c r="AB636" s="322" t="str">
        <f t="shared" si="97"/>
        <v>2011-08-23_DMP_Final Version 1.2_12057108_001</v>
      </c>
      <c r="AC636" s="322" t="s">
        <v>2537</v>
      </c>
      <c r="AD636" s="322" t="str">
        <f t="shared" si="98"/>
        <v>Mesalamine\MGIB2051\2011-08-23_DMP_Final Version 1.2_12057108_001.pdf</v>
      </c>
      <c r="AE636" s="329" t="str">
        <f>IF(IF(ISBLANK(NewFile),COUNTIF(K$1:K635,FullDoc)&gt;0,COUNTIF(AD$1:AD635,FullPath)&gt;0),TRUE,"")</f>
        <v/>
      </c>
      <c r="AF636" s="330">
        <f t="shared" si="99"/>
        <v>69</v>
      </c>
      <c r="AH636" s="338" t="s">
        <v>1554</v>
      </c>
      <c r="AJ636" s="323" t="s">
        <v>2538</v>
      </c>
    </row>
    <row r="637" spans="1:36" ht="13.25" customHeight="1">
      <c r="A637" s="316" t="s">
        <v>2536</v>
      </c>
      <c r="B637" s="316" t="s">
        <v>41</v>
      </c>
      <c r="C637" s="316"/>
      <c r="D637" s="316"/>
      <c r="E637" s="316"/>
      <c r="F637" s="316"/>
      <c r="G637" s="316"/>
      <c r="H637" s="316"/>
      <c r="I637" s="316"/>
      <c r="J637" s="316"/>
      <c r="K637" s="326" t="str">
        <f t="shared" si="90"/>
        <v>Link</v>
      </c>
      <c r="L637" s="327" t="str">
        <f t="shared" si="91"/>
        <v>TL6093</v>
      </c>
      <c r="M637" s="316" t="str">
        <f t="shared" si="92"/>
        <v>MGIB2051 Folder 11 Data Management</v>
      </c>
      <c r="N637" s="328" t="str">
        <f t="shared" si="93"/>
        <v/>
      </c>
      <c r="O637" s="322"/>
      <c r="P637" s="322"/>
      <c r="Q637" s="316"/>
      <c r="R637" s="327" t="s">
        <v>32</v>
      </c>
      <c r="S637" s="327" t="s">
        <v>33</v>
      </c>
      <c r="T637" s="327" t="s">
        <v>57</v>
      </c>
      <c r="U637" s="327" t="s">
        <v>2539</v>
      </c>
      <c r="V637" s="327" t="s">
        <v>2540</v>
      </c>
      <c r="W637" s="322"/>
      <c r="X637" s="322"/>
      <c r="Y637" s="322" t="str">
        <f t="shared" si="94"/>
        <v>Link.pdf|Mesalamine\MGIB2051\2011-08-29_Other_Final Version of DM Plan Signoff needed_12057108_002.pdf</v>
      </c>
      <c r="Z637" s="323" t="str">
        <f t="shared" si="95"/>
        <v>Link.pdf</v>
      </c>
      <c r="AA637" s="322" t="str">
        <f t="shared" si="96"/>
        <v>Mesalamine\MGIB2051\</v>
      </c>
      <c r="AB637" s="322" t="str">
        <f t="shared" si="97"/>
        <v>2011-08-29_Other_Final Version of DM Plan Signoff needed_12057108_002</v>
      </c>
      <c r="AC637" s="322" t="s">
        <v>2541</v>
      </c>
      <c r="AD637" s="322" t="str">
        <f t="shared" si="98"/>
        <v>Mesalamine\MGIB2051\2011-08-29_Other_Final Version of DM Plan Signoff needed_12057108_002.pdf</v>
      </c>
      <c r="AE637" s="329" t="str">
        <f>IF(IF(ISBLANK(NewFile),COUNTIF(K$1:K636,FullDoc)&gt;0,COUNTIF(AD$1:AD636,FullPath)&gt;0),TRUE,"")</f>
        <v/>
      </c>
      <c r="AF637" s="330">
        <f t="shared" si="99"/>
        <v>93</v>
      </c>
      <c r="AH637" s="338" t="s">
        <v>1554</v>
      </c>
      <c r="AJ637" s="323" t="s">
        <v>2542</v>
      </c>
    </row>
    <row r="638" spans="1:36" ht="13.25" customHeight="1">
      <c r="A638" s="316" t="s">
        <v>2536</v>
      </c>
      <c r="B638" s="316" t="s">
        <v>47</v>
      </c>
      <c r="C638" s="316"/>
      <c r="D638" s="316"/>
      <c r="E638" s="316"/>
      <c r="F638" s="316"/>
      <c r="G638" s="316"/>
      <c r="H638" s="316"/>
      <c r="I638" s="316"/>
      <c r="J638" s="316"/>
      <c r="K638" s="326" t="str">
        <f t="shared" si="90"/>
        <v>Link</v>
      </c>
      <c r="L638" s="327" t="str">
        <f t="shared" si="91"/>
        <v>TL6093</v>
      </c>
      <c r="M638" s="316" t="str">
        <f t="shared" si="92"/>
        <v>MGIB2051 Folder 11 Data Management</v>
      </c>
      <c r="N638" s="328" t="str">
        <f t="shared" si="93"/>
        <v/>
      </c>
      <c r="O638" s="322"/>
      <c r="P638" s="322"/>
      <c r="Q638" s="316"/>
      <c r="R638" s="327" t="s">
        <v>32</v>
      </c>
      <c r="S638" s="327" t="s">
        <v>33</v>
      </c>
      <c r="T638" s="327" t="s">
        <v>1551</v>
      </c>
      <c r="U638" s="327" t="s">
        <v>1422</v>
      </c>
      <c r="V638" s="327" t="s">
        <v>1560</v>
      </c>
      <c r="W638" s="322"/>
      <c r="X638" s="322"/>
      <c r="Y638" s="322" t="str">
        <f t="shared" si="94"/>
        <v>Link.pdf|Mesalamine\MGIB2051\2010-06-14_DMP_Version 1.0_12057108_003.pdf</v>
      </c>
      <c r="Z638" s="323" t="str">
        <f t="shared" si="95"/>
        <v>Link.pdf</v>
      </c>
      <c r="AA638" s="322" t="str">
        <f t="shared" si="96"/>
        <v>Mesalamine\MGIB2051\</v>
      </c>
      <c r="AB638" s="322" t="str">
        <f t="shared" si="97"/>
        <v>2010-06-14_DMP_Version 1.0_12057108_003</v>
      </c>
      <c r="AC638" s="322" t="s">
        <v>2543</v>
      </c>
      <c r="AD638" s="322" t="str">
        <f t="shared" si="98"/>
        <v>Mesalamine\MGIB2051\2010-06-14_DMP_Version 1.0_12057108_003.pdf</v>
      </c>
      <c r="AE638" s="329" t="str">
        <f>IF(IF(ISBLANK(NewFile),COUNTIF(K$1:K637,FullDoc)&gt;0,COUNTIF(AD$1:AD637,FullPath)&gt;0),TRUE,"")</f>
        <v/>
      </c>
      <c r="AF638" s="330">
        <f t="shared" si="99"/>
        <v>63</v>
      </c>
      <c r="AH638" s="338" t="s">
        <v>1554</v>
      </c>
      <c r="AJ638" s="323" t="s">
        <v>2544</v>
      </c>
    </row>
    <row r="639" spans="1:36" ht="13.25" customHeight="1">
      <c r="A639" s="316" t="s">
        <v>2536</v>
      </c>
      <c r="B639" s="316" t="s">
        <v>55</v>
      </c>
      <c r="C639" s="316"/>
      <c r="D639" s="316"/>
      <c r="E639" s="316"/>
      <c r="F639" s="316"/>
      <c r="G639" s="316"/>
      <c r="H639" s="316"/>
      <c r="I639" s="316"/>
      <c r="J639" s="316"/>
      <c r="K639" s="326" t="str">
        <f t="shared" si="90"/>
        <v>Link</v>
      </c>
      <c r="L639" s="327" t="str">
        <f t="shared" si="91"/>
        <v>TL6093</v>
      </c>
      <c r="M639" s="316" t="str">
        <f t="shared" si="92"/>
        <v>MGIB2051 Folder 11 Data Management</v>
      </c>
      <c r="N639" s="328" t="str">
        <f t="shared" si="93"/>
        <v/>
      </c>
      <c r="O639" s="322"/>
      <c r="P639" s="322"/>
      <c r="Q639" s="316"/>
      <c r="R639" s="327" t="s">
        <v>32</v>
      </c>
      <c r="S639" s="327" t="s">
        <v>33</v>
      </c>
      <c r="T639" s="327" t="s">
        <v>57</v>
      </c>
      <c r="U639" s="327" t="s">
        <v>76</v>
      </c>
      <c r="V639" s="327" t="s">
        <v>2545</v>
      </c>
      <c r="W639" s="322"/>
      <c r="X639" s="322"/>
      <c r="Y639" s="322" t="str">
        <f t="shared" si="94"/>
        <v>Link.pdf|Mesalamine\MGIB2051\0000-00-00_Other_CONMED Repeating Form_12057108_004.pdf</v>
      </c>
      <c r="Z639" s="323" t="str">
        <f t="shared" si="95"/>
        <v>Link.pdf</v>
      </c>
      <c r="AA639" s="322" t="str">
        <f t="shared" si="96"/>
        <v>Mesalamine\MGIB2051\</v>
      </c>
      <c r="AB639" s="322" t="str">
        <f t="shared" si="97"/>
        <v>0000-00-00_Other_CONMED Repeating Form_12057108_004</v>
      </c>
      <c r="AC639" s="322" t="s">
        <v>2546</v>
      </c>
      <c r="AD639" s="322" t="str">
        <f t="shared" si="98"/>
        <v>Mesalamine\MGIB2051\0000-00-00_Other_CONMED Repeating Form_12057108_004.pdf</v>
      </c>
      <c r="AE639" s="329" t="str">
        <f>IF(IF(ISBLANK(NewFile),COUNTIF(K$1:K638,FullDoc)&gt;0,COUNTIF(AD$1:AD638,FullPath)&gt;0),TRUE,"")</f>
        <v/>
      </c>
      <c r="AF639" s="330">
        <f t="shared" si="99"/>
        <v>75</v>
      </c>
      <c r="AJ639" s="323" t="s">
        <v>2547</v>
      </c>
    </row>
    <row r="640" spans="1:36" ht="13.25" customHeight="1">
      <c r="A640" s="316" t="s">
        <v>2536</v>
      </c>
      <c r="B640" s="316" t="s">
        <v>62</v>
      </c>
      <c r="C640" s="316"/>
      <c r="D640" s="316"/>
      <c r="E640" s="316"/>
      <c r="F640" s="316"/>
      <c r="G640" s="316"/>
      <c r="H640" s="316"/>
      <c r="I640" s="316"/>
      <c r="J640" s="316"/>
      <c r="K640" s="326" t="str">
        <f t="shared" si="90"/>
        <v>Link</v>
      </c>
      <c r="L640" s="327" t="str">
        <f t="shared" si="91"/>
        <v>TL6093</v>
      </c>
      <c r="M640" s="316" t="str">
        <f t="shared" si="92"/>
        <v>MGIB2051 Folder 11 Data Management</v>
      </c>
      <c r="N640" s="328" t="str">
        <f t="shared" si="93"/>
        <v/>
      </c>
      <c r="O640" s="322"/>
      <c r="P640" s="322"/>
      <c r="Q640" s="316"/>
      <c r="R640" s="327" t="s">
        <v>32</v>
      </c>
      <c r="S640" s="327" t="s">
        <v>33</v>
      </c>
      <c r="T640" s="327" t="s">
        <v>57</v>
      </c>
      <c r="U640" s="327" t="s">
        <v>76</v>
      </c>
      <c r="V640" s="327" t="s">
        <v>2548</v>
      </c>
      <c r="W640" s="322"/>
      <c r="X640" s="322"/>
      <c r="Y640" s="322" t="str">
        <f t="shared" si="94"/>
        <v>Link.pdf|Mesalamine\MGIB2051\0000-00-00_Other_Trial Design Document_12057108_005.pdf</v>
      </c>
      <c r="Z640" s="323" t="str">
        <f t="shared" si="95"/>
        <v>Link.pdf</v>
      </c>
      <c r="AA640" s="322" t="str">
        <f t="shared" si="96"/>
        <v>Mesalamine\MGIB2051\</v>
      </c>
      <c r="AB640" s="322" t="str">
        <f t="shared" si="97"/>
        <v>0000-00-00_Other_Trial Design Document_12057108_005</v>
      </c>
      <c r="AC640" s="322" t="s">
        <v>2549</v>
      </c>
      <c r="AD640" s="322" t="str">
        <f t="shared" si="98"/>
        <v>Mesalamine\MGIB2051\0000-00-00_Other_Trial Design Document_12057108_005.pdf</v>
      </c>
      <c r="AE640" s="329" t="str">
        <f>IF(IF(ISBLANK(NewFile),COUNTIF(K$1:K639,FullDoc)&gt;0,COUNTIF(AD$1:AD639,FullPath)&gt;0),TRUE,"")</f>
        <v/>
      </c>
      <c r="AF640" s="330">
        <f t="shared" si="99"/>
        <v>75</v>
      </c>
      <c r="AJ640" s="323" t="s">
        <v>2550</v>
      </c>
    </row>
    <row r="641" spans="1:36" ht="13.25" customHeight="1">
      <c r="A641" s="316" t="s">
        <v>2536</v>
      </c>
      <c r="B641" s="316" t="s">
        <v>66</v>
      </c>
      <c r="C641" s="316"/>
      <c r="D641" s="316"/>
      <c r="E641" s="316"/>
      <c r="F641" s="316"/>
      <c r="G641" s="316"/>
      <c r="H641" s="316"/>
      <c r="I641" s="316"/>
      <c r="J641" s="316"/>
      <c r="K641" s="326" t="str">
        <f t="shared" si="90"/>
        <v>Link</v>
      </c>
      <c r="L641" s="327" t="str">
        <f t="shared" si="91"/>
        <v>TL6093</v>
      </c>
      <c r="M641" s="316" t="str">
        <f t="shared" si="92"/>
        <v>MGIB2051 Folder 11 Data Management</v>
      </c>
      <c r="N641" s="328" t="str">
        <f t="shared" si="93"/>
        <v/>
      </c>
      <c r="O641" s="322"/>
      <c r="P641" s="322"/>
      <c r="Q641" s="316"/>
      <c r="R641" s="327" t="s">
        <v>32</v>
      </c>
      <c r="S641" s="327" t="s">
        <v>33</v>
      </c>
      <c r="T641" s="327" t="s">
        <v>57</v>
      </c>
      <c r="U641" s="327" t="s">
        <v>1851</v>
      </c>
      <c r="V641" s="327" t="s">
        <v>2551</v>
      </c>
      <c r="W641" s="322"/>
      <c r="X641" s="322"/>
      <c r="Y641" s="322" t="str">
        <f t="shared" si="94"/>
        <v>Link.pdf|Mesalamine\MGIB2051\2010-06-11_Other_Annotated Design for Trial_12057108_006.pdf</v>
      </c>
      <c r="Z641" s="323" t="str">
        <f t="shared" si="95"/>
        <v>Link.pdf</v>
      </c>
      <c r="AA641" s="322" t="str">
        <f t="shared" si="96"/>
        <v>Mesalamine\MGIB2051\</v>
      </c>
      <c r="AB641" s="322" t="str">
        <f t="shared" si="97"/>
        <v>2010-06-11_Other_Annotated Design for Trial_12057108_006</v>
      </c>
      <c r="AC641" s="322" t="s">
        <v>2552</v>
      </c>
      <c r="AD641" s="322" t="str">
        <f t="shared" si="98"/>
        <v>Mesalamine\MGIB2051\2010-06-11_Other_Annotated Design for Trial_12057108_006.pdf</v>
      </c>
      <c r="AE641" s="329" t="str">
        <f>IF(IF(ISBLANK(NewFile),COUNTIF(K$1:K640,FullDoc)&gt;0,COUNTIF(AD$1:AD640,FullPath)&gt;0),TRUE,"")</f>
        <v/>
      </c>
      <c r="AF641" s="330">
        <f t="shared" si="99"/>
        <v>80</v>
      </c>
      <c r="AJ641" s="323" t="s">
        <v>2553</v>
      </c>
    </row>
    <row r="642" spans="1:36" ht="13.25" customHeight="1">
      <c r="A642" s="316" t="s">
        <v>2536</v>
      </c>
      <c r="B642" s="316" t="s">
        <v>73</v>
      </c>
      <c r="C642" s="316"/>
      <c r="D642" s="316"/>
      <c r="E642" s="316"/>
      <c r="F642" s="316"/>
      <c r="G642" s="316"/>
      <c r="H642" s="316"/>
      <c r="I642" s="316"/>
      <c r="J642" s="316"/>
      <c r="K642" s="326" t="str">
        <f t="shared" ref="K642:K705" si="100">HYPERLINK(AD642,"Link")</f>
        <v>Link</v>
      </c>
      <c r="L642" s="327" t="str">
        <f t="shared" ref="L642:L705" si="101">IF(ISBLANK(FolderBarcode),,VLOOKUP(FolderBarcode,AssetTag,2,0))</f>
        <v>TL6093</v>
      </c>
      <c r="M642" s="316" t="str">
        <f t="shared" ref="M642:M705" si="102">IF(ISBLANK(FolderBarcode),,VLOOKUP(FolderBarcode,AssetTag,3,0))</f>
        <v>MGIB2051 Folder 11 Data Management</v>
      </c>
      <c r="N642" s="328" t="str">
        <f t="shared" ref="N642:N705" si="103">IF((ISBLANK(MV)&lt;&gt;ISBLANK(Disc)),HYPERLINK(NewFolderLocation,"Yes"),IF(AND(MV&lt;&gt;"",Disc&lt;&gt;""),HYPERLINK(NewFileLocation,"Yes"),""))</f>
        <v/>
      </c>
      <c r="O642" s="322"/>
      <c r="P642" s="322"/>
      <c r="Q642" s="316"/>
      <c r="R642" s="327" t="s">
        <v>32</v>
      </c>
      <c r="S642" s="327" t="s">
        <v>33</v>
      </c>
      <c r="T642" s="327" t="s">
        <v>57</v>
      </c>
      <c r="U642" s="327" t="s">
        <v>2337</v>
      </c>
      <c r="V642" s="327" t="s">
        <v>2554</v>
      </c>
      <c r="W642" s="322"/>
      <c r="X642" s="322"/>
      <c r="Y642" s="322" t="str">
        <f t="shared" ref="Y642:Y705" si="104">IF(ISBLANK(FolderBarcode),"",OldFileName&amp;"|"&amp;IF(ISBLANK(NewFileLocation),"",NewFileLocation))</f>
        <v>Link.pdf|Mesalamine\MGIB2051\2010-11-09_Other_Study Specific Medical Encoding Details_12057108_007.pdf</v>
      </c>
      <c r="Z642" s="323" t="str">
        <f t="shared" ref="Z642:Z705" si="105">IF(ISBLANK(FolderBarcode),,IF(ISBLANK(Disc),FullDoc&amp;".pdf",IF(Disc="Yes",FullDoc&amp;".pdf",FullDoc&amp;"-"&amp;Disc&amp;"\")))</f>
        <v>Link.pdf</v>
      </c>
      <c r="AA642" s="322" t="str">
        <f t="shared" ref="AA642:AA705" si="106">IF(ISBLANK(FolderBarcode),,Drug&amp;"\"&amp;IF(ISBLANK(Protocol),,Protocol&amp;"\"))</f>
        <v>Mesalamine\MGIB2051\</v>
      </c>
      <c r="AB642" s="322" t="str">
        <f t="shared" ref="AB642:AB705" si="107">DocumentDate&amp;"_"&amp;DocType&amp;IF(ISBLANK(DocumentDesc),,"_"&amp;DocumentDesc)&amp;"_"&amp;FolderBarcode&amp;"_"&amp;DocumentIndex</f>
        <v>2010-11-09_Other_Study Specific Medical Encoding Details_12057108_007</v>
      </c>
      <c r="AC642" s="322" t="s">
        <v>2555</v>
      </c>
      <c r="AD642" s="322" t="str">
        <f t="shared" ref="AD642:AD705" si="108">IF(ISBLANK(FolderBarcode),,IF(ISBLANK(Disc),NewFolderLocation&amp;NewFile&amp;".pdf",NewFolderLocation&amp;NewFile&amp;IF(Disc="Yes",".pdf","-"&amp;Disc&amp;"\")))</f>
        <v>Mesalamine\MGIB2051\2010-11-09_Other_Study Specific Medical Encoding Details_12057108_007.pdf</v>
      </c>
      <c r="AE642" s="329" t="str">
        <f>IF(IF(ISBLANK(NewFile),COUNTIF(K$1:K641,FullDoc)&gt;0,COUNTIF(AD$1:AD641,FullPath)&gt;0),TRUE,"")</f>
        <v/>
      </c>
      <c r="AF642" s="330">
        <f t="shared" ref="AF642:AF705" si="109">LEN(FullPath)</f>
        <v>93</v>
      </c>
      <c r="AH642" s="338" t="s">
        <v>785</v>
      </c>
      <c r="AJ642" s="323" t="s">
        <v>2556</v>
      </c>
    </row>
    <row r="643" spans="1:36" ht="13.25" customHeight="1">
      <c r="A643" s="316" t="s">
        <v>2536</v>
      </c>
      <c r="B643" s="316" t="s">
        <v>81</v>
      </c>
      <c r="C643" s="316"/>
      <c r="D643" s="316"/>
      <c r="E643" s="316"/>
      <c r="F643" s="316"/>
      <c r="G643" s="316"/>
      <c r="H643" s="316"/>
      <c r="I643" s="316"/>
      <c r="J643" s="316"/>
      <c r="K643" s="326" t="str">
        <f t="shared" si="100"/>
        <v>Link</v>
      </c>
      <c r="L643" s="327" t="str">
        <f t="shared" si="101"/>
        <v>TL6093</v>
      </c>
      <c r="M643" s="316" t="str">
        <f t="shared" si="102"/>
        <v>MGIB2051 Folder 11 Data Management</v>
      </c>
      <c r="N643" s="343" t="str">
        <f t="shared" si="103"/>
        <v>Yes</v>
      </c>
      <c r="O643" s="322" t="s">
        <v>82</v>
      </c>
      <c r="P643" s="322"/>
      <c r="Q643" s="316"/>
      <c r="R643" s="327" t="s">
        <v>32</v>
      </c>
      <c r="S643" s="327" t="s">
        <v>33</v>
      </c>
      <c r="T643" s="327" t="s">
        <v>57</v>
      </c>
      <c r="U643" s="327" t="s">
        <v>76</v>
      </c>
      <c r="V643" s="327" t="s">
        <v>2557</v>
      </c>
      <c r="W643" s="322"/>
      <c r="X643" s="322"/>
      <c r="Y643" s="322" t="str">
        <f t="shared" si="104"/>
        <v>Link.pdf|Mesalamine\MGIB2051\0000-00-00_Other_Single CD_12057108_008.pdf</v>
      </c>
      <c r="Z643" s="323" t="str">
        <f t="shared" si="105"/>
        <v>Link.pdf</v>
      </c>
      <c r="AA643" s="322" t="str">
        <f t="shared" si="106"/>
        <v>Mesalamine\MGIB2051\</v>
      </c>
      <c r="AB643" s="322" t="str">
        <f t="shared" si="107"/>
        <v>0000-00-00_Other_Single CD_12057108_008</v>
      </c>
      <c r="AC643" s="322" t="s">
        <v>2558</v>
      </c>
      <c r="AD643" s="322" t="str">
        <f t="shared" si="108"/>
        <v>Mesalamine\MGIB2051\0000-00-00_Other_Single CD_12057108_008.pdf</v>
      </c>
      <c r="AE643" s="329" t="str">
        <f>IF(IF(ISBLANK(NewFile),COUNTIF(K$1:K642,FullDoc)&gt;0,COUNTIF(AD$1:AD642,FullPath)&gt;0),TRUE,"")</f>
        <v/>
      </c>
      <c r="AF643" s="330">
        <f t="shared" si="109"/>
        <v>63</v>
      </c>
      <c r="AJ643" s="323" t="s">
        <v>2559</v>
      </c>
    </row>
    <row r="644" spans="1:36" ht="13.25" customHeight="1">
      <c r="A644" s="316" t="s">
        <v>2536</v>
      </c>
      <c r="B644" s="316" t="s">
        <v>81</v>
      </c>
      <c r="C644" s="316"/>
      <c r="D644" s="316"/>
      <c r="E644" s="316"/>
      <c r="F644" s="316"/>
      <c r="G644" s="316"/>
      <c r="H644" s="316"/>
      <c r="I644" s="316"/>
      <c r="J644" s="316"/>
      <c r="K644" s="326" t="str">
        <f t="shared" si="100"/>
        <v>Link</v>
      </c>
      <c r="L644" s="327" t="str">
        <f t="shared" si="101"/>
        <v>TL6093</v>
      </c>
      <c r="M644" s="316" t="str">
        <f t="shared" si="102"/>
        <v>MGIB2051 Folder 11 Data Management</v>
      </c>
      <c r="N644" s="343" t="str">
        <f t="shared" si="103"/>
        <v>Yes</v>
      </c>
      <c r="O644" s="322" t="s">
        <v>1780</v>
      </c>
      <c r="P644" s="322"/>
      <c r="Q644" s="316"/>
      <c r="R644" s="327" t="s">
        <v>32</v>
      </c>
      <c r="S644" s="327" t="s">
        <v>33</v>
      </c>
      <c r="T644" s="327" t="s">
        <v>57</v>
      </c>
      <c r="U644" s="327" t="s">
        <v>76</v>
      </c>
      <c r="V644" s="327" t="s">
        <v>2557</v>
      </c>
      <c r="W644" s="322" t="s">
        <v>2560</v>
      </c>
      <c r="X644" s="322"/>
      <c r="Y644" s="322" t="str">
        <f t="shared" si="104"/>
        <v>Link-DISC001\|Mesalamine\MGIB2051\0000-00-00_Other_Single CD_12057108_008-DISC001\</v>
      </c>
      <c r="Z644" s="323" t="str">
        <f t="shared" si="105"/>
        <v>Link-DISC001\</v>
      </c>
      <c r="AA644" s="322" t="str">
        <f t="shared" si="106"/>
        <v>Mesalamine\MGIB2051\</v>
      </c>
      <c r="AB644" s="322" t="str">
        <f t="shared" si="107"/>
        <v>0000-00-00_Other_Single CD_12057108_008</v>
      </c>
      <c r="AC644" s="322" t="s">
        <v>2558</v>
      </c>
      <c r="AD644" s="322" t="str">
        <f t="shared" si="108"/>
        <v>Mesalamine\MGIB2051\0000-00-00_Other_Single CD_12057108_008-DISC001\</v>
      </c>
      <c r="AE644" s="329" t="str">
        <f>IF(IF(ISBLANK(NewFile),COUNTIF(K$1:K643,FullDoc)&gt;0,COUNTIF(AD$1:AD643,FullPath)&gt;0),TRUE,"")</f>
        <v/>
      </c>
      <c r="AF644" s="330">
        <f t="shared" si="109"/>
        <v>68</v>
      </c>
      <c r="AJ644" s="323" t="s">
        <v>2559</v>
      </c>
    </row>
    <row r="645" spans="1:36" ht="13.25" customHeight="1">
      <c r="A645" s="316" t="s">
        <v>2561</v>
      </c>
      <c r="B645" s="316" t="s">
        <v>29</v>
      </c>
      <c r="C645" s="316"/>
      <c r="D645" s="316"/>
      <c r="E645" s="316"/>
      <c r="F645" s="316"/>
      <c r="G645" s="316"/>
      <c r="H645" s="316"/>
      <c r="I645" s="316"/>
      <c r="J645" s="316"/>
      <c r="K645" s="326" t="str">
        <f t="shared" si="100"/>
        <v>Link</v>
      </c>
      <c r="L645" s="327" t="str">
        <f t="shared" si="101"/>
        <v>TL6093</v>
      </c>
      <c r="M645" s="316" t="str">
        <f t="shared" si="102"/>
        <v>MGIB2051 Folder 12 Biostatistics and Programming</v>
      </c>
      <c r="N645" s="343" t="str">
        <f t="shared" si="103"/>
        <v>Yes</v>
      </c>
      <c r="O645" s="322" t="s">
        <v>82</v>
      </c>
      <c r="P645" s="322"/>
      <c r="Q645" s="316"/>
      <c r="R645" s="327" t="s">
        <v>32</v>
      </c>
      <c r="S645" s="327" t="s">
        <v>33</v>
      </c>
      <c r="T645" s="327" t="s">
        <v>57</v>
      </c>
      <c r="U645" s="327" t="s">
        <v>2562</v>
      </c>
      <c r="V645" s="327" t="s">
        <v>2563</v>
      </c>
      <c r="W645" s="322"/>
      <c r="X645" s="322"/>
      <c r="Y645" s="322" t="str">
        <f t="shared" si="104"/>
        <v>Link.pdf|Mesalamine\MGIB2051\2011-09-16_Other_ICON web reports on CD_12057109_001.pdf</v>
      </c>
      <c r="Z645" s="323" t="str">
        <f t="shared" si="105"/>
        <v>Link.pdf</v>
      </c>
      <c r="AA645" s="322" t="str">
        <f t="shared" si="106"/>
        <v>Mesalamine\MGIB2051\</v>
      </c>
      <c r="AB645" s="322" t="str">
        <f t="shared" si="107"/>
        <v>2011-09-16_Other_ICON web reports on CD_12057109_001</v>
      </c>
      <c r="AC645" s="322" t="s">
        <v>2564</v>
      </c>
      <c r="AD645" s="322" t="str">
        <f t="shared" si="108"/>
        <v>Mesalamine\MGIB2051\2011-09-16_Other_ICON web reports on CD_12057109_001.pdf</v>
      </c>
      <c r="AE645" s="329" t="str">
        <f>IF(IF(ISBLANK(NewFile),COUNTIF(K$1:K644,FullDoc)&gt;0,COUNTIF(AD$1:AD644,FullPath)&gt;0),TRUE,"")</f>
        <v/>
      </c>
      <c r="AF645" s="330">
        <f t="shared" si="109"/>
        <v>76</v>
      </c>
      <c r="AJ645" s="323" t="s">
        <v>2565</v>
      </c>
    </row>
    <row r="646" spans="1:36" ht="13.25" customHeight="1">
      <c r="A646" s="316" t="s">
        <v>2561</v>
      </c>
      <c r="B646" s="316" t="s">
        <v>29</v>
      </c>
      <c r="C646" s="316"/>
      <c r="D646" s="316"/>
      <c r="E646" s="316"/>
      <c r="F646" s="316"/>
      <c r="G646" s="316"/>
      <c r="H646" s="316"/>
      <c r="I646" s="316"/>
      <c r="J646" s="316"/>
      <c r="K646" s="326" t="str">
        <f t="shared" si="100"/>
        <v>Link</v>
      </c>
      <c r="L646" s="327" t="str">
        <f t="shared" si="101"/>
        <v>TL6093</v>
      </c>
      <c r="M646" s="316" t="str">
        <f t="shared" si="102"/>
        <v>MGIB2051 Folder 12 Biostatistics and Programming</v>
      </c>
      <c r="N646" s="343" t="str">
        <f t="shared" si="103"/>
        <v>Yes</v>
      </c>
      <c r="O646" s="322" t="s">
        <v>1780</v>
      </c>
      <c r="P646" s="322"/>
      <c r="Q646" s="316"/>
      <c r="R646" s="327" t="s">
        <v>32</v>
      </c>
      <c r="S646" s="327" t="s">
        <v>33</v>
      </c>
      <c r="T646" s="327" t="s">
        <v>57</v>
      </c>
      <c r="U646" s="327" t="s">
        <v>2562</v>
      </c>
      <c r="V646" s="327" t="s">
        <v>2563</v>
      </c>
      <c r="W646" s="322" t="s">
        <v>2566</v>
      </c>
      <c r="X646" s="322"/>
      <c r="Y646" s="322" t="str">
        <f t="shared" si="104"/>
        <v>Link-DISC001\|Mesalamine\MGIB2051\2011-09-16_Other_ICON web reports on CD_12057109_001-DISC001\</v>
      </c>
      <c r="Z646" s="323" t="str">
        <f t="shared" si="105"/>
        <v>Link-DISC001\</v>
      </c>
      <c r="AA646" s="322" t="str">
        <f t="shared" si="106"/>
        <v>Mesalamine\MGIB2051\</v>
      </c>
      <c r="AB646" s="322" t="str">
        <f t="shared" si="107"/>
        <v>2011-09-16_Other_ICON web reports on CD_12057109_001</v>
      </c>
      <c r="AC646" s="322" t="s">
        <v>2564</v>
      </c>
      <c r="AD646" s="322" t="str">
        <f t="shared" si="108"/>
        <v>Mesalamine\MGIB2051\2011-09-16_Other_ICON web reports on CD_12057109_001-DISC001\</v>
      </c>
      <c r="AE646" s="329" t="str">
        <f>IF(IF(ISBLANK(NewFile),COUNTIF(K$1:K645,FullDoc)&gt;0,COUNTIF(AD$1:AD645,FullPath)&gt;0),TRUE,"")</f>
        <v/>
      </c>
      <c r="AF646" s="330">
        <f t="shared" si="109"/>
        <v>81</v>
      </c>
      <c r="AJ646" s="323" t="s">
        <v>2565</v>
      </c>
    </row>
    <row r="647" spans="1:36" ht="13.25" customHeight="1">
      <c r="A647" s="316" t="s">
        <v>2561</v>
      </c>
      <c r="B647" s="316" t="s">
        <v>41</v>
      </c>
      <c r="C647" s="316"/>
      <c r="D647" s="316"/>
      <c r="E647" s="316"/>
      <c r="F647" s="316"/>
      <c r="G647" s="316"/>
      <c r="H647" s="316"/>
      <c r="I647" s="316"/>
      <c r="J647" s="316"/>
      <c r="K647" s="326" t="str">
        <f t="shared" si="100"/>
        <v>Link</v>
      </c>
      <c r="L647" s="327" t="str">
        <f t="shared" si="101"/>
        <v>TL6093</v>
      </c>
      <c r="M647" s="316" t="str">
        <f t="shared" si="102"/>
        <v>MGIB2051 Folder 12 Biostatistics and Programming</v>
      </c>
      <c r="N647" s="328" t="str">
        <f t="shared" si="103"/>
        <v/>
      </c>
      <c r="O647" s="322"/>
      <c r="P647" s="322"/>
      <c r="Q647" s="316"/>
      <c r="R647" s="327" t="s">
        <v>32</v>
      </c>
      <c r="S647" s="327" t="s">
        <v>33</v>
      </c>
      <c r="T647" s="327" t="s">
        <v>57</v>
      </c>
      <c r="U647" s="327" t="s">
        <v>1177</v>
      </c>
      <c r="V647" s="327" t="s">
        <v>2567</v>
      </c>
      <c r="W647" s="322"/>
      <c r="X647" s="322"/>
      <c r="Y647" s="322" t="str">
        <f t="shared" si="104"/>
        <v>Link.pdf|Mesalamine\MGIB2051\2011-08-30_Other_Final Data Transfer and ICL Database Close Letter_12057109_002.pdf</v>
      </c>
      <c r="Z647" s="323" t="str">
        <f t="shared" si="105"/>
        <v>Link.pdf</v>
      </c>
      <c r="AA647" s="322" t="str">
        <f t="shared" si="106"/>
        <v>Mesalamine\MGIB2051\</v>
      </c>
      <c r="AB647" s="322" t="str">
        <f t="shared" si="107"/>
        <v>2011-08-30_Other_Final Data Transfer and ICL Database Close Letter_12057109_002</v>
      </c>
      <c r="AC647" s="322" t="s">
        <v>2568</v>
      </c>
      <c r="AD647" s="322" t="str">
        <f t="shared" si="108"/>
        <v>Mesalamine\MGIB2051\2011-08-30_Other_Final Data Transfer and ICL Database Close Letter_12057109_002.pdf</v>
      </c>
      <c r="AE647" s="329" t="str">
        <f>IF(IF(ISBLANK(NewFile),COUNTIF(K$1:K646,FullDoc)&gt;0,COUNTIF(AD$1:AD646,FullPath)&gt;0),TRUE,"")</f>
        <v/>
      </c>
      <c r="AF647" s="330">
        <f t="shared" si="109"/>
        <v>103</v>
      </c>
      <c r="AH647" s="338" t="s">
        <v>2569</v>
      </c>
      <c r="AJ647" s="323" t="s">
        <v>2570</v>
      </c>
    </row>
    <row r="648" spans="1:36" ht="13.25" customHeight="1">
      <c r="A648" s="316" t="s">
        <v>2561</v>
      </c>
      <c r="B648" s="316" t="s">
        <v>47</v>
      </c>
      <c r="C648" s="316"/>
      <c r="D648" s="316"/>
      <c r="E648" s="316"/>
      <c r="F648" s="316"/>
      <c r="G648" s="316"/>
      <c r="H648" s="316"/>
      <c r="I648" s="316"/>
      <c r="J648" s="316"/>
      <c r="K648" s="326" t="str">
        <f t="shared" si="100"/>
        <v>Link</v>
      </c>
      <c r="L648" s="327" t="str">
        <f t="shared" si="101"/>
        <v>TL6093</v>
      </c>
      <c r="M648" s="316" t="str">
        <f t="shared" si="102"/>
        <v>MGIB2051 Folder 12 Biostatistics and Programming</v>
      </c>
      <c r="N648" s="328" t="str">
        <f t="shared" si="103"/>
        <v/>
      </c>
      <c r="O648" s="322"/>
      <c r="P648" s="322"/>
      <c r="Q648" s="316"/>
      <c r="R648" s="327" t="s">
        <v>32</v>
      </c>
      <c r="S648" s="327" t="s">
        <v>33</v>
      </c>
      <c r="T648" s="327" t="s">
        <v>57</v>
      </c>
      <c r="U648" s="327" t="s">
        <v>2571</v>
      </c>
      <c r="V648" s="327" t="s">
        <v>2572</v>
      </c>
      <c r="W648" s="322"/>
      <c r="X648" s="322"/>
      <c r="Y648" s="322" t="str">
        <f t="shared" si="104"/>
        <v>Link.pdf|Mesalamine\MGIB2051\2010-08-23_Other_Acceptance of Test File_12057109_003.pdf</v>
      </c>
      <c r="Z648" s="323" t="str">
        <f t="shared" si="105"/>
        <v>Link.pdf</v>
      </c>
      <c r="AA648" s="322" t="str">
        <f t="shared" si="106"/>
        <v>Mesalamine\MGIB2051\</v>
      </c>
      <c r="AB648" s="322" t="str">
        <f t="shared" si="107"/>
        <v>2010-08-23_Other_Acceptance of Test File_12057109_003</v>
      </c>
      <c r="AC648" s="322" t="s">
        <v>2573</v>
      </c>
      <c r="AD648" s="322" t="str">
        <f t="shared" si="108"/>
        <v>Mesalamine\MGIB2051\2010-08-23_Other_Acceptance of Test File_12057109_003.pdf</v>
      </c>
      <c r="AE648" s="329" t="str">
        <f>IF(IF(ISBLANK(NewFile),COUNTIF(K$1:K647,FullDoc)&gt;0,COUNTIF(AD$1:AD647,FullPath)&gt;0),TRUE,"")</f>
        <v/>
      </c>
      <c r="AF648" s="330">
        <f t="shared" si="109"/>
        <v>77</v>
      </c>
      <c r="AJ648" s="323" t="s">
        <v>2574</v>
      </c>
    </row>
    <row r="649" spans="1:36" ht="13.25" customHeight="1">
      <c r="A649" s="316" t="s">
        <v>2561</v>
      </c>
      <c r="B649" s="316" t="s">
        <v>55</v>
      </c>
      <c r="C649" s="316"/>
      <c r="D649" s="316"/>
      <c r="E649" s="316"/>
      <c r="F649" s="316"/>
      <c r="G649" s="316"/>
      <c r="H649" s="316"/>
      <c r="I649" s="316"/>
      <c r="J649" s="316"/>
      <c r="K649" s="326" t="str">
        <f t="shared" si="100"/>
        <v>Link</v>
      </c>
      <c r="L649" s="327" t="str">
        <f t="shared" si="101"/>
        <v>TL6093</v>
      </c>
      <c r="M649" s="316" t="str">
        <f t="shared" si="102"/>
        <v>MGIB2051 Folder 12 Biostatistics and Programming</v>
      </c>
      <c r="N649" s="328" t="str">
        <f t="shared" si="103"/>
        <v/>
      </c>
      <c r="O649" s="322"/>
      <c r="P649" s="322"/>
      <c r="Q649" s="316"/>
      <c r="R649" s="327" t="s">
        <v>32</v>
      </c>
      <c r="S649" s="327" t="s">
        <v>33</v>
      </c>
      <c r="T649" s="327" t="s">
        <v>1575</v>
      </c>
      <c r="U649" s="327" t="s">
        <v>1422</v>
      </c>
      <c r="V649" s="327" t="s">
        <v>2575</v>
      </c>
      <c r="W649" s="322"/>
      <c r="X649" s="322"/>
      <c r="Y649" s="322" t="str">
        <f t="shared" si="104"/>
        <v>Link.pdf|Mesalamine\MGIB2051\2010-06-14_IV(W)RS_ICOLabs RDA Setup Worksheet_12057109_004.pdf</v>
      </c>
      <c r="Z649" s="323" t="str">
        <f t="shared" si="105"/>
        <v>Link.pdf</v>
      </c>
      <c r="AA649" s="322" t="str">
        <f t="shared" si="106"/>
        <v>Mesalamine\MGIB2051\</v>
      </c>
      <c r="AB649" s="322" t="str">
        <f t="shared" si="107"/>
        <v>2010-06-14_IV(W)RS_ICOLabs RDA Setup Worksheet_12057109_004</v>
      </c>
      <c r="AC649" s="322" t="s">
        <v>2576</v>
      </c>
      <c r="AD649" s="322" t="str">
        <f t="shared" si="108"/>
        <v>Mesalamine\MGIB2051\2010-06-14_IV(W)RS_ICOLabs RDA Setup Worksheet_12057109_004.pdf</v>
      </c>
      <c r="AE649" s="329" t="str">
        <f>IF(IF(ISBLANK(NewFile),COUNTIF(K$1:K648,FullDoc)&gt;0,COUNTIF(AD$1:AD648,FullPath)&gt;0),TRUE,"")</f>
        <v/>
      </c>
      <c r="AF649" s="330">
        <f t="shared" si="109"/>
        <v>83</v>
      </c>
      <c r="AJ649" s="323" t="s">
        <v>2577</v>
      </c>
    </row>
    <row r="650" spans="1:36" ht="13.25" customHeight="1">
      <c r="A650" s="316" t="s">
        <v>2578</v>
      </c>
      <c r="B650" s="316" t="s">
        <v>29</v>
      </c>
      <c r="C650" s="316"/>
      <c r="D650" s="316"/>
      <c r="E650" s="316"/>
      <c r="F650" s="316"/>
      <c r="G650" s="316"/>
      <c r="H650" s="316"/>
      <c r="I650" s="316"/>
      <c r="J650" s="316"/>
      <c r="K650" s="326" t="str">
        <f t="shared" si="100"/>
        <v>Link</v>
      </c>
      <c r="L650" s="327" t="str">
        <f t="shared" si="101"/>
        <v>TL6093</v>
      </c>
      <c r="M650" s="316" t="str">
        <f t="shared" si="102"/>
        <v>MGIB2051 Non-Participating Investigators</v>
      </c>
      <c r="N650" s="328" t="str">
        <f t="shared" si="103"/>
        <v/>
      </c>
      <c r="O650" s="322"/>
      <c r="P650" s="322"/>
      <c r="Q650" s="316"/>
      <c r="R650" s="327" t="s">
        <v>32</v>
      </c>
      <c r="S650" s="327" t="s">
        <v>33</v>
      </c>
      <c r="T650" s="327" t="s">
        <v>1941</v>
      </c>
      <c r="U650" s="327" t="s">
        <v>2571</v>
      </c>
      <c r="V650" s="327" t="s">
        <v>2579</v>
      </c>
      <c r="W650" s="322"/>
      <c r="X650" s="322"/>
      <c r="Y650" s="322" t="str">
        <f t="shared" si="104"/>
        <v>Link.pdf|Mesalamine\MGIB2051\2010-08-23_SIVR_Pimentel Site 0329_12057110_001.pdf</v>
      </c>
      <c r="Z650" s="323" t="str">
        <f t="shared" si="105"/>
        <v>Link.pdf</v>
      </c>
      <c r="AA650" s="322" t="str">
        <f t="shared" si="106"/>
        <v>Mesalamine\MGIB2051\</v>
      </c>
      <c r="AB650" s="322" t="str">
        <f t="shared" si="107"/>
        <v>2010-08-23_SIVR_Pimentel Site 0329_12057110_001</v>
      </c>
      <c r="AC650" s="322" t="s">
        <v>2580</v>
      </c>
      <c r="AD650" s="322" t="str">
        <f t="shared" si="108"/>
        <v>Mesalamine\MGIB2051\2010-08-23_SIVR_Pimentel Site 0329_12057110_001.pdf</v>
      </c>
      <c r="AE650" s="329" t="str">
        <f>IF(IF(ISBLANK(NewFile),COUNTIF(K$1:K649,FullDoc)&gt;0,COUNTIF(AD$1:AD649,FullPath)&gt;0),TRUE,"")</f>
        <v/>
      </c>
      <c r="AF650" s="330">
        <f t="shared" si="109"/>
        <v>71</v>
      </c>
      <c r="AJ650" s="323" t="s">
        <v>2581</v>
      </c>
    </row>
    <row r="651" spans="1:36" ht="13.25" customHeight="1">
      <c r="A651" s="316" t="s">
        <v>2578</v>
      </c>
      <c r="B651" s="316" t="s">
        <v>41</v>
      </c>
      <c r="C651" s="316"/>
      <c r="D651" s="316"/>
      <c r="E651" s="316"/>
      <c r="F651" s="316"/>
      <c r="G651" s="316"/>
      <c r="H651" s="316"/>
      <c r="I651" s="316"/>
      <c r="J651" s="316"/>
      <c r="K651" s="326" t="str">
        <f t="shared" si="100"/>
        <v>Link</v>
      </c>
      <c r="L651" s="327" t="str">
        <f t="shared" si="101"/>
        <v>TL6093</v>
      </c>
      <c r="M651" s="316" t="str">
        <f t="shared" si="102"/>
        <v>MGIB2051 Non-Participating Investigators</v>
      </c>
      <c r="N651" s="328" t="str">
        <f t="shared" si="103"/>
        <v/>
      </c>
      <c r="O651" s="322"/>
      <c r="P651" s="322"/>
      <c r="Q651" s="316"/>
      <c r="R651" s="327" t="s">
        <v>32</v>
      </c>
      <c r="S651" s="327" t="s">
        <v>33</v>
      </c>
      <c r="T651" s="327" t="s">
        <v>57</v>
      </c>
      <c r="U651" s="327" t="s">
        <v>1841</v>
      </c>
      <c r="V651" s="327" t="s">
        <v>2582</v>
      </c>
      <c r="W651" s="322"/>
      <c r="X651" s="322"/>
      <c r="Y651" s="322" t="str">
        <f t="shared" si="104"/>
        <v>Link.pdf|Mesalamine\MGIB2051\2010-04-27_Other_Pimentel Waiver of Onsite Qualification Visit_12057110_002.pdf</v>
      </c>
      <c r="Z651" s="323" t="str">
        <f t="shared" si="105"/>
        <v>Link.pdf</v>
      </c>
      <c r="AA651" s="322" t="str">
        <f t="shared" si="106"/>
        <v>Mesalamine\MGIB2051\</v>
      </c>
      <c r="AB651" s="322" t="str">
        <f t="shared" si="107"/>
        <v>2010-04-27_Other_Pimentel Waiver of Onsite Qualification Visit_12057110_002</v>
      </c>
      <c r="AC651" s="322" t="s">
        <v>2583</v>
      </c>
      <c r="AD651" s="322" t="str">
        <f t="shared" si="108"/>
        <v>Mesalamine\MGIB2051\2010-04-27_Other_Pimentel Waiver of Onsite Qualification Visit_12057110_002.pdf</v>
      </c>
      <c r="AE651" s="329" t="str">
        <f>IF(IF(ISBLANK(NewFile),COUNTIF(K$1:K650,FullDoc)&gt;0,COUNTIF(AD$1:AD650,FullPath)&gt;0),TRUE,"")</f>
        <v/>
      </c>
      <c r="AF651" s="330">
        <f t="shared" si="109"/>
        <v>99</v>
      </c>
      <c r="AJ651" s="323" t="s">
        <v>2584</v>
      </c>
    </row>
    <row r="652" spans="1:36" ht="13.25" customHeight="1">
      <c r="A652" s="316" t="s">
        <v>2578</v>
      </c>
      <c r="B652" s="316" t="s">
        <v>47</v>
      </c>
      <c r="C652" s="316"/>
      <c r="D652" s="316"/>
      <c r="E652" s="316"/>
      <c r="F652" s="316"/>
      <c r="G652" s="316"/>
      <c r="H652" s="316"/>
      <c r="I652" s="316"/>
      <c r="J652" s="316"/>
      <c r="K652" s="326" t="str">
        <f t="shared" si="100"/>
        <v>Link</v>
      </c>
      <c r="L652" s="327" t="str">
        <f t="shared" si="101"/>
        <v>TL6093</v>
      </c>
      <c r="M652" s="316" t="str">
        <f t="shared" si="102"/>
        <v>MGIB2051 Non-Participating Investigators</v>
      </c>
      <c r="N652" s="328" t="str">
        <f t="shared" si="103"/>
        <v/>
      </c>
      <c r="O652" s="322"/>
      <c r="P652" s="322"/>
      <c r="Q652" s="316"/>
      <c r="R652" s="327" t="s">
        <v>32</v>
      </c>
      <c r="S652" s="327" t="s">
        <v>33</v>
      </c>
      <c r="T652" s="327" t="s">
        <v>57</v>
      </c>
      <c r="U652" s="327" t="s">
        <v>2585</v>
      </c>
      <c r="V652" s="327" t="s">
        <v>2586</v>
      </c>
      <c r="W652" s="322"/>
      <c r="X652" s="322"/>
      <c r="Y652" s="322" t="str">
        <f t="shared" si="104"/>
        <v>Link.pdf|Mesalamine\MGIB2051\2011-04-01_Other_Email Request for a Review of Protocol Amendment 02_12057110_003.pdf</v>
      </c>
      <c r="Z652" s="323" t="str">
        <f t="shared" si="105"/>
        <v>Link.pdf</v>
      </c>
      <c r="AA652" s="322" t="str">
        <f t="shared" si="106"/>
        <v>Mesalamine\MGIB2051\</v>
      </c>
      <c r="AB652" s="322" t="str">
        <f t="shared" si="107"/>
        <v>2011-04-01_Other_Email Request for a Review of Protocol Amendment 02_12057110_003</v>
      </c>
      <c r="AC652" s="322" t="s">
        <v>2587</v>
      </c>
      <c r="AD652" s="322" t="str">
        <f t="shared" si="108"/>
        <v>Mesalamine\MGIB2051\2011-04-01_Other_Email Request for a Review of Protocol Amendment 02_12057110_003.pdf</v>
      </c>
      <c r="AE652" s="329" t="str">
        <f>IF(IF(ISBLANK(NewFile),COUNTIF(K$1:K651,FullDoc)&gt;0,COUNTIF(AD$1:AD651,FullPath)&gt;0),TRUE,"")</f>
        <v/>
      </c>
      <c r="AF652" s="330">
        <f t="shared" si="109"/>
        <v>105</v>
      </c>
      <c r="AH652" s="338" t="s">
        <v>39</v>
      </c>
      <c r="AJ652" s="323" t="s">
        <v>2588</v>
      </c>
    </row>
    <row r="653" spans="1:36" ht="13.25" customHeight="1">
      <c r="A653" s="316" t="s">
        <v>2578</v>
      </c>
      <c r="B653" s="316" t="s">
        <v>55</v>
      </c>
      <c r="C653" s="316"/>
      <c r="D653" s="316"/>
      <c r="E653" s="316"/>
      <c r="F653" s="316"/>
      <c r="G653" s="316"/>
      <c r="H653" s="316"/>
      <c r="I653" s="316"/>
      <c r="J653" s="316"/>
      <c r="K653" s="326" t="str">
        <f t="shared" si="100"/>
        <v>Link</v>
      </c>
      <c r="L653" s="327" t="str">
        <f t="shared" si="101"/>
        <v>TL6093</v>
      </c>
      <c r="M653" s="316" t="str">
        <f t="shared" si="102"/>
        <v>MGIB2051 Non-Participating Investigators</v>
      </c>
      <c r="N653" s="328" t="str">
        <f t="shared" si="103"/>
        <v/>
      </c>
      <c r="O653" s="322"/>
      <c r="P653" s="322"/>
      <c r="Q653" s="316"/>
      <c r="R653" s="327" t="s">
        <v>32</v>
      </c>
      <c r="S653" s="327" t="s">
        <v>33</v>
      </c>
      <c r="T653" s="327" t="s">
        <v>57</v>
      </c>
      <c r="U653" s="327" t="s">
        <v>196</v>
      </c>
      <c r="V653" s="327" t="s">
        <v>2589</v>
      </c>
      <c r="W653" s="322"/>
      <c r="X653" s="322" t="s">
        <v>2590</v>
      </c>
      <c r="Y653" s="322" t="str">
        <f t="shared" si="104"/>
        <v>Link.pdf|Mesalamine\MGIB2051\2010-08-10_Other_Pimental Regulatory Packet Letter_12057110_004.pdf</v>
      </c>
      <c r="Z653" s="323" t="str">
        <f t="shared" si="105"/>
        <v>Link.pdf</v>
      </c>
      <c r="AA653" s="322" t="str">
        <f t="shared" si="106"/>
        <v>Mesalamine\MGIB2051\</v>
      </c>
      <c r="AB653" s="322" t="str">
        <f t="shared" si="107"/>
        <v>2010-08-10_Other_Pimental Regulatory Packet Letter_12057110_004</v>
      </c>
      <c r="AC653" s="322" t="s">
        <v>2591</v>
      </c>
      <c r="AD653" s="322" t="str">
        <f t="shared" si="108"/>
        <v>Mesalamine\MGIB2051\2010-08-10_Other_Pimental Regulatory Packet Letter_12057110_004.pdf</v>
      </c>
      <c r="AE653" s="329" t="str">
        <f>IF(IF(ISBLANK(NewFile),COUNTIF(K$1:K652,FullDoc)&gt;0,COUNTIF(AD$1:AD652,FullPath)&gt;0),TRUE,"")</f>
        <v/>
      </c>
      <c r="AF653" s="330">
        <f t="shared" si="109"/>
        <v>87</v>
      </c>
      <c r="AH653" s="338" t="s">
        <v>362</v>
      </c>
      <c r="AJ653" s="323" t="s">
        <v>2592</v>
      </c>
    </row>
    <row r="654" spans="1:36" ht="13.25" customHeight="1">
      <c r="A654" s="316" t="s">
        <v>2578</v>
      </c>
      <c r="B654" s="316" t="s">
        <v>62</v>
      </c>
      <c r="C654" s="316"/>
      <c r="D654" s="316"/>
      <c r="E654" s="316"/>
      <c r="F654" s="316"/>
      <c r="G654" s="316"/>
      <c r="H654" s="316"/>
      <c r="I654" s="316"/>
      <c r="J654" s="316"/>
      <c r="K654" s="326" t="str">
        <f t="shared" si="100"/>
        <v>Link</v>
      </c>
      <c r="L654" s="327" t="str">
        <f t="shared" si="101"/>
        <v>TL6093</v>
      </c>
      <c r="M654" s="316" t="str">
        <f t="shared" si="102"/>
        <v>MGIB2051 Non-Participating Investigators</v>
      </c>
      <c r="N654" s="328" t="str">
        <f t="shared" si="103"/>
        <v/>
      </c>
      <c r="O654" s="322"/>
      <c r="P654" s="322"/>
      <c r="Q654" s="316"/>
      <c r="R654" s="327" t="s">
        <v>32</v>
      </c>
      <c r="S654" s="327" t="s">
        <v>33</v>
      </c>
      <c r="T654" s="327" t="s">
        <v>57</v>
      </c>
      <c r="U654" s="327" t="s">
        <v>153</v>
      </c>
      <c r="V654" s="327" t="s">
        <v>2593</v>
      </c>
      <c r="W654" s="322"/>
      <c r="X654" s="322"/>
      <c r="Y654" s="322" t="str">
        <f t="shared" si="104"/>
        <v>Link.pdf|Mesalamine\MGIB2051\2010-10-13_Other_Email Pimentel IRB Submission_12057110_005.pdf</v>
      </c>
      <c r="Z654" s="323" t="str">
        <f t="shared" si="105"/>
        <v>Link.pdf</v>
      </c>
      <c r="AA654" s="322" t="str">
        <f t="shared" si="106"/>
        <v>Mesalamine\MGIB2051\</v>
      </c>
      <c r="AB654" s="322" t="str">
        <f t="shared" si="107"/>
        <v>2010-10-13_Other_Email Pimentel IRB Submission_12057110_005</v>
      </c>
      <c r="AC654" s="322" t="s">
        <v>2594</v>
      </c>
      <c r="AD654" s="322" t="str">
        <f t="shared" si="108"/>
        <v>Mesalamine\MGIB2051\2010-10-13_Other_Email Pimentel IRB Submission_12057110_005.pdf</v>
      </c>
      <c r="AE654" s="329" t="str">
        <f>IF(IF(ISBLANK(NewFile),COUNTIF(K$1:K653,FullDoc)&gt;0,COUNTIF(AD$1:AD653,FullPath)&gt;0),TRUE,"")</f>
        <v/>
      </c>
      <c r="AF654" s="330">
        <f t="shared" si="109"/>
        <v>83</v>
      </c>
      <c r="AJ654" s="323" t="s">
        <v>2595</v>
      </c>
    </row>
    <row r="655" spans="1:36" ht="13.25" customHeight="1">
      <c r="A655" s="316" t="s">
        <v>2578</v>
      </c>
      <c r="B655" s="316" t="s">
        <v>66</v>
      </c>
      <c r="C655" s="316"/>
      <c r="D655" s="316"/>
      <c r="E655" s="316"/>
      <c r="F655" s="316"/>
      <c r="G655" s="316"/>
      <c r="H655" s="316"/>
      <c r="I655" s="316"/>
      <c r="J655" s="316"/>
      <c r="K655" s="326" t="str">
        <f t="shared" si="100"/>
        <v>Link</v>
      </c>
      <c r="L655" s="327" t="str">
        <f t="shared" si="101"/>
        <v>TL6093</v>
      </c>
      <c r="M655" s="316" t="str">
        <f t="shared" si="102"/>
        <v>MGIB2051 Non-Participating Investigators</v>
      </c>
      <c r="N655" s="328" t="str">
        <f t="shared" si="103"/>
        <v/>
      </c>
      <c r="O655" s="322"/>
      <c r="P655" s="322"/>
      <c r="Q655" s="316"/>
      <c r="R655" s="327" t="s">
        <v>32</v>
      </c>
      <c r="S655" s="327" t="s">
        <v>33</v>
      </c>
      <c r="T655" s="327" t="s">
        <v>57</v>
      </c>
      <c r="U655" s="327" t="s">
        <v>76</v>
      </c>
      <c r="V655" s="327" t="s">
        <v>2596</v>
      </c>
      <c r="W655" s="322"/>
      <c r="X655" s="322"/>
      <c r="Y655" s="322" t="str">
        <f t="shared" si="104"/>
        <v>Link.pdf|Mesalamine\MGIB2051\0000-00-00_Other_Telephone Contact from Shari Chua to Adriana Sastre_12057110_006.pdf</v>
      </c>
      <c r="Z655" s="323" t="str">
        <f t="shared" si="105"/>
        <v>Link.pdf</v>
      </c>
      <c r="AA655" s="322" t="str">
        <f t="shared" si="106"/>
        <v>Mesalamine\MGIB2051\</v>
      </c>
      <c r="AB655" s="322" t="str">
        <f t="shared" si="107"/>
        <v>0000-00-00_Other_Telephone Contact from Shari Chua to Adriana Sastre_12057110_006</v>
      </c>
      <c r="AC655" s="322" t="s">
        <v>2597</v>
      </c>
      <c r="AD655" s="322" t="str">
        <f t="shared" si="108"/>
        <v>Mesalamine\MGIB2051\0000-00-00_Other_Telephone Contact from Shari Chua to Adriana Sastre_12057110_006.pdf</v>
      </c>
      <c r="AE655" s="329" t="str">
        <f>IF(IF(ISBLANK(NewFile),COUNTIF(K$1:K654,FullDoc)&gt;0,COUNTIF(AD$1:AD654,FullPath)&gt;0),TRUE,"")</f>
        <v/>
      </c>
      <c r="AF655" s="330">
        <f t="shared" si="109"/>
        <v>105</v>
      </c>
      <c r="AH655" s="338" t="s">
        <v>1541</v>
      </c>
      <c r="AJ655" s="323" t="s">
        <v>2598</v>
      </c>
    </row>
    <row r="656" spans="1:36" ht="13.25" customHeight="1">
      <c r="A656" s="316" t="s">
        <v>2578</v>
      </c>
      <c r="B656" s="316" t="s">
        <v>73</v>
      </c>
      <c r="C656" s="316"/>
      <c r="D656" s="316"/>
      <c r="E656" s="316"/>
      <c r="F656" s="316"/>
      <c r="G656" s="316"/>
      <c r="H656" s="316"/>
      <c r="I656" s="316"/>
      <c r="J656" s="316"/>
      <c r="K656" s="326" t="str">
        <f t="shared" si="100"/>
        <v>Link</v>
      </c>
      <c r="L656" s="327" t="str">
        <f t="shared" si="101"/>
        <v>TL6093</v>
      </c>
      <c r="M656" s="316" t="str">
        <f t="shared" si="102"/>
        <v>MGIB2051 Non-Participating Investigators</v>
      </c>
      <c r="N656" s="328" t="str">
        <f t="shared" si="103"/>
        <v/>
      </c>
      <c r="O656" s="322"/>
      <c r="P656" s="322"/>
      <c r="Q656" s="316"/>
      <c r="R656" s="327" t="s">
        <v>32</v>
      </c>
      <c r="S656" s="327" t="s">
        <v>33</v>
      </c>
      <c r="T656" s="327" t="s">
        <v>57</v>
      </c>
      <c r="U656" s="327" t="s">
        <v>653</v>
      </c>
      <c r="V656" s="327" t="s">
        <v>2599</v>
      </c>
      <c r="W656" s="322"/>
      <c r="X656" s="322"/>
      <c r="Y656" s="322" t="str">
        <f t="shared" si="104"/>
        <v>Link.pdf|Mesalamine\MGIB2051\2011-04-05_Other_Email Mesalamine Study_12057110_007.pdf</v>
      </c>
      <c r="Z656" s="323" t="str">
        <f t="shared" si="105"/>
        <v>Link.pdf</v>
      </c>
      <c r="AA656" s="322" t="str">
        <f t="shared" si="106"/>
        <v>Mesalamine\MGIB2051\</v>
      </c>
      <c r="AB656" s="322" t="str">
        <f t="shared" si="107"/>
        <v>2011-04-05_Other_Email Mesalamine Study_12057110_007</v>
      </c>
      <c r="AC656" s="322" t="s">
        <v>2600</v>
      </c>
      <c r="AD656" s="322" t="str">
        <f t="shared" si="108"/>
        <v>Mesalamine\MGIB2051\2011-04-05_Other_Email Mesalamine Study_12057110_007.pdf</v>
      </c>
      <c r="AE656" s="329" t="str">
        <f>IF(IF(ISBLANK(NewFile),COUNTIF(K$1:K655,FullDoc)&gt;0,COUNTIF(AD$1:AD655,FullPath)&gt;0),TRUE,"")</f>
        <v/>
      </c>
      <c r="AF656" s="330">
        <f t="shared" si="109"/>
        <v>76</v>
      </c>
    </row>
    <row r="657" spans="1:36" ht="13.25" customHeight="1">
      <c r="A657" s="316" t="s">
        <v>2578</v>
      </c>
      <c r="B657" s="316" t="s">
        <v>81</v>
      </c>
      <c r="C657" s="316"/>
      <c r="D657" s="316"/>
      <c r="E657" s="316"/>
      <c r="F657" s="316"/>
      <c r="G657" s="316"/>
      <c r="H657" s="316"/>
      <c r="I657" s="316"/>
      <c r="J657" s="316"/>
      <c r="K657" s="326" t="str">
        <f t="shared" si="100"/>
        <v>Link</v>
      </c>
      <c r="L657" s="327" t="str">
        <f t="shared" si="101"/>
        <v>TL6093</v>
      </c>
      <c r="M657" s="316" t="str">
        <f t="shared" si="102"/>
        <v>MGIB2051 Non-Participating Investigators</v>
      </c>
      <c r="N657" s="328" t="str">
        <f t="shared" si="103"/>
        <v/>
      </c>
      <c r="O657" s="322"/>
      <c r="P657" s="322"/>
      <c r="Q657" s="316"/>
      <c r="R657" s="327" t="s">
        <v>32</v>
      </c>
      <c r="S657" s="327" t="s">
        <v>33</v>
      </c>
      <c r="T657" s="327" t="s">
        <v>57</v>
      </c>
      <c r="U657" s="327" t="s">
        <v>1938</v>
      </c>
      <c r="V657" s="327" t="s">
        <v>2601</v>
      </c>
      <c r="W657" s="322"/>
      <c r="X657" s="322"/>
      <c r="Y657" s="322" t="str">
        <f t="shared" si="104"/>
        <v>Link.pdf|Mesalamine\MGIB2051\2010-10-05_Other_Email October 2010 Newsletter_12057110_008.pdf</v>
      </c>
      <c r="Z657" s="323" t="str">
        <f t="shared" si="105"/>
        <v>Link.pdf</v>
      </c>
      <c r="AA657" s="322" t="str">
        <f t="shared" si="106"/>
        <v>Mesalamine\MGIB2051\</v>
      </c>
      <c r="AB657" s="322" t="str">
        <f t="shared" si="107"/>
        <v>2010-10-05_Other_Email October 2010 Newsletter_12057110_008</v>
      </c>
      <c r="AC657" s="322" t="s">
        <v>2602</v>
      </c>
      <c r="AD657" s="322" t="str">
        <f t="shared" si="108"/>
        <v>Mesalamine\MGIB2051\2010-10-05_Other_Email October 2010 Newsletter_12057110_008.pdf</v>
      </c>
      <c r="AE657" s="329" t="str">
        <f>IF(IF(ISBLANK(NewFile),COUNTIF(K$1:K656,FullDoc)&gt;0,COUNTIF(AD$1:AD656,FullPath)&gt;0),TRUE,"")</f>
        <v/>
      </c>
      <c r="AF657" s="330">
        <f t="shared" si="109"/>
        <v>83</v>
      </c>
      <c r="AH657" s="338" t="s">
        <v>362</v>
      </c>
      <c r="AJ657" s="323" t="s">
        <v>2603</v>
      </c>
    </row>
    <row r="658" spans="1:36" ht="13.25" customHeight="1">
      <c r="A658" s="316" t="s">
        <v>2578</v>
      </c>
      <c r="B658" s="316" t="s">
        <v>86</v>
      </c>
      <c r="C658" s="316"/>
      <c r="D658" s="316"/>
      <c r="E658" s="316"/>
      <c r="F658" s="316"/>
      <c r="G658" s="316"/>
      <c r="H658" s="316"/>
      <c r="I658" s="316"/>
      <c r="J658" s="316"/>
      <c r="K658" s="326" t="str">
        <f t="shared" si="100"/>
        <v>Link</v>
      </c>
      <c r="L658" s="327" t="str">
        <f t="shared" si="101"/>
        <v>TL6093</v>
      </c>
      <c r="M658" s="316" t="str">
        <f t="shared" si="102"/>
        <v>MGIB2051 Non-Participating Investigators</v>
      </c>
      <c r="N658" s="328" t="str">
        <f t="shared" si="103"/>
        <v/>
      </c>
      <c r="O658" s="322"/>
      <c r="P658" s="322"/>
      <c r="Q658" s="316"/>
      <c r="R658" s="327" t="s">
        <v>32</v>
      </c>
      <c r="S658" s="327" t="s">
        <v>33</v>
      </c>
      <c r="T658" s="327" t="s">
        <v>57</v>
      </c>
      <c r="U658" s="327" t="s">
        <v>2604</v>
      </c>
      <c r="V658" s="327" t="s">
        <v>2605</v>
      </c>
      <c r="W658" s="322"/>
      <c r="X658" s="322"/>
      <c r="Y658" s="322" t="str">
        <f t="shared" si="104"/>
        <v>Link.pdf|Mesalamine\MGIB2051\2010-09-30_Other_Email PISC Teleconference Minutes 16Sep10_12057110_009.pdf</v>
      </c>
      <c r="Z658" s="323" t="str">
        <f t="shared" si="105"/>
        <v>Link.pdf</v>
      </c>
      <c r="AA658" s="322" t="str">
        <f t="shared" si="106"/>
        <v>Mesalamine\MGIB2051\</v>
      </c>
      <c r="AB658" s="322" t="str">
        <f t="shared" si="107"/>
        <v>2010-09-30_Other_Email PISC Teleconference Minutes 16Sep10_12057110_009</v>
      </c>
      <c r="AC658" s="322" t="s">
        <v>2606</v>
      </c>
      <c r="AD658" s="322" t="str">
        <f t="shared" si="108"/>
        <v>Mesalamine\MGIB2051\2010-09-30_Other_Email PISC Teleconference Minutes 16Sep10_12057110_009.pdf</v>
      </c>
      <c r="AE658" s="329" t="str">
        <f>IF(IF(ISBLANK(NewFile),COUNTIF(K$1:K657,FullDoc)&gt;0,COUNTIF(AD$1:AD657,FullPath)&gt;0),TRUE,"")</f>
        <v/>
      </c>
      <c r="AF658" s="330">
        <f t="shared" si="109"/>
        <v>95</v>
      </c>
      <c r="AH658" s="338" t="s">
        <v>130</v>
      </c>
      <c r="AJ658" s="323" t="s">
        <v>2607</v>
      </c>
    </row>
    <row r="659" spans="1:36" ht="13.25" customHeight="1">
      <c r="A659" s="316" t="s">
        <v>2578</v>
      </c>
      <c r="B659" s="316" t="s">
        <v>152</v>
      </c>
      <c r="C659" s="316"/>
      <c r="D659" s="316"/>
      <c r="E659" s="316"/>
      <c r="F659" s="316"/>
      <c r="G659" s="316"/>
      <c r="H659" s="316"/>
      <c r="I659" s="316"/>
      <c r="J659" s="316"/>
      <c r="K659" s="326" t="str">
        <f t="shared" si="100"/>
        <v>Link</v>
      </c>
      <c r="L659" s="327" t="str">
        <f t="shared" si="101"/>
        <v>TL6093</v>
      </c>
      <c r="M659" s="316" t="str">
        <f t="shared" si="102"/>
        <v>MGIB2051 Non-Participating Investigators</v>
      </c>
      <c r="N659" s="328" t="str">
        <f t="shared" si="103"/>
        <v/>
      </c>
      <c r="O659" s="322"/>
      <c r="P659" s="322"/>
      <c r="Q659" s="316"/>
      <c r="R659" s="327" t="s">
        <v>32</v>
      </c>
      <c r="S659" s="327" t="s">
        <v>33</v>
      </c>
      <c r="T659" s="327" t="s">
        <v>57</v>
      </c>
      <c r="U659" s="327" t="s">
        <v>143</v>
      </c>
      <c r="V659" s="327" t="s">
        <v>2608</v>
      </c>
      <c r="W659" s="322"/>
      <c r="X659" s="322"/>
      <c r="Y659" s="322" t="str">
        <f t="shared" si="104"/>
        <v>Link.pdf|Mesalamine\MGIB2051\2011-01-12_Other_Carr Regulatory Packet Letter_12057110_010.pdf</v>
      </c>
      <c r="Z659" s="323" t="str">
        <f t="shared" si="105"/>
        <v>Link.pdf</v>
      </c>
      <c r="AA659" s="322" t="str">
        <f t="shared" si="106"/>
        <v>Mesalamine\MGIB2051\</v>
      </c>
      <c r="AB659" s="322" t="str">
        <f t="shared" si="107"/>
        <v>2011-01-12_Other_Carr Regulatory Packet Letter_12057110_010</v>
      </c>
      <c r="AC659" s="322" t="s">
        <v>2609</v>
      </c>
      <c r="AD659" s="322" t="str">
        <f t="shared" si="108"/>
        <v>Mesalamine\MGIB2051\2011-01-12_Other_Carr Regulatory Packet Letter_12057110_010.pdf</v>
      </c>
      <c r="AE659" s="329" t="str">
        <f>IF(IF(ISBLANK(NewFile),COUNTIF(K$1:K658,FullDoc)&gt;0,COUNTIF(AD$1:AD658,FullPath)&gt;0),TRUE,"")</f>
        <v/>
      </c>
      <c r="AF659" s="330">
        <f t="shared" si="109"/>
        <v>83</v>
      </c>
      <c r="AH659" s="338" t="s">
        <v>1101</v>
      </c>
      <c r="AJ659" s="323" t="s">
        <v>2610</v>
      </c>
    </row>
    <row r="660" spans="1:36" ht="13.25" customHeight="1">
      <c r="A660" s="316" t="s">
        <v>2578</v>
      </c>
      <c r="B660" s="316" t="s">
        <v>157</v>
      </c>
      <c r="C660" s="316"/>
      <c r="D660" s="316"/>
      <c r="E660" s="316"/>
      <c r="F660" s="316"/>
      <c r="G660" s="316"/>
      <c r="H660" s="316"/>
      <c r="I660" s="316"/>
      <c r="J660" s="316"/>
      <c r="K660" s="326" t="str">
        <f t="shared" si="100"/>
        <v>Link</v>
      </c>
      <c r="L660" s="327" t="str">
        <f t="shared" si="101"/>
        <v>TL6093</v>
      </c>
      <c r="M660" s="316" t="str">
        <f t="shared" si="102"/>
        <v>MGIB2051 Non-Participating Investigators</v>
      </c>
      <c r="N660" s="328" t="str">
        <f t="shared" si="103"/>
        <v/>
      </c>
      <c r="O660" s="322"/>
      <c r="P660" s="322"/>
      <c r="Q660" s="316"/>
      <c r="R660" s="327" t="s">
        <v>32</v>
      </c>
      <c r="S660" s="327" t="s">
        <v>33</v>
      </c>
      <c r="T660" s="327" t="s">
        <v>57</v>
      </c>
      <c r="U660" s="327" t="s">
        <v>2495</v>
      </c>
      <c r="V660" s="327" t="s">
        <v>2611</v>
      </c>
      <c r="W660" s="322"/>
      <c r="X660" s="322"/>
      <c r="Y660" s="322" t="str">
        <f t="shared" si="104"/>
        <v>Link.pdf|Mesalamine\MGIB2051\2011-01-07_Other_Jayanty Waiver of Onsite Qualification Visit_12057110_011.pdf</v>
      </c>
      <c r="Z660" s="323" t="str">
        <f t="shared" si="105"/>
        <v>Link.pdf</v>
      </c>
      <c r="AA660" s="322" t="str">
        <f t="shared" si="106"/>
        <v>Mesalamine\MGIB2051\</v>
      </c>
      <c r="AB660" s="322" t="str">
        <f t="shared" si="107"/>
        <v>2011-01-07_Other_Jayanty Waiver of Onsite Qualification Visit_12057110_011</v>
      </c>
      <c r="AC660" s="322" t="s">
        <v>2612</v>
      </c>
      <c r="AD660" s="322" t="str">
        <f t="shared" si="108"/>
        <v>Mesalamine\MGIB2051\2011-01-07_Other_Jayanty Waiver of Onsite Qualification Visit_12057110_011.pdf</v>
      </c>
      <c r="AE660" s="329" t="str">
        <f>IF(IF(ISBLANK(NewFile),COUNTIF(K$1:K659,FullDoc)&gt;0,COUNTIF(AD$1:AD659,FullPath)&gt;0),TRUE,"")</f>
        <v/>
      </c>
      <c r="AF660" s="330">
        <f t="shared" si="109"/>
        <v>98</v>
      </c>
      <c r="AH660" s="338" t="s">
        <v>2613</v>
      </c>
      <c r="AJ660" s="323" t="s">
        <v>2614</v>
      </c>
    </row>
    <row r="661" spans="1:36" ht="13.25" customHeight="1">
      <c r="A661" s="316" t="s">
        <v>2578</v>
      </c>
      <c r="B661" s="316" t="s">
        <v>160</v>
      </c>
      <c r="C661" s="316"/>
      <c r="D661" s="316"/>
      <c r="E661" s="316"/>
      <c r="F661" s="316"/>
      <c r="G661" s="316"/>
      <c r="H661" s="316"/>
      <c r="I661" s="316"/>
      <c r="J661" s="316"/>
      <c r="K661" s="326" t="str">
        <f t="shared" si="100"/>
        <v>Link</v>
      </c>
      <c r="L661" s="327" t="str">
        <f t="shared" si="101"/>
        <v>TL6093</v>
      </c>
      <c r="M661" s="316" t="str">
        <f t="shared" si="102"/>
        <v>MGIB2051 Non-Participating Investigators</v>
      </c>
      <c r="N661" s="328" t="str">
        <f t="shared" si="103"/>
        <v/>
      </c>
      <c r="O661" s="322"/>
      <c r="P661" s="322"/>
      <c r="Q661" s="316"/>
      <c r="R661" s="327" t="s">
        <v>32</v>
      </c>
      <c r="S661" s="327" t="s">
        <v>33</v>
      </c>
      <c r="T661" s="327" t="s">
        <v>57</v>
      </c>
      <c r="U661" s="327" t="s">
        <v>117</v>
      </c>
      <c r="V661" s="327" t="s">
        <v>2615</v>
      </c>
      <c r="W661" s="322"/>
      <c r="X661" s="322"/>
      <c r="Y661" s="322" t="str">
        <f t="shared" si="104"/>
        <v>Link.pdf|Mesalamine\MGIB2051\2010-05-11_Other_Diodato Interest in Salix IBS program_12057110_012.pdf</v>
      </c>
      <c r="Z661" s="323" t="str">
        <f t="shared" si="105"/>
        <v>Link.pdf</v>
      </c>
      <c r="AA661" s="322" t="str">
        <f t="shared" si="106"/>
        <v>Mesalamine\MGIB2051\</v>
      </c>
      <c r="AB661" s="322" t="str">
        <f t="shared" si="107"/>
        <v>2010-05-11_Other_Diodato Interest in Salix IBS program_12057110_012</v>
      </c>
      <c r="AC661" s="322" t="s">
        <v>2616</v>
      </c>
      <c r="AD661" s="322" t="str">
        <f t="shared" si="108"/>
        <v>Mesalamine\MGIB2051\2010-05-11_Other_Diodato Interest in Salix IBS program_12057110_012.pdf</v>
      </c>
      <c r="AE661" s="329" t="str">
        <f>IF(IF(ISBLANK(NewFile),COUNTIF(K$1:K660,FullDoc)&gt;0,COUNTIF(AD$1:AD660,FullPath)&gt;0),TRUE,"")</f>
        <v/>
      </c>
      <c r="AF661" s="330">
        <f t="shared" si="109"/>
        <v>91</v>
      </c>
      <c r="AJ661" s="323" t="s">
        <v>2617</v>
      </c>
    </row>
    <row r="662" spans="1:36" ht="13.25" customHeight="1">
      <c r="A662" s="316" t="s">
        <v>2578</v>
      </c>
      <c r="B662" s="316" t="s">
        <v>165</v>
      </c>
      <c r="C662" s="316"/>
      <c r="D662" s="316"/>
      <c r="E662" s="316"/>
      <c r="F662" s="316"/>
      <c r="G662" s="316"/>
      <c r="H662" s="316"/>
      <c r="I662" s="316"/>
      <c r="J662" s="316"/>
      <c r="K662" s="326" t="str">
        <f t="shared" si="100"/>
        <v>Link</v>
      </c>
      <c r="L662" s="327" t="str">
        <f t="shared" si="101"/>
        <v>TL6093</v>
      </c>
      <c r="M662" s="316" t="str">
        <f t="shared" si="102"/>
        <v>MGIB2051 Non-Participating Investigators</v>
      </c>
      <c r="N662" s="328" t="str">
        <f t="shared" si="103"/>
        <v/>
      </c>
      <c r="O662" s="322"/>
      <c r="P662" s="322"/>
      <c r="Q662" s="316"/>
      <c r="R662" s="327" t="s">
        <v>32</v>
      </c>
      <c r="S662" s="327" t="s">
        <v>33</v>
      </c>
      <c r="T662" s="327" t="s">
        <v>57</v>
      </c>
      <c r="U662" s="327" t="s">
        <v>1841</v>
      </c>
      <c r="V662" s="327" t="s">
        <v>2618</v>
      </c>
      <c r="W662" s="322"/>
      <c r="X662" s="322"/>
      <c r="Y662" s="322" t="str">
        <f t="shared" si="104"/>
        <v>Link.pdf|Mesalamine\MGIB2051\2010-04-27_Other_Diodato Waiver of Onsite Qualification Visit_12057110_013.pdf</v>
      </c>
      <c r="Z662" s="323" t="str">
        <f t="shared" si="105"/>
        <v>Link.pdf</v>
      </c>
      <c r="AA662" s="322" t="str">
        <f t="shared" si="106"/>
        <v>Mesalamine\MGIB2051\</v>
      </c>
      <c r="AB662" s="322" t="str">
        <f t="shared" si="107"/>
        <v>2010-04-27_Other_Diodato Waiver of Onsite Qualification Visit_12057110_013</v>
      </c>
      <c r="AC662" s="322" t="s">
        <v>2619</v>
      </c>
      <c r="AD662" s="322" t="str">
        <f t="shared" si="108"/>
        <v>Mesalamine\MGIB2051\2010-04-27_Other_Diodato Waiver of Onsite Qualification Visit_12057110_013.pdf</v>
      </c>
      <c r="AE662" s="329" t="str">
        <f>IF(IF(ISBLANK(NewFile),COUNTIF(K$1:K661,FullDoc)&gt;0,COUNTIF(AD$1:AD661,FullPath)&gt;0),TRUE,"")</f>
        <v/>
      </c>
      <c r="AF662" s="330">
        <f t="shared" si="109"/>
        <v>98</v>
      </c>
      <c r="AH662" s="338" t="s">
        <v>2613</v>
      </c>
      <c r="AJ662" s="323" t="s">
        <v>2620</v>
      </c>
    </row>
    <row r="663" spans="1:36" ht="13.25" customHeight="1">
      <c r="A663" s="316" t="s">
        <v>2578</v>
      </c>
      <c r="B663" s="316" t="s">
        <v>170</v>
      </c>
      <c r="C663" s="316"/>
      <c r="D663" s="316"/>
      <c r="E663" s="316"/>
      <c r="F663" s="316"/>
      <c r="G663" s="316"/>
      <c r="H663" s="316"/>
      <c r="I663" s="316"/>
      <c r="J663" s="316"/>
      <c r="K663" s="326" t="str">
        <f t="shared" si="100"/>
        <v>Link</v>
      </c>
      <c r="L663" s="327" t="str">
        <f t="shared" si="101"/>
        <v>TL6093</v>
      </c>
      <c r="M663" s="316" t="str">
        <f t="shared" si="102"/>
        <v>MGIB2051 Non-Participating Investigators</v>
      </c>
      <c r="N663" s="328" t="str">
        <f t="shared" si="103"/>
        <v/>
      </c>
      <c r="O663" s="322"/>
      <c r="P663" s="322"/>
      <c r="Q663" s="316"/>
      <c r="R663" s="327" t="s">
        <v>32</v>
      </c>
      <c r="S663" s="327" t="s">
        <v>33</v>
      </c>
      <c r="T663" s="327" t="s">
        <v>57</v>
      </c>
      <c r="U663" s="327" t="s">
        <v>1422</v>
      </c>
      <c r="V663" s="327" t="s">
        <v>2621</v>
      </c>
      <c r="W663" s="322"/>
      <c r="X663" s="322"/>
      <c r="Y663" s="322" t="str">
        <f t="shared" si="104"/>
        <v>Link.pdf|Mesalamine\MGIB2051\2010-06-14_Other_Diodato Regulatory Packet Letter_12057110_014.pdf</v>
      </c>
      <c r="Z663" s="323" t="str">
        <f t="shared" si="105"/>
        <v>Link.pdf</v>
      </c>
      <c r="AA663" s="322" t="str">
        <f t="shared" si="106"/>
        <v>Mesalamine\MGIB2051\</v>
      </c>
      <c r="AB663" s="322" t="str">
        <f t="shared" si="107"/>
        <v>2010-06-14_Other_Diodato Regulatory Packet Letter_12057110_014</v>
      </c>
      <c r="AC663" s="322" t="s">
        <v>2622</v>
      </c>
      <c r="AD663" s="322" t="str">
        <f t="shared" si="108"/>
        <v>Mesalamine\MGIB2051\2010-06-14_Other_Diodato Regulatory Packet Letter_12057110_014.pdf</v>
      </c>
      <c r="AE663" s="329" t="str">
        <f>IF(IF(ISBLANK(NewFile),COUNTIF(K$1:K662,FullDoc)&gt;0,COUNTIF(AD$1:AD662,FullPath)&gt;0),TRUE,"")</f>
        <v/>
      </c>
      <c r="AF663" s="330">
        <f t="shared" si="109"/>
        <v>86</v>
      </c>
      <c r="AH663" s="338" t="s">
        <v>2623</v>
      </c>
      <c r="AJ663" s="323" t="s">
        <v>2624</v>
      </c>
    </row>
    <row r="664" spans="1:36" ht="13.25" customHeight="1">
      <c r="A664" s="316" t="s">
        <v>2625</v>
      </c>
      <c r="B664" s="316" t="s">
        <v>29</v>
      </c>
      <c r="C664" s="316"/>
      <c r="D664" s="316"/>
      <c r="E664" s="316"/>
      <c r="F664" s="316"/>
      <c r="G664" s="316"/>
      <c r="H664" s="316"/>
      <c r="I664" s="316"/>
      <c r="J664" s="316"/>
      <c r="K664" s="326" t="str">
        <f t="shared" si="100"/>
        <v>Link</v>
      </c>
      <c r="L664" s="327" t="str">
        <f t="shared" si="101"/>
        <v>TL6093</v>
      </c>
      <c r="M664" s="316" t="str">
        <f t="shared" si="102"/>
        <v>Project Master File Folder 1 Novella Project 394</v>
      </c>
      <c r="N664" s="328" t="str">
        <f t="shared" si="103"/>
        <v/>
      </c>
      <c r="O664" s="322"/>
      <c r="P664" s="322"/>
      <c r="Q664" s="316"/>
      <c r="R664" s="327" t="s">
        <v>32</v>
      </c>
      <c r="S664" s="327" t="s">
        <v>33</v>
      </c>
      <c r="T664" s="327" t="s">
        <v>57</v>
      </c>
      <c r="U664" s="327" t="s">
        <v>76</v>
      </c>
      <c r="V664" s="327" t="s">
        <v>2626</v>
      </c>
      <c r="W664" s="322"/>
      <c r="X664" s="322"/>
      <c r="Y664" s="322" t="str">
        <f t="shared" si="104"/>
        <v>Link.pdf|Mesalamine\MGIB2051\0000-00-00_Other_Table of Contents Memos to File_12057111_001.pdf</v>
      </c>
      <c r="Z664" s="323" t="str">
        <f t="shared" si="105"/>
        <v>Link.pdf</v>
      </c>
      <c r="AA664" s="322" t="str">
        <f t="shared" si="106"/>
        <v>Mesalamine\MGIB2051\</v>
      </c>
      <c r="AB664" s="322" t="str">
        <f t="shared" si="107"/>
        <v>0000-00-00_Other_Table of Contents Memos to File_12057111_001</v>
      </c>
      <c r="AC664" s="322" t="s">
        <v>2627</v>
      </c>
      <c r="AD664" s="322" t="str">
        <f t="shared" si="108"/>
        <v>Mesalamine\MGIB2051\0000-00-00_Other_Table of Contents Memos to File_12057111_001.pdf</v>
      </c>
      <c r="AE664" s="329" t="str">
        <f>IF(IF(ISBLANK(NewFile),COUNTIF(K$1:K663,FullDoc)&gt;0,COUNTIF(AD$1:AD663,FullPath)&gt;0),TRUE,"")</f>
        <v/>
      </c>
      <c r="AF664" s="330">
        <f t="shared" si="109"/>
        <v>85</v>
      </c>
      <c r="AH664" s="338" t="s">
        <v>2628</v>
      </c>
      <c r="AJ664" s="323" t="s">
        <v>2629</v>
      </c>
    </row>
    <row r="665" spans="1:36" ht="13.25" customHeight="1">
      <c r="A665" s="316" t="s">
        <v>2625</v>
      </c>
      <c r="B665" s="316" t="s">
        <v>41</v>
      </c>
      <c r="C665" s="316"/>
      <c r="D665" s="316"/>
      <c r="E665" s="316"/>
      <c r="F665" s="316"/>
      <c r="G665" s="316"/>
      <c r="H665" s="316"/>
      <c r="I665" s="316"/>
      <c r="J665" s="316"/>
      <c r="K665" s="326" t="str">
        <f t="shared" si="100"/>
        <v>Link</v>
      </c>
      <c r="L665" s="327" t="str">
        <f t="shared" si="101"/>
        <v>TL6093</v>
      </c>
      <c r="M665" s="316" t="str">
        <f t="shared" si="102"/>
        <v>Project Master File Folder 1 Novella Project 394</v>
      </c>
      <c r="N665" s="328" t="str">
        <f t="shared" si="103"/>
        <v/>
      </c>
      <c r="O665" s="322"/>
      <c r="P665" s="322"/>
      <c r="Q665" s="316"/>
      <c r="R665" s="327" t="s">
        <v>32</v>
      </c>
      <c r="S665" s="327" t="s">
        <v>33</v>
      </c>
      <c r="T665" s="327" t="s">
        <v>57</v>
      </c>
      <c r="U665" s="327" t="s">
        <v>76</v>
      </c>
      <c r="V665" s="327" t="s">
        <v>2630</v>
      </c>
      <c r="W665" s="322"/>
      <c r="X665" s="322"/>
      <c r="Y665" s="322" t="str">
        <f t="shared" si="104"/>
        <v>Link.pdf|Mesalamine\MGIB2051\0000-00-00_Other_Paper Structure for Project Master Files_12057111_002.pdf</v>
      </c>
      <c r="Z665" s="323" t="str">
        <f t="shared" si="105"/>
        <v>Link.pdf</v>
      </c>
      <c r="AA665" s="322" t="str">
        <f t="shared" si="106"/>
        <v>Mesalamine\MGIB2051\</v>
      </c>
      <c r="AB665" s="322" t="str">
        <f t="shared" si="107"/>
        <v>0000-00-00_Other_Paper Structure for Project Master Files_12057111_002</v>
      </c>
      <c r="AC665" s="322" t="s">
        <v>2631</v>
      </c>
      <c r="AD665" s="322" t="str">
        <f t="shared" si="108"/>
        <v>Mesalamine\MGIB2051\0000-00-00_Other_Paper Structure for Project Master Files_12057111_002.pdf</v>
      </c>
      <c r="AE665" s="329" t="str">
        <f>IF(IF(ISBLANK(NewFile),COUNTIF(K$1:K664,FullDoc)&gt;0,COUNTIF(AD$1:AD664,FullPath)&gt;0),TRUE,"")</f>
        <v/>
      </c>
      <c r="AF665" s="330">
        <f t="shared" si="109"/>
        <v>94</v>
      </c>
    </row>
    <row r="666" spans="1:36" ht="13.25" customHeight="1">
      <c r="A666" s="316" t="s">
        <v>2625</v>
      </c>
      <c r="B666" s="316" t="s">
        <v>55</v>
      </c>
      <c r="C666" s="316"/>
      <c r="D666" s="316"/>
      <c r="E666" s="316"/>
      <c r="F666" s="316"/>
      <c r="G666" s="316"/>
      <c r="H666" s="316"/>
      <c r="I666" s="316"/>
      <c r="J666" s="316"/>
      <c r="K666" s="326" t="str">
        <f t="shared" si="100"/>
        <v>Link</v>
      </c>
      <c r="L666" s="327" t="str">
        <f t="shared" si="101"/>
        <v>TL6093</v>
      </c>
      <c r="M666" s="316" t="str">
        <f t="shared" si="102"/>
        <v>Project Master File Folder 1 Novella Project 394</v>
      </c>
      <c r="N666" s="328" t="str">
        <f t="shared" si="103"/>
        <v/>
      </c>
      <c r="O666" s="322"/>
      <c r="P666" s="322"/>
      <c r="Q666" s="316"/>
      <c r="R666" s="327" t="s">
        <v>32</v>
      </c>
      <c r="S666" s="327" t="s">
        <v>33</v>
      </c>
      <c r="T666" s="327" t="s">
        <v>57</v>
      </c>
      <c r="U666" s="327" t="s">
        <v>2506</v>
      </c>
      <c r="V666" s="327" t="s">
        <v>2632</v>
      </c>
      <c r="W666" s="322"/>
      <c r="Y666" s="322" t="str">
        <f t="shared" si="104"/>
        <v>Link.pdf|Mesalamine\MGIB2051\2011-04-04_Other_CCB Sponsor Approval Process Deviation_12057111_004.pdf</v>
      </c>
      <c r="Z666" s="323" t="str">
        <f t="shared" si="105"/>
        <v>Link.pdf</v>
      </c>
      <c r="AA666" s="322" t="str">
        <f t="shared" si="106"/>
        <v>Mesalamine\MGIB2051\</v>
      </c>
      <c r="AB666" s="322" t="str">
        <f t="shared" si="107"/>
        <v>2011-04-04_Other_CCB Sponsor Approval Process Deviation_12057111_004</v>
      </c>
      <c r="AC666" s="322" t="s">
        <v>2633</v>
      </c>
      <c r="AD666" s="322" t="str">
        <f t="shared" si="108"/>
        <v>Mesalamine\MGIB2051\2011-04-04_Other_CCB Sponsor Approval Process Deviation_12057111_004.pdf</v>
      </c>
      <c r="AE666" s="329" t="str">
        <f>IF(IF(ISBLANK(NewFile),COUNTIF(K$1:K665,FullDoc)&gt;0,COUNTIF(AD$1:AD665,FullPath)&gt;0),TRUE,"")</f>
        <v/>
      </c>
      <c r="AF666" s="330">
        <f t="shared" si="109"/>
        <v>92</v>
      </c>
      <c r="AJ666" s="323" t="s">
        <v>2634</v>
      </c>
    </row>
    <row r="667" spans="1:36" ht="13.25" customHeight="1">
      <c r="A667" s="316" t="s">
        <v>2625</v>
      </c>
      <c r="B667" s="316" t="s">
        <v>62</v>
      </c>
      <c r="C667" s="316"/>
      <c r="D667" s="316"/>
      <c r="E667" s="316"/>
      <c r="F667" s="316"/>
      <c r="G667" s="316"/>
      <c r="H667" s="316"/>
      <c r="I667" s="316"/>
      <c r="J667" s="316"/>
      <c r="K667" s="326" t="str">
        <f t="shared" si="100"/>
        <v>Link</v>
      </c>
      <c r="L667" s="327" t="str">
        <f t="shared" si="101"/>
        <v>TL6093</v>
      </c>
      <c r="M667" s="316" t="str">
        <f t="shared" si="102"/>
        <v>Project Master File Folder 1 Novella Project 394</v>
      </c>
      <c r="N667" s="328" t="str">
        <f t="shared" si="103"/>
        <v/>
      </c>
      <c r="O667" s="322"/>
      <c r="P667" s="322"/>
      <c r="Q667" s="316"/>
      <c r="R667" s="327" t="s">
        <v>32</v>
      </c>
      <c r="S667" s="327" t="s">
        <v>33</v>
      </c>
      <c r="T667" s="327" t="s">
        <v>57</v>
      </c>
      <c r="U667" s="327" t="s">
        <v>705</v>
      </c>
      <c r="V667" s="340" t="s">
        <v>2635</v>
      </c>
      <c r="W667" s="322"/>
      <c r="X667" s="322"/>
      <c r="Y667" s="322" t="str">
        <f t="shared" si="104"/>
        <v>Link.pdf|Mesalamine\MGIB2051\2011-02-10_Other_Audit Trail Clarifications_12057111_005.pdf</v>
      </c>
      <c r="Z667" s="323" t="str">
        <f t="shared" si="105"/>
        <v>Link.pdf</v>
      </c>
      <c r="AA667" s="322" t="str">
        <f t="shared" si="106"/>
        <v>Mesalamine\MGIB2051\</v>
      </c>
      <c r="AB667" s="322" t="str">
        <f t="shared" si="107"/>
        <v>2011-02-10_Other_Audit Trail Clarifications_12057111_005</v>
      </c>
      <c r="AC667" s="322" t="s">
        <v>2636</v>
      </c>
      <c r="AD667" s="322" t="str">
        <f t="shared" si="108"/>
        <v>Mesalamine\MGIB2051\2011-02-10_Other_Audit Trail Clarifications_12057111_005.pdf</v>
      </c>
      <c r="AE667" s="329" t="str">
        <f>IF(IF(ISBLANK(NewFile),COUNTIF(K$1:K666,FullDoc)&gt;0,COUNTIF(AD$1:AD666,FullPath)&gt;0),TRUE,"")</f>
        <v/>
      </c>
      <c r="AF667" s="330">
        <f t="shared" si="109"/>
        <v>80</v>
      </c>
      <c r="AJ667" s="323" t="s">
        <v>2637</v>
      </c>
    </row>
    <row r="668" spans="1:36" ht="13.25" customHeight="1">
      <c r="A668" s="316" t="s">
        <v>2625</v>
      </c>
      <c r="B668" s="316" t="s">
        <v>66</v>
      </c>
      <c r="C668" s="316"/>
      <c r="D668" s="316"/>
      <c r="E668" s="316"/>
      <c r="F668" s="316"/>
      <c r="G668" s="316"/>
      <c r="H668" s="316"/>
      <c r="I668" s="316"/>
      <c r="J668" s="316"/>
      <c r="K668" s="326" t="str">
        <f t="shared" si="100"/>
        <v>Link</v>
      </c>
      <c r="L668" s="327" t="str">
        <f t="shared" si="101"/>
        <v>TL6093</v>
      </c>
      <c r="M668" s="316" t="str">
        <f t="shared" si="102"/>
        <v>Project Master File Folder 1 Novella Project 394</v>
      </c>
      <c r="N668" s="328" t="str">
        <f t="shared" si="103"/>
        <v/>
      </c>
      <c r="O668" s="322"/>
      <c r="P668" s="322"/>
      <c r="Q668" s="316"/>
      <c r="R668" s="327" t="s">
        <v>32</v>
      </c>
      <c r="S668" s="327" t="s">
        <v>33</v>
      </c>
      <c r="T668" s="327" t="s">
        <v>57</v>
      </c>
      <c r="U668" s="327" t="s">
        <v>1545</v>
      </c>
      <c r="V668" s="340" t="s">
        <v>2638</v>
      </c>
      <c r="W668" s="322"/>
      <c r="X668" s="322"/>
      <c r="Y668" s="322" t="str">
        <f t="shared" si="104"/>
        <v>Link.pdf|Mesalamine\MGIB2051\2011-01-18_Other_Update to Folder 12 Structure_12057111_006.pdf</v>
      </c>
      <c r="Z668" s="323" t="str">
        <f t="shared" si="105"/>
        <v>Link.pdf</v>
      </c>
      <c r="AA668" s="322" t="str">
        <f t="shared" si="106"/>
        <v>Mesalamine\MGIB2051\</v>
      </c>
      <c r="AB668" s="322" t="str">
        <f t="shared" si="107"/>
        <v>2011-01-18_Other_Update to Folder 12 Structure_12057111_006</v>
      </c>
      <c r="AC668" s="322" t="s">
        <v>2639</v>
      </c>
      <c r="AD668" s="322" t="str">
        <f t="shared" si="108"/>
        <v>Mesalamine\MGIB2051\2011-01-18_Other_Update to Folder 12 Structure_12057111_006.pdf</v>
      </c>
      <c r="AE668" s="329" t="str">
        <f>IF(IF(ISBLANK(NewFile),COUNTIF(K$1:K667,FullDoc)&gt;0,COUNTIF(AD$1:AD667,FullPath)&gt;0),TRUE,"")</f>
        <v/>
      </c>
      <c r="AF668" s="330">
        <f t="shared" si="109"/>
        <v>83</v>
      </c>
      <c r="AH668" s="338" t="s">
        <v>2628</v>
      </c>
      <c r="AJ668" s="323" t="s">
        <v>2640</v>
      </c>
    </row>
    <row r="669" spans="1:36" ht="13.25" customHeight="1">
      <c r="A669" s="316" t="s">
        <v>2625</v>
      </c>
      <c r="B669" s="316" t="s">
        <v>73</v>
      </c>
      <c r="C669" s="316"/>
      <c r="D669" s="316"/>
      <c r="E669" s="316"/>
      <c r="F669" s="316"/>
      <c r="G669" s="316"/>
      <c r="H669" s="316"/>
      <c r="I669" s="316"/>
      <c r="J669" s="316"/>
      <c r="K669" s="326" t="str">
        <f t="shared" si="100"/>
        <v>Link</v>
      </c>
      <c r="L669" s="327" t="str">
        <f t="shared" si="101"/>
        <v>TL6093</v>
      </c>
      <c r="M669" s="316" t="str">
        <f t="shared" si="102"/>
        <v>Project Master File Folder 1 Novella Project 394</v>
      </c>
      <c r="N669" s="328" t="str">
        <f t="shared" si="103"/>
        <v/>
      </c>
      <c r="O669" s="322"/>
      <c r="P669" s="322"/>
      <c r="Q669" s="316"/>
      <c r="R669" s="327" t="s">
        <v>32</v>
      </c>
      <c r="S669" s="327" t="s">
        <v>33</v>
      </c>
      <c r="T669" s="327" t="s">
        <v>57</v>
      </c>
      <c r="U669" s="327" t="s">
        <v>1626</v>
      </c>
      <c r="V669" s="340" t="s">
        <v>2641</v>
      </c>
      <c r="W669" s="322"/>
      <c r="X669" s="322"/>
      <c r="Y669" s="322" t="str">
        <f t="shared" si="104"/>
        <v>Link.pdf|Mesalamine\MGIB2051\2010-06-29_Other_System Components Not Available for Sponsor UAT_12057111_007.pdf</v>
      </c>
      <c r="Z669" s="323" t="str">
        <f t="shared" si="105"/>
        <v>Link.pdf</v>
      </c>
      <c r="AA669" s="322" t="str">
        <f t="shared" si="106"/>
        <v>Mesalamine\MGIB2051\</v>
      </c>
      <c r="AB669" s="322" t="str">
        <f t="shared" si="107"/>
        <v>2010-06-29_Other_System Components Not Available for Sponsor UAT_12057111_007</v>
      </c>
      <c r="AC669" s="322" t="s">
        <v>2642</v>
      </c>
      <c r="AD669" s="322" t="str">
        <f t="shared" si="108"/>
        <v>Mesalamine\MGIB2051\2010-06-29_Other_System Components Not Available for Sponsor UAT_12057111_007.pdf</v>
      </c>
      <c r="AE669" s="329" t="str">
        <f>IF(IF(ISBLANK(NewFile),COUNTIF(K$1:K668,FullDoc)&gt;0,COUNTIF(AD$1:AD668,FullPath)&gt;0),TRUE,"")</f>
        <v/>
      </c>
      <c r="AF669" s="330">
        <f t="shared" si="109"/>
        <v>101</v>
      </c>
      <c r="AJ669" s="323" t="s">
        <v>2643</v>
      </c>
    </row>
    <row r="670" spans="1:36" ht="13.25" customHeight="1">
      <c r="A670" s="316" t="s">
        <v>2625</v>
      </c>
      <c r="B670" s="316" t="s">
        <v>81</v>
      </c>
      <c r="C670" s="316"/>
      <c r="D670" s="316"/>
      <c r="E670" s="316"/>
      <c r="F670" s="316"/>
      <c r="G670" s="316"/>
      <c r="H670" s="316"/>
      <c r="I670" s="316"/>
      <c r="J670" s="316"/>
      <c r="K670" s="326" t="str">
        <f t="shared" si="100"/>
        <v>Link</v>
      </c>
      <c r="L670" s="327" t="str">
        <f t="shared" si="101"/>
        <v>TL6093</v>
      </c>
      <c r="M670" s="316" t="str">
        <f t="shared" si="102"/>
        <v>Project Master File Folder 1 Novella Project 394</v>
      </c>
      <c r="N670" s="328" t="str">
        <f t="shared" si="103"/>
        <v/>
      </c>
      <c r="O670" s="322"/>
      <c r="P670" s="322"/>
      <c r="Q670" s="316"/>
      <c r="R670" s="327" t="s">
        <v>32</v>
      </c>
      <c r="S670" s="327" t="s">
        <v>33</v>
      </c>
      <c r="T670" s="327" t="s">
        <v>57</v>
      </c>
      <c r="U670" s="327" t="s">
        <v>2021</v>
      </c>
      <c r="V670" s="340" t="s">
        <v>2644</v>
      </c>
      <c r="W670" s="322"/>
      <c r="X670" s="322"/>
      <c r="Y670" s="322" t="str">
        <f t="shared" si="104"/>
        <v>Link.pdf|Mesalamine\MGIB2051\2010-06-15_Other_PMF Folder Structure_12057111_008.pdf</v>
      </c>
      <c r="Z670" s="323" t="str">
        <f t="shared" si="105"/>
        <v>Link.pdf</v>
      </c>
      <c r="AA670" s="322" t="str">
        <f t="shared" si="106"/>
        <v>Mesalamine\MGIB2051\</v>
      </c>
      <c r="AB670" s="322" t="str">
        <f t="shared" si="107"/>
        <v>2010-06-15_Other_PMF Folder Structure_12057111_008</v>
      </c>
      <c r="AC670" s="322" t="s">
        <v>2645</v>
      </c>
      <c r="AD670" s="322" t="str">
        <f t="shared" si="108"/>
        <v>Mesalamine\MGIB2051\2010-06-15_Other_PMF Folder Structure_12057111_008.pdf</v>
      </c>
      <c r="AE670" s="329" t="str">
        <f>IF(IF(ISBLANK(NewFile),COUNTIF(K$1:K669,FullDoc)&gt;0,COUNTIF(AD$1:AD669,FullPath)&gt;0),TRUE,"")</f>
        <v/>
      </c>
      <c r="AF670" s="330">
        <f t="shared" si="109"/>
        <v>74</v>
      </c>
      <c r="AH670" s="338" t="s">
        <v>2628</v>
      </c>
      <c r="AJ670" s="323" t="s">
        <v>2646</v>
      </c>
    </row>
    <row r="671" spans="1:36" ht="13.25" customHeight="1">
      <c r="A671" s="316" t="s">
        <v>2625</v>
      </c>
      <c r="B671" s="316" t="s">
        <v>86</v>
      </c>
      <c r="C671" s="316"/>
      <c r="D671" s="316"/>
      <c r="E671" s="316"/>
      <c r="F671" s="316"/>
      <c r="G671" s="316"/>
      <c r="H671" s="316"/>
      <c r="I671" s="316"/>
      <c r="J671" s="316"/>
      <c r="K671" s="326" t="str">
        <f t="shared" si="100"/>
        <v>Link</v>
      </c>
      <c r="L671" s="327" t="str">
        <f t="shared" si="101"/>
        <v>TL6093</v>
      </c>
      <c r="M671" s="316" t="str">
        <f t="shared" si="102"/>
        <v>Project Master File Folder 1 Novella Project 394</v>
      </c>
      <c r="N671" s="328" t="str">
        <f t="shared" si="103"/>
        <v/>
      </c>
      <c r="O671" s="322"/>
      <c r="P671" s="322"/>
      <c r="Q671" s="316"/>
      <c r="R671" s="327" t="s">
        <v>32</v>
      </c>
      <c r="S671" s="327" t="s">
        <v>33</v>
      </c>
      <c r="T671" s="327" t="s">
        <v>57</v>
      </c>
      <c r="U671" s="327" t="s">
        <v>1570</v>
      </c>
      <c r="V671" s="340" t="s">
        <v>2647</v>
      </c>
      <c r="W671" s="322"/>
      <c r="X671" s="322"/>
      <c r="Y671" s="322" t="str">
        <f t="shared" si="104"/>
        <v>Link.pdf|Mesalamine\MGIB2051\2010-06-03_Other_Edit Check Programming DM SOP009 Deviation_12057111_009.pdf</v>
      </c>
      <c r="Z671" s="323" t="str">
        <f t="shared" si="105"/>
        <v>Link.pdf</v>
      </c>
      <c r="AA671" s="322" t="str">
        <f t="shared" si="106"/>
        <v>Mesalamine\MGIB2051\</v>
      </c>
      <c r="AB671" s="322" t="str">
        <f t="shared" si="107"/>
        <v>2010-06-03_Other_Edit Check Programming DM SOP009 Deviation_12057111_009</v>
      </c>
      <c r="AC671" s="322" t="s">
        <v>2648</v>
      </c>
      <c r="AD671" s="322" t="str">
        <f t="shared" si="108"/>
        <v>Mesalamine\MGIB2051\2010-06-03_Other_Edit Check Programming DM SOP009 Deviation_12057111_009.pdf</v>
      </c>
      <c r="AE671" s="329" t="str">
        <f>IF(IF(ISBLANK(NewFile),COUNTIF(K$1:K670,FullDoc)&gt;0,COUNTIF(AD$1:AD670,FullPath)&gt;0),TRUE,"")</f>
        <v/>
      </c>
      <c r="AF671" s="330">
        <f t="shared" si="109"/>
        <v>96</v>
      </c>
      <c r="AH671" s="338" t="s">
        <v>2649</v>
      </c>
      <c r="AJ671" s="323" t="s">
        <v>2650</v>
      </c>
    </row>
    <row r="672" spans="1:36" ht="13.25" customHeight="1">
      <c r="A672" s="316" t="s">
        <v>2625</v>
      </c>
      <c r="B672" s="316" t="s">
        <v>152</v>
      </c>
      <c r="C672" s="316"/>
      <c r="D672" s="316"/>
      <c r="E672" s="316"/>
      <c r="F672" s="316"/>
      <c r="G672" s="316"/>
      <c r="H672" s="316"/>
      <c r="I672" s="316"/>
      <c r="J672" s="316"/>
      <c r="K672" s="326" t="str">
        <f t="shared" si="100"/>
        <v>Link</v>
      </c>
      <c r="L672" s="327" t="str">
        <f t="shared" si="101"/>
        <v>TL6093</v>
      </c>
      <c r="M672" s="316" t="str">
        <f t="shared" si="102"/>
        <v>Project Master File Folder 1 Novella Project 394</v>
      </c>
      <c r="N672" s="328" t="str">
        <f t="shared" si="103"/>
        <v/>
      </c>
      <c r="O672" s="322"/>
      <c r="P672" s="322"/>
      <c r="Q672" s="316"/>
      <c r="R672" s="327" t="s">
        <v>32</v>
      </c>
      <c r="S672" s="327" t="s">
        <v>33</v>
      </c>
      <c r="T672" s="327" t="s">
        <v>2651</v>
      </c>
      <c r="U672" s="327" t="s">
        <v>344</v>
      </c>
      <c r="V672" s="340" t="s">
        <v>2652</v>
      </c>
      <c r="W672" s="322"/>
      <c r="X672" s="322"/>
      <c r="Y672" s="322" t="str">
        <f t="shared" si="104"/>
        <v>Link.pdf|Mesalamine\MGIB2051\2011-10-28_IRB_Dev_DNCR 2011-26_12057111_010.pdf</v>
      </c>
      <c r="Z672" s="323" t="str">
        <f t="shared" si="105"/>
        <v>Link.pdf</v>
      </c>
      <c r="AA672" s="322" t="str">
        <f t="shared" si="106"/>
        <v>Mesalamine\MGIB2051\</v>
      </c>
      <c r="AB672" s="322" t="str">
        <f t="shared" si="107"/>
        <v>2011-10-28_IRB_Dev_DNCR 2011-26_12057111_010</v>
      </c>
      <c r="AC672" s="322" t="s">
        <v>2653</v>
      </c>
      <c r="AD672" s="322" t="str">
        <f t="shared" si="108"/>
        <v>Mesalamine\MGIB2051\2011-10-28_IRB_Dev_DNCR 2011-26_12057111_010.pdf</v>
      </c>
      <c r="AE672" s="329" t="str">
        <f>IF(IF(ISBLANK(NewFile),COUNTIF(K$1:K671,FullDoc)&gt;0,COUNTIF(AD$1:AD671,FullPath)&gt;0),TRUE,"")</f>
        <v/>
      </c>
      <c r="AF672" s="330">
        <f t="shared" si="109"/>
        <v>68</v>
      </c>
      <c r="AJ672" s="323" t="s">
        <v>2654</v>
      </c>
    </row>
    <row r="673" spans="1:36" ht="13.25" customHeight="1">
      <c r="A673" s="316" t="s">
        <v>2625</v>
      </c>
      <c r="B673" s="316" t="s">
        <v>157</v>
      </c>
      <c r="C673" s="316"/>
      <c r="D673" s="316"/>
      <c r="E673" s="316"/>
      <c r="F673" s="316"/>
      <c r="G673" s="316"/>
      <c r="H673" s="316"/>
      <c r="I673" s="316"/>
      <c r="J673" s="316"/>
      <c r="K673" s="326" t="str">
        <f t="shared" si="100"/>
        <v>Link</v>
      </c>
      <c r="L673" s="327" t="str">
        <f t="shared" si="101"/>
        <v>TL6093</v>
      </c>
      <c r="M673" s="316" t="str">
        <f t="shared" si="102"/>
        <v>Project Master File Folder 1 Novella Project 394</v>
      </c>
      <c r="N673" s="328" t="str">
        <f t="shared" si="103"/>
        <v/>
      </c>
      <c r="O673" s="322"/>
      <c r="P673" s="322"/>
      <c r="Q673" s="316"/>
      <c r="R673" s="327" t="s">
        <v>32</v>
      </c>
      <c r="S673" s="327" t="s">
        <v>33</v>
      </c>
      <c r="T673" s="327" t="s">
        <v>1483</v>
      </c>
      <c r="U673" s="327" t="s">
        <v>2189</v>
      </c>
      <c r="V673" s="340" t="s">
        <v>2655</v>
      </c>
      <c r="W673" s="322"/>
      <c r="X673" s="322"/>
      <c r="Y673" s="322" t="str">
        <f t="shared" si="104"/>
        <v>Link.pdf|Mesalamine\MGIB2051\2011-05-16_CV_Core Team Member List_12057111_011.pdf</v>
      </c>
      <c r="Z673" s="323" t="str">
        <f t="shared" si="105"/>
        <v>Link.pdf</v>
      </c>
      <c r="AA673" s="322" t="str">
        <f t="shared" si="106"/>
        <v>Mesalamine\MGIB2051\</v>
      </c>
      <c r="AB673" s="322" t="str">
        <f t="shared" si="107"/>
        <v>2011-05-16_CV_Core Team Member List_12057111_011</v>
      </c>
      <c r="AC673" s="322" t="s">
        <v>2656</v>
      </c>
      <c r="AD673" s="322" t="str">
        <f t="shared" si="108"/>
        <v>Mesalamine\MGIB2051\2011-05-16_CV_Core Team Member List_12057111_011.pdf</v>
      </c>
      <c r="AE673" s="329" t="str">
        <f>IF(IF(ISBLANK(NewFile),COUNTIF(K$1:K672,FullDoc)&gt;0,COUNTIF(AD$1:AD672,FullPath)&gt;0),TRUE,"")</f>
        <v/>
      </c>
      <c r="AF673" s="330">
        <f t="shared" si="109"/>
        <v>72</v>
      </c>
      <c r="AH673" s="338" t="s">
        <v>2657</v>
      </c>
      <c r="AJ673" s="323" t="s">
        <v>2658</v>
      </c>
    </row>
    <row r="674" spans="1:36" ht="13.25" customHeight="1">
      <c r="A674" s="316" t="s">
        <v>2625</v>
      </c>
      <c r="B674" s="316" t="s">
        <v>160</v>
      </c>
      <c r="C674" s="316"/>
      <c r="D674" s="316"/>
      <c r="E674" s="316"/>
      <c r="F674" s="316"/>
      <c r="G674" s="316"/>
      <c r="H674" s="316"/>
      <c r="I674" s="316"/>
      <c r="J674" s="316"/>
      <c r="K674" s="326" t="str">
        <f t="shared" si="100"/>
        <v>Link</v>
      </c>
      <c r="L674" s="327" t="str">
        <f t="shared" si="101"/>
        <v>TL6093</v>
      </c>
      <c r="M674" s="316" t="str">
        <f t="shared" si="102"/>
        <v>Project Master File Folder 1 Novella Project 394</v>
      </c>
      <c r="N674" s="328" t="str">
        <f t="shared" si="103"/>
        <v/>
      </c>
      <c r="O674" s="322"/>
      <c r="P674" s="322"/>
      <c r="Q674" s="316"/>
      <c r="R674" s="327" t="s">
        <v>32</v>
      </c>
      <c r="S674" s="327" t="s">
        <v>33</v>
      </c>
      <c r="T674" s="327" t="s">
        <v>2659</v>
      </c>
      <c r="U674" s="327" t="s">
        <v>76</v>
      </c>
      <c r="V674" s="340" t="s">
        <v>2660</v>
      </c>
      <c r="W674" s="322"/>
      <c r="X674" s="322"/>
      <c r="Y674" s="322" t="str">
        <f t="shared" si="104"/>
        <v>Link.pdf|Mesalamine\MGIB2051\0000-00-00_CV_Subinv_Guirguis_12057111_012.pdf</v>
      </c>
      <c r="Z674" s="323" t="str">
        <f t="shared" si="105"/>
        <v>Link.pdf</v>
      </c>
      <c r="AA674" s="322" t="str">
        <f t="shared" si="106"/>
        <v>Mesalamine\MGIB2051\</v>
      </c>
      <c r="AB674" s="322" t="str">
        <f t="shared" si="107"/>
        <v>0000-00-00_CV_Subinv_Guirguis_12057111_012</v>
      </c>
      <c r="AC674" s="322" t="s">
        <v>2661</v>
      </c>
      <c r="AD674" s="322" t="str">
        <f t="shared" si="108"/>
        <v>Mesalamine\MGIB2051\0000-00-00_CV_Subinv_Guirguis_12057111_012.pdf</v>
      </c>
      <c r="AE674" s="329" t="str">
        <f>IF(IF(ISBLANK(NewFile),COUNTIF(K$1:K673,FullDoc)&gt;0,COUNTIF(AD$1:AD673,FullPath)&gt;0),TRUE,"")</f>
        <v/>
      </c>
      <c r="AF674" s="330">
        <f t="shared" si="109"/>
        <v>66</v>
      </c>
      <c r="AH674" s="338" t="s">
        <v>1486</v>
      </c>
      <c r="AJ674" s="323" t="s">
        <v>2662</v>
      </c>
    </row>
    <row r="675" spans="1:36" ht="13.25" customHeight="1">
      <c r="A675" s="316" t="s">
        <v>2625</v>
      </c>
      <c r="B675" s="316" t="s">
        <v>165</v>
      </c>
      <c r="C675" s="316"/>
      <c r="D675" s="316"/>
      <c r="E675" s="316"/>
      <c r="F675" s="316"/>
      <c r="G675" s="316"/>
      <c r="H675" s="316"/>
      <c r="I675" s="316"/>
      <c r="J675" s="316"/>
      <c r="K675" s="326" t="str">
        <f t="shared" si="100"/>
        <v>Link</v>
      </c>
      <c r="L675" s="327" t="str">
        <f t="shared" si="101"/>
        <v>TL6093</v>
      </c>
      <c r="M675" s="316" t="str">
        <f t="shared" si="102"/>
        <v>Project Master File Folder 1 Novella Project 394</v>
      </c>
      <c r="N675" s="328" t="str">
        <f t="shared" si="103"/>
        <v/>
      </c>
      <c r="O675" s="322"/>
      <c r="P675" s="322"/>
      <c r="Q675" s="316"/>
      <c r="R675" s="327" t="s">
        <v>32</v>
      </c>
      <c r="S675" s="327" t="s">
        <v>33</v>
      </c>
      <c r="T675" s="327" t="s">
        <v>2659</v>
      </c>
      <c r="U675" s="327" t="s">
        <v>76</v>
      </c>
      <c r="V675" s="340" t="s">
        <v>2663</v>
      </c>
      <c r="W675" s="322"/>
      <c r="X675" s="322"/>
      <c r="Y675" s="322" t="str">
        <f t="shared" si="104"/>
        <v>Link.pdf|Mesalamine\MGIB2051\0000-00-00_CV_Subinv_DiJohn_12057111_013.pdf</v>
      </c>
      <c r="Z675" s="323" t="str">
        <f t="shared" si="105"/>
        <v>Link.pdf</v>
      </c>
      <c r="AA675" s="322" t="str">
        <f t="shared" si="106"/>
        <v>Mesalamine\MGIB2051\</v>
      </c>
      <c r="AB675" s="322" t="str">
        <f t="shared" si="107"/>
        <v>0000-00-00_CV_Subinv_DiJohn_12057111_013</v>
      </c>
      <c r="AC675" s="322" t="s">
        <v>2664</v>
      </c>
      <c r="AD675" s="322" t="str">
        <f t="shared" si="108"/>
        <v>Mesalamine\MGIB2051\0000-00-00_CV_Subinv_DiJohn_12057111_013.pdf</v>
      </c>
      <c r="AE675" s="329" t="str">
        <f>IF(IF(ISBLANK(NewFile),COUNTIF(K$1:K674,FullDoc)&gt;0,COUNTIF(AD$1:AD674,FullPath)&gt;0),TRUE,"")</f>
        <v/>
      </c>
      <c r="AF675" s="330">
        <f t="shared" si="109"/>
        <v>64</v>
      </c>
      <c r="AH675" s="338" t="s">
        <v>1486</v>
      </c>
      <c r="AJ675" s="323" t="s">
        <v>2665</v>
      </c>
    </row>
    <row r="676" spans="1:36" ht="13.25" customHeight="1">
      <c r="A676" s="316" t="s">
        <v>2625</v>
      </c>
      <c r="B676" s="316" t="s">
        <v>170</v>
      </c>
      <c r="C676" s="316"/>
      <c r="D676" s="316"/>
      <c r="E676" s="316"/>
      <c r="F676" s="316"/>
      <c r="G676" s="316"/>
      <c r="H676" s="316"/>
      <c r="I676" s="316"/>
      <c r="J676" s="316"/>
      <c r="K676" s="326" t="str">
        <f t="shared" si="100"/>
        <v>Link</v>
      </c>
      <c r="L676" s="327" t="str">
        <f t="shared" si="101"/>
        <v>TL6093</v>
      </c>
      <c r="M676" s="316" t="str">
        <f t="shared" si="102"/>
        <v>Project Master File Folder 1 Novella Project 394</v>
      </c>
      <c r="N676" s="328" t="str">
        <f t="shared" si="103"/>
        <v/>
      </c>
      <c r="O676" s="322"/>
      <c r="P676" s="322"/>
      <c r="Q676" s="316"/>
      <c r="R676" s="327" t="s">
        <v>32</v>
      </c>
      <c r="S676" s="327" t="s">
        <v>33</v>
      </c>
      <c r="T676" s="327" t="s">
        <v>2659</v>
      </c>
      <c r="U676" s="327" t="s">
        <v>76</v>
      </c>
      <c r="V676" s="340" t="s">
        <v>2666</v>
      </c>
      <c r="W676" s="322"/>
      <c r="X676" s="322"/>
      <c r="Y676" s="322" t="str">
        <f t="shared" si="104"/>
        <v>Link.pdf|Mesalamine\MGIB2051\0000-00-00_CV_Subinv_Belvet_12057111_014.pdf</v>
      </c>
      <c r="Z676" s="323" t="str">
        <f t="shared" si="105"/>
        <v>Link.pdf</v>
      </c>
      <c r="AA676" s="322" t="str">
        <f t="shared" si="106"/>
        <v>Mesalamine\MGIB2051\</v>
      </c>
      <c r="AB676" s="322" t="str">
        <f t="shared" si="107"/>
        <v>0000-00-00_CV_Subinv_Belvet_12057111_014</v>
      </c>
      <c r="AC676" s="322" t="s">
        <v>2667</v>
      </c>
      <c r="AD676" s="322" t="str">
        <f t="shared" si="108"/>
        <v>Mesalamine\MGIB2051\0000-00-00_CV_Subinv_Belvet_12057111_014.pdf</v>
      </c>
      <c r="AE676" s="329" t="str">
        <f>IF(IF(ISBLANK(NewFile),COUNTIF(K$1:K675,FullDoc)&gt;0,COUNTIF(AD$1:AD675,FullPath)&gt;0),TRUE,"")</f>
        <v/>
      </c>
      <c r="AF676" s="330">
        <f t="shared" si="109"/>
        <v>64</v>
      </c>
      <c r="AH676" s="338" t="s">
        <v>1486</v>
      </c>
      <c r="AJ676" s="323" t="s">
        <v>2668</v>
      </c>
    </row>
    <row r="677" spans="1:36" ht="13.25" customHeight="1">
      <c r="A677" s="316" t="s">
        <v>2625</v>
      </c>
      <c r="B677" s="316" t="s">
        <v>174</v>
      </c>
      <c r="C677" s="316"/>
      <c r="D677" s="316"/>
      <c r="E677" s="316"/>
      <c r="F677" s="316"/>
      <c r="G677" s="316"/>
      <c r="H677" s="316"/>
      <c r="I677" s="316"/>
      <c r="J677" s="316"/>
      <c r="K677" s="326" t="str">
        <f t="shared" si="100"/>
        <v>Link</v>
      </c>
      <c r="L677" s="327" t="str">
        <f t="shared" si="101"/>
        <v>TL6093</v>
      </c>
      <c r="M677" s="316" t="str">
        <f t="shared" si="102"/>
        <v>Project Master File Folder 1 Novella Project 394</v>
      </c>
      <c r="N677" s="328" t="str">
        <f t="shared" si="103"/>
        <v/>
      </c>
      <c r="O677" s="322"/>
      <c r="P677" s="322"/>
      <c r="Q677" s="316"/>
      <c r="R677" s="327" t="s">
        <v>32</v>
      </c>
      <c r="S677" s="327" t="s">
        <v>33</v>
      </c>
      <c r="T677" s="327" t="s">
        <v>2659</v>
      </c>
      <c r="U677" s="327" t="s">
        <v>76</v>
      </c>
      <c r="V677" s="340" t="s">
        <v>2669</v>
      </c>
      <c r="W677" s="322"/>
      <c r="X677" s="322"/>
      <c r="Y677" s="322" t="str">
        <f t="shared" si="104"/>
        <v>Link.pdf|Mesalamine\MGIB2051\0000-00-00_CV_Subinv_Topps_12057111_015.pdf</v>
      </c>
      <c r="Z677" s="323" t="str">
        <f t="shared" si="105"/>
        <v>Link.pdf</v>
      </c>
      <c r="AA677" s="322" t="str">
        <f t="shared" si="106"/>
        <v>Mesalamine\MGIB2051\</v>
      </c>
      <c r="AB677" s="322" t="str">
        <f t="shared" si="107"/>
        <v>0000-00-00_CV_Subinv_Topps_12057111_015</v>
      </c>
      <c r="AC677" s="322" t="s">
        <v>2670</v>
      </c>
      <c r="AD677" s="322" t="str">
        <f t="shared" si="108"/>
        <v>Mesalamine\MGIB2051\0000-00-00_CV_Subinv_Topps_12057111_015.pdf</v>
      </c>
      <c r="AE677" s="329" t="str">
        <f>IF(IF(ISBLANK(NewFile),COUNTIF(K$1:K676,FullDoc)&gt;0,COUNTIF(AD$1:AD676,FullPath)&gt;0),TRUE,"")</f>
        <v/>
      </c>
      <c r="AF677" s="330">
        <f t="shared" si="109"/>
        <v>63</v>
      </c>
      <c r="AH677" s="338" t="s">
        <v>1486</v>
      </c>
      <c r="AJ677" s="323" t="s">
        <v>2671</v>
      </c>
    </row>
    <row r="678" spans="1:36" ht="13.25" customHeight="1">
      <c r="A678" s="316" t="s">
        <v>2625</v>
      </c>
      <c r="B678" s="316" t="s">
        <v>179</v>
      </c>
      <c r="C678" s="316"/>
      <c r="D678" s="316"/>
      <c r="E678" s="316"/>
      <c r="F678" s="316"/>
      <c r="G678" s="316"/>
      <c r="H678" s="316"/>
      <c r="I678" s="316"/>
      <c r="J678" s="316"/>
      <c r="K678" s="326" t="str">
        <f t="shared" si="100"/>
        <v>Link</v>
      </c>
      <c r="L678" s="327" t="str">
        <f t="shared" si="101"/>
        <v>TL6093</v>
      </c>
      <c r="M678" s="316" t="str">
        <f t="shared" si="102"/>
        <v>Project Master File Folder 1 Novella Project 394</v>
      </c>
      <c r="N678" s="328" t="str">
        <f t="shared" si="103"/>
        <v/>
      </c>
      <c r="O678" s="322"/>
      <c r="P678" s="322"/>
      <c r="Q678" s="316"/>
      <c r="R678" s="327" t="s">
        <v>32</v>
      </c>
      <c r="S678" s="327" t="s">
        <v>33</v>
      </c>
      <c r="T678" s="327" t="s">
        <v>2659</v>
      </c>
      <c r="U678" s="327" t="s">
        <v>76</v>
      </c>
      <c r="V678" s="340" t="s">
        <v>2672</v>
      </c>
      <c r="W678" s="322"/>
      <c r="X678" s="322"/>
      <c r="Y678" s="322" t="str">
        <f t="shared" si="104"/>
        <v>Link.pdf|Mesalamine\MGIB2051\0000-00-00_CV_Subinv_Rue_12057111_016.pdf</v>
      </c>
      <c r="Z678" s="323" t="str">
        <f t="shared" si="105"/>
        <v>Link.pdf</v>
      </c>
      <c r="AA678" s="322" t="str">
        <f t="shared" si="106"/>
        <v>Mesalamine\MGIB2051\</v>
      </c>
      <c r="AB678" s="322" t="str">
        <f t="shared" si="107"/>
        <v>0000-00-00_CV_Subinv_Rue_12057111_016</v>
      </c>
      <c r="AC678" s="322" t="s">
        <v>2673</v>
      </c>
      <c r="AD678" s="322" t="str">
        <f t="shared" si="108"/>
        <v>Mesalamine\MGIB2051\0000-00-00_CV_Subinv_Rue_12057111_016.pdf</v>
      </c>
      <c r="AE678" s="329" t="str">
        <f>IF(IF(ISBLANK(NewFile),COUNTIF(K$1:K677,FullDoc)&gt;0,COUNTIF(AD$1:AD677,FullPath)&gt;0),TRUE,"")</f>
        <v/>
      </c>
      <c r="AF678" s="330">
        <f t="shared" si="109"/>
        <v>61</v>
      </c>
      <c r="AH678" s="338" t="s">
        <v>1486</v>
      </c>
      <c r="AJ678" s="323" t="s">
        <v>2674</v>
      </c>
    </row>
    <row r="679" spans="1:36" ht="13.25" customHeight="1">
      <c r="A679" s="316" t="s">
        <v>2625</v>
      </c>
      <c r="B679" s="316" t="s">
        <v>183</v>
      </c>
      <c r="C679" s="316"/>
      <c r="D679" s="316"/>
      <c r="E679" s="316"/>
      <c r="F679" s="316"/>
      <c r="G679" s="316"/>
      <c r="H679" s="316"/>
      <c r="I679" s="316"/>
      <c r="J679" s="316"/>
      <c r="K679" s="326" t="str">
        <f t="shared" si="100"/>
        <v>Link</v>
      </c>
      <c r="L679" s="327" t="str">
        <f t="shared" si="101"/>
        <v>TL6093</v>
      </c>
      <c r="M679" s="316" t="str">
        <f t="shared" si="102"/>
        <v>Project Master File Folder 1 Novella Project 394</v>
      </c>
      <c r="N679" s="328" t="str">
        <f t="shared" si="103"/>
        <v/>
      </c>
      <c r="O679" s="322"/>
      <c r="P679" s="322"/>
      <c r="Q679" s="316"/>
      <c r="R679" s="327" t="s">
        <v>32</v>
      </c>
      <c r="S679" s="327" t="s">
        <v>33</v>
      </c>
      <c r="T679" s="327" t="s">
        <v>2659</v>
      </c>
      <c r="U679" s="327" t="s">
        <v>76</v>
      </c>
      <c r="V679" s="340" t="s">
        <v>2675</v>
      </c>
      <c r="W679" s="322"/>
      <c r="X679" s="322"/>
      <c r="Y679" s="322" t="str">
        <f t="shared" si="104"/>
        <v>Link.pdf|Mesalamine\MGIB2051\0000-00-00_CV_Subinv_Mather_12057111_017.pdf</v>
      </c>
      <c r="Z679" s="323" t="str">
        <f t="shared" si="105"/>
        <v>Link.pdf</v>
      </c>
      <c r="AA679" s="322" t="str">
        <f t="shared" si="106"/>
        <v>Mesalamine\MGIB2051\</v>
      </c>
      <c r="AB679" s="322" t="str">
        <f t="shared" si="107"/>
        <v>0000-00-00_CV_Subinv_Mather_12057111_017</v>
      </c>
      <c r="AC679" s="322" t="s">
        <v>2676</v>
      </c>
      <c r="AD679" s="322" t="str">
        <f t="shared" si="108"/>
        <v>Mesalamine\MGIB2051\0000-00-00_CV_Subinv_Mather_12057111_017.pdf</v>
      </c>
      <c r="AE679" s="329" t="str">
        <f>IF(IF(ISBLANK(NewFile),COUNTIF(K$1:K678,FullDoc)&gt;0,COUNTIF(AD$1:AD678,FullPath)&gt;0),TRUE,"")</f>
        <v/>
      </c>
      <c r="AF679" s="330">
        <f t="shared" si="109"/>
        <v>64</v>
      </c>
      <c r="AH679" s="338" t="s">
        <v>1486</v>
      </c>
      <c r="AJ679" s="323" t="s">
        <v>2677</v>
      </c>
    </row>
    <row r="680" spans="1:36" ht="13.25" customHeight="1">
      <c r="A680" s="316" t="s">
        <v>2625</v>
      </c>
      <c r="B680" s="316" t="s">
        <v>186</v>
      </c>
      <c r="C680" s="316"/>
      <c r="D680" s="316"/>
      <c r="E680" s="316"/>
      <c r="F680" s="316"/>
      <c r="G680" s="316"/>
      <c r="H680" s="316"/>
      <c r="I680" s="316"/>
      <c r="J680" s="316"/>
      <c r="K680" s="326" t="str">
        <f t="shared" si="100"/>
        <v>Link</v>
      </c>
      <c r="L680" s="327" t="str">
        <f t="shared" si="101"/>
        <v>TL6093</v>
      </c>
      <c r="M680" s="316" t="str">
        <f t="shared" si="102"/>
        <v>Project Master File Folder 1 Novella Project 394</v>
      </c>
      <c r="N680" s="328" t="str">
        <f t="shared" si="103"/>
        <v/>
      </c>
      <c r="O680" s="322"/>
      <c r="P680" s="322"/>
      <c r="Q680" s="316"/>
      <c r="R680" s="327" t="s">
        <v>32</v>
      </c>
      <c r="S680" s="327" t="s">
        <v>33</v>
      </c>
      <c r="T680" s="327" t="s">
        <v>57</v>
      </c>
      <c r="U680" s="327" t="s">
        <v>2678</v>
      </c>
      <c r="V680" s="340" t="s">
        <v>2679</v>
      </c>
      <c r="W680" s="322"/>
      <c r="X680" s="322"/>
      <c r="Y680" s="322" t="str">
        <f t="shared" si="104"/>
        <v>Link.pdf|Mesalamine\MGIB2051\2011-04-29_Other_PA PC Transition Plan_12057111_018.pdf</v>
      </c>
      <c r="Z680" s="323" t="str">
        <f t="shared" si="105"/>
        <v>Link.pdf</v>
      </c>
      <c r="AA680" s="322" t="str">
        <f t="shared" si="106"/>
        <v>Mesalamine\MGIB2051\</v>
      </c>
      <c r="AB680" s="322" t="str">
        <f t="shared" si="107"/>
        <v>2011-04-29_Other_PA PC Transition Plan_12057111_018</v>
      </c>
      <c r="AC680" s="322" t="s">
        <v>2680</v>
      </c>
      <c r="AD680" s="322" t="str">
        <f t="shared" si="108"/>
        <v>Mesalamine\MGIB2051\2011-04-29_Other_PA PC Transition Plan_12057111_018.pdf</v>
      </c>
      <c r="AE680" s="329" t="str">
        <f>IF(IF(ISBLANK(NewFile),COUNTIF(K$1:K679,FullDoc)&gt;0,COUNTIF(AD$1:AD679,FullPath)&gt;0),TRUE,"")</f>
        <v/>
      </c>
      <c r="AF680" s="330">
        <f t="shared" si="109"/>
        <v>75</v>
      </c>
      <c r="AJ680" s="323" t="s">
        <v>2681</v>
      </c>
    </row>
    <row r="681" spans="1:36" ht="13.25" customHeight="1">
      <c r="A681" s="316" t="s">
        <v>2625</v>
      </c>
      <c r="B681" s="316" t="s">
        <v>190</v>
      </c>
      <c r="C681" s="316"/>
      <c r="D681" s="316"/>
      <c r="E681" s="316"/>
      <c r="F681" s="316"/>
      <c r="G681" s="316"/>
      <c r="H681" s="316"/>
      <c r="I681" s="316"/>
      <c r="J681" s="316"/>
      <c r="K681" s="326" t="str">
        <f t="shared" si="100"/>
        <v>Link</v>
      </c>
      <c r="L681" s="327" t="str">
        <f t="shared" si="101"/>
        <v>TL6093</v>
      </c>
      <c r="M681" s="316" t="str">
        <f t="shared" si="102"/>
        <v>Project Master File Folder 1 Novella Project 394</v>
      </c>
      <c r="N681" s="328" t="str">
        <f t="shared" si="103"/>
        <v/>
      </c>
      <c r="O681" s="322"/>
      <c r="P681" s="322"/>
      <c r="Q681" s="316"/>
      <c r="R681" s="327" t="s">
        <v>32</v>
      </c>
      <c r="S681" s="327" t="s">
        <v>33</v>
      </c>
      <c r="T681" s="327" t="s">
        <v>2659</v>
      </c>
      <c r="U681" s="327" t="s">
        <v>76</v>
      </c>
      <c r="V681" s="340" t="s">
        <v>2682</v>
      </c>
      <c r="W681" s="322"/>
      <c r="X681" s="322"/>
      <c r="Y681" s="322" t="str">
        <f t="shared" si="104"/>
        <v>Link.pdf|Mesalamine\MGIB2051\0000-00-00_CV_Subinv_Dula_12057111_019.pdf</v>
      </c>
      <c r="Z681" s="323" t="str">
        <f t="shared" si="105"/>
        <v>Link.pdf</v>
      </c>
      <c r="AA681" s="322" t="str">
        <f t="shared" si="106"/>
        <v>Mesalamine\MGIB2051\</v>
      </c>
      <c r="AB681" s="322" t="str">
        <f t="shared" si="107"/>
        <v>0000-00-00_CV_Subinv_Dula_12057111_019</v>
      </c>
      <c r="AC681" s="322" t="s">
        <v>2683</v>
      </c>
      <c r="AD681" s="322" t="str">
        <f t="shared" si="108"/>
        <v>Mesalamine\MGIB2051\0000-00-00_CV_Subinv_Dula_12057111_019.pdf</v>
      </c>
      <c r="AE681" s="329" t="str">
        <f>IF(IF(ISBLANK(NewFile),COUNTIF(K$1:K680,FullDoc)&gt;0,COUNTIF(AD$1:AD680,FullPath)&gt;0),TRUE,"")</f>
        <v/>
      </c>
      <c r="AF681" s="330">
        <f t="shared" si="109"/>
        <v>62</v>
      </c>
      <c r="AH681" s="338" t="s">
        <v>1486</v>
      </c>
      <c r="AJ681" s="323" t="s">
        <v>2684</v>
      </c>
    </row>
    <row r="682" spans="1:36" ht="13.25" customHeight="1">
      <c r="A682" s="316" t="s">
        <v>2625</v>
      </c>
      <c r="B682" s="316" t="s">
        <v>194</v>
      </c>
      <c r="C682" s="316"/>
      <c r="D682" s="316"/>
      <c r="E682" s="316"/>
      <c r="F682" s="316"/>
      <c r="G682" s="316"/>
      <c r="H682" s="316"/>
      <c r="I682" s="316"/>
      <c r="J682" s="316"/>
      <c r="K682" s="326" t="str">
        <f t="shared" si="100"/>
        <v>Link</v>
      </c>
      <c r="L682" s="327" t="str">
        <f t="shared" si="101"/>
        <v>TL6093</v>
      </c>
      <c r="M682" s="316" t="str">
        <f t="shared" si="102"/>
        <v>Project Master File Folder 1 Novella Project 394</v>
      </c>
      <c r="N682" s="328" t="str">
        <f t="shared" si="103"/>
        <v/>
      </c>
      <c r="O682" s="322"/>
      <c r="P682" s="322"/>
      <c r="Q682" s="316"/>
      <c r="R682" s="327" t="s">
        <v>32</v>
      </c>
      <c r="S682" s="327" t="s">
        <v>33</v>
      </c>
      <c r="T682" s="327" t="s">
        <v>2659</v>
      </c>
      <c r="U682" s="327" t="s">
        <v>76</v>
      </c>
      <c r="V682" s="340" t="s">
        <v>2685</v>
      </c>
      <c r="W682" s="322"/>
      <c r="X682" s="322"/>
      <c r="Y682" s="322" t="str">
        <f t="shared" si="104"/>
        <v>Link.pdf|Mesalamine\MGIB2051\0000-00-00_CV_Subinv_Zimmerman_12057111_020.pdf</v>
      </c>
      <c r="Z682" s="323" t="str">
        <f t="shared" si="105"/>
        <v>Link.pdf</v>
      </c>
      <c r="AA682" s="322" t="str">
        <f t="shared" si="106"/>
        <v>Mesalamine\MGIB2051\</v>
      </c>
      <c r="AB682" s="322" t="str">
        <f t="shared" si="107"/>
        <v>0000-00-00_CV_Subinv_Zimmerman_12057111_020</v>
      </c>
      <c r="AC682" s="322" t="s">
        <v>2686</v>
      </c>
      <c r="AD682" s="322" t="str">
        <f t="shared" si="108"/>
        <v>Mesalamine\MGIB2051\0000-00-00_CV_Subinv_Zimmerman_12057111_020.pdf</v>
      </c>
      <c r="AE682" s="329" t="str">
        <f>IF(IF(ISBLANK(NewFile),COUNTIF(K$1:K681,FullDoc)&gt;0,COUNTIF(AD$1:AD681,FullPath)&gt;0),TRUE,"")</f>
        <v/>
      </c>
      <c r="AF682" s="330">
        <f t="shared" si="109"/>
        <v>67</v>
      </c>
      <c r="AH682" s="338" t="s">
        <v>1486</v>
      </c>
      <c r="AJ682" s="323" t="s">
        <v>2687</v>
      </c>
    </row>
    <row r="683" spans="1:36" ht="13.25" customHeight="1">
      <c r="A683" s="316" t="s">
        <v>2625</v>
      </c>
      <c r="B683" s="316" t="s">
        <v>200</v>
      </c>
      <c r="C683" s="316"/>
      <c r="D683" s="316"/>
      <c r="E683" s="316"/>
      <c r="F683" s="316"/>
      <c r="G683" s="316"/>
      <c r="H683" s="316"/>
      <c r="I683" s="316"/>
      <c r="J683" s="316"/>
      <c r="K683" s="326" t="str">
        <f t="shared" si="100"/>
        <v>Link</v>
      </c>
      <c r="L683" s="327" t="str">
        <f t="shared" si="101"/>
        <v>TL6093</v>
      </c>
      <c r="M683" s="316" t="str">
        <f t="shared" si="102"/>
        <v>Project Master File Folder 1 Novella Project 394</v>
      </c>
      <c r="N683" s="328" t="str">
        <f t="shared" si="103"/>
        <v/>
      </c>
      <c r="O683" s="322"/>
      <c r="P683" s="322"/>
      <c r="Q683" s="316"/>
      <c r="R683" s="327" t="s">
        <v>32</v>
      </c>
      <c r="S683" s="327" t="s">
        <v>33</v>
      </c>
      <c r="T683" s="327" t="s">
        <v>2659</v>
      </c>
      <c r="U683" s="327" t="s">
        <v>76</v>
      </c>
      <c r="V683" s="340" t="s">
        <v>2688</v>
      </c>
      <c r="W683" s="322"/>
      <c r="X683" s="322"/>
      <c r="Y683" s="322" t="str">
        <f t="shared" si="104"/>
        <v>Link.pdf|Mesalamine\MGIB2051\0000-00-00_CV_Subinv_Novelli Edwards_12057111_021.pdf</v>
      </c>
      <c r="Z683" s="323" t="str">
        <f t="shared" si="105"/>
        <v>Link.pdf</v>
      </c>
      <c r="AA683" s="322" t="str">
        <f t="shared" si="106"/>
        <v>Mesalamine\MGIB2051\</v>
      </c>
      <c r="AB683" s="322" t="str">
        <f t="shared" si="107"/>
        <v>0000-00-00_CV_Subinv_Novelli Edwards_12057111_021</v>
      </c>
      <c r="AC683" s="322" t="s">
        <v>2689</v>
      </c>
      <c r="AD683" s="322" t="str">
        <f t="shared" si="108"/>
        <v>Mesalamine\MGIB2051\0000-00-00_CV_Subinv_Novelli Edwards_12057111_021.pdf</v>
      </c>
      <c r="AE683" s="329" t="str">
        <f>IF(IF(ISBLANK(NewFile),COUNTIF(K$1:K682,FullDoc)&gt;0,COUNTIF(AD$1:AD682,FullPath)&gt;0),TRUE,"")</f>
        <v/>
      </c>
      <c r="AF683" s="330">
        <f t="shared" si="109"/>
        <v>73</v>
      </c>
      <c r="AH683" s="338" t="s">
        <v>1486</v>
      </c>
      <c r="AJ683" s="323" t="s">
        <v>2690</v>
      </c>
    </row>
    <row r="684" spans="1:36" ht="13.25" customHeight="1">
      <c r="A684" s="316" t="s">
        <v>2625</v>
      </c>
      <c r="B684" s="316" t="s">
        <v>205</v>
      </c>
      <c r="C684" s="316"/>
      <c r="D684" s="316"/>
      <c r="E684" s="316"/>
      <c r="F684" s="316"/>
      <c r="G684" s="316"/>
      <c r="H684" s="316"/>
      <c r="I684" s="316"/>
      <c r="J684" s="316"/>
      <c r="K684" s="326" t="str">
        <f t="shared" si="100"/>
        <v>Link</v>
      </c>
      <c r="L684" s="327" t="str">
        <f t="shared" si="101"/>
        <v>TL6093</v>
      </c>
      <c r="M684" s="316" t="str">
        <f t="shared" si="102"/>
        <v>Project Master File Folder 1 Novella Project 394</v>
      </c>
      <c r="N684" s="328" t="str">
        <f t="shared" si="103"/>
        <v/>
      </c>
      <c r="O684" s="322"/>
      <c r="P684" s="322"/>
      <c r="Q684" s="316"/>
      <c r="R684" s="327" t="s">
        <v>32</v>
      </c>
      <c r="S684" s="327" t="s">
        <v>33</v>
      </c>
      <c r="T684" s="327" t="s">
        <v>2659</v>
      </c>
      <c r="U684" s="327" t="s">
        <v>76</v>
      </c>
      <c r="V684" s="340" t="s">
        <v>2691</v>
      </c>
      <c r="W684" s="322"/>
      <c r="X684" s="322"/>
      <c r="Y684" s="322" t="str">
        <f t="shared" si="104"/>
        <v>Link.pdf|Mesalamine\MGIB2051\0000-00-00_CV_Subinv_Evans_12057111_022.pdf</v>
      </c>
      <c r="Z684" s="323" t="str">
        <f t="shared" si="105"/>
        <v>Link.pdf</v>
      </c>
      <c r="AA684" s="322" t="str">
        <f t="shared" si="106"/>
        <v>Mesalamine\MGIB2051\</v>
      </c>
      <c r="AB684" s="322" t="str">
        <f t="shared" si="107"/>
        <v>0000-00-00_CV_Subinv_Evans_12057111_022</v>
      </c>
      <c r="AC684" s="322" t="s">
        <v>2692</v>
      </c>
      <c r="AD684" s="322" t="str">
        <f t="shared" si="108"/>
        <v>Mesalamine\MGIB2051\0000-00-00_CV_Subinv_Evans_12057111_022.pdf</v>
      </c>
      <c r="AE684" s="329" t="str">
        <f>IF(IF(ISBLANK(NewFile),COUNTIF(K$1:K683,FullDoc)&gt;0,COUNTIF(AD$1:AD683,FullPath)&gt;0),TRUE,"")</f>
        <v/>
      </c>
      <c r="AF684" s="330">
        <f t="shared" si="109"/>
        <v>63</v>
      </c>
      <c r="AH684" s="338" t="s">
        <v>1486</v>
      </c>
      <c r="AJ684" s="323" t="s">
        <v>2693</v>
      </c>
    </row>
    <row r="685" spans="1:36" ht="13.25" customHeight="1">
      <c r="A685" s="316" t="s">
        <v>2625</v>
      </c>
      <c r="B685" s="316" t="s">
        <v>210</v>
      </c>
      <c r="C685" s="316"/>
      <c r="D685" s="316"/>
      <c r="E685" s="316"/>
      <c r="F685" s="316"/>
      <c r="G685" s="316"/>
      <c r="H685" s="316"/>
      <c r="I685" s="316"/>
      <c r="J685" s="316"/>
      <c r="K685" s="326" t="str">
        <f t="shared" si="100"/>
        <v>Link</v>
      </c>
      <c r="L685" s="327" t="str">
        <f t="shared" si="101"/>
        <v>TL6093</v>
      </c>
      <c r="M685" s="316" t="str">
        <f t="shared" si="102"/>
        <v>Project Master File Folder 1 Novella Project 394</v>
      </c>
      <c r="N685" s="328" t="str">
        <f t="shared" si="103"/>
        <v/>
      </c>
      <c r="O685" s="322"/>
      <c r="P685" s="322"/>
      <c r="Q685" s="316"/>
      <c r="R685" s="327" t="s">
        <v>32</v>
      </c>
      <c r="S685" s="327" t="s">
        <v>33</v>
      </c>
      <c r="T685" s="327" t="s">
        <v>2659</v>
      </c>
      <c r="U685" s="327" t="s">
        <v>76</v>
      </c>
      <c r="V685" s="340" t="s">
        <v>2694</v>
      </c>
      <c r="W685" s="322"/>
      <c r="X685" s="322"/>
      <c r="Y685" s="322" t="str">
        <f t="shared" si="104"/>
        <v>Link.pdf|Mesalamine\MGIB2051\0000-00-00_CV_Subinv_Nwoloko_12057111_023.pdf</v>
      </c>
      <c r="Z685" s="323" t="str">
        <f t="shared" si="105"/>
        <v>Link.pdf</v>
      </c>
      <c r="AA685" s="322" t="str">
        <f t="shared" si="106"/>
        <v>Mesalamine\MGIB2051\</v>
      </c>
      <c r="AB685" s="322" t="str">
        <f t="shared" si="107"/>
        <v>0000-00-00_CV_Subinv_Nwoloko_12057111_023</v>
      </c>
      <c r="AC685" s="322" t="s">
        <v>2695</v>
      </c>
      <c r="AD685" s="322" t="str">
        <f t="shared" si="108"/>
        <v>Mesalamine\MGIB2051\0000-00-00_CV_Subinv_Nwoloko_12057111_023.pdf</v>
      </c>
      <c r="AE685" s="329" t="str">
        <f>IF(IF(ISBLANK(NewFile),COUNTIF(K$1:K684,FullDoc)&gt;0,COUNTIF(AD$1:AD684,FullPath)&gt;0),TRUE,"")</f>
        <v/>
      </c>
      <c r="AF685" s="330">
        <f t="shared" si="109"/>
        <v>65</v>
      </c>
      <c r="AH685" s="338" t="s">
        <v>1486</v>
      </c>
      <c r="AJ685" s="323" t="s">
        <v>2696</v>
      </c>
    </row>
    <row r="686" spans="1:36" ht="13.25" customHeight="1">
      <c r="A686" s="316" t="s">
        <v>2625</v>
      </c>
      <c r="B686" s="316" t="s">
        <v>215</v>
      </c>
      <c r="C686" s="316"/>
      <c r="D686" s="316"/>
      <c r="E686" s="316"/>
      <c r="F686" s="316"/>
      <c r="G686" s="316"/>
      <c r="H686" s="316"/>
      <c r="I686" s="316"/>
      <c r="J686" s="316"/>
      <c r="K686" s="326" t="str">
        <f t="shared" si="100"/>
        <v>Link</v>
      </c>
      <c r="L686" s="327" t="str">
        <f t="shared" si="101"/>
        <v>TL6093</v>
      </c>
      <c r="M686" s="316" t="str">
        <f t="shared" si="102"/>
        <v>Project Master File Folder 1 Novella Project 394</v>
      </c>
      <c r="N686" s="328" t="str">
        <f t="shared" si="103"/>
        <v/>
      </c>
      <c r="O686" s="322"/>
      <c r="P686" s="322"/>
      <c r="Q686" s="316"/>
      <c r="R686" s="327" t="s">
        <v>32</v>
      </c>
      <c r="S686" s="327" t="s">
        <v>33</v>
      </c>
      <c r="T686" s="327" t="s">
        <v>2659</v>
      </c>
      <c r="U686" s="327" t="s">
        <v>76</v>
      </c>
      <c r="V686" s="340" t="s">
        <v>2697</v>
      </c>
      <c r="W686" s="322"/>
      <c r="X686" s="322"/>
      <c r="Y686" s="322" t="str">
        <f t="shared" si="104"/>
        <v>Link.pdf|Mesalamine\MGIB2051\0000-00-00_CV_Subinv_Greeson_12057111_024.pdf</v>
      </c>
      <c r="Z686" s="323" t="str">
        <f t="shared" si="105"/>
        <v>Link.pdf</v>
      </c>
      <c r="AA686" s="322" t="str">
        <f t="shared" si="106"/>
        <v>Mesalamine\MGIB2051\</v>
      </c>
      <c r="AB686" s="322" t="str">
        <f t="shared" si="107"/>
        <v>0000-00-00_CV_Subinv_Greeson_12057111_024</v>
      </c>
      <c r="AC686" s="322" t="s">
        <v>2698</v>
      </c>
      <c r="AD686" s="322" t="str">
        <f t="shared" si="108"/>
        <v>Mesalamine\MGIB2051\0000-00-00_CV_Subinv_Greeson_12057111_024.pdf</v>
      </c>
      <c r="AE686" s="329" t="str">
        <f>IF(IF(ISBLANK(NewFile),COUNTIF(K$1:K685,FullDoc)&gt;0,COUNTIF(AD$1:AD685,FullPath)&gt;0),TRUE,"")</f>
        <v/>
      </c>
      <c r="AF686" s="330">
        <f t="shared" si="109"/>
        <v>65</v>
      </c>
      <c r="AH686" s="338" t="s">
        <v>566</v>
      </c>
      <c r="AJ686" s="323" t="s">
        <v>2699</v>
      </c>
    </row>
    <row r="687" spans="1:36" ht="13.25" customHeight="1">
      <c r="A687" s="316" t="s">
        <v>2625</v>
      </c>
      <c r="B687" s="316" t="s">
        <v>220</v>
      </c>
      <c r="C687" s="316"/>
      <c r="D687" s="316"/>
      <c r="E687" s="316"/>
      <c r="F687" s="316"/>
      <c r="G687" s="316"/>
      <c r="H687" s="316"/>
      <c r="I687" s="316"/>
      <c r="J687" s="316"/>
      <c r="K687" s="326" t="str">
        <f t="shared" si="100"/>
        <v>Link</v>
      </c>
      <c r="L687" s="327" t="str">
        <f t="shared" si="101"/>
        <v>TL6093</v>
      </c>
      <c r="M687" s="316" t="str">
        <f t="shared" si="102"/>
        <v>Project Master File Folder 1 Novella Project 394</v>
      </c>
      <c r="N687" s="328" t="str">
        <f t="shared" si="103"/>
        <v/>
      </c>
      <c r="O687" s="322"/>
      <c r="P687" s="322"/>
      <c r="Q687" s="316"/>
      <c r="R687" s="327" t="s">
        <v>32</v>
      </c>
      <c r="S687" s="327" t="s">
        <v>33</v>
      </c>
      <c r="T687" s="327" t="s">
        <v>2659</v>
      </c>
      <c r="U687" s="327" t="s">
        <v>76</v>
      </c>
      <c r="V687" s="340" t="s">
        <v>2700</v>
      </c>
      <c r="W687" s="322"/>
      <c r="X687" s="322"/>
      <c r="Y687" s="322" t="str">
        <f t="shared" si="104"/>
        <v>Link.pdf|Mesalamine\MGIB2051\0000-00-00_CV_Subinv_Fuller_12057111_025.pdf</v>
      </c>
      <c r="Z687" s="323" t="str">
        <f t="shared" si="105"/>
        <v>Link.pdf</v>
      </c>
      <c r="AA687" s="322" t="str">
        <f t="shared" si="106"/>
        <v>Mesalamine\MGIB2051\</v>
      </c>
      <c r="AB687" s="322" t="str">
        <f t="shared" si="107"/>
        <v>0000-00-00_CV_Subinv_Fuller_12057111_025</v>
      </c>
      <c r="AC687" s="322" t="s">
        <v>2701</v>
      </c>
      <c r="AD687" s="322" t="str">
        <f t="shared" si="108"/>
        <v>Mesalamine\MGIB2051\0000-00-00_CV_Subinv_Fuller_12057111_025.pdf</v>
      </c>
      <c r="AE687" s="329" t="str">
        <f>IF(IF(ISBLANK(NewFile),COUNTIF(K$1:K686,FullDoc)&gt;0,COUNTIF(AD$1:AD686,FullPath)&gt;0),TRUE,"")</f>
        <v/>
      </c>
      <c r="AF687" s="330">
        <f t="shared" si="109"/>
        <v>64</v>
      </c>
      <c r="AH687" s="338" t="s">
        <v>566</v>
      </c>
      <c r="AJ687" s="323" t="s">
        <v>2702</v>
      </c>
    </row>
    <row r="688" spans="1:36" ht="13.25" customHeight="1">
      <c r="A688" s="316" t="s">
        <v>2625</v>
      </c>
      <c r="B688" s="316" t="s">
        <v>224</v>
      </c>
      <c r="C688" s="316"/>
      <c r="D688" s="316"/>
      <c r="E688" s="316"/>
      <c r="F688" s="316"/>
      <c r="G688" s="316"/>
      <c r="H688" s="316"/>
      <c r="I688" s="316"/>
      <c r="J688" s="316"/>
      <c r="K688" s="326" t="str">
        <f t="shared" si="100"/>
        <v>Link</v>
      </c>
      <c r="L688" s="327" t="str">
        <f t="shared" si="101"/>
        <v>TL6093</v>
      </c>
      <c r="M688" s="316" t="str">
        <f t="shared" si="102"/>
        <v>Project Master File Folder 1 Novella Project 394</v>
      </c>
      <c r="N688" s="343" t="str">
        <f t="shared" si="103"/>
        <v>Yes</v>
      </c>
      <c r="O688" s="322" t="s">
        <v>82</v>
      </c>
      <c r="P688" s="322"/>
      <c r="Q688" s="316"/>
      <c r="R688" s="327" t="s">
        <v>32</v>
      </c>
      <c r="S688" s="327" t="s">
        <v>33</v>
      </c>
      <c r="T688" s="327" t="s">
        <v>57</v>
      </c>
      <c r="U688" s="327" t="s">
        <v>76</v>
      </c>
      <c r="V688" s="340" t="s">
        <v>2557</v>
      </c>
      <c r="W688" s="322"/>
      <c r="X688" s="322"/>
      <c r="Y688" s="322" t="str">
        <f t="shared" si="104"/>
        <v>Link.pdf|Mesalamine\MGIB2051\0000-00-00_Other_Single CD_12057111_026.pdf</v>
      </c>
      <c r="Z688" s="323" t="str">
        <f t="shared" si="105"/>
        <v>Link.pdf</v>
      </c>
      <c r="AA688" s="322" t="str">
        <f t="shared" si="106"/>
        <v>Mesalamine\MGIB2051\</v>
      </c>
      <c r="AB688" s="322" t="str">
        <f t="shared" si="107"/>
        <v>0000-00-00_Other_Single CD_12057111_026</v>
      </c>
      <c r="AC688" s="322" t="s">
        <v>2703</v>
      </c>
      <c r="AD688" s="322" t="str">
        <f t="shared" si="108"/>
        <v>Mesalamine\MGIB2051\0000-00-00_Other_Single CD_12057111_026.pdf</v>
      </c>
      <c r="AE688" s="329" t="str">
        <f>IF(IF(ISBLANK(NewFile),COUNTIF(K$1:K687,FullDoc)&gt;0,COUNTIF(AD$1:AD687,FullPath)&gt;0),TRUE,"")</f>
        <v/>
      </c>
      <c r="AF688" s="330">
        <f t="shared" si="109"/>
        <v>63</v>
      </c>
    </row>
    <row r="689" spans="1:36" ht="13.25" customHeight="1">
      <c r="A689" s="316" t="s">
        <v>2625</v>
      </c>
      <c r="B689" s="316" t="s">
        <v>224</v>
      </c>
      <c r="C689" s="316"/>
      <c r="D689" s="316"/>
      <c r="E689" s="316"/>
      <c r="F689" s="316"/>
      <c r="G689" s="316"/>
      <c r="H689" s="316"/>
      <c r="I689" s="316"/>
      <c r="J689" s="316"/>
      <c r="K689" s="326" t="str">
        <f t="shared" si="100"/>
        <v>Link</v>
      </c>
      <c r="L689" s="327" t="str">
        <f t="shared" si="101"/>
        <v>TL6093</v>
      </c>
      <c r="M689" s="316" t="str">
        <f t="shared" si="102"/>
        <v>Project Master File Folder 1 Novella Project 394</v>
      </c>
      <c r="N689" s="343" t="str">
        <f t="shared" si="103"/>
        <v>Yes</v>
      </c>
      <c r="O689" s="322" t="s">
        <v>1780</v>
      </c>
      <c r="P689" s="322"/>
      <c r="Q689" s="316"/>
      <c r="R689" s="327" t="s">
        <v>32</v>
      </c>
      <c r="S689" s="327" t="s">
        <v>33</v>
      </c>
      <c r="T689" s="327" t="s">
        <v>57</v>
      </c>
      <c r="U689" s="327" t="s">
        <v>76</v>
      </c>
      <c r="V689" s="340" t="s">
        <v>2557</v>
      </c>
      <c r="W689" s="322" t="s">
        <v>2704</v>
      </c>
      <c r="X689" s="322"/>
      <c r="Y689" s="322" t="str">
        <f t="shared" si="104"/>
        <v>Link-DISC001\|Mesalamine\MGIB2051\0000-00-00_Other_Single CD_12057111_026-DISC001\</v>
      </c>
      <c r="Z689" s="323" t="str">
        <f t="shared" si="105"/>
        <v>Link-DISC001\</v>
      </c>
      <c r="AA689" s="322" t="str">
        <f t="shared" si="106"/>
        <v>Mesalamine\MGIB2051\</v>
      </c>
      <c r="AB689" s="322" t="str">
        <f t="shared" si="107"/>
        <v>0000-00-00_Other_Single CD_12057111_026</v>
      </c>
      <c r="AC689" s="322" t="s">
        <v>2703</v>
      </c>
      <c r="AD689" s="322" t="str">
        <f t="shared" si="108"/>
        <v>Mesalamine\MGIB2051\0000-00-00_Other_Single CD_12057111_026-DISC001\</v>
      </c>
      <c r="AE689" s="329" t="str">
        <f>IF(IF(ISBLANK(NewFile),COUNTIF(K$1:K688,FullDoc)&gt;0,COUNTIF(AD$1:AD688,FullPath)&gt;0),TRUE,"")</f>
        <v/>
      </c>
      <c r="AF689" s="330">
        <f t="shared" si="109"/>
        <v>68</v>
      </c>
    </row>
    <row r="690" spans="1:36" ht="13.25" customHeight="1">
      <c r="A690" s="316" t="s">
        <v>2705</v>
      </c>
      <c r="B690" s="316" t="s">
        <v>29</v>
      </c>
      <c r="C690" s="316"/>
      <c r="D690" s="316"/>
      <c r="E690" s="316"/>
      <c r="F690" s="316"/>
      <c r="G690" s="316"/>
      <c r="H690" s="316"/>
      <c r="I690" s="316"/>
      <c r="J690" s="316"/>
      <c r="K690" s="326" t="str">
        <f t="shared" si="100"/>
        <v>Link</v>
      </c>
      <c r="L690" s="327" t="str">
        <f t="shared" si="101"/>
        <v>TL6093</v>
      </c>
      <c r="M690" s="316" t="str">
        <f t="shared" si="102"/>
        <v>Project Master File Folder 2 Novella Project 394</v>
      </c>
      <c r="N690" s="328" t="str">
        <f t="shared" si="103"/>
        <v/>
      </c>
      <c r="O690" s="322"/>
      <c r="P690" s="322"/>
      <c r="Q690" s="316"/>
      <c r="R690" s="327" t="s">
        <v>32</v>
      </c>
      <c r="S690" s="327" t="s">
        <v>33</v>
      </c>
      <c r="T690" s="327" t="s">
        <v>57</v>
      </c>
      <c r="U690" s="327" t="s">
        <v>76</v>
      </c>
      <c r="V690" s="327" t="s">
        <v>2706</v>
      </c>
      <c r="W690" s="322"/>
      <c r="X690" s="322"/>
      <c r="Y690" s="322" t="str">
        <f t="shared" si="104"/>
        <v>Link.pdf|Mesalamine\MGIB2051\0000-00-00_Other_Protocols and Amendments Inventory Sheet_12057112_001.pdf</v>
      </c>
      <c r="Z690" s="323" t="str">
        <f t="shared" si="105"/>
        <v>Link.pdf</v>
      </c>
      <c r="AA690" s="322" t="str">
        <f t="shared" si="106"/>
        <v>Mesalamine\MGIB2051\</v>
      </c>
      <c r="AB690" s="322" t="str">
        <f t="shared" si="107"/>
        <v>0000-00-00_Other_Protocols and Amendments Inventory Sheet_12057112_001</v>
      </c>
      <c r="AC690" s="322" t="s">
        <v>2707</v>
      </c>
      <c r="AD690" s="322" t="str">
        <f t="shared" si="108"/>
        <v>Mesalamine\MGIB2051\0000-00-00_Other_Protocols and Amendments Inventory Sheet_12057112_001.pdf</v>
      </c>
      <c r="AE690" s="329" t="str">
        <f>IF(IF(ISBLANK(NewFile),COUNTIF(K$1:K689,FullDoc)&gt;0,COUNTIF(AD$1:AD689,FullPath)&gt;0),TRUE,"")</f>
        <v/>
      </c>
      <c r="AF690" s="330">
        <f t="shared" si="109"/>
        <v>94</v>
      </c>
      <c r="AH690" s="338" t="s">
        <v>39</v>
      </c>
      <c r="AJ690" s="323" t="s">
        <v>2708</v>
      </c>
    </row>
    <row r="691" spans="1:36" ht="13.25" customHeight="1">
      <c r="A691" s="316" t="s">
        <v>2705</v>
      </c>
      <c r="B691" s="316" t="s">
        <v>41</v>
      </c>
      <c r="C691" s="316"/>
      <c r="D691" s="316"/>
      <c r="E691" s="316"/>
      <c r="F691" s="316"/>
      <c r="G691" s="316"/>
      <c r="H691" s="316"/>
      <c r="I691" s="316"/>
      <c r="J691" s="316"/>
      <c r="K691" s="326" t="str">
        <f t="shared" si="100"/>
        <v>Link</v>
      </c>
      <c r="L691" s="327" t="str">
        <f t="shared" si="101"/>
        <v>TL6093</v>
      </c>
      <c r="M691" s="316" t="str">
        <f t="shared" si="102"/>
        <v>Project Master File Folder 2 Novella Project 394</v>
      </c>
      <c r="N691" s="328" t="str">
        <f t="shared" si="103"/>
        <v/>
      </c>
      <c r="O691" s="322"/>
      <c r="P691" s="322"/>
      <c r="Q691" s="316"/>
      <c r="R691" s="327" t="s">
        <v>32</v>
      </c>
      <c r="S691" s="327" t="s">
        <v>33</v>
      </c>
      <c r="T691" s="327" t="s">
        <v>34</v>
      </c>
      <c r="U691" s="327" t="s">
        <v>35</v>
      </c>
      <c r="V691" s="340" t="s">
        <v>2709</v>
      </c>
      <c r="W691" s="322"/>
      <c r="X691" s="322"/>
      <c r="Y691" s="322" t="str">
        <f t="shared" si="104"/>
        <v>Link.pdf|Mesalamine\MGIB2051\2010-10-29_Amend Prtl_Version 2.0 Amendment 1_12057112_002.pdf</v>
      </c>
      <c r="Z691" s="323" t="str">
        <f t="shared" si="105"/>
        <v>Link.pdf</v>
      </c>
      <c r="AA691" s="322" t="str">
        <f t="shared" si="106"/>
        <v>Mesalamine\MGIB2051\</v>
      </c>
      <c r="AB691" s="322" t="str">
        <f t="shared" si="107"/>
        <v>2010-10-29_Amend Prtl_Version 2.0 Amendment 1_12057112_002</v>
      </c>
      <c r="AC691" s="322" t="s">
        <v>2710</v>
      </c>
      <c r="AD691" s="322" t="str">
        <f t="shared" si="108"/>
        <v>Mesalamine\MGIB2051\2010-10-29_Amend Prtl_Version 2.0 Amendment 1_12057112_002.pdf</v>
      </c>
      <c r="AE691" s="329" t="str">
        <f>IF(IF(ISBLANK(NewFile),COUNTIF(K$1:K690,FullDoc)&gt;0,COUNTIF(AD$1:AD690,FullPath)&gt;0),TRUE,"")</f>
        <v/>
      </c>
      <c r="AF691" s="330">
        <f t="shared" si="109"/>
        <v>82</v>
      </c>
      <c r="AH691" s="338" t="s">
        <v>45</v>
      </c>
      <c r="AJ691" s="323" t="s">
        <v>2711</v>
      </c>
    </row>
    <row r="692" spans="1:36" ht="13.25" customHeight="1">
      <c r="A692" s="316" t="s">
        <v>2705</v>
      </c>
      <c r="B692" s="316" t="s">
        <v>47</v>
      </c>
      <c r="C692" s="316"/>
      <c r="D692" s="316"/>
      <c r="E692" s="316"/>
      <c r="F692" s="316"/>
      <c r="G692" s="316"/>
      <c r="H692" s="316"/>
      <c r="I692" s="316"/>
      <c r="J692" s="316"/>
      <c r="K692" s="326" t="str">
        <f t="shared" si="100"/>
        <v>Link</v>
      </c>
      <c r="L692" s="327" t="str">
        <f t="shared" si="101"/>
        <v>TL6093</v>
      </c>
      <c r="M692" s="316" t="str">
        <f t="shared" si="102"/>
        <v>Project Master File Folder 2 Novella Project 394</v>
      </c>
      <c r="N692" s="328" t="str">
        <f t="shared" si="103"/>
        <v/>
      </c>
      <c r="O692" s="322"/>
      <c r="P692" s="322"/>
      <c r="Q692" s="316"/>
      <c r="R692" s="327" t="s">
        <v>32</v>
      </c>
      <c r="S692" s="327" t="s">
        <v>33</v>
      </c>
      <c r="T692" s="327" t="s">
        <v>42</v>
      </c>
      <c r="U692" s="327" t="s">
        <v>43</v>
      </c>
      <c r="V692" s="327" t="s">
        <v>1560</v>
      </c>
      <c r="W692" s="322"/>
      <c r="X692" s="322"/>
      <c r="Y692" s="322" t="str">
        <f t="shared" si="104"/>
        <v>Link.pdf|Mesalamine\MGIB2051\2010-04-28_Appr Prtl_Version 1.0_12057112_003.pdf</v>
      </c>
      <c r="Z692" s="323" t="str">
        <f t="shared" si="105"/>
        <v>Link.pdf</v>
      </c>
      <c r="AA692" s="322" t="str">
        <f t="shared" si="106"/>
        <v>Mesalamine\MGIB2051\</v>
      </c>
      <c r="AB692" s="322" t="str">
        <f t="shared" si="107"/>
        <v>2010-04-28_Appr Prtl_Version 1.0_12057112_003</v>
      </c>
      <c r="AC692" s="322" t="s">
        <v>2712</v>
      </c>
      <c r="AD692" s="322" t="str">
        <f t="shared" si="108"/>
        <v>Mesalamine\MGIB2051\2010-04-28_Appr Prtl_Version 1.0_12057112_003.pdf</v>
      </c>
      <c r="AE692" s="329" t="str">
        <f>IF(IF(ISBLANK(NewFile),COUNTIF(K$1:K691,FullDoc)&gt;0,COUNTIF(AD$1:AD691,FullPath)&gt;0),TRUE,"")</f>
        <v/>
      </c>
      <c r="AF692" s="330">
        <f t="shared" si="109"/>
        <v>69</v>
      </c>
      <c r="AH692" s="338" t="s">
        <v>45</v>
      </c>
      <c r="AJ692" s="323" t="s">
        <v>2713</v>
      </c>
    </row>
    <row r="693" spans="1:36" ht="13.25" customHeight="1">
      <c r="A693" s="316" t="s">
        <v>2705</v>
      </c>
      <c r="B693" s="316" t="s">
        <v>55</v>
      </c>
      <c r="C693" s="316"/>
      <c r="D693" s="316"/>
      <c r="E693" s="316"/>
      <c r="F693" s="316"/>
      <c r="G693" s="316"/>
      <c r="H693" s="316"/>
      <c r="I693" s="316"/>
      <c r="J693" s="316"/>
      <c r="K693" s="326" t="str">
        <f t="shared" si="100"/>
        <v>Link</v>
      </c>
      <c r="L693" s="327" t="str">
        <f t="shared" si="101"/>
        <v>TL6093</v>
      </c>
      <c r="M693" s="316" t="str">
        <f t="shared" si="102"/>
        <v>Project Master File Folder 2 Novella Project 394</v>
      </c>
      <c r="N693" s="328" t="str">
        <f t="shared" si="103"/>
        <v/>
      </c>
      <c r="O693" s="322"/>
      <c r="P693" s="322"/>
      <c r="Q693" s="316"/>
      <c r="R693" s="327" t="s">
        <v>32</v>
      </c>
      <c r="S693" s="327" t="s">
        <v>33</v>
      </c>
      <c r="T693" s="327" t="s">
        <v>57</v>
      </c>
      <c r="U693" s="327" t="s">
        <v>1534</v>
      </c>
      <c r="V693" s="340" t="s">
        <v>2714</v>
      </c>
      <c r="W693" s="322"/>
      <c r="X693" s="322"/>
      <c r="Y693" s="322" t="str">
        <f t="shared" si="104"/>
        <v>Link.pdf|Mesalamine\MGIB2051\2010-06-24_Other_Clinical services not part of Novellas work scope_12057112_004.pdf</v>
      </c>
      <c r="Z693" s="323" t="str">
        <f t="shared" si="105"/>
        <v>Link.pdf</v>
      </c>
      <c r="AA693" s="322" t="str">
        <f t="shared" si="106"/>
        <v>Mesalamine\MGIB2051\</v>
      </c>
      <c r="AB693" s="322" t="str">
        <f t="shared" si="107"/>
        <v>2010-06-24_Other_Clinical services not part of Novellas work scope_12057112_004</v>
      </c>
      <c r="AC693" s="322" t="s">
        <v>2715</v>
      </c>
      <c r="AD693" s="322" t="str">
        <f t="shared" si="108"/>
        <v>Mesalamine\MGIB2051\2010-06-24_Other_Clinical services not part of Novellas work scope_12057112_004.pdf</v>
      </c>
      <c r="AE693" s="329" t="str">
        <f>IF(IF(ISBLANK(NewFile),COUNTIF(K$1:K692,FullDoc)&gt;0,COUNTIF(AD$1:AD692,FullPath)&gt;0),TRUE,"")</f>
        <v/>
      </c>
      <c r="AF693" s="330">
        <f t="shared" si="109"/>
        <v>103</v>
      </c>
      <c r="AH693" s="338" t="s">
        <v>101</v>
      </c>
      <c r="AJ693" s="323" t="s">
        <v>2716</v>
      </c>
    </row>
    <row r="694" spans="1:36" ht="13.25" customHeight="1">
      <c r="A694" s="316" t="s">
        <v>2705</v>
      </c>
      <c r="B694" s="316" t="s">
        <v>62</v>
      </c>
      <c r="C694" s="316"/>
      <c r="D694" s="316"/>
      <c r="E694" s="316"/>
      <c r="F694" s="316"/>
      <c r="G694" s="316"/>
      <c r="H694" s="316"/>
      <c r="I694" s="316"/>
      <c r="J694" s="316"/>
      <c r="K694" s="326" t="str">
        <f t="shared" si="100"/>
        <v>Link</v>
      </c>
      <c r="L694" s="327" t="str">
        <f t="shared" si="101"/>
        <v>TL6093</v>
      </c>
      <c r="M694" s="316" t="str">
        <f t="shared" si="102"/>
        <v>Project Master File Folder 2 Novella Project 394</v>
      </c>
      <c r="N694" s="328" t="str">
        <f t="shared" si="103"/>
        <v/>
      </c>
      <c r="O694" s="322"/>
      <c r="P694" s="322"/>
      <c r="Q694" s="316"/>
      <c r="R694" s="327" t="s">
        <v>32</v>
      </c>
      <c r="S694" s="327" t="s">
        <v>33</v>
      </c>
      <c r="T694" s="327" t="s">
        <v>57</v>
      </c>
      <c r="U694" s="327" t="s">
        <v>1534</v>
      </c>
      <c r="V694" s="340" t="s">
        <v>2714</v>
      </c>
      <c r="W694" s="322"/>
      <c r="X694" s="322"/>
      <c r="Y694" s="322" t="str">
        <f t="shared" si="104"/>
        <v>Link.pdf|Mesalamine\MGIB2051\2010-06-24_Other_Clinical services not part of Novellas work scope_12057112_005.pdf</v>
      </c>
      <c r="Z694" s="323" t="str">
        <f t="shared" si="105"/>
        <v>Link.pdf</v>
      </c>
      <c r="AA694" s="322" t="str">
        <f t="shared" si="106"/>
        <v>Mesalamine\MGIB2051\</v>
      </c>
      <c r="AB694" s="322" t="str">
        <f t="shared" si="107"/>
        <v>2010-06-24_Other_Clinical services not part of Novellas work scope_12057112_005</v>
      </c>
      <c r="AC694" s="322" t="s">
        <v>2717</v>
      </c>
      <c r="AD694" s="322" t="str">
        <f t="shared" si="108"/>
        <v>Mesalamine\MGIB2051\2010-06-24_Other_Clinical services not part of Novellas work scope_12057112_005.pdf</v>
      </c>
      <c r="AE694" s="329" t="str">
        <f>IF(IF(ISBLANK(NewFile),COUNTIF(K$1:K693,FullDoc)&gt;0,COUNTIF(AD$1:AD693,FullPath)&gt;0),TRUE,"")</f>
        <v/>
      </c>
      <c r="AF694" s="330">
        <f t="shared" si="109"/>
        <v>103</v>
      </c>
      <c r="AJ694" s="323" t="s">
        <v>2718</v>
      </c>
    </row>
    <row r="695" spans="1:36" ht="13.25" customHeight="1">
      <c r="A695" s="316" t="s">
        <v>2719</v>
      </c>
      <c r="B695" s="316" t="s">
        <v>29</v>
      </c>
      <c r="C695" s="316"/>
      <c r="D695" s="316"/>
      <c r="E695" s="316"/>
      <c r="F695" s="316"/>
      <c r="G695" s="316"/>
      <c r="H695" s="316"/>
      <c r="I695" s="316"/>
      <c r="J695" s="316"/>
      <c r="K695" s="326" t="str">
        <f t="shared" si="100"/>
        <v>Link</v>
      </c>
      <c r="L695" s="327" t="str">
        <f t="shared" si="101"/>
        <v>TL6093</v>
      </c>
      <c r="M695" s="316" t="str">
        <f t="shared" si="102"/>
        <v>Project Master File Folder 3 Novella Project 394</v>
      </c>
      <c r="N695" s="343" t="str">
        <f t="shared" si="103"/>
        <v>Yes</v>
      </c>
      <c r="O695" s="322" t="s">
        <v>82</v>
      </c>
      <c r="P695" s="322"/>
      <c r="Q695" s="316"/>
      <c r="R695" s="327" t="s">
        <v>32</v>
      </c>
      <c r="S695" s="327" t="s">
        <v>33</v>
      </c>
      <c r="T695" s="327" t="s">
        <v>57</v>
      </c>
      <c r="U695" s="327" t="s">
        <v>76</v>
      </c>
      <c r="V695" s="340" t="s">
        <v>2557</v>
      </c>
      <c r="W695" s="322"/>
      <c r="X695" s="322"/>
      <c r="Y695" s="322" t="str">
        <f t="shared" si="104"/>
        <v>Link.pdf|Mesalamine\MGIB2051\0000-00-00_Other_Single CD_12057113_001.pdf</v>
      </c>
      <c r="Z695" s="323" t="str">
        <f t="shared" si="105"/>
        <v>Link.pdf</v>
      </c>
      <c r="AA695" s="322" t="str">
        <f t="shared" si="106"/>
        <v>Mesalamine\MGIB2051\</v>
      </c>
      <c r="AB695" s="322" t="str">
        <f t="shared" si="107"/>
        <v>0000-00-00_Other_Single CD_12057113_001</v>
      </c>
      <c r="AC695" s="322" t="s">
        <v>2720</v>
      </c>
      <c r="AD695" s="322" t="str">
        <f t="shared" si="108"/>
        <v>Mesalamine\MGIB2051\0000-00-00_Other_Single CD_12057113_001.pdf</v>
      </c>
      <c r="AE695" s="329" t="str">
        <f>IF(IF(ISBLANK(NewFile),COUNTIF(K$1:K694,FullDoc)&gt;0,COUNTIF(AD$1:AD694,FullPath)&gt;0),TRUE,"")</f>
        <v/>
      </c>
      <c r="AF695" s="330">
        <f t="shared" si="109"/>
        <v>63</v>
      </c>
    </row>
    <row r="696" spans="1:36" ht="13.25" customHeight="1">
      <c r="A696" s="316" t="s">
        <v>2719</v>
      </c>
      <c r="B696" s="316" t="s">
        <v>29</v>
      </c>
      <c r="C696" s="316"/>
      <c r="D696" s="316"/>
      <c r="E696" s="316"/>
      <c r="F696" s="316"/>
      <c r="G696" s="316"/>
      <c r="H696" s="316"/>
      <c r="I696" s="316"/>
      <c r="J696" s="316"/>
      <c r="K696" s="326" t="str">
        <f t="shared" si="100"/>
        <v>Link</v>
      </c>
      <c r="L696" s="327" t="str">
        <f t="shared" si="101"/>
        <v>TL6093</v>
      </c>
      <c r="M696" s="316" t="str">
        <f t="shared" si="102"/>
        <v>Project Master File Folder 3 Novella Project 394</v>
      </c>
      <c r="N696" s="343" t="str">
        <f t="shared" si="103"/>
        <v>Yes</v>
      </c>
      <c r="O696" s="322" t="s">
        <v>1780</v>
      </c>
      <c r="P696" s="322"/>
      <c r="Q696" s="316"/>
      <c r="R696" s="327" t="s">
        <v>32</v>
      </c>
      <c r="S696" s="327" t="s">
        <v>33</v>
      </c>
      <c r="T696" s="327" t="s">
        <v>57</v>
      </c>
      <c r="U696" s="327" t="s">
        <v>76</v>
      </c>
      <c r="V696" s="340" t="s">
        <v>2557</v>
      </c>
      <c r="W696" s="322" t="s">
        <v>2721</v>
      </c>
      <c r="X696" s="322"/>
      <c r="Y696" s="322" t="str">
        <f t="shared" si="104"/>
        <v>Link-DISC001\|Mesalamine\MGIB2051\0000-00-00_Other_Single CD_12057113_001-DISC001\</v>
      </c>
      <c r="Z696" s="323" t="str">
        <f t="shared" si="105"/>
        <v>Link-DISC001\</v>
      </c>
      <c r="AA696" s="322" t="str">
        <f t="shared" si="106"/>
        <v>Mesalamine\MGIB2051\</v>
      </c>
      <c r="AB696" s="322" t="str">
        <f t="shared" si="107"/>
        <v>0000-00-00_Other_Single CD_12057113_001</v>
      </c>
      <c r="AC696" s="322" t="s">
        <v>2720</v>
      </c>
      <c r="AD696" s="322" t="str">
        <f t="shared" si="108"/>
        <v>Mesalamine\MGIB2051\0000-00-00_Other_Single CD_12057113_001-DISC001\</v>
      </c>
      <c r="AE696" s="329" t="str">
        <f>IF(IF(ISBLANK(NewFile),COUNTIF(K$1:K695,FullDoc)&gt;0,COUNTIF(AD$1:AD695,FullPath)&gt;0),TRUE,"")</f>
        <v/>
      </c>
      <c r="AF696" s="330">
        <f t="shared" si="109"/>
        <v>68</v>
      </c>
    </row>
    <row r="697" spans="1:36" ht="13.25" customHeight="1">
      <c r="A697" s="316" t="s">
        <v>2719</v>
      </c>
      <c r="B697" s="316" t="s">
        <v>41</v>
      </c>
      <c r="C697" s="316"/>
      <c r="D697" s="316"/>
      <c r="E697" s="316"/>
      <c r="F697" s="316"/>
      <c r="G697" s="316"/>
      <c r="H697" s="316"/>
      <c r="I697" s="316"/>
      <c r="J697" s="316"/>
      <c r="K697" s="326" t="str">
        <f t="shared" si="100"/>
        <v>Link</v>
      </c>
      <c r="L697" s="327" t="str">
        <f t="shared" si="101"/>
        <v>TL6093</v>
      </c>
      <c r="M697" s="316" t="str">
        <f t="shared" si="102"/>
        <v>Project Master File Folder 3 Novella Project 394</v>
      </c>
      <c r="N697" s="343" t="str">
        <f t="shared" si="103"/>
        <v>Yes</v>
      </c>
      <c r="O697" s="322" t="s">
        <v>82</v>
      </c>
      <c r="P697" s="322"/>
      <c r="Q697" s="316"/>
      <c r="R697" s="327" t="s">
        <v>32</v>
      </c>
      <c r="S697" s="327" t="s">
        <v>33</v>
      </c>
      <c r="T697" s="327" t="s">
        <v>57</v>
      </c>
      <c r="U697" s="327" t="s">
        <v>76</v>
      </c>
      <c r="V697" s="340" t="s">
        <v>2557</v>
      </c>
      <c r="W697" s="322"/>
      <c r="X697" s="322"/>
      <c r="Y697" s="322" t="str">
        <f t="shared" si="104"/>
        <v>Link.pdf|Mesalamine\MGIB2051\0000-00-00_Other_Single CD_12057113_002.pdf</v>
      </c>
      <c r="Z697" s="323" t="str">
        <f t="shared" si="105"/>
        <v>Link.pdf</v>
      </c>
      <c r="AA697" s="322" t="str">
        <f t="shared" si="106"/>
        <v>Mesalamine\MGIB2051\</v>
      </c>
      <c r="AB697" s="322" t="str">
        <f t="shared" si="107"/>
        <v>0000-00-00_Other_Single CD_12057113_002</v>
      </c>
      <c r="AC697" s="322" t="s">
        <v>2722</v>
      </c>
      <c r="AD697" s="322" t="str">
        <f t="shared" si="108"/>
        <v>Mesalamine\MGIB2051\0000-00-00_Other_Single CD_12057113_002.pdf</v>
      </c>
      <c r="AE697" s="329" t="str">
        <f>IF(IF(ISBLANK(NewFile),COUNTIF(K$1:K696,FullDoc)&gt;0,COUNTIF(AD$1:AD696,FullPath)&gt;0),TRUE,"")</f>
        <v/>
      </c>
      <c r="AF697" s="330">
        <f t="shared" si="109"/>
        <v>63</v>
      </c>
    </row>
    <row r="698" spans="1:36" ht="13.25" customHeight="1">
      <c r="A698" s="316" t="s">
        <v>2719</v>
      </c>
      <c r="B698" s="316" t="s">
        <v>41</v>
      </c>
      <c r="C698" s="316"/>
      <c r="D698" s="316"/>
      <c r="E698" s="316"/>
      <c r="F698" s="316"/>
      <c r="G698" s="316"/>
      <c r="H698" s="316"/>
      <c r="I698" s="316"/>
      <c r="J698" s="316"/>
      <c r="K698" s="326" t="str">
        <f t="shared" si="100"/>
        <v>Link</v>
      </c>
      <c r="L698" s="327" t="str">
        <f t="shared" si="101"/>
        <v>TL6093</v>
      </c>
      <c r="M698" s="316" t="str">
        <f t="shared" si="102"/>
        <v>Project Master File Folder 3 Novella Project 394</v>
      </c>
      <c r="N698" s="343" t="str">
        <f t="shared" si="103"/>
        <v>Yes</v>
      </c>
      <c r="O698" s="322" t="s">
        <v>1780</v>
      </c>
      <c r="P698" s="322"/>
      <c r="Q698" s="316"/>
      <c r="R698" s="327" t="s">
        <v>32</v>
      </c>
      <c r="S698" s="327" t="s">
        <v>33</v>
      </c>
      <c r="T698" s="327" t="s">
        <v>57</v>
      </c>
      <c r="U698" s="327" t="s">
        <v>76</v>
      </c>
      <c r="V698" s="340" t="s">
        <v>2557</v>
      </c>
      <c r="W698" s="322" t="s">
        <v>2723</v>
      </c>
      <c r="X698" s="322"/>
      <c r="Y698" s="322" t="str">
        <f t="shared" si="104"/>
        <v>Link-DISC001\|Mesalamine\MGIB2051\0000-00-00_Other_Single CD_12057113_002-DISC001\</v>
      </c>
      <c r="Z698" s="323" t="str">
        <f t="shared" si="105"/>
        <v>Link-DISC001\</v>
      </c>
      <c r="AA698" s="322" t="str">
        <f t="shared" si="106"/>
        <v>Mesalamine\MGIB2051\</v>
      </c>
      <c r="AB698" s="322" t="str">
        <f t="shared" si="107"/>
        <v>0000-00-00_Other_Single CD_12057113_002</v>
      </c>
      <c r="AC698" s="322" t="s">
        <v>2722</v>
      </c>
      <c r="AD698" s="322" t="str">
        <f t="shared" si="108"/>
        <v>Mesalamine\MGIB2051\0000-00-00_Other_Single CD_12057113_002-DISC001\</v>
      </c>
      <c r="AE698" s="329" t="str">
        <f>IF(IF(ISBLANK(NewFile),COUNTIF(K$1:K697,FullDoc)&gt;0,COUNTIF(AD$1:AD697,FullPath)&gt;0),TRUE,"")</f>
        <v/>
      </c>
      <c r="AF698" s="330">
        <f t="shared" si="109"/>
        <v>68</v>
      </c>
    </row>
    <row r="699" spans="1:36" ht="13.25" customHeight="1">
      <c r="A699" s="316" t="s">
        <v>2719</v>
      </c>
      <c r="B699" s="316" t="s">
        <v>47</v>
      </c>
      <c r="C699" s="316"/>
      <c r="D699" s="316"/>
      <c r="E699" s="316"/>
      <c r="F699" s="316"/>
      <c r="G699" s="316"/>
      <c r="H699" s="316"/>
      <c r="I699" s="316"/>
      <c r="J699" s="316"/>
      <c r="K699" s="326" t="str">
        <f t="shared" si="100"/>
        <v>Link</v>
      </c>
      <c r="L699" s="327" t="str">
        <f t="shared" si="101"/>
        <v>TL6093</v>
      </c>
      <c r="M699" s="316" t="str">
        <f t="shared" si="102"/>
        <v>Project Master File Folder 3 Novella Project 394</v>
      </c>
      <c r="N699" s="328" t="str">
        <f t="shared" si="103"/>
        <v/>
      </c>
      <c r="O699" s="322"/>
      <c r="P699" s="322"/>
      <c r="Q699" s="316"/>
      <c r="R699" s="327" t="s">
        <v>32</v>
      </c>
      <c r="S699" s="327" t="s">
        <v>33</v>
      </c>
      <c r="T699" s="327" t="s">
        <v>57</v>
      </c>
      <c r="U699" s="327" t="s">
        <v>76</v>
      </c>
      <c r="V699" s="340" t="s">
        <v>2724</v>
      </c>
      <c r="W699" s="322"/>
      <c r="X699" s="322"/>
      <c r="Y699" s="322" t="str">
        <f t="shared" si="104"/>
        <v>Link.pdf|Mesalamine\MGIB2051\0000-00-00_Other_Safety services not part of Novellas work scope_12057113_003.pdf</v>
      </c>
      <c r="Z699" s="323" t="str">
        <f t="shared" si="105"/>
        <v>Link.pdf</v>
      </c>
      <c r="AA699" s="322" t="str">
        <f t="shared" si="106"/>
        <v>Mesalamine\MGIB2051\</v>
      </c>
      <c r="AB699" s="322" t="str">
        <f t="shared" si="107"/>
        <v>0000-00-00_Other_Safety services not part of Novellas work scope_12057113_003</v>
      </c>
      <c r="AC699" s="322" t="s">
        <v>2725</v>
      </c>
      <c r="AD699" s="322" t="str">
        <f t="shared" si="108"/>
        <v>Mesalamine\MGIB2051\0000-00-00_Other_Safety services not part of Novellas work scope_12057113_003.pdf</v>
      </c>
      <c r="AE699" s="329" t="str">
        <f>IF(IF(ISBLANK(NewFile),COUNTIF(K$1:K698,FullDoc)&gt;0,COUNTIF(AD$1:AD698,FullPath)&gt;0),TRUE,"")</f>
        <v/>
      </c>
      <c r="AF699" s="330">
        <f t="shared" si="109"/>
        <v>101</v>
      </c>
      <c r="AH699" s="338" t="s">
        <v>2726</v>
      </c>
      <c r="AJ699" s="323" t="s">
        <v>2727</v>
      </c>
    </row>
    <row r="700" spans="1:36" ht="13.25" customHeight="1">
      <c r="A700" s="316" t="s">
        <v>2719</v>
      </c>
      <c r="B700" s="316" t="s">
        <v>55</v>
      </c>
      <c r="C700" s="316"/>
      <c r="D700" s="316"/>
      <c r="E700" s="316"/>
      <c r="F700" s="316"/>
      <c r="G700" s="316"/>
      <c r="H700" s="316"/>
      <c r="I700" s="316"/>
      <c r="J700" s="316"/>
      <c r="K700" s="326" t="str">
        <f t="shared" si="100"/>
        <v>Link</v>
      </c>
      <c r="L700" s="327" t="str">
        <f t="shared" si="101"/>
        <v>TL6093</v>
      </c>
      <c r="M700" s="316" t="str">
        <f t="shared" si="102"/>
        <v>Project Master File Folder 3 Novella Project 394</v>
      </c>
      <c r="N700" s="328" t="str">
        <f t="shared" si="103"/>
        <v/>
      </c>
      <c r="O700" s="322"/>
      <c r="P700" s="322"/>
      <c r="Q700" s="316"/>
      <c r="R700" s="327" t="s">
        <v>32</v>
      </c>
      <c r="S700" s="327" t="s">
        <v>33</v>
      </c>
      <c r="T700" s="327" t="s">
        <v>57</v>
      </c>
      <c r="U700" s="327" t="s">
        <v>2728</v>
      </c>
      <c r="V700" s="340" t="s">
        <v>2729</v>
      </c>
      <c r="W700" s="322"/>
      <c r="X700" s="322"/>
      <c r="Y700" s="322" t="str">
        <f t="shared" si="104"/>
        <v>Link.pdf|Mesalamine\MGIB2051\2011-01-21_Other_Monthly Reports_12057113_004.pdf</v>
      </c>
      <c r="Z700" s="323" t="str">
        <f t="shared" si="105"/>
        <v>Link.pdf</v>
      </c>
      <c r="AA700" s="322" t="str">
        <f t="shared" si="106"/>
        <v>Mesalamine\MGIB2051\</v>
      </c>
      <c r="AB700" s="322" t="str">
        <f t="shared" si="107"/>
        <v>2011-01-21_Other_Monthly Reports_12057113_004</v>
      </c>
      <c r="AC700" s="322" t="s">
        <v>2730</v>
      </c>
      <c r="AD700" s="322" t="str">
        <f t="shared" si="108"/>
        <v>Mesalamine\MGIB2051\2011-01-21_Other_Monthly Reports_12057113_004.pdf</v>
      </c>
      <c r="AE700" s="329" t="str">
        <f>IF(IF(ISBLANK(NewFile),COUNTIF(K$1:K699,FullDoc)&gt;0,COUNTIF(AD$1:AD699,FullPath)&gt;0),TRUE,"")</f>
        <v/>
      </c>
      <c r="AF700" s="330">
        <f t="shared" si="109"/>
        <v>69</v>
      </c>
      <c r="AJ700" s="323" t="s">
        <v>2731</v>
      </c>
    </row>
    <row r="701" spans="1:36" ht="13.25" customHeight="1">
      <c r="A701" s="316" t="s">
        <v>2732</v>
      </c>
      <c r="B701" s="316" t="s">
        <v>29</v>
      </c>
      <c r="C701" s="316"/>
      <c r="D701" s="316"/>
      <c r="E701" s="316"/>
      <c r="F701" s="316"/>
      <c r="G701" s="316"/>
      <c r="H701" s="316"/>
      <c r="I701" s="316"/>
      <c r="J701" s="316"/>
      <c r="K701" s="326" t="str">
        <f t="shared" si="100"/>
        <v>Link</v>
      </c>
      <c r="L701" s="327" t="str">
        <f t="shared" si="101"/>
        <v>TL6093</v>
      </c>
      <c r="M701" s="316" t="str">
        <f t="shared" si="102"/>
        <v>Project Master File Folder 5 Novella Project 394</v>
      </c>
      <c r="N701" s="343" t="str">
        <f t="shared" si="103"/>
        <v>Yes</v>
      </c>
      <c r="O701" s="322" t="s">
        <v>82</v>
      </c>
      <c r="P701" s="322"/>
      <c r="Q701" s="316"/>
      <c r="R701" s="327" t="s">
        <v>32</v>
      </c>
      <c r="S701" s="327" t="s">
        <v>33</v>
      </c>
      <c r="T701" s="327" t="s">
        <v>57</v>
      </c>
      <c r="U701" s="327" t="s">
        <v>76</v>
      </c>
      <c r="V701" s="340" t="s">
        <v>2557</v>
      </c>
      <c r="W701" s="322"/>
      <c r="X701" s="322"/>
      <c r="Y701" s="322" t="str">
        <f t="shared" si="104"/>
        <v>Link.pdf|Mesalamine\MGIB2051\0000-00-00_Other_Single CD_12057114_001.pdf</v>
      </c>
      <c r="Z701" s="323" t="str">
        <f t="shared" si="105"/>
        <v>Link.pdf</v>
      </c>
      <c r="AA701" s="322" t="str">
        <f t="shared" si="106"/>
        <v>Mesalamine\MGIB2051\</v>
      </c>
      <c r="AB701" s="322" t="str">
        <f t="shared" si="107"/>
        <v>0000-00-00_Other_Single CD_12057114_001</v>
      </c>
      <c r="AC701" s="322" t="s">
        <v>2733</v>
      </c>
      <c r="AD701" s="322" t="str">
        <f t="shared" si="108"/>
        <v>Mesalamine\MGIB2051\0000-00-00_Other_Single CD_12057114_001.pdf</v>
      </c>
      <c r="AE701" s="329" t="str">
        <f>IF(IF(ISBLANK(NewFile),COUNTIF(K$1:K700,FullDoc)&gt;0,COUNTIF(AD$1:AD700,FullPath)&gt;0),TRUE,"")</f>
        <v/>
      </c>
      <c r="AF701" s="330">
        <f t="shared" si="109"/>
        <v>63</v>
      </c>
    </row>
    <row r="702" spans="1:36" ht="13.25" customHeight="1">
      <c r="A702" s="316" t="s">
        <v>2732</v>
      </c>
      <c r="B702" s="316" t="s">
        <v>29</v>
      </c>
      <c r="C702" s="316"/>
      <c r="D702" s="316"/>
      <c r="E702" s="316"/>
      <c r="F702" s="316"/>
      <c r="G702" s="316"/>
      <c r="H702" s="316"/>
      <c r="I702" s="316"/>
      <c r="J702" s="316"/>
      <c r="K702" s="326" t="str">
        <f t="shared" si="100"/>
        <v>Link</v>
      </c>
      <c r="L702" s="327" t="str">
        <f t="shared" si="101"/>
        <v>TL6093</v>
      </c>
      <c r="M702" s="316" t="str">
        <f t="shared" si="102"/>
        <v>Project Master File Folder 5 Novella Project 394</v>
      </c>
      <c r="N702" s="343" t="str">
        <f t="shared" si="103"/>
        <v>Yes</v>
      </c>
      <c r="O702" s="322" t="s">
        <v>1780</v>
      </c>
      <c r="P702" s="322"/>
      <c r="Q702" s="316"/>
      <c r="R702" s="327" t="s">
        <v>32</v>
      </c>
      <c r="S702" s="327" t="s">
        <v>33</v>
      </c>
      <c r="T702" s="327" t="s">
        <v>57</v>
      </c>
      <c r="U702" s="327" t="s">
        <v>76</v>
      </c>
      <c r="V702" s="340" t="s">
        <v>2557</v>
      </c>
      <c r="W702" s="322" t="s">
        <v>2734</v>
      </c>
      <c r="X702" s="322"/>
      <c r="Y702" s="322" t="str">
        <f t="shared" si="104"/>
        <v>Link-DISC001\|Mesalamine\MGIB2051\0000-00-00_Other_Single CD_12057114_001-DISC001\</v>
      </c>
      <c r="Z702" s="323" t="str">
        <f t="shared" si="105"/>
        <v>Link-DISC001\</v>
      </c>
      <c r="AA702" s="322" t="str">
        <f t="shared" si="106"/>
        <v>Mesalamine\MGIB2051\</v>
      </c>
      <c r="AB702" s="322" t="str">
        <f t="shared" si="107"/>
        <v>0000-00-00_Other_Single CD_12057114_001</v>
      </c>
      <c r="AC702" s="322" t="s">
        <v>2733</v>
      </c>
      <c r="AD702" s="322" t="str">
        <f t="shared" si="108"/>
        <v>Mesalamine\MGIB2051\0000-00-00_Other_Single CD_12057114_001-DISC001\</v>
      </c>
      <c r="AE702" s="329" t="str">
        <f>IF(IF(ISBLANK(NewFile),COUNTIF(K$1:K701,FullDoc)&gt;0,COUNTIF(AD$1:AD701,FullPath)&gt;0),TRUE,"")</f>
        <v/>
      </c>
      <c r="AF702" s="330">
        <f t="shared" si="109"/>
        <v>68</v>
      </c>
    </row>
    <row r="703" spans="1:36" ht="13.25" customHeight="1">
      <c r="A703" s="316" t="s">
        <v>2735</v>
      </c>
      <c r="B703" s="316" t="s">
        <v>29</v>
      </c>
      <c r="C703" s="316"/>
      <c r="D703" s="316"/>
      <c r="E703" s="316"/>
      <c r="F703" s="316"/>
      <c r="G703" s="316"/>
      <c r="H703" s="316"/>
      <c r="I703" s="316"/>
      <c r="J703" s="316"/>
      <c r="K703" s="326" t="str">
        <f t="shared" si="100"/>
        <v>Link</v>
      </c>
      <c r="L703" s="327" t="str">
        <f t="shared" si="101"/>
        <v>TL6093</v>
      </c>
      <c r="M703" s="316" t="str">
        <f t="shared" si="102"/>
        <v>Project Master File Folder 6 Novella Project 394</v>
      </c>
      <c r="N703" s="328" t="str">
        <f t="shared" si="103"/>
        <v/>
      </c>
      <c r="O703" s="322"/>
      <c r="P703" s="322"/>
      <c r="Q703" s="316"/>
      <c r="R703" s="327" t="s">
        <v>32</v>
      </c>
      <c r="S703" s="327" t="s">
        <v>33</v>
      </c>
      <c r="T703" s="327" t="s">
        <v>57</v>
      </c>
      <c r="U703" s="327" t="s">
        <v>2736</v>
      </c>
      <c r="V703" s="327" t="s">
        <v>2737</v>
      </c>
      <c r="W703" s="322"/>
      <c r="X703" s="322"/>
      <c r="Y703" s="322" t="str">
        <f t="shared" si="104"/>
        <v>Link.pdf|Mesalamine\MGIB2051\2010-02-08_Other_Summary of Budget All Departments V1.0_12057115_001.pdf</v>
      </c>
      <c r="Z703" s="323" t="str">
        <f t="shared" si="105"/>
        <v>Link.pdf</v>
      </c>
      <c r="AA703" s="322" t="str">
        <f t="shared" si="106"/>
        <v>Mesalamine\MGIB2051\</v>
      </c>
      <c r="AB703" s="322" t="str">
        <f t="shared" si="107"/>
        <v>2010-02-08_Other_Summary of Budget All Departments V1.0_12057115_001</v>
      </c>
      <c r="AC703" s="322" t="s">
        <v>2738</v>
      </c>
      <c r="AD703" s="322" t="str">
        <f t="shared" si="108"/>
        <v>Mesalamine\MGIB2051\2010-02-08_Other_Summary of Budget All Departments V1.0_12057115_001.pdf</v>
      </c>
      <c r="AE703" s="329" t="str">
        <f>IF(IF(ISBLANK(NewFile),COUNTIF(K$1:K702,FullDoc)&gt;0,COUNTIF(AD$1:AD702,FullPath)&gt;0),TRUE,"")</f>
        <v/>
      </c>
      <c r="AF703" s="330">
        <f t="shared" si="109"/>
        <v>92</v>
      </c>
      <c r="AJ703" s="323" t="s">
        <v>2739</v>
      </c>
    </row>
    <row r="704" spans="1:36" ht="13.25" customHeight="1">
      <c r="A704" s="316" t="s">
        <v>2735</v>
      </c>
      <c r="B704" s="316" t="s">
        <v>41</v>
      </c>
      <c r="C704" s="316"/>
      <c r="D704" s="316"/>
      <c r="E704" s="316"/>
      <c r="F704" s="316"/>
      <c r="G704" s="316"/>
      <c r="H704" s="316"/>
      <c r="I704" s="316"/>
      <c r="J704" s="316"/>
      <c r="K704" s="326" t="str">
        <f t="shared" si="100"/>
        <v>Link</v>
      </c>
      <c r="L704" s="327" t="str">
        <f t="shared" si="101"/>
        <v>TL6093</v>
      </c>
      <c r="M704" s="316" t="str">
        <f t="shared" si="102"/>
        <v>Project Master File Folder 6 Novella Project 394</v>
      </c>
      <c r="N704" s="328" t="str">
        <f t="shared" si="103"/>
        <v/>
      </c>
      <c r="O704" s="322"/>
      <c r="P704" s="322"/>
      <c r="Q704" s="316"/>
      <c r="R704" s="327" t="s">
        <v>32</v>
      </c>
      <c r="S704" s="327" t="s">
        <v>33</v>
      </c>
      <c r="T704" s="327" t="s">
        <v>127</v>
      </c>
      <c r="U704" s="327" t="s">
        <v>2740</v>
      </c>
      <c r="V704" s="340" t="s">
        <v>2741</v>
      </c>
      <c r="W704" s="322"/>
      <c r="X704" s="322"/>
      <c r="Y704" s="322" t="str">
        <f t="shared" si="104"/>
        <v>Link.pdf|Mesalamine\MGIB2051\2010-04-12_Mtg Min Agenda_Internal Kickoff_12057115_002.pdf</v>
      </c>
      <c r="Z704" s="323" t="str">
        <f t="shared" si="105"/>
        <v>Link.pdf</v>
      </c>
      <c r="AA704" s="322" t="str">
        <f t="shared" si="106"/>
        <v>Mesalamine\MGIB2051\</v>
      </c>
      <c r="AB704" s="322" t="str">
        <f t="shared" si="107"/>
        <v>2010-04-12_Mtg Min Agenda_Internal Kickoff_12057115_002</v>
      </c>
      <c r="AC704" s="322" t="s">
        <v>2742</v>
      </c>
      <c r="AD704" s="322" t="str">
        <f t="shared" si="108"/>
        <v>Mesalamine\MGIB2051\2010-04-12_Mtg Min Agenda_Internal Kickoff_12057115_002.pdf</v>
      </c>
      <c r="AE704" s="329" t="str">
        <f>IF(IF(ISBLANK(NewFile),COUNTIF(K$1:K703,FullDoc)&gt;0,COUNTIF(AD$1:AD703,FullPath)&gt;0),TRUE,"")</f>
        <v/>
      </c>
      <c r="AF704" s="330">
        <f t="shared" si="109"/>
        <v>79</v>
      </c>
      <c r="AH704" s="338" t="s">
        <v>1867</v>
      </c>
      <c r="AJ704" s="323" t="s">
        <v>2743</v>
      </c>
    </row>
    <row r="705" spans="1:36" ht="13.25" customHeight="1">
      <c r="A705" s="316" t="s">
        <v>2735</v>
      </c>
      <c r="B705" s="316" t="s">
        <v>47</v>
      </c>
      <c r="C705" s="316"/>
      <c r="D705" s="316"/>
      <c r="E705" s="316"/>
      <c r="F705" s="316"/>
      <c r="G705" s="316"/>
      <c r="H705" s="316"/>
      <c r="I705" s="316"/>
      <c r="J705" s="316"/>
      <c r="K705" s="326" t="str">
        <f t="shared" si="100"/>
        <v>Link</v>
      </c>
      <c r="L705" s="327" t="str">
        <f t="shared" si="101"/>
        <v>TL6093</v>
      </c>
      <c r="M705" s="316" t="str">
        <f t="shared" si="102"/>
        <v>Project Master File Folder 6 Novella Project 394</v>
      </c>
      <c r="N705" s="328" t="str">
        <f t="shared" si="103"/>
        <v/>
      </c>
      <c r="O705" s="322"/>
      <c r="P705" s="322"/>
      <c r="Q705" s="316"/>
      <c r="R705" s="327" t="s">
        <v>32</v>
      </c>
      <c r="S705" s="327" t="s">
        <v>33</v>
      </c>
      <c r="T705" s="327" t="s">
        <v>57</v>
      </c>
      <c r="U705" s="327" t="s">
        <v>2728</v>
      </c>
      <c r="V705" s="340" t="s">
        <v>2744</v>
      </c>
      <c r="W705" s="322"/>
      <c r="X705" s="322"/>
      <c r="Y705" s="322" t="str">
        <f t="shared" si="104"/>
        <v>Link.pdf|Mesalamine\MGIB2051\2011-01-21_Other_Internal Kickoff Presentations_12057115_003.pdf</v>
      </c>
      <c r="Z705" s="323" t="str">
        <f t="shared" si="105"/>
        <v>Link.pdf</v>
      </c>
      <c r="AA705" s="322" t="str">
        <f t="shared" si="106"/>
        <v>Mesalamine\MGIB2051\</v>
      </c>
      <c r="AB705" s="322" t="str">
        <f t="shared" si="107"/>
        <v>2011-01-21_Other_Internal Kickoff Presentations_12057115_003</v>
      </c>
      <c r="AC705" s="322" t="s">
        <v>2745</v>
      </c>
      <c r="AD705" s="322" t="str">
        <f t="shared" si="108"/>
        <v>Mesalamine\MGIB2051\2011-01-21_Other_Internal Kickoff Presentations_12057115_003.pdf</v>
      </c>
      <c r="AE705" s="329" t="str">
        <f>IF(IF(ISBLANK(NewFile),COUNTIF(K$1:K704,FullDoc)&gt;0,COUNTIF(AD$1:AD704,FullPath)&gt;0),TRUE,"")</f>
        <v/>
      </c>
      <c r="AF705" s="330">
        <f t="shared" si="109"/>
        <v>84</v>
      </c>
      <c r="AH705" s="338" t="s">
        <v>1867</v>
      </c>
      <c r="AJ705" s="323" t="s">
        <v>2746</v>
      </c>
    </row>
    <row r="706" spans="1:36" ht="13.25" customHeight="1">
      <c r="A706" s="316" t="s">
        <v>2735</v>
      </c>
      <c r="B706" s="316" t="s">
        <v>55</v>
      </c>
      <c r="C706" s="316"/>
      <c r="D706" s="316"/>
      <c r="E706" s="316"/>
      <c r="F706" s="316"/>
      <c r="G706" s="316"/>
      <c r="H706" s="316"/>
      <c r="I706" s="316"/>
      <c r="J706" s="316"/>
      <c r="K706" s="326" t="str">
        <f t="shared" ref="K706:K771" si="110">HYPERLINK(AD706,"Link")</f>
        <v>Link</v>
      </c>
      <c r="L706" s="327" t="str">
        <f t="shared" ref="L706:L771" si="111">IF(ISBLANK(FolderBarcode),,VLOOKUP(FolderBarcode,AssetTag,2,0))</f>
        <v>TL6093</v>
      </c>
      <c r="M706" s="316" t="str">
        <f t="shared" ref="M706:M771" si="112">IF(ISBLANK(FolderBarcode),,VLOOKUP(FolderBarcode,AssetTag,3,0))</f>
        <v>Project Master File Folder 6 Novella Project 394</v>
      </c>
      <c r="N706" s="328" t="str">
        <f t="shared" ref="N706:N771" si="113">IF((ISBLANK(MV)&lt;&gt;ISBLANK(Disc)),HYPERLINK(NewFolderLocation,"Yes"),IF(AND(MV&lt;&gt;"",Disc&lt;&gt;""),HYPERLINK(NewFileLocation,"Yes"),""))</f>
        <v/>
      </c>
      <c r="O706" s="322"/>
      <c r="P706" s="322"/>
      <c r="Q706" s="316"/>
      <c r="R706" s="327" t="s">
        <v>32</v>
      </c>
      <c r="S706" s="327" t="s">
        <v>33</v>
      </c>
      <c r="T706" s="327" t="s">
        <v>127</v>
      </c>
      <c r="U706" s="327" t="s">
        <v>2284</v>
      </c>
      <c r="V706" s="340" t="s">
        <v>2747</v>
      </c>
      <c r="W706" s="322"/>
      <c r="X706" s="322"/>
      <c r="Y706" s="322" t="str">
        <f t="shared" ref="Y706:Y771" si="114">IF(ISBLANK(FolderBarcode),"",OldFileName&amp;"|"&amp;IF(ISBLANK(NewFileLocation),"",NewFileLocation))</f>
        <v>Link.pdf|Mesalamine\MGIB2051\2010-04-26_Mtg Min Agenda_Client Kickoff_12057115_004.pdf</v>
      </c>
      <c r="Z706" s="323" t="str">
        <f t="shared" ref="Z706:Z771" si="115">IF(ISBLANK(FolderBarcode),,IF(ISBLANK(Disc),FullDoc&amp;".pdf",IF(Disc="Yes",FullDoc&amp;".pdf",FullDoc&amp;"-"&amp;Disc&amp;"\")))</f>
        <v>Link.pdf</v>
      </c>
      <c r="AA706" s="322" t="str">
        <f t="shared" ref="AA706:AA771" si="116">IF(ISBLANK(FolderBarcode),,Drug&amp;"\"&amp;IF(ISBLANK(Protocol),,Protocol&amp;"\"))</f>
        <v>Mesalamine\MGIB2051\</v>
      </c>
      <c r="AB706" s="322" t="str">
        <f t="shared" ref="AB706:AB771" si="117">DocumentDate&amp;"_"&amp;DocType&amp;IF(ISBLANK(DocumentDesc),,"_"&amp;DocumentDesc)&amp;"_"&amp;FolderBarcode&amp;"_"&amp;DocumentIndex</f>
        <v>2010-04-26_Mtg Min Agenda_Client Kickoff_12057115_004</v>
      </c>
      <c r="AC706" s="322" t="s">
        <v>2748</v>
      </c>
      <c r="AD706" s="322" t="str">
        <f t="shared" ref="AD706:AD771" si="118">IF(ISBLANK(FolderBarcode),,IF(ISBLANK(Disc),NewFolderLocation&amp;NewFile&amp;".pdf",NewFolderLocation&amp;NewFile&amp;IF(Disc="Yes",".pdf","-"&amp;Disc&amp;"\")))</f>
        <v>Mesalamine\MGIB2051\2010-04-26_Mtg Min Agenda_Client Kickoff_12057115_004.pdf</v>
      </c>
      <c r="AE706" s="329" t="str">
        <f>IF(IF(ISBLANK(NewFile),COUNTIF(K$1:K705,FullDoc)&gt;0,COUNTIF(AD$1:AD705,FullPath)&gt;0),TRUE,"")</f>
        <v/>
      </c>
      <c r="AF706" s="330">
        <f t="shared" ref="AF706:AF771" si="119">LEN(FullPath)</f>
        <v>77</v>
      </c>
      <c r="AH706" s="338" t="s">
        <v>1867</v>
      </c>
      <c r="AJ706" s="323" t="s">
        <v>2749</v>
      </c>
    </row>
    <row r="707" spans="1:36" ht="13.25" customHeight="1">
      <c r="A707" s="316" t="s">
        <v>2735</v>
      </c>
      <c r="B707" s="316" t="s">
        <v>62</v>
      </c>
      <c r="C707" s="316"/>
      <c r="D707" s="316"/>
      <c r="E707" s="316"/>
      <c r="F707" s="316"/>
      <c r="G707" s="316"/>
      <c r="H707" s="316"/>
      <c r="I707" s="316"/>
      <c r="J707" s="316"/>
      <c r="K707" s="326" t="str">
        <f t="shared" si="110"/>
        <v>Link</v>
      </c>
      <c r="L707" s="327" t="str">
        <f t="shared" si="111"/>
        <v>TL6093</v>
      </c>
      <c r="M707" s="316" t="str">
        <f t="shared" si="112"/>
        <v>Project Master File Folder 6 Novella Project 394</v>
      </c>
      <c r="N707" s="328" t="str">
        <f t="shared" si="113"/>
        <v/>
      </c>
      <c r="O707" s="322"/>
      <c r="P707" s="322"/>
      <c r="Q707" s="316"/>
      <c r="R707" s="327" t="s">
        <v>32</v>
      </c>
      <c r="S707" s="327" t="s">
        <v>33</v>
      </c>
      <c r="T707" s="327" t="s">
        <v>127</v>
      </c>
      <c r="U707" s="327" t="s">
        <v>43</v>
      </c>
      <c r="V707" s="340" t="s">
        <v>2750</v>
      </c>
      <c r="W707" s="322"/>
      <c r="X707" s="322"/>
      <c r="Y707" s="322" t="str">
        <f t="shared" si="114"/>
        <v>Link.pdf|Mesalamine\MGIB2051\2010-04-28_Mtg Min Agenda_Sponsor Kickoff_12057115_005.pdf</v>
      </c>
      <c r="Z707" s="323" t="str">
        <f t="shared" si="115"/>
        <v>Link.pdf</v>
      </c>
      <c r="AA707" s="322" t="str">
        <f t="shared" si="116"/>
        <v>Mesalamine\MGIB2051\</v>
      </c>
      <c r="AB707" s="322" t="str">
        <f t="shared" si="117"/>
        <v>2010-04-28_Mtg Min Agenda_Sponsor Kickoff_12057115_005</v>
      </c>
      <c r="AC707" s="322" t="s">
        <v>2751</v>
      </c>
      <c r="AD707" s="322" t="str">
        <f t="shared" si="118"/>
        <v>Mesalamine\MGIB2051\2010-04-28_Mtg Min Agenda_Sponsor Kickoff_12057115_005.pdf</v>
      </c>
      <c r="AE707" s="329" t="str">
        <f>IF(IF(ISBLANK(NewFile),COUNTIF(K$1:K706,FullDoc)&gt;0,COUNTIF(AD$1:AD706,FullPath)&gt;0),TRUE,"")</f>
        <v/>
      </c>
      <c r="AF707" s="330">
        <f t="shared" si="119"/>
        <v>78</v>
      </c>
      <c r="AH707" s="338" t="s">
        <v>1867</v>
      </c>
      <c r="AJ707" s="323" t="s">
        <v>2752</v>
      </c>
    </row>
    <row r="708" spans="1:36" ht="13.25" customHeight="1">
      <c r="A708" s="316" t="s">
        <v>2735</v>
      </c>
      <c r="B708" s="316" t="s">
        <v>66</v>
      </c>
      <c r="C708" s="316"/>
      <c r="D708" s="316"/>
      <c r="E708" s="316"/>
      <c r="F708" s="316"/>
      <c r="G708" s="316"/>
      <c r="H708" s="316"/>
      <c r="I708" s="316"/>
      <c r="J708" s="316"/>
      <c r="K708" s="326" t="str">
        <f t="shared" si="110"/>
        <v>Link</v>
      </c>
      <c r="L708" s="327" t="str">
        <f t="shared" si="111"/>
        <v>TL6093</v>
      </c>
      <c r="M708" s="316" t="str">
        <f t="shared" si="112"/>
        <v>Project Master File Folder 6 Novella Project 394</v>
      </c>
      <c r="N708" s="328" t="str">
        <f t="shared" si="113"/>
        <v/>
      </c>
      <c r="O708" s="322"/>
      <c r="P708" s="322"/>
      <c r="Q708" s="316"/>
      <c r="R708" s="327" t="s">
        <v>32</v>
      </c>
      <c r="S708" s="327" t="s">
        <v>33</v>
      </c>
      <c r="T708" s="327" t="s">
        <v>1097</v>
      </c>
      <c r="U708" s="327" t="s">
        <v>43</v>
      </c>
      <c r="V708" s="340" t="s">
        <v>2753</v>
      </c>
      <c r="W708" s="322"/>
      <c r="X708" s="322"/>
      <c r="Y708" s="322" t="str">
        <f t="shared" si="114"/>
        <v>Link.pdf|Mesalamine\MGIB2051\2010-04-28_Training_Kick Off Meeting Slide Deck_12057115_006.pdf</v>
      </c>
      <c r="Z708" s="323" t="str">
        <f t="shared" si="115"/>
        <v>Link.pdf</v>
      </c>
      <c r="AA708" s="322" t="str">
        <f t="shared" si="116"/>
        <v>Mesalamine\MGIB2051\</v>
      </c>
      <c r="AB708" s="322" t="str">
        <f t="shared" si="117"/>
        <v>2010-04-28_Training_Kick Off Meeting Slide Deck_12057115_006</v>
      </c>
      <c r="AC708" s="322" t="s">
        <v>2754</v>
      </c>
      <c r="AD708" s="322" t="str">
        <f t="shared" si="118"/>
        <v>Mesalamine\MGIB2051\2010-04-28_Training_Kick Off Meeting Slide Deck_12057115_006.pdf</v>
      </c>
      <c r="AE708" s="329" t="str">
        <f>IF(IF(ISBLANK(NewFile),COUNTIF(K$1:K707,FullDoc)&gt;0,COUNTIF(AD$1:AD707,FullPath)&gt;0),TRUE,"")</f>
        <v/>
      </c>
      <c r="AF708" s="330">
        <f t="shared" si="119"/>
        <v>84</v>
      </c>
      <c r="AH708" s="338" t="s">
        <v>1867</v>
      </c>
      <c r="AJ708" s="323" t="s">
        <v>2755</v>
      </c>
    </row>
    <row r="709" spans="1:36" ht="13.25" customHeight="1">
      <c r="A709" s="316" t="s">
        <v>2756</v>
      </c>
      <c r="B709" s="316" t="s">
        <v>29</v>
      </c>
      <c r="C709" s="316"/>
      <c r="D709" s="316"/>
      <c r="E709" s="316"/>
      <c r="F709" s="316"/>
      <c r="G709" s="316"/>
      <c r="H709" s="316"/>
      <c r="I709" s="316"/>
      <c r="J709" s="316"/>
      <c r="K709" s="326" t="str">
        <f t="shared" si="110"/>
        <v>Link</v>
      </c>
      <c r="L709" s="327" t="str">
        <f t="shared" si="111"/>
        <v>TL6093</v>
      </c>
      <c r="M709" s="316" t="str">
        <f t="shared" si="112"/>
        <v>Project Master File Folder 8 Novella Project 394</v>
      </c>
      <c r="N709" s="328" t="str">
        <f t="shared" si="113"/>
        <v/>
      </c>
      <c r="O709" s="322"/>
      <c r="P709" s="322"/>
      <c r="Q709" s="316"/>
      <c r="R709" s="327" t="s">
        <v>32</v>
      </c>
      <c r="S709" s="327" t="s">
        <v>33</v>
      </c>
      <c r="T709" s="327" t="s">
        <v>57</v>
      </c>
      <c r="U709" s="327" t="s">
        <v>2021</v>
      </c>
      <c r="V709" s="340" t="s">
        <v>2757</v>
      </c>
      <c r="W709" s="322"/>
      <c r="X709" s="322"/>
      <c r="Y709" s="322" t="str">
        <f t="shared" si="114"/>
        <v>Link.pdf|Mesalamine\MGIB2051\2010-06-15_Other_Sponsor Team Meetings Minutes and Action Items_12057116_001.pdf</v>
      </c>
      <c r="Z709" s="323" t="str">
        <f t="shared" si="115"/>
        <v>Link.pdf</v>
      </c>
      <c r="AA709" s="322" t="str">
        <f t="shared" si="116"/>
        <v>Mesalamine\MGIB2051\</v>
      </c>
      <c r="AB709" s="322" t="str">
        <f t="shared" si="117"/>
        <v>2010-06-15_Other_Sponsor Team Meetings Minutes and Action Items_12057116_001</v>
      </c>
      <c r="AC709" s="322" t="s">
        <v>2758</v>
      </c>
      <c r="AD709" s="322" t="str">
        <f t="shared" si="118"/>
        <v>Mesalamine\MGIB2051\2010-06-15_Other_Sponsor Team Meetings Minutes and Action Items_12057116_001.pdf</v>
      </c>
      <c r="AE709" s="329" t="str">
        <f>IF(IF(ISBLANK(NewFile),COUNTIF(K$1:K708,FullDoc)&gt;0,COUNTIF(AD$1:AD708,FullPath)&gt;0),TRUE,"")</f>
        <v/>
      </c>
      <c r="AF709" s="330">
        <f t="shared" si="119"/>
        <v>100</v>
      </c>
      <c r="AH709" s="338" t="s">
        <v>130</v>
      </c>
      <c r="AJ709" s="323" t="s">
        <v>2759</v>
      </c>
    </row>
    <row r="710" spans="1:36" ht="13.25" customHeight="1">
      <c r="A710" s="316" t="s">
        <v>2756</v>
      </c>
      <c r="B710" s="316" t="s">
        <v>41</v>
      </c>
      <c r="C710" s="316"/>
      <c r="D710" s="316"/>
      <c r="E710" s="316"/>
      <c r="F710" s="316"/>
      <c r="G710" s="316"/>
      <c r="H710" s="316"/>
      <c r="I710" s="316"/>
      <c r="J710" s="316"/>
      <c r="K710" s="326" t="str">
        <f t="shared" si="110"/>
        <v>Link</v>
      </c>
      <c r="L710" s="327" t="str">
        <f t="shared" si="111"/>
        <v>TL6093</v>
      </c>
      <c r="M710" s="316" t="str">
        <f t="shared" si="112"/>
        <v>Project Master File Folder 8 Novella Project 394</v>
      </c>
      <c r="N710" s="328" t="str">
        <f t="shared" si="113"/>
        <v/>
      </c>
      <c r="O710" s="322"/>
      <c r="P710" s="322"/>
      <c r="Q710" s="316"/>
      <c r="R710" s="327" t="s">
        <v>32</v>
      </c>
      <c r="S710" s="327" t="s">
        <v>33</v>
      </c>
      <c r="T710" s="327" t="s">
        <v>127</v>
      </c>
      <c r="U710" s="327" t="s">
        <v>614</v>
      </c>
      <c r="V710" s="340"/>
      <c r="W710" s="322"/>
      <c r="X710" s="322"/>
      <c r="Y710" s="322" t="str">
        <f t="shared" si="114"/>
        <v>Link.pdf|Mesalamine\MGIB2051\2011-06-16_Mtg Min Agenda_12057116_002.pdf</v>
      </c>
      <c r="Z710" s="323" t="str">
        <f t="shared" si="115"/>
        <v>Link.pdf</v>
      </c>
      <c r="AA710" s="322" t="str">
        <f t="shared" si="116"/>
        <v>Mesalamine\MGIB2051\</v>
      </c>
      <c r="AB710" s="322" t="str">
        <f t="shared" si="117"/>
        <v>2011-06-16_Mtg Min Agenda_12057116_002</v>
      </c>
      <c r="AC710" s="322" t="s">
        <v>2760</v>
      </c>
      <c r="AD710" s="322" t="str">
        <f t="shared" si="118"/>
        <v>Mesalamine\MGIB2051\2011-06-16_Mtg Min Agenda_12057116_002.pdf</v>
      </c>
      <c r="AE710" s="329" t="str">
        <f>IF(IF(ISBLANK(NewFile),COUNTIF(K$1:K709,FullDoc)&gt;0,COUNTIF(AD$1:AD709,FullPath)&gt;0),TRUE,"")</f>
        <v/>
      </c>
      <c r="AF710" s="330">
        <f t="shared" si="119"/>
        <v>62</v>
      </c>
      <c r="AJ710" s="323" t="s">
        <v>2761</v>
      </c>
    </row>
    <row r="711" spans="1:36" ht="13.25" customHeight="1">
      <c r="A711" s="316" t="s">
        <v>2756</v>
      </c>
      <c r="B711" s="316" t="s">
        <v>47</v>
      </c>
      <c r="C711" s="316"/>
      <c r="D711" s="316"/>
      <c r="E711" s="316"/>
      <c r="F711" s="316"/>
      <c r="G711" s="316"/>
      <c r="H711" s="316"/>
      <c r="I711" s="316"/>
      <c r="J711" s="316"/>
      <c r="K711" s="326" t="str">
        <f t="shared" si="110"/>
        <v>Link</v>
      </c>
      <c r="L711" s="327" t="str">
        <f t="shared" si="111"/>
        <v>TL6093</v>
      </c>
      <c r="M711" s="316" t="str">
        <f t="shared" si="112"/>
        <v>Project Master File Folder 8 Novella Project 394</v>
      </c>
      <c r="N711" s="328" t="str">
        <f t="shared" si="113"/>
        <v/>
      </c>
      <c r="O711" s="322"/>
      <c r="P711" s="322"/>
      <c r="Q711" s="316"/>
      <c r="R711" s="327" t="s">
        <v>32</v>
      </c>
      <c r="S711" s="327" t="s">
        <v>33</v>
      </c>
      <c r="T711" s="327" t="s">
        <v>127</v>
      </c>
      <c r="U711" s="327" t="s">
        <v>2205</v>
      </c>
      <c r="V711" s="340"/>
      <c r="W711" s="322"/>
      <c r="X711" s="322"/>
      <c r="Y711" s="322" t="str">
        <f t="shared" si="114"/>
        <v>Link.pdf|Mesalamine\MGIB2051\2011-05-12_Mtg Min Agenda_12057116_003.pdf</v>
      </c>
      <c r="Z711" s="323" t="str">
        <f t="shared" si="115"/>
        <v>Link.pdf</v>
      </c>
      <c r="AA711" s="322" t="str">
        <f t="shared" si="116"/>
        <v>Mesalamine\MGIB2051\</v>
      </c>
      <c r="AB711" s="322" t="str">
        <f t="shared" si="117"/>
        <v>2011-05-12_Mtg Min Agenda_12057116_003</v>
      </c>
      <c r="AC711" s="322" t="s">
        <v>2762</v>
      </c>
      <c r="AD711" s="322" t="str">
        <f t="shared" si="118"/>
        <v>Mesalamine\MGIB2051\2011-05-12_Mtg Min Agenda_12057116_003.pdf</v>
      </c>
      <c r="AE711" s="329" t="str">
        <f>IF(IF(ISBLANK(NewFile),COUNTIF(K$1:K710,FullDoc)&gt;0,COUNTIF(AD$1:AD710,FullPath)&gt;0),TRUE,"")</f>
        <v/>
      </c>
      <c r="AF711" s="330">
        <f t="shared" si="119"/>
        <v>62</v>
      </c>
      <c r="AH711" s="338" t="s">
        <v>130</v>
      </c>
      <c r="AJ711" s="323" t="s">
        <v>2763</v>
      </c>
    </row>
    <row r="712" spans="1:36" ht="13.25" customHeight="1">
      <c r="A712" s="316" t="s">
        <v>2756</v>
      </c>
      <c r="B712" s="316" t="s">
        <v>55</v>
      </c>
      <c r="C712" s="316"/>
      <c r="D712" s="316"/>
      <c r="E712" s="316"/>
      <c r="F712" s="316"/>
      <c r="G712" s="316"/>
      <c r="H712" s="316"/>
      <c r="I712" s="316"/>
      <c r="J712" s="316"/>
      <c r="K712" s="326" t="str">
        <f t="shared" si="110"/>
        <v>Link</v>
      </c>
      <c r="L712" s="327" t="str">
        <f t="shared" si="111"/>
        <v>TL6093</v>
      </c>
      <c r="M712" s="316" t="str">
        <f t="shared" si="112"/>
        <v>Project Master File Folder 8 Novella Project 394</v>
      </c>
      <c r="N712" s="328" t="str">
        <f t="shared" si="113"/>
        <v/>
      </c>
      <c r="O712" s="322"/>
      <c r="P712" s="322"/>
      <c r="Q712" s="316"/>
      <c r="R712" s="327" t="s">
        <v>32</v>
      </c>
      <c r="S712" s="327" t="s">
        <v>33</v>
      </c>
      <c r="T712" s="327" t="s">
        <v>127</v>
      </c>
      <c r="U712" s="327" t="s">
        <v>643</v>
      </c>
      <c r="V712" s="340"/>
      <c r="W712" s="322"/>
      <c r="X712" s="322"/>
      <c r="Y712" s="322" t="str">
        <f t="shared" si="114"/>
        <v>Link.pdf|Mesalamine\MGIB2051\2011-04-14_Mtg Min Agenda_12057116_004.pdf</v>
      </c>
      <c r="Z712" s="323" t="str">
        <f t="shared" si="115"/>
        <v>Link.pdf</v>
      </c>
      <c r="AA712" s="322" t="str">
        <f t="shared" si="116"/>
        <v>Mesalamine\MGIB2051\</v>
      </c>
      <c r="AB712" s="322" t="str">
        <f t="shared" si="117"/>
        <v>2011-04-14_Mtg Min Agenda_12057116_004</v>
      </c>
      <c r="AC712" s="322" t="s">
        <v>2764</v>
      </c>
      <c r="AD712" s="322" t="str">
        <f t="shared" si="118"/>
        <v>Mesalamine\MGIB2051\2011-04-14_Mtg Min Agenda_12057116_004.pdf</v>
      </c>
      <c r="AE712" s="329" t="str">
        <f>IF(IF(ISBLANK(NewFile),COUNTIF(K$1:K711,FullDoc)&gt;0,COUNTIF(AD$1:AD711,FullPath)&gt;0),TRUE,"")</f>
        <v/>
      </c>
      <c r="AF712" s="330">
        <f t="shared" si="119"/>
        <v>62</v>
      </c>
      <c r="AH712" s="338" t="s">
        <v>130</v>
      </c>
      <c r="AJ712" s="323" t="s">
        <v>2765</v>
      </c>
    </row>
    <row r="713" spans="1:36" ht="13.25" customHeight="1">
      <c r="A713" s="316" t="s">
        <v>2756</v>
      </c>
      <c r="B713" s="316" t="s">
        <v>62</v>
      </c>
      <c r="C713" s="316"/>
      <c r="D713" s="316"/>
      <c r="E713" s="316"/>
      <c r="F713" s="316"/>
      <c r="G713" s="316"/>
      <c r="H713" s="316"/>
      <c r="I713" s="316"/>
      <c r="J713" s="316"/>
      <c r="K713" s="326" t="str">
        <f t="shared" si="110"/>
        <v>Link</v>
      </c>
      <c r="L713" s="327" t="str">
        <f t="shared" si="111"/>
        <v>TL6093</v>
      </c>
      <c r="M713" s="316" t="str">
        <f t="shared" si="112"/>
        <v>Project Master File Folder 8 Novella Project 394</v>
      </c>
      <c r="N713" s="328" t="str">
        <f t="shared" si="113"/>
        <v/>
      </c>
      <c r="O713" s="322"/>
      <c r="P713" s="322"/>
      <c r="Q713" s="316"/>
      <c r="R713" s="327" t="s">
        <v>32</v>
      </c>
      <c r="S713" s="327" t="s">
        <v>33</v>
      </c>
      <c r="T713" s="327" t="s">
        <v>127</v>
      </c>
      <c r="U713" s="327" t="s">
        <v>672</v>
      </c>
      <c r="V713" s="340"/>
      <c r="W713" s="322"/>
      <c r="X713" s="322"/>
      <c r="Y713" s="322" t="str">
        <f t="shared" si="114"/>
        <v>Link.pdf|Mesalamine\MGIB2051\2011-03-10_Mtg Min Agenda_12057116_005.pdf</v>
      </c>
      <c r="Z713" s="323" t="str">
        <f t="shared" si="115"/>
        <v>Link.pdf</v>
      </c>
      <c r="AA713" s="322" t="str">
        <f t="shared" si="116"/>
        <v>Mesalamine\MGIB2051\</v>
      </c>
      <c r="AB713" s="322" t="str">
        <f t="shared" si="117"/>
        <v>2011-03-10_Mtg Min Agenda_12057116_005</v>
      </c>
      <c r="AC713" s="322" t="s">
        <v>2766</v>
      </c>
      <c r="AD713" s="322" t="str">
        <f t="shared" si="118"/>
        <v>Mesalamine\MGIB2051\2011-03-10_Mtg Min Agenda_12057116_005.pdf</v>
      </c>
      <c r="AE713" s="329" t="str">
        <f>IF(IF(ISBLANK(NewFile),COUNTIF(K$1:K712,FullDoc)&gt;0,COUNTIF(AD$1:AD712,FullPath)&gt;0),TRUE,"")</f>
        <v/>
      </c>
      <c r="AF713" s="330">
        <f t="shared" si="119"/>
        <v>62</v>
      </c>
      <c r="AH713" s="338" t="s">
        <v>130</v>
      </c>
      <c r="AJ713" s="323" t="s">
        <v>2767</v>
      </c>
    </row>
    <row r="714" spans="1:36" ht="13.25" customHeight="1">
      <c r="A714" s="316" t="s">
        <v>2756</v>
      </c>
      <c r="B714" s="316" t="s">
        <v>66</v>
      </c>
      <c r="C714" s="316"/>
      <c r="D714" s="316"/>
      <c r="E714" s="316"/>
      <c r="F714" s="316"/>
      <c r="G714" s="316"/>
      <c r="H714" s="316"/>
      <c r="I714" s="316"/>
      <c r="J714" s="316"/>
      <c r="K714" s="326" t="str">
        <f t="shared" si="110"/>
        <v>Link</v>
      </c>
      <c r="L714" s="327" t="str">
        <f t="shared" si="111"/>
        <v>TL6093</v>
      </c>
      <c r="M714" s="316" t="str">
        <f t="shared" si="112"/>
        <v>Project Master File Folder 8 Novella Project 394</v>
      </c>
      <c r="N714" s="328" t="str">
        <f t="shared" si="113"/>
        <v/>
      </c>
      <c r="O714" s="322"/>
      <c r="P714" s="322"/>
      <c r="Q714" s="316"/>
      <c r="R714" s="327" t="s">
        <v>32</v>
      </c>
      <c r="S714" s="327" t="s">
        <v>33</v>
      </c>
      <c r="T714" s="327" t="s">
        <v>127</v>
      </c>
      <c r="U714" s="327" t="s">
        <v>705</v>
      </c>
      <c r="V714" s="340"/>
      <c r="W714" s="322"/>
      <c r="X714" s="322"/>
      <c r="Y714" s="322" t="str">
        <f t="shared" si="114"/>
        <v>Link.pdf|Mesalamine\MGIB2051\2011-02-10_Mtg Min Agenda_12057116_006.pdf</v>
      </c>
      <c r="Z714" s="323" t="str">
        <f t="shared" si="115"/>
        <v>Link.pdf</v>
      </c>
      <c r="AA714" s="322" t="str">
        <f t="shared" si="116"/>
        <v>Mesalamine\MGIB2051\</v>
      </c>
      <c r="AB714" s="322" t="str">
        <f t="shared" si="117"/>
        <v>2011-02-10_Mtg Min Agenda_12057116_006</v>
      </c>
      <c r="AC714" s="322" t="s">
        <v>2768</v>
      </c>
      <c r="AD714" s="322" t="str">
        <f t="shared" si="118"/>
        <v>Mesalamine\MGIB2051\2011-02-10_Mtg Min Agenda_12057116_006.pdf</v>
      </c>
      <c r="AE714" s="329" t="str">
        <f>IF(IF(ISBLANK(NewFile),COUNTIF(K$1:K713,FullDoc)&gt;0,COUNTIF(AD$1:AD713,FullPath)&gt;0),TRUE,"")</f>
        <v/>
      </c>
      <c r="AF714" s="330">
        <f t="shared" si="119"/>
        <v>62</v>
      </c>
      <c r="AH714" s="338" t="s">
        <v>130</v>
      </c>
      <c r="AJ714" s="323" t="s">
        <v>2769</v>
      </c>
    </row>
    <row r="715" spans="1:36" ht="13.25" customHeight="1">
      <c r="A715" s="316" t="s">
        <v>2756</v>
      </c>
      <c r="B715" s="316" t="s">
        <v>73</v>
      </c>
      <c r="C715" s="316"/>
      <c r="D715" s="316"/>
      <c r="E715" s="316"/>
      <c r="F715" s="316"/>
      <c r="G715" s="316"/>
      <c r="H715" s="316"/>
      <c r="I715" s="316"/>
      <c r="J715" s="316"/>
      <c r="K715" s="326" t="str">
        <f t="shared" si="110"/>
        <v>Link</v>
      </c>
      <c r="L715" s="327" t="str">
        <f t="shared" si="111"/>
        <v>TL6093</v>
      </c>
      <c r="M715" s="316" t="str">
        <f t="shared" si="112"/>
        <v>Project Master File Folder 8 Novella Project 394</v>
      </c>
      <c r="N715" s="328" t="str">
        <f t="shared" si="113"/>
        <v/>
      </c>
      <c r="O715" s="322"/>
      <c r="P715" s="322"/>
      <c r="Q715" s="316"/>
      <c r="R715" s="327" t="s">
        <v>32</v>
      </c>
      <c r="S715" s="327" t="s">
        <v>33</v>
      </c>
      <c r="T715" s="327" t="s">
        <v>127</v>
      </c>
      <c r="U715" s="327" t="s">
        <v>2770</v>
      </c>
      <c r="V715" s="340"/>
      <c r="W715" s="322"/>
      <c r="X715" s="322"/>
      <c r="Y715" s="322" t="str">
        <f t="shared" si="114"/>
        <v>Link.pdf|Mesalamine\MGIB2051\2011-01-13_Mtg Min Agenda_12057116_007.pdf</v>
      </c>
      <c r="Z715" s="323" t="str">
        <f t="shared" si="115"/>
        <v>Link.pdf</v>
      </c>
      <c r="AA715" s="322" t="str">
        <f t="shared" si="116"/>
        <v>Mesalamine\MGIB2051\</v>
      </c>
      <c r="AB715" s="322" t="str">
        <f t="shared" si="117"/>
        <v>2011-01-13_Mtg Min Agenda_12057116_007</v>
      </c>
      <c r="AC715" s="322" t="s">
        <v>2771</v>
      </c>
      <c r="AD715" s="322" t="str">
        <f t="shared" si="118"/>
        <v>Mesalamine\MGIB2051\2011-01-13_Mtg Min Agenda_12057116_007.pdf</v>
      </c>
      <c r="AE715" s="329" t="str">
        <f>IF(IF(ISBLANK(NewFile),COUNTIF(K$1:K714,FullDoc)&gt;0,COUNTIF(AD$1:AD714,FullPath)&gt;0),TRUE,"")</f>
        <v/>
      </c>
      <c r="AF715" s="330">
        <f t="shared" si="119"/>
        <v>62</v>
      </c>
      <c r="AH715" s="338" t="s">
        <v>130</v>
      </c>
      <c r="AJ715" s="323" t="s">
        <v>2772</v>
      </c>
    </row>
    <row r="716" spans="1:36" ht="13.25" customHeight="1">
      <c r="A716" s="316" t="s">
        <v>2756</v>
      </c>
      <c r="B716" s="316" t="s">
        <v>81</v>
      </c>
      <c r="C716" s="316"/>
      <c r="D716" s="316"/>
      <c r="E716" s="316"/>
      <c r="F716" s="316"/>
      <c r="G716" s="316"/>
      <c r="H716" s="316"/>
      <c r="I716" s="316"/>
      <c r="J716" s="316"/>
      <c r="K716" s="326" t="str">
        <f t="shared" si="110"/>
        <v>Link</v>
      </c>
      <c r="L716" s="327" t="str">
        <f t="shared" si="111"/>
        <v>TL6093</v>
      </c>
      <c r="M716" s="316" t="str">
        <f t="shared" si="112"/>
        <v>Project Master File Folder 8 Novella Project 394</v>
      </c>
      <c r="N716" s="328" t="str">
        <f t="shared" si="113"/>
        <v/>
      </c>
      <c r="O716" s="322"/>
      <c r="P716" s="322"/>
      <c r="Q716" s="316"/>
      <c r="R716" s="327" t="s">
        <v>32</v>
      </c>
      <c r="S716" s="327" t="s">
        <v>33</v>
      </c>
      <c r="T716" s="327" t="s">
        <v>127</v>
      </c>
      <c r="U716" s="327" t="s">
        <v>970</v>
      </c>
      <c r="V716" s="340"/>
      <c r="W716" s="322"/>
      <c r="X716" s="322"/>
      <c r="Y716" s="322" t="str">
        <f t="shared" si="114"/>
        <v>Link.pdf|Mesalamine\MGIB2051\2010-11-11_Mtg Min Agenda_12057116_008.pdf</v>
      </c>
      <c r="Z716" s="323" t="str">
        <f t="shared" si="115"/>
        <v>Link.pdf</v>
      </c>
      <c r="AA716" s="322" t="str">
        <f t="shared" si="116"/>
        <v>Mesalamine\MGIB2051\</v>
      </c>
      <c r="AB716" s="322" t="str">
        <f t="shared" si="117"/>
        <v>2010-11-11_Mtg Min Agenda_12057116_008</v>
      </c>
      <c r="AC716" s="322" t="s">
        <v>2773</v>
      </c>
      <c r="AD716" s="322" t="str">
        <f t="shared" si="118"/>
        <v>Mesalamine\MGIB2051\2010-11-11_Mtg Min Agenda_12057116_008.pdf</v>
      </c>
      <c r="AE716" s="329" t="str">
        <f>IF(IF(ISBLANK(NewFile),COUNTIF(K$1:K715,FullDoc)&gt;0,COUNTIF(AD$1:AD715,FullPath)&gt;0),TRUE,"")</f>
        <v/>
      </c>
      <c r="AF716" s="330">
        <f t="shared" si="119"/>
        <v>62</v>
      </c>
      <c r="AH716" s="338" t="s">
        <v>130</v>
      </c>
      <c r="AJ716" s="323" t="s">
        <v>2774</v>
      </c>
    </row>
    <row r="717" spans="1:36" ht="13.25" customHeight="1">
      <c r="A717" s="316" t="s">
        <v>2756</v>
      </c>
      <c r="B717" s="316" t="s">
        <v>86</v>
      </c>
      <c r="C717" s="316"/>
      <c r="D717" s="316"/>
      <c r="E717" s="316"/>
      <c r="F717" s="316"/>
      <c r="G717" s="316"/>
      <c r="H717" s="316"/>
      <c r="I717" s="316"/>
      <c r="J717" s="316"/>
      <c r="K717" s="326" t="str">
        <f t="shared" si="110"/>
        <v>Link</v>
      </c>
      <c r="L717" s="327" t="str">
        <f t="shared" si="111"/>
        <v>TL6093</v>
      </c>
      <c r="M717" s="316" t="str">
        <f t="shared" si="112"/>
        <v>Project Master File Folder 8 Novella Project 394</v>
      </c>
      <c r="N717" s="328" t="str">
        <f t="shared" si="113"/>
        <v/>
      </c>
      <c r="O717" s="322"/>
      <c r="P717" s="322"/>
      <c r="Q717" s="316"/>
      <c r="R717" s="327" t="s">
        <v>32</v>
      </c>
      <c r="S717" s="327" t="s">
        <v>33</v>
      </c>
      <c r="T717" s="327" t="s">
        <v>127</v>
      </c>
      <c r="U717" s="327" t="s">
        <v>887</v>
      </c>
      <c r="V717" s="340"/>
      <c r="W717" s="322"/>
      <c r="X717" s="322"/>
      <c r="Y717" s="322" t="str">
        <f t="shared" si="114"/>
        <v>Link.pdf|Mesalamine\MGIB2051\2010-10-14_Mtg Min Agenda_12057116_009.pdf</v>
      </c>
      <c r="Z717" s="323" t="str">
        <f t="shared" si="115"/>
        <v>Link.pdf</v>
      </c>
      <c r="AA717" s="322" t="str">
        <f t="shared" si="116"/>
        <v>Mesalamine\MGIB2051\</v>
      </c>
      <c r="AB717" s="322" t="str">
        <f t="shared" si="117"/>
        <v>2010-10-14_Mtg Min Agenda_12057116_009</v>
      </c>
      <c r="AC717" s="322" t="s">
        <v>2775</v>
      </c>
      <c r="AD717" s="322" t="str">
        <f t="shared" si="118"/>
        <v>Mesalamine\MGIB2051\2010-10-14_Mtg Min Agenda_12057116_009.pdf</v>
      </c>
      <c r="AE717" s="329" t="str">
        <f>IF(IF(ISBLANK(NewFile),COUNTIF(K$1:K716,FullDoc)&gt;0,COUNTIF(AD$1:AD716,FullPath)&gt;0),TRUE,"")</f>
        <v/>
      </c>
      <c r="AF717" s="330">
        <f t="shared" si="119"/>
        <v>62</v>
      </c>
      <c r="AH717" s="338" t="s">
        <v>130</v>
      </c>
      <c r="AJ717" s="323" t="s">
        <v>2776</v>
      </c>
    </row>
    <row r="718" spans="1:36" ht="13.25" customHeight="1">
      <c r="A718" s="316" t="s">
        <v>2756</v>
      </c>
      <c r="B718" s="316" t="s">
        <v>152</v>
      </c>
      <c r="C718" s="316"/>
      <c r="D718" s="316"/>
      <c r="E718" s="316"/>
      <c r="F718" s="316"/>
      <c r="G718" s="316"/>
      <c r="H718" s="316"/>
      <c r="I718" s="316"/>
      <c r="J718" s="316"/>
      <c r="K718" s="326" t="str">
        <f t="shared" si="110"/>
        <v>Link</v>
      </c>
      <c r="L718" s="327" t="str">
        <f t="shared" si="111"/>
        <v>TL6093</v>
      </c>
      <c r="M718" s="316" t="str">
        <f t="shared" si="112"/>
        <v>Project Master File Folder 8 Novella Project 394</v>
      </c>
      <c r="N718" s="328" t="str">
        <f t="shared" si="113"/>
        <v/>
      </c>
      <c r="O718" s="322"/>
      <c r="P718" s="322"/>
      <c r="Q718" s="316"/>
      <c r="R718" s="327" t="s">
        <v>32</v>
      </c>
      <c r="S718" s="327" t="s">
        <v>33</v>
      </c>
      <c r="T718" s="327" t="s">
        <v>127</v>
      </c>
      <c r="U718" s="327" t="s">
        <v>2777</v>
      </c>
      <c r="V718" s="327"/>
      <c r="W718" s="322"/>
      <c r="X718" s="322"/>
      <c r="Y718" s="322" t="str">
        <f t="shared" si="114"/>
        <v>Link.pdf|Mesalamine\MGIB2051\2010-09-09_Mtg Min Agenda_12057116_010.pdf</v>
      </c>
      <c r="Z718" s="323" t="str">
        <f t="shared" si="115"/>
        <v>Link.pdf</v>
      </c>
      <c r="AA718" s="322" t="str">
        <f t="shared" si="116"/>
        <v>Mesalamine\MGIB2051\</v>
      </c>
      <c r="AB718" s="322" t="str">
        <f t="shared" si="117"/>
        <v>2010-09-09_Mtg Min Agenda_12057116_010</v>
      </c>
      <c r="AC718" s="322" t="s">
        <v>2778</v>
      </c>
      <c r="AD718" s="322" t="str">
        <f t="shared" si="118"/>
        <v>Mesalamine\MGIB2051\2010-09-09_Mtg Min Agenda_12057116_010.pdf</v>
      </c>
      <c r="AE718" s="329" t="str">
        <f>IF(IF(ISBLANK(NewFile),COUNTIF(K$1:K717,FullDoc)&gt;0,COUNTIF(AD$1:AD717,FullPath)&gt;0),TRUE,"")</f>
        <v/>
      </c>
      <c r="AF718" s="330">
        <f t="shared" si="119"/>
        <v>62</v>
      </c>
      <c r="AH718" s="338" t="s">
        <v>130</v>
      </c>
      <c r="AJ718" s="323" t="s">
        <v>2779</v>
      </c>
    </row>
    <row r="719" spans="1:36" ht="13.25" customHeight="1">
      <c r="A719" s="316" t="s">
        <v>2756</v>
      </c>
      <c r="B719" s="316" t="s">
        <v>157</v>
      </c>
      <c r="C719" s="316"/>
      <c r="D719" s="316"/>
      <c r="E719" s="316"/>
      <c r="F719" s="316"/>
      <c r="G719" s="316"/>
      <c r="H719" s="316"/>
      <c r="I719" s="316"/>
      <c r="J719" s="316"/>
      <c r="K719" s="326" t="str">
        <f t="shared" si="110"/>
        <v>Link</v>
      </c>
      <c r="L719" s="327" t="str">
        <f t="shared" si="111"/>
        <v>TL6093</v>
      </c>
      <c r="M719" s="316" t="str">
        <f t="shared" si="112"/>
        <v>Project Master File Folder 8 Novella Project 394</v>
      </c>
      <c r="N719" s="328" t="str">
        <f t="shared" si="113"/>
        <v/>
      </c>
      <c r="O719" s="322"/>
      <c r="P719" s="322"/>
      <c r="Q719" s="316"/>
      <c r="R719" s="327" t="s">
        <v>32</v>
      </c>
      <c r="S719" s="327" t="s">
        <v>33</v>
      </c>
      <c r="T719" s="327" t="s">
        <v>127</v>
      </c>
      <c r="U719" s="327" t="s">
        <v>2246</v>
      </c>
      <c r="V719" s="327"/>
      <c r="W719" s="322"/>
      <c r="X719" s="322"/>
      <c r="Y719" s="322" t="str">
        <f t="shared" si="114"/>
        <v>Link.pdf|Mesalamine\MGIB2051\2010-08-12_Mtg Min Agenda_12057116_011.pdf</v>
      </c>
      <c r="Z719" s="323" t="str">
        <f t="shared" si="115"/>
        <v>Link.pdf</v>
      </c>
      <c r="AA719" s="322" t="str">
        <f t="shared" si="116"/>
        <v>Mesalamine\MGIB2051\</v>
      </c>
      <c r="AB719" s="322" t="str">
        <f t="shared" si="117"/>
        <v>2010-08-12_Mtg Min Agenda_12057116_011</v>
      </c>
      <c r="AC719" s="322" t="s">
        <v>2780</v>
      </c>
      <c r="AD719" s="322" t="str">
        <f t="shared" si="118"/>
        <v>Mesalamine\MGIB2051\2010-08-12_Mtg Min Agenda_12057116_011.pdf</v>
      </c>
      <c r="AE719" s="329" t="str">
        <f>IF(IF(ISBLANK(NewFile),COUNTIF(K$1:K718,FullDoc)&gt;0,COUNTIF(AD$1:AD718,FullPath)&gt;0),TRUE,"")</f>
        <v/>
      </c>
      <c r="AF719" s="330">
        <f t="shared" si="119"/>
        <v>62</v>
      </c>
      <c r="AH719" s="338" t="s">
        <v>130</v>
      </c>
      <c r="AJ719" s="323" t="s">
        <v>2781</v>
      </c>
    </row>
    <row r="720" spans="1:36" ht="13.25" customHeight="1">
      <c r="A720" s="316" t="s">
        <v>2756</v>
      </c>
      <c r="B720" s="316" t="s">
        <v>160</v>
      </c>
      <c r="C720" s="316"/>
      <c r="D720" s="316"/>
      <c r="E720" s="316"/>
      <c r="F720" s="316"/>
      <c r="G720" s="316"/>
      <c r="H720" s="316"/>
      <c r="I720" s="316"/>
      <c r="J720" s="316"/>
      <c r="K720" s="326" t="str">
        <f t="shared" si="110"/>
        <v>Link</v>
      </c>
      <c r="L720" s="327" t="str">
        <f t="shared" si="111"/>
        <v>TL6093</v>
      </c>
      <c r="M720" s="316" t="str">
        <f t="shared" si="112"/>
        <v>Project Master File Folder 8 Novella Project 394</v>
      </c>
      <c r="N720" s="328" t="str">
        <f t="shared" si="113"/>
        <v/>
      </c>
      <c r="O720" s="322"/>
      <c r="P720" s="322"/>
      <c r="Q720" s="316"/>
      <c r="R720" s="327" t="s">
        <v>32</v>
      </c>
      <c r="S720" s="327" t="s">
        <v>33</v>
      </c>
      <c r="T720" s="327" t="s">
        <v>127</v>
      </c>
      <c r="U720" s="327" t="s">
        <v>986</v>
      </c>
      <c r="V720" s="327"/>
      <c r="W720" s="322"/>
      <c r="X720" s="322"/>
      <c r="Y720" s="322" t="str">
        <f t="shared" si="114"/>
        <v>Link.pdf|Mesalamine\MGIB2051\2010-07-29_Mtg Min Agenda_12057116_012.pdf</v>
      </c>
      <c r="Z720" s="323" t="str">
        <f t="shared" si="115"/>
        <v>Link.pdf</v>
      </c>
      <c r="AA720" s="322" t="str">
        <f t="shared" si="116"/>
        <v>Mesalamine\MGIB2051\</v>
      </c>
      <c r="AB720" s="322" t="str">
        <f t="shared" si="117"/>
        <v>2010-07-29_Mtg Min Agenda_12057116_012</v>
      </c>
      <c r="AC720" s="322" t="s">
        <v>2782</v>
      </c>
      <c r="AD720" s="322" t="str">
        <f t="shared" si="118"/>
        <v>Mesalamine\MGIB2051\2010-07-29_Mtg Min Agenda_12057116_012.pdf</v>
      </c>
      <c r="AE720" s="329" t="str">
        <f>IF(IF(ISBLANK(NewFile),COUNTIF(K$1:K719,FullDoc)&gt;0,COUNTIF(AD$1:AD719,FullPath)&gt;0),TRUE,"")</f>
        <v/>
      </c>
      <c r="AF720" s="330">
        <f t="shared" si="119"/>
        <v>62</v>
      </c>
      <c r="AJ720" s="323" t="s">
        <v>2783</v>
      </c>
    </row>
    <row r="721" spans="1:36" ht="13.25" customHeight="1">
      <c r="A721" s="316" t="s">
        <v>2756</v>
      </c>
      <c r="B721" s="316" t="s">
        <v>165</v>
      </c>
      <c r="C721" s="316"/>
      <c r="D721" s="316"/>
      <c r="E721" s="316"/>
      <c r="F721" s="316"/>
      <c r="G721" s="316"/>
      <c r="H721" s="316"/>
      <c r="I721" s="316"/>
      <c r="J721" s="316"/>
      <c r="K721" s="326" t="str">
        <f t="shared" si="110"/>
        <v>Link</v>
      </c>
      <c r="L721" s="327" t="str">
        <f t="shared" si="111"/>
        <v>TL6093</v>
      </c>
      <c r="M721" s="316" t="str">
        <f t="shared" si="112"/>
        <v>Project Master File Folder 8 Novella Project 394</v>
      </c>
      <c r="N721" s="328" t="str">
        <f t="shared" si="113"/>
        <v/>
      </c>
      <c r="O721" s="322"/>
      <c r="P721" s="322"/>
      <c r="Q721" s="316"/>
      <c r="R721" s="327" t="s">
        <v>32</v>
      </c>
      <c r="S721" s="327" t="s">
        <v>33</v>
      </c>
      <c r="T721" s="327" t="s">
        <v>127</v>
      </c>
      <c r="U721" s="327" t="s">
        <v>2388</v>
      </c>
      <c r="V721" s="327"/>
      <c r="W721" s="322"/>
      <c r="X721" s="322"/>
      <c r="Y721" s="322" t="str">
        <f t="shared" si="114"/>
        <v>Link.pdf|Mesalamine\MGIB2051\2010-07-22_Mtg Min Agenda_12057116_013.pdf</v>
      </c>
      <c r="Z721" s="323" t="str">
        <f t="shared" si="115"/>
        <v>Link.pdf</v>
      </c>
      <c r="AA721" s="322" t="str">
        <f t="shared" si="116"/>
        <v>Mesalamine\MGIB2051\</v>
      </c>
      <c r="AB721" s="322" t="str">
        <f t="shared" si="117"/>
        <v>2010-07-22_Mtg Min Agenda_12057116_013</v>
      </c>
      <c r="AC721" s="322" t="s">
        <v>2784</v>
      </c>
      <c r="AD721" s="322" t="str">
        <f t="shared" si="118"/>
        <v>Mesalamine\MGIB2051\2010-07-22_Mtg Min Agenda_12057116_013.pdf</v>
      </c>
      <c r="AE721" s="329" t="str">
        <f>IF(IF(ISBLANK(NewFile),COUNTIF(K$1:K720,FullDoc)&gt;0,COUNTIF(AD$1:AD720,FullPath)&gt;0),TRUE,"")</f>
        <v/>
      </c>
      <c r="AF721" s="330">
        <f t="shared" si="119"/>
        <v>62</v>
      </c>
      <c r="AJ721" s="323" t="s">
        <v>2785</v>
      </c>
    </row>
    <row r="722" spans="1:36" ht="13.25" customHeight="1">
      <c r="A722" s="316" t="s">
        <v>2756</v>
      </c>
      <c r="B722" s="316" t="s">
        <v>170</v>
      </c>
      <c r="C722" s="316"/>
      <c r="D722" s="316"/>
      <c r="E722" s="316"/>
      <c r="F722" s="316"/>
      <c r="G722" s="316"/>
      <c r="H722" s="316"/>
      <c r="I722" s="316"/>
      <c r="J722" s="316"/>
      <c r="K722" s="326" t="str">
        <f t="shared" si="110"/>
        <v>Link</v>
      </c>
      <c r="L722" s="327" t="str">
        <f t="shared" si="111"/>
        <v>TL6093</v>
      </c>
      <c r="M722" s="316" t="str">
        <f t="shared" si="112"/>
        <v>Project Master File Folder 8 Novella Project 394</v>
      </c>
      <c r="N722" s="328" t="str">
        <f t="shared" si="113"/>
        <v/>
      </c>
      <c r="O722" s="322"/>
      <c r="P722" s="322"/>
      <c r="Q722" s="316"/>
      <c r="R722" s="327" t="s">
        <v>32</v>
      </c>
      <c r="S722" s="327" t="s">
        <v>33</v>
      </c>
      <c r="T722" s="327" t="s">
        <v>127</v>
      </c>
      <c r="U722" s="327" t="s">
        <v>1377</v>
      </c>
      <c r="V722" s="327"/>
      <c r="W722" s="322"/>
      <c r="X722" s="322"/>
      <c r="Y722" s="322" t="str">
        <f t="shared" si="114"/>
        <v>Link.pdf|Mesalamine\MGIB2051\2010-07-15_Mtg Min Agenda_12057116_014.pdf</v>
      </c>
      <c r="Z722" s="323" t="str">
        <f t="shared" si="115"/>
        <v>Link.pdf</v>
      </c>
      <c r="AA722" s="322" t="str">
        <f t="shared" si="116"/>
        <v>Mesalamine\MGIB2051\</v>
      </c>
      <c r="AB722" s="322" t="str">
        <f t="shared" si="117"/>
        <v>2010-07-15_Mtg Min Agenda_12057116_014</v>
      </c>
      <c r="AC722" s="322" t="s">
        <v>2786</v>
      </c>
      <c r="AD722" s="322" t="str">
        <f t="shared" si="118"/>
        <v>Mesalamine\MGIB2051\2010-07-15_Mtg Min Agenda_12057116_014.pdf</v>
      </c>
      <c r="AE722" s="329" t="str">
        <f>IF(IF(ISBLANK(NewFile),COUNTIF(K$1:K721,FullDoc)&gt;0,COUNTIF(AD$1:AD721,FullPath)&gt;0),TRUE,"")</f>
        <v/>
      </c>
      <c r="AF722" s="330">
        <f t="shared" si="119"/>
        <v>62</v>
      </c>
      <c r="AH722" s="338" t="s">
        <v>130</v>
      </c>
      <c r="AJ722" s="323" t="s">
        <v>2787</v>
      </c>
    </row>
    <row r="723" spans="1:36" ht="13.25" customHeight="1">
      <c r="A723" s="316" t="s">
        <v>2756</v>
      </c>
      <c r="B723" s="316" t="s">
        <v>174</v>
      </c>
      <c r="C723" s="316"/>
      <c r="D723" s="316"/>
      <c r="E723" s="316"/>
      <c r="F723" s="316"/>
      <c r="G723" s="316"/>
      <c r="H723" s="316"/>
      <c r="I723" s="316"/>
      <c r="J723" s="316"/>
      <c r="K723" s="326" t="str">
        <f t="shared" si="110"/>
        <v>Link</v>
      </c>
      <c r="L723" s="327" t="str">
        <f t="shared" si="111"/>
        <v>TL6093</v>
      </c>
      <c r="M723" s="316" t="str">
        <f t="shared" si="112"/>
        <v>Project Master File Folder 8 Novella Project 394</v>
      </c>
      <c r="N723" s="328" t="str">
        <f t="shared" si="113"/>
        <v/>
      </c>
      <c r="O723" s="322"/>
      <c r="P723" s="322"/>
      <c r="Q723" s="316"/>
      <c r="R723" s="327" t="s">
        <v>32</v>
      </c>
      <c r="S723" s="327" t="s">
        <v>33</v>
      </c>
      <c r="T723" s="327" t="s">
        <v>127</v>
      </c>
      <c r="U723" s="327" t="s">
        <v>2373</v>
      </c>
      <c r="V723" s="327"/>
      <c r="W723" s="322"/>
      <c r="X723" s="322"/>
      <c r="Y723" s="322" t="str">
        <f t="shared" si="114"/>
        <v>Link.pdf|Mesalamine\MGIB2051\2010-07-08_Mtg Min Agenda_12057116_015.pdf</v>
      </c>
      <c r="Z723" s="323" t="str">
        <f t="shared" si="115"/>
        <v>Link.pdf</v>
      </c>
      <c r="AA723" s="322" t="str">
        <f t="shared" si="116"/>
        <v>Mesalamine\MGIB2051\</v>
      </c>
      <c r="AB723" s="322" t="str">
        <f t="shared" si="117"/>
        <v>2010-07-08_Mtg Min Agenda_12057116_015</v>
      </c>
      <c r="AC723" s="322" t="s">
        <v>2788</v>
      </c>
      <c r="AD723" s="322" t="str">
        <f t="shared" si="118"/>
        <v>Mesalamine\MGIB2051\2010-07-08_Mtg Min Agenda_12057116_015.pdf</v>
      </c>
      <c r="AE723" s="329" t="str">
        <f>IF(IF(ISBLANK(NewFile),COUNTIF(K$1:K722,FullDoc)&gt;0,COUNTIF(AD$1:AD722,FullPath)&gt;0),TRUE,"")</f>
        <v/>
      </c>
      <c r="AF723" s="330">
        <f t="shared" si="119"/>
        <v>62</v>
      </c>
      <c r="AH723" s="338" t="s">
        <v>130</v>
      </c>
      <c r="AJ723" s="323" t="s">
        <v>2789</v>
      </c>
    </row>
    <row r="724" spans="1:36" ht="13.25" customHeight="1">
      <c r="A724" s="316" t="s">
        <v>2756</v>
      </c>
      <c r="B724" s="316" t="s">
        <v>179</v>
      </c>
      <c r="C724" s="316"/>
      <c r="D724" s="316"/>
      <c r="E724" s="316"/>
      <c r="F724" s="316"/>
      <c r="G724" s="316"/>
      <c r="H724" s="316"/>
      <c r="I724" s="316"/>
      <c r="J724" s="316"/>
      <c r="K724" s="326" t="str">
        <f t="shared" si="110"/>
        <v>Link</v>
      </c>
      <c r="L724" s="327" t="str">
        <f t="shared" si="111"/>
        <v>TL6093</v>
      </c>
      <c r="M724" s="316" t="str">
        <f t="shared" si="112"/>
        <v>Project Master File Folder 8 Novella Project 394</v>
      </c>
      <c r="N724" s="328" t="str">
        <f t="shared" si="113"/>
        <v/>
      </c>
      <c r="O724" s="322"/>
      <c r="P724" s="322"/>
      <c r="Q724" s="316"/>
      <c r="R724" s="327" t="s">
        <v>32</v>
      </c>
      <c r="S724" s="327" t="s">
        <v>33</v>
      </c>
      <c r="T724" s="327" t="s">
        <v>127</v>
      </c>
      <c r="U724" s="327" t="s">
        <v>2266</v>
      </c>
      <c r="V724" s="327"/>
      <c r="W724" s="322"/>
      <c r="X724" s="322"/>
      <c r="Y724" s="322" t="str">
        <f t="shared" si="114"/>
        <v>Link.pdf|Mesalamine\MGIB2051\2010-07-01_Mtg Min Agenda_12057116_016.pdf</v>
      </c>
      <c r="Z724" s="323" t="str">
        <f t="shared" si="115"/>
        <v>Link.pdf</v>
      </c>
      <c r="AA724" s="322" t="str">
        <f t="shared" si="116"/>
        <v>Mesalamine\MGIB2051\</v>
      </c>
      <c r="AB724" s="322" t="str">
        <f t="shared" si="117"/>
        <v>2010-07-01_Mtg Min Agenda_12057116_016</v>
      </c>
      <c r="AC724" s="322" t="s">
        <v>2790</v>
      </c>
      <c r="AD724" s="322" t="str">
        <f t="shared" si="118"/>
        <v>Mesalamine\MGIB2051\2010-07-01_Mtg Min Agenda_12057116_016.pdf</v>
      </c>
      <c r="AE724" s="329" t="str">
        <f>IF(IF(ISBLANK(NewFile),COUNTIF(K$1:K723,FullDoc)&gt;0,COUNTIF(AD$1:AD723,FullPath)&gt;0),TRUE,"")</f>
        <v/>
      </c>
      <c r="AF724" s="330">
        <f t="shared" si="119"/>
        <v>62</v>
      </c>
      <c r="AH724" s="338" t="s">
        <v>130</v>
      </c>
      <c r="AJ724" s="323" t="s">
        <v>2791</v>
      </c>
    </row>
    <row r="725" spans="1:36" ht="13.25" customHeight="1">
      <c r="A725" s="316" t="s">
        <v>2756</v>
      </c>
      <c r="B725" s="316" t="s">
        <v>183</v>
      </c>
      <c r="C725" s="316"/>
      <c r="D725" s="316"/>
      <c r="E725" s="316"/>
      <c r="F725" s="316"/>
      <c r="G725" s="316"/>
      <c r="H725" s="316"/>
      <c r="I725" s="316"/>
      <c r="J725" s="316"/>
      <c r="K725" s="326" t="str">
        <f t="shared" si="110"/>
        <v>Link</v>
      </c>
      <c r="L725" s="327" t="str">
        <f t="shared" si="111"/>
        <v>TL6093</v>
      </c>
      <c r="M725" s="316" t="str">
        <f t="shared" si="112"/>
        <v>Project Master File Folder 8 Novella Project 394</v>
      </c>
      <c r="N725" s="328" t="str">
        <f t="shared" si="113"/>
        <v/>
      </c>
      <c r="O725" s="322"/>
      <c r="P725" s="322"/>
      <c r="Q725" s="316"/>
      <c r="R725" s="327" t="s">
        <v>32</v>
      </c>
      <c r="S725" s="327" t="s">
        <v>33</v>
      </c>
      <c r="T725" s="327" t="s">
        <v>127</v>
      </c>
      <c r="U725" s="327" t="s">
        <v>1534</v>
      </c>
      <c r="V725" s="327"/>
      <c r="W725" s="322"/>
      <c r="X725" s="322"/>
      <c r="Y725" s="322" t="str">
        <f t="shared" si="114"/>
        <v>Link.pdf|Mesalamine\MGIB2051\2010-06-24_Mtg Min Agenda_12057116_017.pdf</v>
      </c>
      <c r="Z725" s="323" t="str">
        <f t="shared" si="115"/>
        <v>Link.pdf</v>
      </c>
      <c r="AA725" s="322" t="str">
        <f t="shared" si="116"/>
        <v>Mesalamine\MGIB2051\</v>
      </c>
      <c r="AB725" s="322" t="str">
        <f t="shared" si="117"/>
        <v>2010-06-24_Mtg Min Agenda_12057116_017</v>
      </c>
      <c r="AC725" s="322" t="s">
        <v>2792</v>
      </c>
      <c r="AD725" s="322" t="str">
        <f t="shared" si="118"/>
        <v>Mesalamine\MGIB2051\2010-06-24_Mtg Min Agenda_12057116_017.pdf</v>
      </c>
      <c r="AE725" s="329" t="str">
        <f>IF(IF(ISBLANK(NewFile),COUNTIF(K$1:K724,FullDoc)&gt;0,COUNTIF(AD$1:AD724,FullPath)&gt;0),TRUE,"")</f>
        <v/>
      </c>
      <c r="AF725" s="330">
        <f t="shared" si="119"/>
        <v>62</v>
      </c>
      <c r="AH725" s="338" t="s">
        <v>130</v>
      </c>
      <c r="AJ725" s="323" t="s">
        <v>2793</v>
      </c>
    </row>
    <row r="726" spans="1:36" ht="13.25" customHeight="1">
      <c r="A726" s="316" t="s">
        <v>2756</v>
      </c>
      <c r="B726" s="316" t="s">
        <v>186</v>
      </c>
      <c r="C726" s="316"/>
      <c r="D726" s="316"/>
      <c r="E726" s="316"/>
      <c r="F726" s="316"/>
      <c r="G726" s="316"/>
      <c r="H726" s="316"/>
      <c r="I726" s="316"/>
      <c r="J726" s="316"/>
      <c r="K726" s="326" t="str">
        <f t="shared" si="110"/>
        <v>Link</v>
      </c>
      <c r="L726" s="327" t="str">
        <f t="shared" si="111"/>
        <v>TL6093</v>
      </c>
      <c r="M726" s="316" t="str">
        <f t="shared" si="112"/>
        <v>Project Master File Folder 8 Novella Project 394</v>
      </c>
      <c r="N726" s="328" t="str">
        <f t="shared" si="113"/>
        <v/>
      </c>
      <c r="O726" s="322"/>
      <c r="P726" s="322"/>
      <c r="Q726" s="316"/>
      <c r="R726" s="327" t="s">
        <v>32</v>
      </c>
      <c r="S726" s="327" t="s">
        <v>33</v>
      </c>
      <c r="T726" s="327" t="s">
        <v>127</v>
      </c>
      <c r="U726" s="327" t="s">
        <v>1012</v>
      </c>
      <c r="V726" s="327"/>
      <c r="W726" s="322"/>
      <c r="X726" s="322"/>
      <c r="Y726" s="322" t="str">
        <f t="shared" si="114"/>
        <v>Link.pdf|Mesalamine\MGIB2051\2010-06-17_Mtg Min Agenda_12057116_018.pdf</v>
      </c>
      <c r="Z726" s="323" t="str">
        <f t="shared" si="115"/>
        <v>Link.pdf</v>
      </c>
      <c r="AA726" s="322" t="str">
        <f t="shared" si="116"/>
        <v>Mesalamine\MGIB2051\</v>
      </c>
      <c r="AB726" s="322" t="str">
        <f t="shared" si="117"/>
        <v>2010-06-17_Mtg Min Agenda_12057116_018</v>
      </c>
      <c r="AC726" s="322" t="s">
        <v>2794</v>
      </c>
      <c r="AD726" s="322" t="str">
        <f t="shared" si="118"/>
        <v>Mesalamine\MGIB2051\2010-06-17_Mtg Min Agenda_12057116_018.pdf</v>
      </c>
      <c r="AE726" s="329" t="str">
        <f>IF(IF(ISBLANK(NewFile),COUNTIF(K$1:K725,FullDoc)&gt;0,COUNTIF(AD$1:AD725,FullPath)&gt;0),TRUE,"")</f>
        <v/>
      </c>
      <c r="AF726" s="330">
        <f t="shared" si="119"/>
        <v>62</v>
      </c>
      <c r="AH726" s="338" t="s">
        <v>130</v>
      </c>
      <c r="AJ726" s="323" t="s">
        <v>2795</v>
      </c>
    </row>
    <row r="727" spans="1:36" ht="13.25" customHeight="1">
      <c r="A727" s="316" t="s">
        <v>2756</v>
      </c>
      <c r="B727" s="316" t="s">
        <v>190</v>
      </c>
      <c r="C727" s="316"/>
      <c r="D727" s="316"/>
      <c r="E727" s="316"/>
      <c r="F727" s="316"/>
      <c r="G727" s="316"/>
      <c r="H727" s="316"/>
      <c r="I727" s="316"/>
      <c r="J727" s="316"/>
      <c r="K727" s="326" t="str">
        <f t="shared" si="110"/>
        <v>Link</v>
      </c>
      <c r="L727" s="327" t="str">
        <f t="shared" si="111"/>
        <v>TL6093</v>
      </c>
      <c r="M727" s="316" t="str">
        <f t="shared" si="112"/>
        <v>Project Master File Folder 8 Novella Project 394</v>
      </c>
      <c r="N727" s="328" t="str">
        <f t="shared" si="113"/>
        <v/>
      </c>
      <c r="O727" s="322"/>
      <c r="P727" s="322"/>
      <c r="Q727" s="316"/>
      <c r="R727" s="327" t="s">
        <v>32</v>
      </c>
      <c r="S727" s="327" t="s">
        <v>33</v>
      </c>
      <c r="T727" s="327" t="s">
        <v>127</v>
      </c>
      <c r="U727" s="327" t="s">
        <v>1875</v>
      </c>
      <c r="V727" s="327"/>
      <c r="W727" s="322"/>
      <c r="X727" s="322"/>
      <c r="Y727" s="322" t="str">
        <f t="shared" si="114"/>
        <v>Link.pdf|Mesalamine\MGIB2051\2010-06-10_Mtg Min Agenda_12057116_019.pdf</v>
      </c>
      <c r="Z727" s="323" t="str">
        <f t="shared" si="115"/>
        <v>Link.pdf</v>
      </c>
      <c r="AA727" s="322" t="str">
        <f t="shared" si="116"/>
        <v>Mesalamine\MGIB2051\</v>
      </c>
      <c r="AB727" s="322" t="str">
        <f t="shared" si="117"/>
        <v>2010-06-10_Mtg Min Agenda_12057116_019</v>
      </c>
      <c r="AC727" s="322" t="s">
        <v>2796</v>
      </c>
      <c r="AD727" s="322" t="str">
        <f t="shared" si="118"/>
        <v>Mesalamine\MGIB2051\2010-06-10_Mtg Min Agenda_12057116_019.pdf</v>
      </c>
      <c r="AE727" s="329" t="str">
        <f>IF(IF(ISBLANK(NewFile),COUNTIF(K$1:K726,FullDoc)&gt;0,COUNTIF(AD$1:AD726,FullPath)&gt;0),TRUE,"")</f>
        <v/>
      </c>
      <c r="AF727" s="330">
        <f t="shared" si="119"/>
        <v>62</v>
      </c>
      <c r="AH727" s="338" t="s">
        <v>130</v>
      </c>
      <c r="AJ727" s="323" t="s">
        <v>2797</v>
      </c>
    </row>
    <row r="728" spans="1:36" ht="13.25" customHeight="1">
      <c r="A728" s="316" t="s">
        <v>2756</v>
      </c>
      <c r="B728" s="316" t="s">
        <v>194</v>
      </c>
      <c r="C728" s="316"/>
      <c r="D728" s="316"/>
      <c r="E728" s="316"/>
      <c r="F728" s="316"/>
      <c r="G728" s="316"/>
      <c r="H728" s="316"/>
      <c r="I728" s="316"/>
      <c r="J728" s="316"/>
      <c r="K728" s="326" t="str">
        <f t="shared" si="110"/>
        <v>Link</v>
      </c>
      <c r="L728" s="327" t="str">
        <f t="shared" si="111"/>
        <v>TL6093</v>
      </c>
      <c r="M728" s="316" t="str">
        <f t="shared" si="112"/>
        <v>Project Master File Folder 8 Novella Project 394</v>
      </c>
      <c r="N728" s="328" t="str">
        <f t="shared" si="113"/>
        <v/>
      </c>
      <c r="O728" s="322"/>
      <c r="P728" s="322"/>
      <c r="Q728" s="316"/>
      <c r="R728" s="327" t="s">
        <v>32</v>
      </c>
      <c r="S728" s="327" t="s">
        <v>33</v>
      </c>
      <c r="T728" s="327" t="s">
        <v>127</v>
      </c>
      <c r="U728" s="327" t="s">
        <v>1570</v>
      </c>
      <c r="V728" s="327"/>
      <c r="W728" s="322"/>
      <c r="X728" s="322"/>
      <c r="Y728" s="322" t="str">
        <f t="shared" si="114"/>
        <v>Link.pdf|Mesalamine\MGIB2051\2010-06-03_Mtg Min Agenda_12057116_020.pdf</v>
      </c>
      <c r="Z728" s="323" t="str">
        <f t="shared" si="115"/>
        <v>Link.pdf</v>
      </c>
      <c r="AA728" s="322" t="str">
        <f t="shared" si="116"/>
        <v>Mesalamine\MGIB2051\</v>
      </c>
      <c r="AB728" s="322" t="str">
        <f t="shared" si="117"/>
        <v>2010-06-03_Mtg Min Agenda_12057116_020</v>
      </c>
      <c r="AC728" s="322" t="s">
        <v>2798</v>
      </c>
      <c r="AD728" s="322" t="str">
        <f t="shared" si="118"/>
        <v>Mesalamine\MGIB2051\2010-06-03_Mtg Min Agenda_12057116_020.pdf</v>
      </c>
      <c r="AE728" s="329" t="str">
        <f>IF(IF(ISBLANK(NewFile),COUNTIF(K$1:K727,FullDoc)&gt;0,COUNTIF(AD$1:AD727,FullPath)&gt;0),TRUE,"")</f>
        <v/>
      </c>
      <c r="AF728" s="330">
        <f t="shared" si="119"/>
        <v>62</v>
      </c>
      <c r="AH728" s="338" t="s">
        <v>130</v>
      </c>
      <c r="AJ728" s="323" t="s">
        <v>2799</v>
      </c>
    </row>
    <row r="729" spans="1:36" ht="13.25" customHeight="1">
      <c r="A729" s="316" t="s">
        <v>2756</v>
      </c>
      <c r="B729" s="316" t="s">
        <v>200</v>
      </c>
      <c r="C729" s="316"/>
      <c r="D729" s="316"/>
      <c r="E729" s="316"/>
      <c r="F729" s="316"/>
      <c r="G729" s="316"/>
      <c r="H729" s="316"/>
      <c r="I729" s="316"/>
      <c r="J729" s="316"/>
      <c r="K729" s="326" t="str">
        <f t="shared" si="110"/>
        <v>Link</v>
      </c>
      <c r="L729" s="327" t="str">
        <f t="shared" si="111"/>
        <v>TL6093</v>
      </c>
      <c r="M729" s="316" t="str">
        <f t="shared" si="112"/>
        <v>Project Master File Folder 8 Novella Project 394</v>
      </c>
      <c r="N729" s="328" t="str">
        <f t="shared" si="113"/>
        <v/>
      </c>
      <c r="O729" s="322"/>
      <c r="P729" s="322"/>
      <c r="Q729" s="316"/>
      <c r="R729" s="327" t="s">
        <v>32</v>
      </c>
      <c r="S729" s="327" t="s">
        <v>33</v>
      </c>
      <c r="T729" s="327" t="s">
        <v>127</v>
      </c>
      <c r="U729" s="327" t="s">
        <v>1515</v>
      </c>
      <c r="V729" s="327"/>
      <c r="W729" s="322"/>
      <c r="X729" s="322"/>
      <c r="Y729" s="322" t="str">
        <f t="shared" si="114"/>
        <v>Link.pdf|Mesalamine\MGIB2051\2010-05-27_Mtg Min Agenda_12057116_021.pdf</v>
      </c>
      <c r="Z729" s="323" t="str">
        <f t="shared" si="115"/>
        <v>Link.pdf</v>
      </c>
      <c r="AA729" s="322" t="str">
        <f t="shared" si="116"/>
        <v>Mesalamine\MGIB2051\</v>
      </c>
      <c r="AB729" s="322" t="str">
        <f t="shared" si="117"/>
        <v>2010-05-27_Mtg Min Agenda_12057116_021</v>
      </c>
      <c r="AC729" s="322" t="s">
        <v>2800</v>
      </c>
      <c r="AD729" s="322" t="str">
        <f t="shared" si="118"/>
        <v>Mesalamine\MGIB2051\2010-05-27_Mtg Min Agenda_12057116_021.pdf</v>
      </c>
      <c r="AE729" s="329" t="str">
        <f>IF(IF(ISBLANK(NewFile),COUNTIF(K$1:K728,FullDoc)&gt;0,COUNTIF(AD$1:AD728,FullPath)&gt;0),TRUE,"")</f>
        <v/>
      </c>
      <c r="AF729" s="330">
        <f t="shared" si="119"/>
        <v>62</v>
      </c>
      <c r="AH729" s="338" t="s">
        <v>130</v>
      </c>
      <c r="AJ729" s="323" t="s">
        <v>2801</v>
      </c>
    </row>
    <row r="730" spans="1:36" ht="13.25" customHeight="1">
      <c r="A730" s="316" t="s">
        <v>2756</v>
      </c>
      <c r="B730" s="316" t="s">
        <v>205</v>
      </c>
      <c r="C730" s="316"/>
      <c r="D730" s="316"/>
      <c r="E730" s="316"/>
      <c r="F730" s="316"/>
      <c r="G730" s="316"/>
      <c r="H730" s="316"/>
      <c r="I730" s="316"/>
      <c r="J730" s="316"/>
      <c r="K730" s="326" t="str">
        <f t="shared" si="110"/>
        <v>Link</v>
      </c>
      <c r="L730" s="327" t="str">
        <f t="shared" si="111"/>
        <v>TL6093</v>
      </c>
      <c r="M730" s="316" t="str">
        <f t="shared" si="112"/>
        <v>Project Master File Folder 8 Novella Project 394</v>
      </c>
      <c r="N730" s="328" t="str">
        <f t="shared" si="113"/>
        <v/>
      </c>
      <c r="O730" s="322"/>
      <c r="P730" s="322"/>
      <c r="Q730" s="316"/>
      <c r="R730" s="327" t="s">
        <v>32</v>
      </c>
      <c r="S730" s="327" t="s">
        <v>33</v>
      </c>
      <c r="T730" s="327" t="s">
        <v>127</v>
      </c>
      <c r="U730" s="327" t="s">
        <v>1564</v>
      </c>
      <c r="V730" s="327"/>
      <c r="W730" s="322"/>
      <c r="X730" s="322"/>
      <c r="Y730" s="322" t="str">
        <f t="shared" si="114"/>
        <v>Link.pdf|Mesalamine\MGIB2051\2010-05-20_Mtg Min Agenda_12057116_022.pdf</v>
      </c>
      <c r="Z730" s="323" t="str">
        <f t="shared" si="115"/>
        <v>Link.pdf</v>
      </c>
      <c r="AA730" s="322" t="str">
        <f t="shared" si="116"/>
        <v>Mesalamine\MGIB2051\</v>
      </c>
      <c r="AB730" s="322" t="str">
        <f t="shared" si="117"/>
        <v>2010-05-20_Mtg Min Agenda_12057116_022</v>
      </c>
      <c r="AC730" s="322" t="s">
        <v>2802</v>
      </c>
      <c r="AD730" s="322" t="str">
        <f t="shared" si="118"/>
        <v>Mesalamine\MGIB2051\2010-05-20_Mtg Min Agenda_12057116_022.pdf</v>
      </c>
      <c r="AE730" s="329" t="str">
        <f>IF(IF(ISBLANK(NewFile),COUNTIF(K$1:K729,FullDoc)&gt;0,COUNTIF(AD$1:AD729,FullPath)&gt;0),TRUE,"")</f>
        <v/>
      </c>
      <c r="AF730" s="330">
        <f t="shared" si="119"/>
        <v>62</v>
      </c>
      <c r="AJ730" s="323" t="s">
        <v>2803</v>
      </c>
    </row>
    <row r="731" spans="1:36" ht="13.25" customHeight="1">
      <c r="A731" s="316" t="s">
        <v>2756</v>
      </c>
      <c r="B731" s="316" t="s">
        <v>210</v>
      </c>
      <c r="C731" s="316"/>
      <c r="D731" s="316"/>
      <c r="E731" s="316"/>
      <c r="F731" s="316"/>
      <c r="G731" s="316"/>
      <c r="H731" s="316"/>
      <c r="I731" s="316"/>
      <c r="J731" s="316"/>
      <c r="K731" s="326" t="str">
        <f t="shared" si="110"/>
        <v>Link</v>
      </c>
      <c r="L731" s="327" t="str">
        <f t="shared" si="111"/>
        <v>TL6093</v>
      </c>
      <c r="M731" s="316" t="str">
        <f t="shared" si="112"/>
        <v>Project Master File Folder 8 Novella Project 394</v>
      </c>
      <c r="N731" s="328" t="str">
        <f t="shared" si="113"/>
        <v/>
      </c>
      <c r="O731" s="322"/>
      <c r="P731" s="322"/>
      <c r="Q731" s="316"/>
      <c r="R731" s="327" t="s">
        <v>32</v>
      </c>
      <c r="S731" s="327" t="s">
        <v>33</v>
      </c>
      <c r="T731" s="327" t="s">
        <v>127</v>
      </c>
      <c r="U731" s="327" t="s">
        <v>1890</v>
      </c>
      <c r="V731" s="327"/>
      <c r="W731" s="322"/>
      <c r="X731" s="322"/>
      <c r="Y731" s="322" t="str">
        <f t="shared" si="114"/>
        <v>Link.pdf|Mesalamine\MGIB2051\2010-05-13_Mtg Min Agenda_12057116_023.pdf</v>
      </c>
      <c r="Z731" s="323" t="str">
        <f t="shared" si="115"/>
        <v>Link.pdf</v>
      </c>
      <c r="AA731" s="322" t="str">
        <f t="shared" si="116"/>
        <v>Mesalamine\MGIB2051\</v>
      </c>
      <c r="AB731" s="322" t="str">
        <f t="shared" si="117"/>
        <v>2010-05-13_Mtg Min Agenda_12057116_023</v>
      </c>
      <c r="AC731" s="322" t="s">
        <v>2804</v>
      </c>
      <c r="AD731" s="322" t="str">
        <f t="shared" si="118"/>
        <v>Mesalamine\MGIB2051\2010-05-13_Mtg Min Agenda_12057116_023.pdf</v>
      </c>
      <c r="AE731" s="329" t="str">
        <f>IF(IF(ISBLANK(NewFile),COUNTIF(K$1:K730,FullDoc)&gt;0,COUNTIF(AD$1:AD730,FullPath)&gt;0),TRUE,"")</f>
        <v/>
      </c>
      <c r="AF731" s="330">
        <f t="shared" si="119"/>
        <v>62</v>
      </c>
      <c r="AJ731" s="323" t="s">
        <v>2805</v>
      </c>
    </row>
    <row r="732" spans="1:36" ht="13.25" customHeight="1">
      <c r="A732" s="316" t="s">
        <v>2756</v>
      </c>
      <c r="B732" s="316" t="s">
        <v>215</v>
      </c>
      <c r="C732" s="316"/>
      <c r="D732" s="316"/>
      <c r="E732" s="316"/>
      <c r="F732" s="316"/>
      <c r="G732" s="316"/>
      <c r="H732" s="316"/>
      <c r="I732" s="316"/>
      <c r="J732" s="316"/>
      <c r="K732" s="326" t="str">
        <f t="shared" si="110"/>
        <v>Link</v>
      </c>
      <c r="L732" s="327" t="str">
        <f t="shared" si="111"/>
        <v>TL6093</v>
      </c>
      <c r="M732" s="316" t="str">
        <f t="shared" si="112"/>
        <v>Project Master File Folder 8 Novella Project 394</v>
      </c>
      <c r="N732" s="328" t="str">
        <f t="shared" si="113"/>
        <v/>
      </c>
      <c r="O732" s="322"/>
      <c r="P732" s="322"/>
      <c r="Q732" s="316"/>
      <c r="R732" s="327" t="s">
        <v>32</v>
      </c>
      <c r="S732" s="327" t="s">
        <v>33</v>
      </c>
      <c r="T732" s="327" t="s">
        <v>127</v>
      </c>
      <c r="U732" s="327" t="s">
        <v>1900</v>
      </c>
      <c r="V732" s="327"/>
      <c r="W732" s="322"/>
      <c r="X732" s="322"/>
      <c r="Y732" s="322" t="str">
        <f t="shared" si="114"/>
        <v>Link.pdf|Mesalamine\MGIB2051\2010-05-05_Mtg Min Agenda_12057116_024.pdf</v>
      </c>
      <c r="Z732" s="323" t="str">
        <f t="shared" si="115"/>
        <v>Link.pdf</v>
      </c>
      <c r="AA732" s="322" t="str">
        <f t="shared" si="116"/>
        <v>Mesalamine\MGIB2051\</v>
      </c>
      <c r="AB732" s="322" t="str">
        <f t="shared" si="117"/>
        <v>2010-05-05_Mtg Min Agenda_12057116_024</v>
      </c>
      <c r="AC732" s="322" t="s">
        <v>2806</v>
      </c>
      <c r="AD732" s="322" t="str">
        <f t="shared" si="118"/>
        <v>Mesalamine\MGIB2051\2010-05-05_Mtg Min Agenda_12057116_024.pdf</v>
      </c>
      <c r="AE732" s="329" t="str">
        <f>IF(IF(ISBLANK(NewFile),COUNTIF(K$1:K731,FullDoc)&gt;0,COUNTIF(AD$1:AD731,FullPath)&gt;0),TRUE,"")</f>
        <v/>
      </c>
      <c r="AF732" s="330">
        <f t="shared" si="119"/>
        <v>62</v>
      </c>
      <c r="AH732" s="338" t="s">
        <v>130</v>
      </c>
      <c r="AJ732" s="323" t="s">
        <v>2807</v>
      </c>
    </row>
    <row r="733" spans="1:36" ht="13.25" customHeight="1">
      <c r="A733" s="316" t="s">
        <v>2808</v>
      </c>
      <c r="B733" s="316" t="s">
        <v>29</v>
      </c>
      <c r="C733" s="316"/>
      <c r="D733" s="316"/>
      <c r="E733" s="316"/>
      <c r="F733" s="316"/>
      <c r="G733" s="316"/>
      <c r="H733" s="316"/>
      <c r="I733" s="316"/>
      <c r="J733" s="316"/>
      <c r="K733" s="326" t="str">
        <f t="shared" si="110"/>
        <v>Link</v>
      </c>
      <c r="L733" s="327" t="str">
        <f t="shared" si="111"/>
        <v>TL6093</v>
      </c>
      <c r="M733" s="316" t="str">
        <f t="shared" si="112"/>
        <v>Project Master File Folder 9 Novella Project 394</v>
      </c>
      <c r="N733" s="328" t="str">
        <f t="shared" si="113"/>
        <v/>
      </c>
      <c r="O733" s="322"/>
      <c r="P733" s="322"/>
      <c r="Q733" s="316"/>
      <c r="R733" s="327" t="s">
        <v>32</v>
      </c>
      <c r="S733" s="327" t="s">
        <v>33</v>
      </c>
      <c r="T733" s="327" t="s">
        <v>57</v>
      </c>
      <c r="U733" s="327" t="s">
        <v>2728</v>
      </c>
      <c r="V733" s="327" t="s">
        <v>2809</v>
      </c>
      <c r="W733" s="322"/>
      <c r="X733" s="322"/>
      <c r="Y733" s="322" t="str">
        <f t="shared" si="114"/>
        <v>Link.pdf|Mesalamine\MGIB2051\2011-01-21_Other_informal 1 on 1 meetings are to be held adhoc after 2010-08-10_12057117_001.pdf</v>
      </c>
      <c r="Z733" s="323" t="str">
        <f t="shared" si="115"/>
        <v>Link.pdf</v>
      </c>
      <c r="AA733" s="322" t="str">
        <f t="shared" si="116"/>
        <v>Mesalamine\MGIB2051\</v>
      </c>
      <c r="AB733" s="322" t="str">
        <f t="shared" si="117"/>
        <v>2011-01-21_Other_informal 1 on 1 meetings are to be held adhoc after 2010-08-10_12057117_001</v>
      </c>
      <c r="AC733" s="322" t="s">
        <v>2810</v>
      </c>
      <c r="AD733" s="322" t="str">
        <f t="shared" si="118"/>
        <v>Mesalamine\MGIB2051\2011-01-21_Other_informal 1 on 1 meetings are to be held adhoc after 2010-08-10_12057117_001.pdf</v>
      </c>
      <c r="AE733" s="329" t="str">
        <f>IF(IF(ISBLANK(NewFile),COUNTIF(K$1:K732,FullDoc)&gt;0,COUNTIF(AD$1:AD732,FullPath)&gt;0),TRUE,"")</f>
        <v/>
      </c>
      <c r="AF733" s="330">
        <f t="shared" si="119"/>
        <v>116</v>
      </c>
      <c r="AH733" s="338" t="s">
        <v>130</v>
      </c>
      <c r="AJ733" s="323" t="s">
        <v>2811</v>
      </c>
    </row>
    <row r="734" spans="1:36" ht="13.25" customHeight="1">
      <c r="A734" s="316" t="s">
        <v>2808</v>
      </c>
      <c r="B734" s="316" t="s">
        <v>41</v>
      </c>
      <c r="C734" s="316"/>
      <c r="D734" s="316"/>
      <c r="E734" s="316"/>
      <c r="F734" s="316"/>
      <c r="G734" s="316"/>
      <c r="H734" s="316"/>
      <c r="I734" s="316"/>
      <c r="J734" s="316"/>
      <c r="K734" s="326" t="str">
        <f t="shared" si="110"/>
        <v>Link</v>
      </c>
      <c r="L734" s="327" t="str">
        <f t="shared" si="111"/>
        <v>TL6093</v>
      </c>
      <c r="M734" s="316" t="str">
        <f t="shared" si="112"/>
        <v>Project Master File Folder 9 Novella Project 394</v>
      </c>
      <c r="N734" s="328" t="str">
        <f t="shared" si="113"/>
        <v/>
      </c>
      <c r="O734" s="322"/>
      <c r="P734" s="322"/>
      <c r="Q734" s="316"/>
      <c r="R734" s="327" t="s">
        <v>32</v>
      </c>
      <c r="S734" s="327" t="s">
        <v>33</v>
      </c>
      <c r="T734" s="327" t="s">
        <v>57</v>
      </c>
      <c r="U734" s="327" t="s">
        <v>2021</v>
      </c>
      <c r="V734" s="327" t="s">
        <v>2812</v>
      </c>
      <c r="W734" s="322"/>
      <c r="X734" s="322"/>
      <c r="Y734" s="322" t="str">
        <f t="shared" si="114"/>
        <v>Link.pdf|Mesalamine\MGIB2051\2010-06-15_Other_All meetings canceled will be indicated in top portion of the Agenda_12057117_002.pdf</v>
      </c>
      <c r="Z734" s="323" t="str">
        <f t="shared" si="115"/>
        <v>Link.pdf</v>
      </c>
      <c r="AA734" s="322" t="str">
        <f t="shared" si="116"/>
        <v>Mesalamine\MGIB2051\</v>
      </c>
      <c r="AB734" s="322" t="str">
        <f t="shared" si="117"/>
        <v>2010-06-15_Other_All meetings canceled will be indicated in top portion of the Agenda_12057117_002</v>
      </c>
      <c r="AC734" s="322" t="s">
        <v>2813</v>
      </c>
      <c r="AD734" s="322" t="str">
        <f t="shared" si="118"/>
        <v>Mesalamine\MGIB2051\2010-06-15_Other_All meetings canceled will be indicated in top portion of the Agenda_12057117_002.pdf</v>
      </c>
      <c r="AE734" s="329" t="str">
        <f>IF(IF(ISBLANK(NewFile),COUNTIF(K$1:K733,FullDoc)&gt;0,COUNTIF(AD$1:AD733,FullPath)&gt;0),TRUE,"")</f>
        <v/>
      </c>
      <c r="AF734" s="330">
        <f t="shared" si="119"/>
        <v>122</v>
      </c>
      <c r="AH734" s="338" t="s">
        <v>130</v>
      </c>
      <c r="AJ734" s="323" t="s">
        <v>2814</v>
      </c>
    </row>
    <row r="735" spans="1:36" ht="13.25" customHeight="1">
      <c r="A735" s="316" t="s">
        <v>2808</v>
      </c>
      <c r="B735" s="316" t="s">
        <v>47</v>
      </c>
      <c r="C735" s="316"/>
      <c r="D735" s="316"/>
      <c r="E735" s="316"/>
      <c r="F735" s="316"/>
      <c r="G735" s="316"/>
      <c r="H735" s="316"/>
      <c r="I735" s="316"/>
      <c r="J735" s="316"/>
      <c r="K735" s="326" t="str">
        <f t="shared" si="110"/>
        <v>Link</v>
      </c>
      <c r="L735" s="327" t="str">
        <f t="shared" si="111"/>
        <v>TL6093</v>
      </c>
      <c r="M735" s="316" t="str">
        <f t="shared" si="112"/>
        <v>Project Master File Folder 9 Novella Project 394</v>
      </c>
      <c r="N735" s="328" t="str">
        <f t="shared" si="113"/>
        <v/>
      </c>
      <c r="O735" s="322"/>
      <c r="P735" s="322"/>
      <c r="Q735" s="316"/>
      <c r="R735" s="327" t="s">
        <v>32</v>
      </c>
      <c r="S735" s="327" t="s">
        <v>33</v>
      </c>
      <c r="T735" s="327" t="s">
        <v>127</v>
      </c>
      <c r="U735" s="327" t="s">
        <v>196</v>
      </c>
      <c r="V735" s="327"/>
      <c r="W735" s="322"/>
      <c r="X735" s="322"/>
      <c r="Y735" s="322" t="str">
        <f t="shared" si="114"/>
        <v>Link.pdf|Mesalamine\MGIB2051\2010-08-10_Mtg Min Agenda_12057117_003.pdf</v>
      </c>
      <c r="Z735" s="323" t="str">
        <f t="shared" si="115"/>
        <v>Link.pdf</v>
      </c>
      <c r="AA735" s="322" t="str">
        <f t="shared" si="116"/>
        <v>Mesalamine\MGIB2051\</v>
      </c>
      <c r="AB735" s="322" t="str">
        <f t="shared" si="117"/>
        <v>2010-08-10_Mtg Min Agenda_12057117_003</v>
      </c>
      <c r="AC735" s="322" t="s">
        <v>2815</v>
      </c>
      <c r="AD735" s="322" t="str">
        <f t="shared" si="118"/>
        <v>Mesalamine\MGIB2051\2010-08-10_Mtg Min Agenda_12057117_003.pdf</v>
      </c>
      <c r="AE735" s="329" t="str">
        <f>IF(IF(ISBLANK(NewFile),COUNTIF(K$1:K734,FullDoc)&gt;0,COUNTIF(AD$1:AD734,FullPath)&gt;0),TRUE,"")</f>
        <v/>
      </c>
      <c r="AF735" s="330">
        <f t="shared" si="119"/>
        <v>62</v>
      </c>
      <c r="AH735" s="338" t="s">
        <v>130</v>
      </c>
      <c r="AJ735" s="323" t="s">
        <v>2816</v>
      </c>
    </row>
    <row r="736" spans="1:36" ht="13.25" customHeight="1">
      <c r="A736" s="316" t="s">
        <v>2808</v>
      </c>
      <c r="B736" s="316" t="s">
        <v>55</v>
      </c>
      <c r="C736" s="316"/>
      <c r="D736" s="316"/>
      <c r="E736" s="316"/>
      <c r="F736" s="316"/>
      <c r="G736" s="316"/>
      <c r="H736" s="316"/>
      <c r="I736" s="316"/>
      <c r="J736" s="316"/>
      <c r="K736" s="326" t="str">
        <f t="shared" si="110"/>
        <v>Link</v>
      </c>
      <c r="L736" s="327" t="str">
        <f t="shared" si="111"/>
        <v>TL6093</v>
      </c>
      <c r="M736" s="316" t="str">
        <f t="shared" si="112"/>
        <v>Project Master File Folder 9 Novella Project 394</v>
      </c>
      <c r="N736" s="328" t="str">
        <f t="shared" si="113"/>
        <v/>
      </c>
      <c r="O736" s="322"/>
      <c r="P736" s="322"/>
      <c r="Q736" s="316"/>
      <c r="R736" s="327" t="s">
        <v>32</v>
      </c>
      <c r="S736" s="327" t="s">
        <v>33</v>
      </c>
      <c r="T736" s="327" t="s">
        <v>127</v>
      </c>
      <c r="U736" s="327" t="s">
        <v>2817</v>
      </c>
      <c r="V736" s="327"/>
      <c r="W736" s="322"/>
      <c r="X736" s="322"/>
      <c r="Y736" s="322" t="str">
        <f t="shared" si="114"/>
        <v>Link.pdf|Mesalamine\MGIB2051\2010-08-03_Mtg Min Agenda_12057117_004.pdf</v>
      </c>
      <c r="Z736" s="323" t="str">
        <f t="shared" si="115"/>
        <v>Link.pdf</v>
      </c>
      <c r="AA736" s="322" t="str">
        <f t="shared" si="116"/>
        <v>Mesalamine\MGIB2051\</v>
      </c>
      <c r="AB736" s="322" t="str">
        <f t="shared" si="117"/>
        <v>2010-08-03_Mtg Min Agenda_12057117_004</v>
      </c>
      <c r="AC736" s="322" t="s">
        <v>2818</v>
      </c>
      <c r="AD736" s="322" t="str">
        <f t="shared" si="118"/>
        <v>Mesalamine\MGIB2051\2010-08-03_Mtg Min Agenda_12057117_004.pdf</v>
      </c>
      <c r="AE736" s="329" t="str">
        <f>IF(IF(ISBLANK(NewFile),COUNTIF(K$1:K735,FullDoc)&gt;0,COUNTIF(AD$1:AD735,FullPath)&gt;0),TRUE,"")</f>
        <v/>
      </c>
      <c r="AF736" s="330">
        <f t="shared" si="119"/>
        <v>62</v>
      </c>
      <c r="AH736" s="338" t="s">
        <v>130</v>
      </c>
      <c r="AJ736" s="323" t="s">
        <v>2819</v>
      </c>
    </row>
    <row r="737" spans="1:36" ht="13.25" customHeight="1">
      <c r="A737" s="316" t="s">
        <v>2808</v>
      </c>
      <c r="B737" s="316" t="s">
        <v>62</v>
      </c>
      <c r="C737" s="316"/>
      <c r="D737" s="316"/>
      <c r="E737" s="316"/>
      <c r="F737" s="316"/>
      <c r="G737" s="316"/>
      <c r="H737" s="316"/>
      <c r="I737" s="316"/>
      <c r="J737" s="316"/>
      <c r="K737" s="326" t="str">
        <f t="shared" si="110"/>
        <v>Link</v>
      </c>
      <c r="L737" s="327" t="str">
        <f t="shared" si="111"/>
        <v>TL6093</v>
      </c>
      <c r="M737" s="316" t="str">
        <f t="shared" si="112"/>
        <v>Project Master File Folder 9 Novella Project 394</v>
      </c>
      <c r="N737" s="328" t="str">
        <f t="shared" si="113"/>
        <v/>
      </c>
      <c r="O737" s="322"/>
      <c r="P737" s="322"/>
      <c r="Q737" s="316"/>
      <c r="R737" s="327" t="s">
        <v>32</v>
      </c>
      <c r="S737" s="327" t="s">
        <v>33</v>
      </c>
      <c r="T737" s="327" t="s">
        <v>127</v>
      </c>
      <c r="U737" s="327" t="s">
        <v>217</v>
      </c>
      <c r="V737" s="327"/>
      <c r="W737" s="322"/>
      <c r="X737" s="322"/>
      <c r="Y737" s="322" t="str">
        <f t="shared" si="114"/>
        <v>Link.pdf|Mesalamine\MGIB2051\2010-07-27_Mtg Min Agenda_12057117_005.pdf</v>
      </c>
      <c r="Z737" s="323" t="str">
        <f t="shared" si="115"/>
        <v>Link.pdf</v>
      </c>
      <c r="AA737" s="322" t="str">
        <f t="shared" si="116"/>
        <v>Mesalamine\MGIB2051\</v>
      </c>
      <c r="AB737" s="322" t="str">
        <f t="shared" si="117"/>
        <v>2010-07-27_Mtg Min Agenda_12057117_005</v>
      </c>
      <c r="AC737" s="322" t="s">
        <v>2820</v>
      </c>
      <c r="AD737" s="322" t="str">
        <f t="shared" si="118"/>
        <v>Mesalamine\MGIB2051\2010-07-27_Mtg Min Agenda_12057117_005.pdf</v>
      </c>
      <c r="AE737" s="329" t="str">
        <f>IF(IF(ISBLANK(NewFile),COUNTIF(K$1:K736,FullDoc)&gt;0,COUNTIF(AD$1:AD736,FullPath)&gt;0),TRUE,"")</f>
        <v/>
      </c>
      <c r="AF737" s="330">
        <f t="shared" si="119"/>
        <v>62</v>
      </c>
      <c r="AH737" s="338" t="s">
        <v>130</v>
      </c>
      <c r="AJ737" s="323" t="s">
        <v>2821</v>
      </c>
    </row>
    <row r="738" spans="1:36" ht="13.25" customHeight="1">
      <c r="A738" s="316" t="s">
        <v>2808</v>
      </c>
      <c r="B738" s="316" t="s">
        <v>66</v>
      </c>
      <c r="C738" s="316"/>
      <c r="D738" s="316"/>
      <c r="E738" s="316"/>
      <c r="F738" s="316"/>
      <c r="G738" s="316"/>
      <c r="H738" s="316"/>
      <c r="I738" s="316"/>
      <c r="J738" s="316"/>
      <c r="K738" s="326" t="str">
        <f t="shared" si="110"/>
        <v>Link</v>
      </c>
      <c r="L738" s="327" t="str">
        <f t="shared" si="111"/>
        <v>TL6093</v>
      </c>
      <c r="M738" s="316" t="str">
        <f t="shared" si="112"/>
        <v>Project Master File Folder 9 Novella Project 394</v>
      </c>
      <c r="N738" s="328" t="str">
        <f t="shared" si="113"/>
        <v/>
      </c>
      <c r="O738" s="322"/>
      <c r="P738" s="322"/>
      <c r="Q738" s="316"/>
      <c r="R738" s="327" t="s">
        <v>32</v>
      </c>
      <c r="S738" s="327" t="s">
        <v>33</v>
      </c>
      <c r="T738" s="327" t="s">
        <v>127</v>
      </c>
      <c r="U738" s="327" t="s">
        <v>212</v>
      </c>
      <c r="V738" s="327"/>
      <c r="W738" s="322"/>
      <c r="X738" s="322"/>
      <c r="Y738" s="322" t="str">
        <f t="shared" si="114"/>
        <v>Link.pdf|Mesalamine\MGIB2051\2010-07-20_Mtg Min Agenda_12057117_006.pdf</v>
      </c>
      <c r="Z738" s="323" t="str">
        <f t="shared" si="115"/>
        <v>Link.pdf</v>
      </c>
      <c r="AA738" s="322" t="str">
        <f t="shared" si="116"/>
        <v>Mesalamine\MGIB2051\</v>
      </c>
      <c r="AB738" s="322" t="str">
        <f t="shared" si="117"/>
        <v>2010-07-20_Mtg Min Agenda_12057117_006</v>
      </c>
      <c r="AC738" s="322" t="s">
        <v>2822</v>
      </c>
      <c r="AD738" s="322" t="str">
        <f t="shared" si="118"/>
        <v>Mesalamine\MGIB2051\2010-07-20_Mtg Min Agenda_12057117_006.pdf</v>
      </c>
      <c r="AE738" s="329" t="str">
        <f>IF(IF(ISBLANK(NewFile),COUNTIF(K$1:K737,FullDoc)&gt;0,COUNTIF(AD$1:AD737,FullPath)&gt;0),TRUE,"")</f>
        <v/>
      </c>
      <c r="AF738" s="330">
        <f t="shared" si="119"/>
        <v>62</v>
      </c>
      <c r="AH738" s="338" t="s">
        <v>130</v>
      </c>
      <c r="AJ738" s="323" t="s">
        <v>2823</v>
      </c>
    </row>
    <row r="739" spans="1:36" ht="13.25" customHeight="1">
      <c r="A739" s="316" t="s">
        <v>2808</v>
      </c>
      <c r="B739" s="316" t="s">
        <v>73</v>
      </c>
      <c r="C739" s="316"/>
      <c r="D739" s="316"/>
      <c r="E739" s="316"/>
      <c r="F739" s="316"/>
      <c r="G739" s="316"/>
      <c r="H739" s="316"/>
      <c r="I739" s="316"/>
      <c r="J739" s="316"/>
      <c r="K739" s="326" t="str">
        <f t="shared" si="110"/>
        <v>Link</v>
      </c>
      <c r="L739" s="327" t="str">
        <f t="shared" si="111"/>
        <v>TL6093</v>
      </c>
      <c r="M739" s="316" t="str">
        <f t="shared" si="112"/>
        <v>Project Master File Folder 9 Novella Project 394</v>
      </c>
      <c r="N739" s="328" t="str">
        <f t="shared" si="113"/>
        <v/>
      </c>
      <c r="O739" s="322"/>
      <c r="P739" s="322"/>
      <c r="Q739" s="316"/>
      <c r="R739" s="327" t="s">
        <v>32</v>
      </c>
      <c r="S739" s="327" t="s">
        <v>33</v>
      </c>
      <c r="T739" s="327" t="s">
        <v>127</v>
      </c>
      <c r="U739" s="327" t="s">
        <v>207</v>
      </c>
      <c r="V739" s="327"/>
      <c r="W739" s="322"/>
      <c r="X739" s="322"/>
      <c r="Y739" s="322" t="str">
        <f t="shared" si="114"/>
        <v>Link.pdf|Mesalamine\MGIB2051\2010-07-13_Mtg Min Agenda_12057117_007.pdf</v>
      </c>
      <c r="Z739" s="323" t="str">
        <f t="shared" si="115"/>
        <v>Link.pdf</v>
      </c>
      <c r="AA739" s="322" t="str">
        <f t="shared" si="116"/>
        <v>Mesalamine\MGIB2051\</v>
      </c>
      <c r="AB739" s="322" t="str">
        <f t="shared" si="117"/>
        <v>2010-07-13_Mtg Min Agenda_12057117_007</v>
      </c>
      <c r="AC739" s="322" t="s">
        <v>2824</v>
      </c>
      <c r="AD739" s="322" t="str">
        <f t="shared" si="118"/>
        <v>Mesalamine\MGIB2051\2010-07-13_Mtg Min Agenda_12057117_007.pdf</v>
      </c>
      <c r="AE739" s="329" t="str">
        <f>IF(IF(ISBLANK(NewFile),COUNTIF(K$1:K738,FullDoc)&gt;0,COUNTIF(AD$1:AD738,FullPath)&gt;0),TRUE,"")</f>
        <v/>
      </c>
      <c r="AF739" s="330">
        <f t="shared" si="119"/>
        <v>62</v>
      </c>
      <c r="AH739" s="338" t="s">
        <v>130</v>
      </c>
      <c r="AJ739" s="323" t="s">
        <v>2825</v>
      </c>
    </row>
    <row r="740" spans="1:36" ht="13.25" customHeight="1">
      <c r="A740" s="316" t="s">
        <v>2808</v>
      </c>
      <c r="B740" s="316" t="s">
        <v>81</v>
      </c>
      <c r="C740" s="316"/>
      <c r="D740" s="316"/>
      <c r="E740" s="316"/>
      <c r="F740" s="316"/>
      <c r="G740" s="316"/>
      <c r="H740" s="316"/>
      <c r="I740" s="316"/>
      <c r="J740" s="316"/>
      <c r="K740" s="326" t="str">
        <f t="shared" si="110"/>
        <v>Link</v>
      </c>
      <c r="L740" s="327" t="str">
        <f t="shared" si="111"/>
        <v>TL6093</v>
      </c>
      <c r="M740" s="316" t="str">
        <f t="shared" si="112"/>
        <v>Project Master File Folder 9 Novella Project 394</v>
      </c>
      <c r="N740" s="328" t="str">
        <f t="shared" si="113"/>
        <v/>
      </c>
      <c r="O740" s="322"/>
      <c r="P740" s="322"/>
      <c r="Q740" s="316"/>
      <c r="R740" s="327" t="s">
        <v>32</v>
      </c>
      <c r="S740" s="327" t="s">
        <v>33</v>
      </c>
      <c r="T740" s="327" t="s">
        <v>127</v>
      </c>
      <c r="U740" s="327" t="s">
        <v>2826</v>
      </c>
      <c r="V740" s="327"/>
      <c r="W740" s="322"/>
      <c r="X740" s="322"/>
      <c r="Y740" s="322" t="str">
        <f t="shared" si="114"/>
        <v>Link.pdf|Mesalamine\MGIB2051\2010-07-06_Mtg Min Agenda_12057117_008.pdf</v>
      </c>
      <c r="Z740" s="323" t="str">
        <f t="shared" si="115"/>
        <v>Link.pdf</v>
      </c>
      <c r="AA740" s="322" t="str">
        <f t="shared" si="116"/>
        <v>Mesalamine\MGIB2051\</v>
      </c>
      <c r="AB740" s="322" t="str">
        <f t="shared" si="117"/>
        <v>2010-07-06_Mtg Min Agenda_12057117_008</v>
      </c>
      <c r="AC740" s="322" t="s">
        <v>2827</v>
      </c>
      <c r="AD740" s="322" t="str">
        <f t="shared" si="118"/>
        <v>Mesalamine\MGIB2051\2010-07-06_Mtg Min Agenda_12057117_008.pdf</v>
      </c>
      <c r="AE740" s="329" t="str">
        <f>IF(IF(ISBLANK(NewFile),COUNTIF(K$1:K739,FullDoc)&gt;0,COUNTIF(AD$1:AD739,FullPath)&gt;0),TRUE,"")</f>
        <v/>
      </c>
      <c r="AF740" s="330">
        <f t="shared" si="119"/>
        <v>62</v>
      </c>
      <c r="AH740" s="338" t="s">
        <v>130</v>
      </c>
      <c r="AJ740" s="323" t="s">
        <v>2828</v>
      </c>
    </row>
    <row r="741" spans="1:36" ht="13.25" customHeight="1">
      <c r="A741" s="316" t="s">
        <v>2808</v>
      </c>
      <c r="B741" s="316" t="s">
        <v>86</v>
      </c>
      <c r="C741" s="316"/>
      <c r="D741" s="316"/>
      <c r="E741" s="316"/>
      <c r="F741" s="316"/>
      <c r="G741" s="316"/>
      <c r="H741" s="316"/>
      <c r="I741" s="316"/>
      <c r="J741" s="316"/>
      <c r="K741" s="326" t="str">
        <f t="shared" si="110"/>
        <v>Link</v>
      </c>
      <c r="L741" s="327" t="str">
        <f t="shared" si="111"/>
        <v>TL6093</v>
      </c>
      <c r="M741" s="316" t="str">
        <f t="shared" si="112"/>
        <v>Project Master File Folder 9 Novella Project 394</v>
      </c>
      <c r="N741" s="328" t="str">
        <f t="shared" si="113"/>
        <v/>
      </c>
      <c r="O741" s="322"/>
      <c r="P741" s="322"/>
      <c r="Q741" s="316"/>
      <c r="R741" s="327" t="s">
        <v>32</v>
      </c>
      <c r="S741" s="327" t="s">
        <v>33</v>
      </c>
      <c r="T741" s="327" t="s">
        <v>127</v>
      </c>
      <c r="U741" s="327" t="s">
        <v>1626</v>
      </c>
      <c r="V741" s="327"/>
      <c r="W741" s="322"/>
      <c r="X741" s="322"/>
      <c r="Y741" s="322" t="str">
        <f t="shared" si="114"/>
        <v>Link.pdf|Mesalamine\MGIB2051\2010-06-29_Mtg Min Agenda_12057117_009.pdf</v>
      </c>
      <c r="Z741" s="323" t="str">
        <f t="shared" si="115"/>
        <v>Link.pdf</v>
      </c>
      <c r="AA741" s="322" t="str">
        <f t="shared" si="116"/>
        <v>Mesalamine\MGIB2051\</v>
      </c>
      <c r="AB741" s="322" t="str">
        <f t="shared" si="117"/>
        <v>2010-06-29_Mtg Min Agenda_12057117_009</v>
      </c>
      <c r="AC741" s="322" t="s">
        <v>2829</v>
      </c>
      <c r="AD741" s="322" t="str">
        <f t="shared" si="118"/>
        <v>Mesalamine\MGIB2051\2010-06-29_Mtg Min Agenda_12057117_009.pdf</v>
      </c>
      <c r="AE741" s="329" t="str">
        <f>IF(IF(ISBLANK(NewFile),COUNTIF(K$1:K740,FullDoc)&gt;0,COUNTIF(AD$1:AD740,FullPath)&gt;0),TRUE,"")</f>
        <v/>
      </c>
      <c r="AF741" s="330">
        <f t="shared" si="119"/>
        <v>62</v>
      </c>
      <c r="AJ741" s="323" t="s">
        <v>2830</v>
      </c>
    </row>
    <row r="742" spans="1:36" ht="13.25" customHeight="1">
      <c r="A742" s="316" t="s">
        <v>2808</v>
      </c>
      <c r="B742" s="316" t="s">
        <v>152</v>
      </c>
      <c r="C742" s="316"/>
      <c r="D742" s="316"/>
      <c r="E742" s="316"/>
      <c r="F742" s="316"/>
      <c r="G742" s="316"/>
      <c r="H742" s="316"/>
      <c r="I742" s="316"/>
      <c r="J742" s="316"/>
      <c r="K742" s="326" t="str">
        <f t="shared" si="110"/>
        <v>Link</v>
      </c>
      <c r="L742" s="327" t="str">
        <f t="shared" si="111"/>
        <v>TL6093</v>
      </c>
      <c r="M742" s="316" t="str">
        <f t="shared" si="112"/>
        <v>Project Master File Folder 9 Novella Project 394</v>
      </c>
      <c r="N742" s="328" t="str">
        <f t="shared" si="113"/>
        <v/>
      </c>
      <c r="O742" s="322"/>
      <c r="P742" s="322"/>
      <c r="Q742" s="316"/>
      <c r="R742" s="327" t="s">
        <v>32</v>
      </c>
      <c r="S742" s="327" t="s">
        <v>33</v>
      </c>
      <c r="T742" s="327" t="s">
        <v>127</v>
      </c>
      <c r="U742" s="327" t="s">
        <v>2021</v>
      </c>
      <c r="V742" s="327"/>
      <c r="W742" s="322"/>
      <c r="X742" s="322"/>
      <c r="Y742" s="322" t="str">
        <f t="shared" si="114"/>
        <v>Link.pdf|Mesalamine\MGIB2051\2010-06-15_Mtg Min Agenda_12057117_010.pdf</v>
      </c>
      <c r="Z742" s="323" t="str">
        <f t="shared" si="115"/>
        <v>Link.pdf</v>
      </c>
      <c r="AA742" s="322" t="str">
        <f t="shared" si="116"/>
        <v>Mesalamine\MGIB2051\</v>
      </c>
      <c r="AB742" s="322" t="str">
        <f t="shared" si="117"/>
        <v>2010-06-15_Mtg Min Agenda_12057117_010</v>
      </c>
      <c r="AC742" s="322" t="s">
        <v>2831</v>
      </c>
      <c r="AD742" s="322" t="str">
        <f t="shared" si="118"/>
        <v>Mesalamine\MGIB2051\2010-06-15_Mtg Min Agenda_12057117_010.pdf</v>
      </c>
      <c r="AE742" s="329" t="str">
        <f>IF(IF(ISBLANK(NewFile),COUNTIF(K$1:K741,FullDoc)&gt;0,COUNTIF(AD$1:AD741,FullPath)&gt;0),TRUE,"")</f>
        <v/>
      </c>
      <c r="AF742" s="330">
        <f t="shared" si="119"/>
        <v>62</v>
      </c>
      <c r="AH742" s="338" t="s">
        <v>130</v>
      </c>
      <c r="AJ742" s="323" t="s">
        <v>2832</v>
      </c>
    </row>
    <row r="743" spans="1:36" ht="13.25" customHeight="1">
      <c r="A743" s="316" t="s">
        <v>2808</v>
      </c>
      <c r="B743" s="316" t="s">
        <v>157</v>
      </c>
      <c r="C743" s="316"/>
      <c r="D743" s="316"/>
      <c r="E743" s="316"/>
      <c r="F743" s="316"/>
      <c r="G743" s="316"/>
      <c r="H743" s="316"/>
      <c r="I743" s="316"/>
      <c r="J743" s="316"/>
      <c r="K743" s="326" t="str">
        <f t="shared" si="110"/>
        <v>Link</v>
      </c>
      <c r="L743" s="327" t="str">
        <f t="shared" si="111"/>
        <v>TL6093</v>
      </c>
      <c r="M743" s="316" t="str">
        <f t="shared" si="112"/>
        <v>Project Master File Folder 9 Novella Project 394</v>
      </c>
      <c r="N743" s="328" t="str">
        <f t="shared" si="113"/>
        <v/>
      </c>
      <c r="O743" s="322"/>
      <c r="P743" s="322"/>
      <c r="Q743" s="316"/>
      <c r="R743" s="327" t="s">
        <v>32</v>
      </c>
      <c r="S743" s="327" t="s">
        <v>33</v>
      </c>
      <c r="T743" s="327" t="s">
        <v>127</v>
      </c>
      <c r="U743" s="327" t="s">
        <v>1837</v>
      </c>
      <c r="V743" s="327"/>
      <c r="W743" s="322"/>
      <c r="X743" s="322"/>
      <c r="Y743" s="322" t="str">
        <f t="shared" si="114"/>
        <v>Link.pdf|Mesalamine\MGIB2051\2010-06-08_Mtg Min Agenda_12057117_011.pdf</v>
      </c>
      <c r="Z743" s="323" t="str">
        <f t="shared" si="115"/>
        <v>Link.pdf</v>
      </c>
      <c r="AA743" s="322" t="str">
        <f t="shared" si="116"/>
        <v>Mesalamine\MGIB2051\</v>
      </c>
      <c r="AB743" s="322" t="str">
        <f t="shared" si="117"/>
        <v>2010-06-08_Mtg Min Agenda_12057117_011</v>
      </c>
      <c r="AC743" s="322" t="s">
        <v>2833</v>
      </c>
      <c r="AD743" s="322" t="str">
        <f t="shared" si="118"/>
        <v>Mesalamine\MGIB2051\2010-06-08_Mtg Min Agenda_12057117_011.pdf</v>
      </c>
      <c r="AE743" s="329" t="str">
        <f>IF(IF(ISBLANK(NewFile),COUNTIF(K$1:K742,FullDoc)&gt;0,COUNTIF(AD$1:AD742,FullPath)&gt;0),TRUE,"")</f>
        <v/>
      </c>
      <c r="AF743" s="330">
        <f t="shared" si="119"/>
        <v>62</v>
      </c>
      <c r="AJ743" s="323" t="s">
        <v>2834</v>
      </c>
    </row>
    <row r="744" spans="1:36" ht="13.25" customHeight="1">
      <c r="A744" s="316" t="s">
        <v>2808</v>
      </c>
      <c r="B744" s="316" t="s">
        <v>160</v>
      </c>
      <c r="C744" s="316"/>
      <c r="D744" s="316"/>
      <c r="E744" s="316"/>
      <c r="F744" s="316"/>
      <c r="G744" s="316"/>
      <c r="H744" s="316"/>
      <c r="I744" s="316"/>
      <c r="J744" s="316"/>
      <c r="K744" s="326" t="str">
        <f t="shared" si="110"/>
        <v>Link</v>
      </c>
      <c r="L744" s="327" t="str">
        <f t="shared" si="111"/>
        <v>TL6093</v>
      </c>
      <c r="M744" s="316" t="str">
        <f t="shared" si="112"/>
        <v>Project Master File Folder 9 Novella Project 394</v>
      </c>
      <c r="N744" s="328" t="str">
        <f t="shared" si="113"/>
        <v/>
      </c>
      <c r="O744" s="322"/>
      <c r="P744" s="322"/>
      <c r="Q744" s="316"/>
      <c r="R744" s="327" t="s">
        <v>32</v>
      </c>
      <c r="S744" s="327" t="s">
        <v>33</v>
      </c>
      <c r="T744" s="327" t="s">
        <v>127</v>
      </c>
      <c r="U744" s="327" t="s">
        <v>2018</v>
      </c>
      <c r="V744" s="327"/>
      <c r="W744" s="322"/>
      <c r="X744" s="322"/>
      <c r="Y744" s="322" t="str">
        <f t="shared" si="114"/>
        <v>Link.pdf|Mesalamine\MGIB2051\2010-06-01_Mtg Min Agenda_12057117_012.pdf</v>
      </c>
      <c r="Z744" s="323" t="str">
        <f t="shared" si="115"/>
        <v>Link.pdf</v>
      </c>
      <c r="AA744" s="322" t="str">
        <f t="shared" si="116"/>
        <v>Mesalamine\MGIB2051\</v>
      </c>
      <c r="AB744" s="322" t="str">
        <f t="shared" si="117"/>
        <v>2010-06-01_Mtg Min Agenda_12057117_012</v>
      </c>
      <c r="AC744" s="322" t="s">
        <v>2835</v>
      </c>
      <c r="AD744" s="322" t="str">
        <f t="shared" si="118"/>
        <v>Mesalamine\MGIB2051\2010-06-01_Mtg Min Agenda_12057117_012.pdf</v>
      </c>
      <c r="AE744" s="329" t="str">
        <f>IF(IF(ISBLANK(NewFile),COUNTIF(K$1:K743,FullDoc)&gt;0,COUNTIF(AD$1:AD743,FullPath)&gt;0),TRUE,"")</f>
        <v/>
      </c>
      <c r="AF744" s="330">
        <f t="shared" si="119"/>
        <v>62</v>
      </c>
      <c r="AH744" s="338" t="s">
        <v>130</v>
      </c>
      <c r="AJ744" s="323" t="s">
        <v>2836</v>
      </c>
    </row>
    <row r="745" spans="1:36" ht="13.25" customHeight="1">
      <c r="A745" s="316" t="s">
        <v>2808</v>
      </c>
      <c r="B745" s="316" t="s">
        <v>165</v>
      </c>
      <c r="C745" s="316"/>
      <c r="D745" s="316" t="s">
        <v>2837</v>
      </c>
      <c r="E745" s="316" t="s">
        <v>8</v>
      </c>
      <c r="F745" s="316" t="s">
        <v>2838</v>
      </c>
      <c r="G745" s="316" t="s">
        <v>2838</v>
      </c>
      <c r="H745" s="316" t="s">
        <v>2839</v>
      </c>
      <c r="I745" s="316" t="s">
        <v>2838</v>
      </c>
      <c r="J745" s="316"/>
      <c r="K745" s="326" t="str">
        <f t="shared" si="110"/>
        <v>Link</v>
      </c>
      <c r="L745" s="327" t="str">
        <f t="shared" si="111"/>
        <v>TL6093</v>
      </c>
      <c r="M745" s="316" t="str">
        <f t="shared" si="112"/>
        <v>Project Master File Folder 9 Novella Project 394</v>
      </c>
      <c r="N745" s="328" t="str">
        <f t="shared" si="113"/>
        <v/>
      </c>
      <c r="O745" s="322"/>
      <c r="P745" s="322"/>
      <c r="Q745" s="316"/>
      <c r="R745" s="327" t="s">
        <v>32</v>
      </c>
      <c r="S745" s="327" t="s">
        <v>33</v>
      </c>
      <c r="T745" s="327" t="s">
        <v>127</v>
      </c>
      <c r="U745" s="327" t="s">
        <v>191</v>
      </c>
      <c r="V745" s="327"/>
      <c r="W745" s="322"/>
      <c r="X745" s="322"/>
      <c r="Y745" s="322" t="str">
        <f t="shared" si="114"/>
        <v>Link.pdf|Mesalamine\MGIB2051\2010-05-25_Mtg Min Agenda_12057117_013.pdf</v>
      </c>
      <c r="Z745" s="323" t="str">
        <f t="shared" si="115"/>
        <v>Link.pdf</v>
      </c>
      <c r="AA745" s="322" t="str">
        <f t="shared" si="116"/>
        <v>Mesalamine\MGIB2051\</v>
      </c>
      <c r="AB745" s="322" t="str">
        <f t="shared" si="117"/>
        <v>2010-05-25_Mtg Min Agenda_12057117_013</v>
      </c>
      <c r="AC745" s="322" t="s">
        <v>2840</v>
      </c>
      <c r="AD745" s="322" t="str">
        <f t="shared" si="118"/>
        <v>Mesalamine\MGIB2051\2010-05-25_Mtg Min Agenda_12057117_013.pdf</v>
      </c>
      <c r="AE745" s="329" t="str">
        <f>IF(IF(ISBLANK(NewFile),COUNTIF(K$1:K744,FullDoc)&gt;0,COUNTIF(AD$1:AD744,FullPath)&gt;0),TRUE,"")</f>
        <v/>
      </c>
      <c r="AF745" s="330">
        <f t="shared" si="119"/>
        <v>62</v>
      </c>
      <c r="AH745" s="338" t="s">
        <v>130</v>
      </c>
      <c r="AJ745" s="323" t="s">
        <v>2841</v>
      </c>
    </row>
    <row r="746" spans="1:36" ht="13.25" customHeight="1">
      <c r="A746" s="316" t="s">
        <v>2808</v>
      </c>
      <c r="B746" s="316" t="s">
        <v>170</v>
      </c>
      <c r="C746" s="316"/>
      <c r="D746" s="316" t="s">
        <v>2837</v>
      </c>
      <c r="E746" s="316" t="s">
        <v>8</v>
      </c>
      <c r="F746" s="316" t="s">
        <v>2838</v>
      </c>
      <c r="G746" s="316" t="s">
        <v>2838</v>
      </c>
      <c r="H746" s="316"/>
      <c r="I746" s="316"/>
      <c r="J746" s="316"/>
      <c r="K746" s="326" t="str">
        <f t="shared" si="110"/>
        <v>Link</v>
      </c>
      <c r="L746" s="327" t="str">
        <f t="shared" si="111"/>
        <v>TL6093</v>
      </c>
      <c r="M746" s="316" t="str">
        <f t="shared" si="112"/>
        <v>Project Master File Folder 9 Novella Project 394</v>
      </c>
      <c r="N746" s="328" t="str">
        <f t="shared" si="113"/>
        <v/>
      </c>
      <c r="O746" s="322"/>
      <c r="P746" s="322"/>
      <c r="Q746" s="316"/>
      <c r="R746" s="327" t="s">
        <v>32</v>
      </c>
      <c r="S746" s="327" t="s">
        <v>33</v>
      </c>
      <c r="T746" s="327" t="s">
        <v>127</v>
      </c>
      <c r="U746" s="327" t="s">
        <v>187</v>
      </c>
      <c r="V746" s="327"/>
      <c r="W746" s="322"/>
      <c r="X746" s="322"/>
      <c r="Y746" s="322" t="str">
        <f t="shared" si="114"/>
        <v>Link.pdf|Mesalamine\MGIB2051\2010-05-18_Mtg Min Agenda_12057117_014.pdf</v>
      </c>
      <c r="Z746" s="323" t="str">
        <f t="shared" si="115"/>
        <v>Link.pdf</v>
      </c>
      <c r="AA746" s="322" t="str">
        <f t="shared" si="116"/>
        <v>Mesalamine\MGIB2051\</v>
      </c>
      <c r="AB746" s="322" t="str">
        <f t="shared" si="117"/>
        <v>2010-05-18_Mtg Min Agenda_12057117_014</v>
      </c>
      <c r="AC746" s="322" t="s">
        <v>2842</v>
      </c>
      <c r="AD746" s="322" t="str">
        <f t="shared" si="118"/>
        <v>Mesalamine\MGIB2051\2010-05-18_Mtg Min Agenda_12057117_014.pdf</v>
      </c>
      <c r="AE746" s="329" t="str">
        <f>IF(IF(ISBLANK(NewFile),COUNTIF(K$1:K745,FullDoc)&gt;0,COUNTIF(AD$1:AD745,FullPath)&gt;0),TRUE,"")</f>
        <v/>
      </c>
      <c r="AF746" s="330">
        <f t="shared" si="119"/>
        <v>62</v>
      </c>
      <c r="AH746" s="338" t="s">
        <v>130</v>
      </c>
      <c r="AJ746" s="323" t="s">
        <v>2843</v>
      </c>
    </row>
    <row r="747" spans="1:36" ht="13.25" customHeight="1">
      <c r="A747" s="316" t="s">
        <v>2808</v>
      </c>
      <c r="B747" s="316" t="s">
        <v>174</v>
      </c>
      <c r="C747" s="316"/>
      <c r="D747" s="316" t="s">
        <v>2837</v>
      </c>
      <c r="E747" s="316" t="s">
        <v>8</v>
      </c>
      <c r="F747" s="316" t="s">
        <v>2838</v>
      </c>
      <c r="G747" s="316" t="s">
        <v>2838</v>
      </c>
      <c r="H747" s="316"/>
      <c r="I747" s="316"/>
      <c r="J747" s="316"/>
      <c r="K747" s="326" t="str">
        <f t="shared" si="110"/>
        <v>Link</v>
      </c>
      <c r="L747" s="327" t="str">
        <f t="shared" si="111"/>
        <v>TL6093</v>
      </c>
      <c r="M747" s="316" t="str">
        <f t="shared" si="112"/>
        <v>Project Master File Folder 9 Novella Project 394</v>
      </c>
      <c r="N747" s="328" t="str">
        <f t="shared" si="113"/>
        <v/>
      </c>
      <c r="O747" s="322"/>
      <c r="P747" s="322"/>
      <c r="Q747" s="316"/>
      <c r="R747" s="327" t="s">
        <v>32</v>
      </c>
      <c r="S747" s="327" t="s">
        <v>33</v>
      </c>
      <c r="T747" s="327" t="s">
        <v>127</v>
      </c>
      <c r="U747" s="327" t="s">
        <v>117</v>
      </c>
      <c r="V747" s="327"/>
      <c r="W747" s="322"/>
      <c r="X747" s="322"/>
      <c r="Y747" s="322" t="str">
        <f t="shared" si="114"/>
        <v>Link.pdf|Mesalamine\MGIB2051\2010-05-11_Mtg Min Agenda_12057117_015.pdf</v>
      </c>
      <c r="Z747" s="323" t="str">
        <f t="shared" si="115"/>
        <v>Link.pdf</v>
      </c>
      <c r="AA747" s="322" t="str">
        <f t="shared" si="116"/>
        <v>Mesalamine\MGIB2051\</v>
      </c>
      <c r="AB747" s="322" t="str">
        <f t="shared" si="117"/>
        <v>2010-05-11_Mtg Min Agenda_12057117_015</v>
      </c>
      <c r="AC747" s="322" t="s">
        <v>2844</v>
      </c>
      <c r="AD747" s="322" t="str">
        <f t="shared" si="118"/>
        <v>Mesalamine\MGIB2051\2010-05-11_Mtg Min Agenda_12057117_015.pdf</v>
      </c>
      <c r="AE747" s="329" t="str">
        <f>IF(IF(ISBLANK(NewFile),COUNTIF(K$1:K746,FullDoc)&gt;0,COUNTIF(AD$1:AD746,FullPath)&gt;0),TRUE,"")</f>
        <v/>
      </c>
      <c r="AF747" s="330">
        <f t="shared" si="119"/>
        <v>62</v>
      </c>
      <c r="AH747" s="338" t="s">
        <v>130</v>
      </c>
      <c r="AJ747" s="323" t="s">
        <v>2845</v>
      </c>
    </row>
    <row r="748" spans="1:36" ht="13.25" customHeight="1">
      <c r="A748" s="316" t="s">
        <v>2846</v>
      </c>
      <c r="B748" s="316" t="s">
        <v>29</v>
      </c>
      <c r="C748" s="316" t="s">
        <v>2847</v>
      </c>
      <c r="D748" s="316" t="s">
        <v>2848</v>
      </c>
      <c r="E748" s="316" t="s">
        <v>2849</v>
      </c>
      <c r="F748" s="316" t="s">
        <v>2838</v>
      </c>
      <c r="G748" s="316" t="s">
        <v>2838</v>
      </c>
      <c r="H748" s="316"/>
      <c r="I748" s="316"/>
      <c r="J748" s="316"/>
      <c r="K748" s="326" t="str">
        <f t="shared" si="110"/>
        <v>Link</v>
      </c>
      <c r="L748" s="327" t="str">
        <f t="shared" si="111"/>
        <v>TL6093</v>
      </c>
      <c r="M748" s="316" t="str">
        <f t="shared" si="112"/>
        <v>Project Master File Folder 14 Novella Project 394</v>
      </c>
      <c r="N748" s="328" t="str">
        <f t="shared" si="113"/>
        <v/>
      </c>
      <c r="O748" s="322"/>
      <c r="P748" s="322"/>
      <c r="Q748" s="316"/>
      <c r="R748" s="327" t="s">
        <v>32</v>
      </c>
      <c r="S748" s="327" t="s">
        <v>33</v>
      </c>
      <c r="T748" s="327" t="s">
        <v>57</v>
      </c>
      <c r="U748" s="327" t="s">
        <v>1451</v>
      </c>
      <c r="V748" s="327" t="s">
        <v>2850</v>
      </c>
      <c r="W748" s="322"/>
      <c r="X748" s="322"/>
      <c r="Y748" s="322" t="str">
        <f t="shared" si="114"/>
        <v>Link.pdf|Mesalamine\MGIB2051\2010-07-19_Other_Initiation of Coding Cycle for Active Trials_12057118_001.pdf</v>
      </c>
      <c r="Z748" s="323" t="str">
        <f t="shared" si="115"/>
        <v>Link.pdf</v>
      </c>
      <c r="AA748" s="322" t="str">
        <f t="shared" si="116"/>
        <v>Mesalamine\MGIB2051\</v>
      </c>
      <c r="AB748" s="322" t="str">
        <f t="shared" si="117"/>
        <v>2010-07-19_Other_Initiation of Coding Cycle for Active Trials_12057118_001</v>
      </c>
      <c r="AC748" s="322" t="s">
        <v>2851</v>
      </c>
      <c r="AD748" s="322" t="str">
        <f t="shared" si="118"/>
        <v>Mesalamine\MGIB2051\2010-07-19_Other_Initiation of Coding Cycle for Active Trials_12057118_001.pdf</v>
      </c>
      <c r="AE748" s="329" t="str">
        <f>IF(IF(ISBLANK(NewFile),COUNTIF(K$1:K747,FullDoc)&gt;0,COUNTIF(AD$1:AD747,FullPath)&gt;0),TRUE,"")</f>
        <v/>
      </c>
      <c r="AF748" s="330">
        <f t="shared" si="119"/>
        <v>98</v>
      </c>
      <c r="AH748" s="338" t="s">
        <v>785</v>
      </c>
      <c r="AJ748" s="323" t="s">
        <v>2852</v>
      </c>
    </row>
    <row r="749" spans="1:36" ht="13.25" customHeight="1">
      <c r="A749" s="316" t="s">
        <v>2846</v>
      </c>
      <c r="B749" s="316" t="s">
        <v>41</v>
      </c>
      <c r="C749" s="316"/>
      <c r="D749" s="316"/>
      <c r="E749" s="316"/>
      <c r="F749" s="316"/>
      <c r="G749" s="316"/>
      <c r="H749" s="316"/>
      <c r="I749" s="316"/>
      <c r="J749" s="316"/>
      <c r="K749" s="326" t="str">
        <f t="shared" si="110"/>
        <v>Link</v>
      </c>
      <c r="L749" s="327" t="str">
        <f t="shared" si="111"/>
        <v>TL6093</v>
      </c>
      <c r="M749" s="316" t="str">
        <f t="shared" si="112"/>
        <v>Project Master File Folder 14 Novella Project 394</v>
      </c>
      <c r="N749" s="328" t="str">
        <f t="shared" si="113"/>
        <v/>
      </c>
      <c r="O749" s="322"/>
      <c r="P749" s="322"/>
      <c r="Q749" s="316"/>
      <c r="R749" s="327" t="s">
        <v>32</v>
      </c>
      <c r="S749" s="327" t="s">
        <v>33</v>
      </c>
      <c r="T749" s="327" t="s">
        <v>2853</v>
      </c>
      <c r="U749" s="327" t="s">
        <v>782</v>
      </c>
      <c r="V749" s="327" t="s">
        <v>2854</v>
      </c>
      <c r="W749" s="322"/>
      <c r="X749" s="322"/>
      <c r="Y749" s="322" t="str">
        <f t="shared" si="114"/>
        <v>Link.pdf|Mesalamine\MGIB2051\2011-08-24_Coding Plan_Version 2.0 Final_12057118_002.pdf</v>
      </c>
      <c r="Z749" s="323" t="str">
        <f t="shared" si="115"/>
        <v>Link.pdf</v>
      </c>
      <c r="AA749" s="322" t="str">
        <f t="shared" si="116"/>
        <v>Mesalamine\MGIB2051\</v>
      </c>
      <c r="AB749" s="322" t="str">
        <f t="shared" si="117"/>
        <v>2011-08-24_Coding Plan_Version 2.0 Final_12057118_002</v>
      </c>
      <c r="AC749" s="322" t="s">
        <v>2855</v>
      </c>
      <c r="AD749" s="322" t="str">
        <f t="shared" si="118"/>
        <v>Mesalamine\MGIB2051\2011-08-24_Coding Plan_Version 2.0 Final_12057118_002.pdf</v>
      </c>
      <c r="AE749" s="329" t="str">
        <f>IF(IF(ISBLANK(NewFile),COUNTIF(K$1:K748,FullDoc)&gt;0,COUNTIF(AD$1:AD748,FullPath)&gt;0),TRUE,"")</f>
        <v/>
      </c>
      <c r="AF749" s="330">
        <f t="shared" si="119"/>
        <v>77</v>
      </c>
      <c r="AH749" s="338" t="s">
        <v>785</v>
      </c>
      <c r="AJ749" s="323" t="s">
        <v>2856</v>
      </c>
    </row>
    <row r="750" spans="1:36" ht="13.25" customHeight="1">
      <c r="A750" s="316" t="s">
        <v>2846</v>
      </c>
      <c r="B750" s="316" t="s">
        <v>47</v>
      </c>
      <c r="C750" s="316"/>
      <c r="D750" s="316"/>
      <c r="E750" s="316"/>
      <c r="F750" s="316"/>
      <c r="G750" s="316"/>
      <c r="H750" s="316"/>
      <c r="I750" s="316"/>
      <c r="J750" s="316"/>
      <c r="K750" s="326" t="str">
        <f t="shared" si="110"/>
        <v>Link</v>
      </c>
      <c r="L750" s="327" t="str">
        <f t="shared" si="111"/>
        <v>TL6093</v>
      </c>
      <c r="M750" s="316" t="str">
        <f t="shared" si="112"/>
        <v>Project Master File Folder 14 Novella Project 394</v>
      </c>
      <c r="N750" s="328" t="str">
        <f t="shared" si="113"/>
        <v/>
      </c>
      <c r="O750" s="322"/>
      <c r="P750" s="322"/>
      <c r="Q750" s="316"/>
      <c r="R750" s="327" t="s">
        <v>32</v>
      </c>
      <c r="S750" s="327" t="s">
        <v>33</v>
      </c>
      <c r="T750" s="327" t="s">
        <v>2853</v>
      </c>
      <c r="U750" s="327" t="s">
        <v>2337</v>
      </c>
      <c r="V750" s="327"/>
      <c r="W750" s="322"/>
      <c r="X750" s="322" t="s">
        <v>2857</v>
      </c>
      <c r="Y750" s="322" t="str">
        <f t="shared" si="114"/>
        <v>Link.pdf|Mesalamine\MGIB2051\2010-11-09_Coding Plan_12057118_003.pdf</v>
      </c>
      <c r="Z750" s="323" t="str">
        <f t="shared" si="115"/>
        <v>Link.pdf</v>
      </c>
      <c r="AA750" s="322" t="str">
        <f t="shared" si="116"/>
        <v>Mesalamine\MGIB2051\</v>
      </c>
      <c r="AB750" s="322" t="str">
        <f t="shared" si="117"/>
        <v>2010-11-09_Coding Plan_12057118_003</v>
      </c>
      <c r="AC750" s="322" t="s">
        <v>2858</v>
      </c>
      <c r="AD750" s="322" t="str">
        <f t="shared" si="118"/>
        <v>Mesalamine\MGIB2051\2010-11-09_Coding Plan_12057118_003.pdf</v>
      </c>
      <c r="AE750" s="329" t="str">
        <f>IF(IF(ISBLANK(NewFile),COUNTIF(K$1:K749,FullDoc)&gt;0,COUNTIF(AD$1:AD749,FullPath)&gt;0),TRUE,"")</f>
        <v/>
      </c>
      <c r="AF750" s="330">
        <f t="shared" si="119"/>
        <v>59</v>
      </c>
      <c r="AH750" s="338" t="s">
        <v>785</v>
      </c>
      <c r="AJ750" s="323" t="s">
        <v>2859</v>
      </c>
    </row>
    <row r="751" spans="1:36" ht="13.25" customHeight="1">
      <c r="A751" s="316" t="s">
        <v>2846</v>
      </c>
      <c r="B751" s="316" t="s">
        <v>55</v>
      </c>
      <c r="C751" s="316"/>
      <c r="D751" s="316"/>
      <c r="E751" s="316"/>
      <c r="F751" s="316"/>
      <c r="G751" s="316"/>
      <c r="H751" s="316"/>
      <c r="I751" s="316"/>
      <c r="J751" s="316"/>
      <c r="K751" s="326" t="str">
        <f t="shared" si="110"/>
        <v>Link</v>
      </c>
      <c r="L751" s="327" t="str">
        <f t="shared" si="111"/>
        <v>TL6093</v>
      </c>
      <c r="M751" s="316" t="str">
        <f t="shared" si="112"/>
        <v>Project Master File Folder 14 Novella Project 394</v>
      </c>
      <c r="N751" s="328" t="str">
        <f t="shared" si="113"/>
        <v/>
      </c>
      <c r="O751" s="322"/>
      <c r="P751" s="322"/>
      <c r="Q751" s="316"/>
      <c r="R751" s="327" t="s">
        <v>32</v>
      </c>
      <c r="S751" s="327" t="s">
        <v>33</v>
      </c>
      <c r="T751" s="327" t="s">
        <v>57</v>
      </c>
      <c r="U751" s="327" t="s">
        <v>761</v>
      </c>
      <c r="V751" s="327" t="s">
        <v>2860</v>
      </c>
      <c r="W751" s="322"/>
      <c r="X751" s="322"/>
      <c r="Y751" s="322" t="str">
        <f t="shared" si="114"/>
        <v>Link.pdf|Mesalamine\MGIB2051\2011-09-12_Other_Coding Reports Final_12057118_004.pdf</v>
      </c>
      <c r="Z751" s="323" t="str">
        <f t="shared" si="115"/>
        <v>Link.pdf</v>
      </c>
      <c r="AA751" s="322" t="str">
        <f t="shared" si="116"/>
        <v>Mesalamine\MGIB2051\</v>
      </c>
      <c r="AB751" s="322" t="str">
        <f t="shared" si="117"/>
        <v>2011-09-12_Other_Coding Reports Final_12057118_004</v>
      </c>
      <c r="AC751" s="322" t="s">
        <v>2861</v>
      </c>
      <c r="AD751" s="322" t="str">
        <f t="shared" si="118"/>
        <v>Mesalamine\MGIB2051\2011-09-12_Other_Coding Reports Final_12057118_004.pdf</v>
      </c>
      <c r="AE751" s="329" t="str">
        <f>IF(IF(ISBLANK(NewFile),COUNTIF(K$1:K750,FullDoc)&gt;0,COUNTIF(AD$1:AD750,FullPath)&gt;0),TRUE,"")</f>
        <v/>
      </c>
      <c r="AF751" s="330">
        <f t="shared" si="119"/>
        <v>74</v>
      </c>
      <c r="AJ751" s="323" t="s">
        <v>2862</v>
      </c>
    </row>
    <row r="752" spans="1:36" ht="13.25" customHeight="1">
      <c r="A752" s="316" t="s">
        <v>2863</v>
      </c>
      <c r="B752" s="316" t="s">
        <v>29</v>
      </c>
      <c r="C752" s="316"/>
      <c r="D752" s="316"/>
      <c r="E752" s="316"/>
      <c r="F752" s="316"/>
      <c r="G752" s="316"/>
      <c r="H752" s="316"/>
      <c r="I752" s="316"/>
      <c r="J752" s="316"/>
      <c r="K752" s="326" t="str">
        <f t="shared" si="110"/>
        <v>Link</v>
      </c>
      <c r="L752" s="327" t="str">
        <f t="shared" si="111"/>
        <v>TL6093</v>
      </c>
      <c r="M752" s="316" t="str">
        <f t="shared" si="112"/>
        <v>Project Master File Folder 15 Novella Project 394</v>
      </c>
      <c r="N752" s="328" t="str">
        <f t="shared" si="113"/>
        <v/>
      </c>
      <c r="O752" s="322"/>
      <c r="P752" s="322"/>
      <c r="Q752" s="316"/>
      <c r="R752" s="327" t="s">
        <v>32</v>
      </c>
      <c r="S752" s="327" t="s">
        <v>33</v>
      </c>
      <c r="T752" s="327" t="s">
        <v>57</v>
      </c>
      <c r="U752" s="327" t="s">
        <v>1534</v>
      </c>
      <c r="V752" s="327" t="s">
        <v>2864</v>
      </c>
      <c r="W752" s="322"/>
      <c r="X752" s="322"/>
      <c r="Y752" s="322" t="str">
        <f t="shared" si="114"/>
        <v>Link.pdf|Mesalamine\MGIB2051\2010-06-24_Other_Infolink Custom Specs_12057119_001.pdf</v>
      </c>
      <c r="Z752" s="323" t="str">
        <f t="shared" si="115"/>
        <v>Link.pdf</v>
      </c>
      <c r="AA752" s="322" t="str">
        <f t="shared" si="116"/>
        <v>Mesalamine\MGIB2051\</v>
      </c>
      <c r="AB752" s="322" t="str">
        <f t="shared" si="117"/>
        <v>2010-06-24_Other_Infolink Custom Specs_12057119_001</v>
      </c>
      <c r="AC752" s="322" t="s">
        <v>2865</v>
      </c>
      <c r="AD752" s="322" t="str">
        <f t="shared" si="118"/>
        <v>Mesalamine\MGIB2051\2010-06-24_Other_Infolink Custom Specs_12057119_001.pdf</v>
      </c>
      <c r="AE752" s="329" t="str">
        <f>IF(IF(ISBLANK(NewFile),COUNTIF(K$1:K751,FullDoc)&gt;0,COUNTIF(AD$1:AD751,FullPath)&gt;0),TRUE,"")</f>
        <v/>
      </c>
      <c r="AF752" s="330">
        <f t="shared" si="119"/>
        <v>75</v>
      </c>
      <c r="AJ752" s="323" t="s">
        <v>2866</v>
      </c>
    </row>
    <row r="753" spans="1:36" ht="13.25" customHeight="1">
      <c r="A753" s="316" t="s">
        <v>2863</v>
      </c>
      <c r="B753" s="316" t="s">
        <v>41</v>
      </c>
      <c r="C753" s="316"/>
      <c r="D753" s="316"/>
      <c r="E753" s="316"/>
      <c r="F753" s="316"/>
      <c r="G753" s="316"/>
      <c r="H753" s="316"/>
      <c r="I753" s="316"/>
      <c r="J753" s="316"/>
      <c r="K753" s="326" t="str">
        <f t="shared" si="110"/>
        <v>Link</v>
      </c>
      <c r="L753" s="327" t="str">
        <f t="shared" si="111"/>
        <v>TL6093</v>
      </c>
      <c r="M753" s="316" t="str">
        <f t="shared" si="112"/>
        <v>Project Master File Folder 15 Novella Project 394</v>
      </c>
      <c r="N753" s="328" t="str">
        <f t="shared" si="113"/>
        <v/>
      </c>
      <c r="O753" s="322"/>
      <c r="P753" s="322"/>
      <c r="Q753" s="316"/>
      <c r="R753" s="327" t="s">
        <v>32</v>
      </c>
      <c r="S753" s="327" t="s">
        <v>33</v>
      </c>
      <c r="T753" s="327" t="s">
        <v>57</v>
      </c>
      <c r="U753" s="327" t="s">
        <v>191</v>
      </c>
      <c r="V753" s="327" t="s">
        <v>2867</v>
      </c>
      <c r="W753" s="322"/>
      <c r="X753" s="322"/>
      <c r="Y753" s="322" t="str">
        <f t="shared" si="114"/>
        <v>Link.pdf|Mesalamine\MGIB2051\2010-05-25_Other_Ad-Hoc Reports_12057119_002.pdf</v>
      </c>
      <c r="Z753" s="323" t="str">
        <f t="shared" si="115"/>
        <v>Link.pdf</v>
      </c>
      <c r="AA753" s="322" t="str">
        <f t="shared" si="116"/>
        <v>Mesalamine\MGIB2051\</v>
      </c>
      <c r="AB753" s="322" t="str">
        <f t="shared" si="117"/>
        <v>2010-05-25_Other_Ad-Hoc Reports_12057119_002</v>
      </c>
      <c r="AC753" s="322" t="s">
        <v>2868</v>
      </c>
      <c r="AD753" s="322" t="str">
        <f t="shared" si="118"/>
        <v>Mesalamine\MGIB2051\2010-05-25_Other_Ad-Hoc Reports_12057119_002.pdf</v>
      </c>
      <c r="AE753" s="329" t="str">
        <f>IF(IF(ISBLANK(NewFile),COUNTIF(K$1:K752,FullDoc)&gt;0,COUNTIF(AD$1:AD752,FullPath)&gt;0),TRUE,"")</f>
        <v/>
      </c>
      <c r="AF753" s="330">
        <f t="shared" si="119"/>
        <v>68</v>
      </c>
      <c r="AJ753" s="323" t="s">
        <v>2869</v>
      </c>
    </row>
    <row r="754" spans="1:36" ht="13.25" customHeight="1">
      <c r="A754" s="316" t="s">
        <v>2863</v>
      </c>
      <c r="B754" s="316" t="s">
        <v>47</v>
      </c>
      <c r="C754" s="316"/>
      <c r="D754" s="316"/>
      <c r="E754" s="316"/>
      <c r="F754" s="316"/>
      <c r="G754" s="316"/>
      <c r="H754" s="316"/>
      <c r="I754" s="316"/>
      <c r="J754" s="316"/>
      <c r="K754" s="326" t="str">
        <f t="shared" si="110"/>
        <v>Link</v>
      </c>
      <c r="L754" s="327" t="str">
        <f t="shared" si="111"/>
        <v>TL6093</v>
      </c>
      <c r="M754" s="316" t="str">
        <f t="shared" si="112"/>
        <v>Project Master File Folder 15 Novella Project 394</v>
      </c>
      <c r="N754" s="328" t="str">
        <f t="shared" si="113"/>
        <v/>
      </c>
      <c r="O754" s="322"/>
      <c r="P754" s="322"/>
      <c r="Q754" s="316"/>
      <c r="R754" s="327" t="s">
        <v>32</v>
      </c>
      <c r="S754" s="327" t="s">
        <v>33</v>
      </c>
      <c r="T754" s="327" t="s">
        <v>57</v>
      </c>
      <c r="U754" s="327" t="s">
        <v>2870</v>
      </c>
      <c r="V754" s="327" t="s">
        <v>2871</v>
      </c>
      <c r="W754" s="322"/>
      <c r="X754" s="322"/>
      <c r="Y754" s="322" t="str">
        <f t="shared" si="114"/>
        <v>Link.pdf|Mesalamine\MGIB2051\2009-10-14_Other_Release of InForm 4.6 into production_12057119_003.pdf</v>
      </c>
      <c r="Z754" s="323" t="str">
        <f t="shared" si="115"/>
        <v>Link.pdf</v>
      </c>
      <c r="AA754" s="322" t="str">
        <f t="shared" si="116"/>
        <v>Mesalamine\MGIB2051\</v>
      </c>
      <c r="AB754" s="322" t="str">
        <f t="shared" si="117"/>
        <v>2009-10-14_Other_Release of InForm 4.6 into production_12057119_003</v>
      </c>
      <c r="AC754" s="322" t="s">
        <v>2872</v>
      </c>
      <c r="AD754" s="322" t="str">
        <f t="shared" si="118"/>
        <v>Mesalamine\MGIB2051\2009-10-14_Other_Release of InForm 4.6 into production_12057119_003.pdf</v>
      </c>
      <c r="AE754" s="329" t="str">
        <f>IF(IF(ISBLANK(NewFile),COUNTIF(K$1:K753,FullDoc)&gt;0,COUNTIF(AD$1:AD753,FullPath)&gt;0),TRUE,"")</f>
        <v/>
      </c>
      <c r="AF754" s="330">
        <f t="shared" si="119"/>
        <v>91</v>
      </c>
      <c r="AH754" s="338" t="s">
        <v>994</v>
      </c>
      <c r="AJ754" s="323" t="s">
        <v>2873</v>
      </c>
    </row>
    <row r="755" spans="1:36" ht="13.25" customHeight="1">
      <c r="A755" s="316" t="s">
        <v>2863</v>
      </c>
      <c r="B755" s="316" t="s">
        <v>55</v>
      </c>
      <c r="C755" s="316"/>
      <c r="D755" s="316"/>
      <c r="E755" s="316"/>
      <c r="F755" s="316"/>
      <c r="G755" s="316"/>
      <c r="H755" s="316"/>
      <c r="I755" s="316"/>
      <c r="J755" s="316"/>
      <c r="K755" s="326" t="str">
        <f t="shared" si="110"/>
        <v>Link</v>
      </c>
      <c r="L755" s="327" t="str">
        <f t="shared" si="111"/>
        <v>TL6093</v>
      </c>
      <c r="M755" s="316" t="str">
        <f t="shared" si="112"/>
        <v>Project Master File Folder 15 Novella Project 394</v>
      </c>
      <c r="N755" s="328" t="str">
        <f t="shared" si="113"/>
        <v/>
      </c>
      <c r="O755" s="322"/>
      <c r="P755" s="322"/>
      <c r="Q755" s="316"/>
      <c r="R755" s="327" t="s">
        <v>32</v>
      </c>
      <c r="S755" s="327" t="s">
        <v>33</v>
      </c>
      <c r="T755" s="327" t="s">
        <v>1575</v>
      </c>
      <c r="U755" s="327" t="s">
        <v>2874</v>
      </c>
      <c r="V755" s="327" t="s">
        <v>2875</v>
      </c>
      <c r="W755" s="322"/>
      <c r="X755" s="322"/>
      <c r="Y755" s="322" t="str">
        <f t="shared" si="114"/>
        <v>Link.pdf|Mesalamine\MGIB2051\2009-08-26_IV(W)RS_Production Systems Hardware and Software Qualification_12057119_004.pdf</v>
      </c>
      <c r="Z755" s="323" t="str">
        <f t="shared" si="115"/>
        <v>Link.pdf</v>
      </c>
      <c r="AA755" s="322" t="str">
        <f t="shared" si="116"/>
        <v>Mesalamine\MGIB2051\</v>
      </c>
      <c r="AB755" s="322" t="str">
        <f t="shared" si="117"/>
        <v>2009-08-26_IV(W)RS_Production Systems Hardware and Software Qualification_12057119_004</v>
      </c>
      <c r="AC755" s="322" t="s">
        <v>2876</v>
      </c>
      <c r="AD755" s="322" t="str">
        <f t="shared" si="118"/>
        <v>Mesalamine\MGIB2051\2009-08-26_IV(W)RS_Production Systems Hardware and Software Qualification_12057119_004.pdf</v>
      </c>
      <c r="AE755" s="329" t="str">
        <f>IF(IF(ISBLANK(NewFile),COUNTIF(K$1:K754,FullDoc)&gt;0,COUNTIF(AD$1:AD754,FullPath)&gt;0),TRUE,"")</f>
        <v/>
      </c>
      <c r="AF755" s="330">
        <f t="shared" si="119"/>
        <v>110</v>
      </c>
      <c r="AH755" s="338" t="s">
        <v>994</v>
      </c>
      <c r="AJ755" s="323" t="s">
        <v>2877</v>
      </c>
    </row>
    <row r="756" spans="1:36" ht="13.25" customHeight="1">
      <c r="A756" s="316" t="s">
        <v>2863</v>
      </c>
      <c r="B756" s="316" t="s">
        <v>62</v>
      </c>
      <c r="C756" s="316"/>
      <c r="D756" s="316"/>
      <c r="E756" s="316"/>
      <c r="F756" s="316"/>
      <c r="G756" s="316"/>
      <c r="H756" s="316"/>
      <c r="I756" s="316"/>
      <c r="J756" s="316"/>
      <c r="K756" s="326" t="str">
        <f t="shared" si="110"/>
        <v>Link</v>
      </c>
      <c r="L756" s="327" t="str">
        <f t="shared" si="111"/>
        <v>TL6093</v>
      </c>
      <c r="M756" s="316" t="str">
        <f t="shared" si="112"/>
        <v>Project Master File Folder 15 Novella Project 394</v>
      </c>
      <c r="N756" s="328" t="str">
        <f t="shared" si="113"/>
        <v/>
      </c>
      <c r="O756" s="322"/>
      <c r="P756" s="322"/>
      <c r="Q756" s="316"/>
      <c r="R756" s="327" t="s">
        <v>32</v>
      </c>
      <c r="S756" s="327" t="s">
        <v>33</v>
      </c>
      <c r="T756" s="327" t="s">
        <v>1575</v>
      </c>
      <c r="U756" s="327" t="s">
        <v>1791</v>
      </c>
      <c r="V756" s="327" t="s">
        <v>2878</v>
      </c>
      <c r="W756" s="322"/>
      <c r="X756" s="322"/>
      <c r="Y756" s="322" t="str">
        <f t="shared" si="114"/>
        <v>Link.pdf|Mesalamine\MGIB2051\2010-03-02_IV(W)RS_Operational Qualification I46SHA05_12057119_005.pdf</v>
      </c>
      <c r="Z756" s="323" t="str">
        <f t="shared" si="115"/>
        <v>Link.pdf</v>
      </c>
      <c r="AA756" s="322" t="str">
        <f t="shared" si="116"/>
        <v>Mesalamine\MGIB2051\</v>
      </c>
      <c r="AB756" s="322" t="str">
        <f t="shared" si="117"/>
        <v>2010-03-02_IV(W)RS_Operational Qualification I46SHA05_12057119_005</v>
      </c>
      <c r="AC756" s="322" t="s">
        <v>2879</v>
      </c>
      <c r="AD756" s="322" t="str">
        <f t="shared" si="118"/>
        <v>Mesalamine\MGIB2051\2010-03-02_IV(W)RS_Operational Qualification I46SHA05_12057119_005.pdf</v>
      </c>
      <c r="AE756" s="329" t="str">
        <f>IF(IF(ISBLANK(NewFile),COUNTIF(K$1:K755,FullDoc)&gt;0,COUNTIF(AD$1:AD755,FullPath)&gt;0),TRUE,"")</f>
        <v/>
      </c>
      <c r="AF756" s="330">
        <f t="shared" si="119"/>
        <v>90</v>
      </c>
      <c r="AH756" s="338" t="s">
        <v>994</v>
      </c>
      <c r="AJ756" s="323" t="s">
        <v>2880</v>
      </c>
    </row>
    <row r="757" spans="1:36" ht="13.25" customHeight="1">
      <c r="A757" s="316" t="s">
        <v>2863</v>
      </c>
      <c r="B757" s="316" t="s">
        <v>66</v>
      </c>
      <c r="C757" s="316"/>
      <c r="D757" s="316"/>
      <c r="E757" s="316"/>
      <c r="F757" s="316"/>
      <c r="G757" s="316"/>
      <c r="H757" s="316"/>
      <c r="I757" s="316"/>
      <c r="J757" s="316"/>
      <c r="K757" s="326" t="str">
        <f t="shared" si="110"/>
        <v>Link</v>
      </c>
      <c r="L757" s="327" t="str">
        <f t="shared" si="111"/>
        <v>TL6093</v>
      </c>
      <c r="M757" s="316" t="str">
        <f t="shared" si="112"/>
        <v>Project Master File Folder 15 Novella Project 394</v>
      </c>
      <c r="N757" s="328" t="str">
        <f t="shared" si="113"/>
        <v/>
      </c>
      <c r="O757" s="322"/>
      <c r="P757" s="322"/>
      <c r="Q757" s="316"/>
      <c r="R757" s="327" t="s">
        <v>32</v>
      </c>
      <c r="S757" s="327" t="s">
        <v>33</v>
      </c>
      <c r="T757" s="327" t="s">
        <v>57</v>
      </c>
      <c r="U757" s="327" t="s">
        <v>191</v>
      </c>
      <c r="V757" s="327" t="s">
        <v>2867</v>
      </c>
      <c r="W757" s="322"/>
      <c r="X757" s="322"/>
      <c r="Y757" s="322" t="str">
        <f t="shared" si="114"/>
        <v>Link.pdf|Mesalamine\MGIB2051\2010-05-25_Other_Ad-Hoc Reports_12057119_006.pdf</v>
      </c>
      <c r="Z757" s="323" t="str">
        <f t="shared" si="115"/>
        <v>Link.pdf</v>
      </c>
      <c r="AA757" s="322" t="str">
        <f t="shared" si="116"/>
        <v>Mesalamine\MGIB2051\</v>
      </c>
      <c r="AB757" s="322" t="str">
        <f t="shared" si="117"/>
        <v>2010-05-25_Other_Ad-Hoc Reports_12057119_006</v>
      </c>
      <c r="AC757" s="322" t="s">
        <v>2881</v>
      </c>
      <c r="AD757" s="322" t="str">
        <f t="shared" si="118"/>
        <v>Mesalamine\MGIB2051\2010-05-25_Other_Ad-Hoc Reports_12057119_006.pdf</v>
      </c>
      <c r="AE757" s="329" t="str">
        <f>IF(IF(ISBLANK(NewFile),COUNTIF(K$1:K756,FullDoc)&gt;0,COUNTIF(AD$1:AD756,FullPath)&gt;0),TRUE,"")</f>
        <v/>
      </c>
      <c r="AF757" s="330">
        <f t="shared" si="119"/>
        <v>68</v>
      </c>
      <c r="AJ757" s="323" t="s">
        <v>2882</v>
      </c>
    </row>
    <row r="758" spans="1:36" ht="13.25" customHeight="1">
      <c r="A758" s="316" t="s">
        <v>2883</v>
      </c>
      <c r="B758" s="316" t="s">
        <v>29</v>
      </c>
      <c r="C758" s="316"/>
      <c r="D758" s="316"/>
      <c r="E758" s="316"/>
      <c r="F758" s="316"/>
      <c r="G758" s="316"/>
      <c r="H758" s="316"/>
      <c r="I758" s="316"/>
      <c r="J758" s="316"/>
      <c r="K758" s="326" t="str">
        <f t="shared" si="110"/>
        <v>Link</v>
      </c>
      <c r="L758" s="327" t="str">
        <f t="shared" si="111"/>
        <v>TL6093</v>
      </c>
      <c r="M758" s="316" t="str">
        <f t="shared" si="112"/>
        <v>Loose</v>
      </c>
      <c r="N758" s="328" t="str">
        <f t="shared" si="113"/>
        <v/>
      </c>
      <c r="O758" s="322"/>
      <c r="P758" s="322"/>
      <c r="Q758" s="316"/>
      <c r="R758" s="327" t="s">
        <v>32</v>
      </c>
      <c r="S758" s="327" t="s">
        <v>33</v>
      </c>
      <c r="T758" s="327" t="s">
        <v>57</v>
      </c>
      <c r="U758" s="327" t="s">
        <v>1762</v>
      </c>
      <c r="V758" s="327" t="s">
        <v>2884</v>
      </c>
      <c r="W758" s="322"/>
      <c r="X758" s="322"/>
      <c r="Y758" s="322" t="str">
        <f t="shared" si="114"/>
        <v>Link.pdf|Mesalamine\MGIB2051\2012-02-09_Other_Final Archive Study Data Form_12057120_001.pdf</v>
      </c>
      <c r="Z758" s="323" t="str">
        <f t="shared" si="115"/>
        <v>Link.pdf</v>
      </c>
      <c r="AA758" s="322" t="str">
        <f t="shared" si="116"/>
        <v>Mesalamine\MGIB2051\</v>
      </c>
      <c r="AB758" s="322" t="str">
        <f t="shared" si="117"/>
        <v>2012-02-09_Other_Final Archive Study Data Form_12057120_001</v>
      </c>
      <c r="AC758" s="322" t="s">
        <v>2885</v>
      </c>
      <c r="AD758" s="322" t="str">
        <f t="shared" si="118"/>
        <v>Mesalamine\MGIB2051\2012-02-09_Other_Final Archive Study Data Form_12057120_001.pdf</v>
      </c>
      <c r="AE758" s="329" t="str">
        <f>IF(IF(ISBLANK(NewFile),COUNTIF(K$1:K757,FullDoc)&gt;0,COUNTIF(AD$1:AD757,FullPath)&gt;0),TRUE,"")</f>
        <v/>
      </c>
      <c r="AF758" s="330">
        <f t="shared" si="119"/>
        <v>83</v>
      </c>
      <c r="AJ758" s="323" t="s">
        <v>2886</v>
      </c>
    </row>
    <row r="759" spans="1:36" ht="13.25" customHeight="1">
      <c r="A759" s="316" t="s">
        <v>2883</v>
      </c>
      <c r="B759" s="316" t="s">
        <v>41</v>
      </c>
      <c r="C759" s="316"/>
      <c r="D759" s="316"/>
      <c r="E759" s="316"/>
      <c r="F759" s="316"/>
      <c r="G759" s="316"/>
      <c r="H759" s="316"/>
      <c r="I759" s="316"/>
      <c r="J759" s="316"/>
      <c r="K759" s="326" t="str">
        <f t="shared" si="110"/>
        <v>Link</v>
      </c>
      <c r="L759" s="327" t="str">
        <f t="shared" si="111"/>
        <v>TL6093</v>
      </c>
      <c r="M759" s="316" t="str">
        <f t="shared" si="112"/>
        <v>Loose</v>
      </c>
      <c r="N759" s="328" t="str">
        <f t="shared" si="113"/>
        <v/>
      </c>
      <c r="O759" s="322"/>
      <c r="P759" s="322"/>
      <c r="Q759" s="316"/>
      <c r="R759" s="327" t="s">
        <v>32</v>
      </c>
      <c r="S759" s="327" t="s">
        <v>33</v>
      </c>
      <c r="T759" s="327" t="s">
        <v>57</v>
      </c>
      <c r="U759" s="327" t="s">
        <v>653</v>
      </c>
      <c r="V759" s="327" t="s">
        <v>2887</v>
      </c>
      <c r="W759" s="322"/>
      <c r="X759" s="322"/>
      <c r="Y759" s="322" t="str">
        <f t="shared" si="114"/>
        <v>Link.pdf|Mesalamine\MGIB2051\2011-04-05_Other_Inform Aggregate Checks Signatures_12057120_002.pdf</v>
      </c>
      <c r="Z759" s="323" t="str">
        <f t="shared" si="115"/>
        <v>Link.pdf</v>
      </c>
      <c r="AA759" s="322" t="str">
        <f t="shared" si="116"/>
        <v>Mesalamine\MGIB2051\</v>
      </c>
      <c r="AB759" s="322" t="str">
        <f t="shared" si="117"/>
        <v>2011-04-05_Other_Inform Aggregate Checks Signatures_12057120_002</v>
      </c>
      <c r="AC759" s="322" t="s">
        <v>2888</v>
      </c>
      <c r="AD759" s="322" t="str">
        <f t="shared" si="118"/>
        <v>Mesalamine\MGIB2051\2011-04-05_Other_Inform Aggregate Checks Signatures_12057120_002.pdf</v>
      </c>
      <c r="AE759" s="329" t="str">
        <f>IF(IF(ISBLANK(NewFile),COUNTIF(K$1:K758,FullDoc)&gt;0,COUNTIF(AD$1:AD758,FullPath)&gt;0),TRUE,"")</f>
        <v/>
      </c>
      <c r="AF759" s="330">
        <f t="shared" si="119"/>
        <v>88</v>
      </c>
      <c r="AJ759" s="323" t="s">
        <v>2889</v>
      </c>
    </row>
    <row r="760" spans="1:36" ht="13.25" customHeight="1">
      <c r="A760" s="316" t="s">
        <v>2883</v>
      </c>
      <c r="B760" s="316" t="s">
        <v>47</v>
      </c>
      <c r="C760" s="316"/>
      <c r="D760" s="316"/>
      <c r="E760" s="316"/>
      <c r="F760" s="316"/>
      <c r="G760" s="316"/>
      <c r="H760" s="316"/>
      <c r="I760" s="316"/>
      <c r="J760" s="316"/>
      <c r="K760" s="326" t="str">
        <f t="shared" si="110"/>
        <v>Link</v>
      </c>
      <c r="L760" s="327" t="str">
        <f t="shared" si="111"/>
        <v>TL6093</v>
      </c>
      <c r="M760" s="316" t="str">
        <f t="shared" si="112"/>
        <v>Loose</v>
      </c>
      <c r="N760" s="328" t="str">
        <f t="shared" si="113"/>
        <v/>
      </c>
      <c r="O760" s="322"/>
      <c r="P760" s="322"/>
      <c r="Q760" s="316"/>
      <c r="R760" s="327" t="s">
        <v>32</v>
      </c>
      <c r="S760" s="327" t="s">
        <v>33</v>
      </c>
      <c r="T760" s="327" t="s">
        <v>1575</v>
      </c>
      <c r="U760" s="327" t="s">
        <v>1337</v>
      </c>
      <c r="V760" s="327" t="s">
        <v>2890</v>
      </c>
      <c r="W760" s="322"/>
      <c r="X760" s="322"/>
      <c r="Y760" s="322" t="str">
        <f t="shared" si="114"/>
        <v>Link.pdf|Mesalamine\MGIB2051\2011-09-15_IV(W)RS_New site 1380 Ritter_12057120_003.pdf</v>
      </c>
      <c r="Z760" s="323" t="str">
        <f t="shared" si="115"/>
        <v>Link.pdf</v>
      </c>
      <c r="AA760" s="322" t="str">
        <f t="shared" si="116"/>
        <v>Mesalamine\MGIB2051\</v>
      </c>
      <c r="AB760" s="322" t="str">
        <f t="shared" si="117"/>
        <v>2011-09-15_IV(W)RS_New site 1380 Ritter_12057120_003</v>
      </c>
      <c r="AC760" s="322" t="s">
        <v>2891</v>
      </c>
      <c r="AD760" s="322" t="str">
        <f t="shared" si="118"/>
        <v>Mesalamine\MGIB2051\2011-09-15_IV(W)RS_New site 1380 Ritter_12057120_003.pdf</v>
      </c>
      <c r="AE760" s="329" t="str">
        <f>IF(IF(ISBLANK(NewFile),COUNTIF(K$1:K759,FullDoc)&gt;0,COUNTIF(AD$1:AD759,FullPath)&gt;0),TRUE,"")</f>
        <v/>
      </c>
      <c r="AF760" s="330">
        <f t="shared" si="119"/>
        <v>76</v>
      </c>
      <c r="AJ760" s="323" t="s">
        <v>2892</v>
      </c>
    </row>
    <row r="761" spans="1:36" ht="13.25" customHeight="1">
      <c r="A761" s="316" t="s">
        <v>2883</v>
      </c>
      <c r="B761" s="316" t="s">
        <v>55</v>
      </c>
      <c r="C761" s="316"/>
      <c r="D761" s="316"/>
      <c r="E761" s="316"/>
      <c r="F761" s="316"/>
      <c r="G761" s="316"/>
      <c r="H761" s="316"/>
      <c r="I761" s="316"/>
      <c r="J761" s="316"/>
      <c r="K761" s="326" t="str">
        <f t="shared" si="110"/>
        <v>Link</v>
      </c>
      <c r="L761" s="327" t="str">
        <f t="shared" si="111"/>
        <v>TL6093</v>
      </c>
      <c r="M761" s="316" t="str">
        <f t="shared" si="112"/>
        <v>Loose</v>
      </c>
      <c r="N761" s="328" t="str">
        <f t="shared" si="113"/>
        <v/>
      </c>
      <c r="O761" s="322"/>
      <c r="P761" s="322"/>
      <c r="Q761" s="316"/>
      <c r="R761" s="327" t="s">
        <v>32</v>
      </c>
      <c r="S761" s="327" t="s">
        <v>33</v>
      </c>
      <c r="T761" s="327" t="s">
        <v>1575</v>
      </c>
      <c r="U761" s="327" t="s">
        <v>741</v>
      </c>
      <c r="V761" s="327" t="s">
        <v>2893</v>
      </c>
      <c r="W761" s="322"/>
      <c r="X761" s="322"/>
      <c r="Y761" s="322" t="str">
        <f t="shared" si="114"/>
        <v>Link.pdf|Mesalamine\MGIB2051\2011-09-27_IV(W)RS_New site 0933 Hemaidan_12057120_004.pdf</v>
      </c>
      <c r="Z761" s="323" t="str">
        <f t="shared" si="115"/>
        <v>Link.pdf</v>
      </c>
      <c r="AA761" s="322" t="str">
        <f t="shared" si="116"/>
        <v>Mesalamine\MGIB2051\</v>
      </c>
      <c r="AB761" s="322" t="str">
        <f t="shared" si="117"/>
        <v>2011-09-27_IV(W)RS_New site 0933 Hemaidan_12057120_004</v>
      </c>
      <c r="AC761" s="322" t="s">
        <v>2894</v>
      </c>
      <c r="AD761" s="322" t="str">
        <f t="shared" si="118"/>
        <v>Mesalamine\MGIB2051\2011-09-27_IV(W)RS_New site 0933 Hemaidan_12057120_004.pdf</v>
      </c>
      <c r="AE761" s="329" t="str">
        <f>IF(IF(ISBLANK(NewFile),COUNTIF(K$1:K760,FullDoc)&gt;0,COUNTIF(AD$1:AD760,FullPath)&gt;0),TRUE,"")</f>
        <v/>
      </c>
      <c r="AF761" s="330">
        <f t="shared" si="119"/>
        <v>78</v>
      </c>
      <c r="AJ761" s="323" t="s">
        <v>2895</v>
      </c>
    </row>
    <row r="762" spans="1:36" ht="13.25" customHeight="1">
      <c r="A762" s="316" t="s">
        <v>2883</v>
      </c>
      <c r="B762" s="316" t="s">
        <v>62</v>
      </c>
      <c r="C762" s="316"/>
      <c r="D762" s="316"/>
      <c r="E762" s="316"/>
      <c r="F762" s="316"/>
      <c r="G762" s="316"/>
      <c r="H762" s="316"/>
      <c r="I762" s="316"/>
      <c r="J762" s="316"/>
      <c r="K762" s="326" t="str">
        <f t="shared" si="110"/>
        <v>Link</v>
      </c>
      <c r="L762" s="327" t="str">
        <f t="shared" si="111"/>
        <v>TL6093</v>
      </c>
      <c r="M762" s="316" t="str">
        <f t="shared" si="112"/>
        <v>Loose</v>
      </c>
      <c r="N762" s="328" t="str">
        <f t="shared" si="113"/>
        <v/>
      </c>
      <c r="O762" s="322"/>
      <c r="P762" s="322"/>
      <c r="Q762" s="316"/>
      <c r="R762" s="327" t="s">
        <v>32</v>
      </c>
      <c r="S762" s="327" t="s">
        <v>33</v>
      </c>
      <c r="T762" s="327" t="s">
        <v>1575</v>
      </c>
      <c r="U762" s="327" t="s">
        <v>741</v>
      </c>
      <c r="V762" s="327" t="s">
        <v>2896</v>
      </c>
      <c r="W762" s="322"/>
      <c r="X762" s="322"/>
      <c r="Y762" s="322" t="str">
        <f t="shared" si="114"/>
        <v>Link.pdf|Mesalamine\MGIB2051\2011-09-27_IV(W)RS_New site 0949 Lawrence_12057120_005.pdf</v>
      </c>
      <c r="Z762" s="323" t="str">
        <f t="shared" si="115"/>
        <v>Link.pdf</v>
      </c>
      <c r="AA762" s="322" t="str">
        <f t="shared" si="116"/>
        <v>Mesalamine\MGIB2051\</v>
      </c>
      <c r="AB762" s="322" t="str">
        <f t="shared" si="117"/>
        <v>2011-09-27_IV(W)RS_New site 0949 Lawrence_12057120_005</v>
      </c>
      <c r="AC762" s="322" t="s">
        <v>2897</v>
      </c>
      <c r="AD762" s="322" t="str">
        <f t="shared" si="118"/>
        <v>Mesalamine\MGIB2051\2011-09-27_IV(W)RS_New site 0949 Lawrence_12057120_005.pdf</v>
      </c>
      <c r="AE762" s="329" t="str">
        <f>IF(IF(ISBLANK(NewFile),COUNTIF(K$1:K761,FullDoc)&gt;0,COUNTIF(AD$1:AD761,FullPath)&gt;0),TRUE,"")</f>
        <v/>
      </c>
      <c r="AF762" s="330">
        <f t="shared" si="119"/>
        <v>78</v>
      </c>
      <c r="AJ762" s="323" t="s">
        <v>2898</v>
      </c>
    </row>
    <row r="763" spans="1:36" ht="13.25" customHeight="1">
      <c r="A763" s="316" t="s">
        <v>2883</v>
      </c>
      <c r="B763" s="316" t="s">
        <v>66</v>
      </c>
      <c r="C763" s="316"/>
      <c r="D763" s="316"/>
      <c r="E763" s="316"/>
      <c r="F763" s="316"/>
      <c r="G763" s="316"/>
      <c r="H763" s="316"/>
      <c r="I763" s="316"/>
      <c r="J763" s="316"/>
      <c r="K763" s="326" t="str">
        <f t="shared" si="110"/>
        <v>Link</v>
      </c>
      <c r="L763" s="327" t="str">
        <f t="shared" si="111"/>
        <v>TL6093</v>
      </c>
      <c r="M763" s="316" t="str">
        <f t="shared" si="112"/>
        <v>Loose</v>
      </c>
      <c r="N763" s="328" t="str">
        <f t="shared" si="113"/>
        <v/>
      </c>
      <c r="O763" s="322"/>
      <c r="P763" s="322"/>
      <c r="Q763" s="316"/>
      <c r="R763" s="327" t="s">
        <v>32</v>
      </c>
      <c r="S763" s="327" t="s">
        <v>33</v>
      </c>
      <c r="T763" s="327" t="s">
        <v>1575</v>
      </c>
      <c r="U763" s="327" t="s">
        <v>741</v>
      </c>
      <c r="V763" s="327" t="s">
        <v>2899</v>
      </c>
      <c r="W763" s="322"/>
      <c r="X763" s="322"/>
      <c r="Y763" s="322" t="str">
        <f t="shared" si="114"/>
        <v>Link.pdf|Mesalamine\MGIB2051\2011-09-27_IV(W)RS_New site 0675 Lamet_12057120_006.pdf</v>
      </c>
      <c r="Z763" s="323" t="str">
        <f t="shared" si="115"/>
        <v>Link.pdf</v>
      </c>
      <c r="AA763" s="322" t="str">
        <f t="shared" si="116"/>
        <v>Mesalamine\MGIB2051\</v>
      </c>
      <c r="AB763" s="322" t="str">
        <f t="shared" si="117"/>
        <v>2011-09-27_IV(W)RS_New site 0675 Lamet_12057120_006</v>
      </c>
      <c r="AC763" s="322" t="s">
        <v>2900</v>
      </c>
      <c r="AD763" s="322" t="str">
        <f t="shared" si="118"/>
        <v>Mesalamine\MGIB2051\2011-09-27_IV(W)RS_New site 0675 Lamet_12057120_006.pdf</v>
      </c>
      <c r="AE763" s="329" t="str">
        <f>IF(IF(ISBLANK(NewFile),COUNTIF(K$1:K762,FullDoc)&gt;0,COUNTIF(AD$1:AD762,FullPath)&gt;0),TRUE,"")</f>
        <v/>
      </c>
      <c r="AF763" s="330">
        <f t="shared" si="119"/>
        <v>75</v>
      </c>
      <c r="AJ763" s="323" t="s">
        <v>2901</v>
      </c>
    </row>
    <row r="764" spans="1:36" ht="13.25" customHeight="1">
      <c r="A764" s="316" t="s">
        <v>2883</v>
      </c>
      <c r="B764" s="316" t="s">
        <v>73</v>
      </c>
      <c r="C764" s="316"/>
      <c r="D764" s="316"/>
      <c r="E764" s="316"/>
      <c r="F764" s="316"/>
      <c r="G764" s="316"/>
      <c r="H764" s="316"/>
      <c r="I764" s="316"/>
      <c r="J764" s="316"/>
      <c r="K764" s="326" t="str">
        <f t="shared" si="110"/>
        <v>Link</v>
      </c>
      <c r="L764" s="327" t="str">
        <f t="shared" si="111"/>
        <v>TL6093</v>
      </c>
      <c r="M764" s="316" t="str">
        <f t="shared" si="112"/>
        <v>Loose</v>
      </c>
      <c r="N764" s="328" t="str">
        <f t="shared" si="113"/>
        <v/>
      </c>
      <c r="O764" s="322"/>
      <c r="P764" s="322"/>
      <c r="Q764" s="316"/>
      <c r="R764" s="327" t="s">
        <v>32</v>
      </c>
      <c r="S764" s="327" t="s">
        <v>33</v>
      </c>
      <c r="T764" s="327" t="s">
        <v>57</v>
      </c>
      <c r="U764" s="327" t="s">
        <v>1413</v>
      </c>
      <c r="V764" s="327" t="s">
        <v>800</v>
      </c>
      <c r="W764" s="322"/>
      <c r="X764" s="322"/>
      <c r="Y764" s="322" t="str">
        <f t="shared" si="114"/>
        <v>Link.pdf|Mesalamine\MGIB2051\2011-08-18_Other_Salix Move_12057120_007.pdf</v>
      </c>
      <c r="Z764" s="323" t="str">
        <f t="shared" si="115"/>
        <v>Link.pdf</v>
      </c>
      <c r="AA764" s="322" t="str">
        <f t="shared" si="116"/>
        <v>Mesalamine\MGIB2051\</v>
      </c>
      <c r="AB764" s="322" t="str">
        <f t="shared" si="117"/>
        <v>2011-08-18_Other_Salix Move_12057120_007</v>
      </c>
      <c r="AC764" s="322" t="s">
        <v>2902</v>
      </c>
      <c r="AD764" s="322" t="str">
        <f t="shared" si="118"/>
        <v>Mesalamine\MGIB2051\2011-08-18_Other_Salix Move_12057120_007.pdf</v>
      </c>
      <c r="AE764" s="329" t="str">
        <f>IF(IF(ISBLANK(NewFile),COUNTIF(K$1:K763,FullDoc)&gt;0,COUNTIF(AD$1:AD763,FullPath)&gt;0),TRUE,"")</f>
        <v/>
      </c>
      <c r="AF764" s="330">
        <f t="shared" si="119"/>
        <v>64</v>
      </c>
      <c r="AJ764" s="323" t="s">
        <v>2903</v>
      </c>
    </row>
    <row r="765" spans="1:36" ht="13.25" customHeight="1">
      <c r="A765" s="316" t="s">
        <v>2883</v>
      </c>
      <c r="B765" s="316" t="s">
        <v>81</v>
      </c>
      <c r="C765" s="316"/>
      <c r="D765" s="316"/>
      <c r="E765" s="316"/>
      <c r="F765" s="316"/>
      <c r="G765" s="316"/>
      <c r="H765" s="316"/>
      <c r="I765" s="316"/>
      <c r="J765" s="316"/>
      <c r="K765" s="326" t="str">
        <f t="shared" si="110"/>
        <v>Link</v>
      </c>
      <c r="L765" s="327" t="str">
        <f t="shared" si="111"/>
        <v>TL6093</v>
      </c>
      <c r="M765" s="316" t="str">
        <f t="shared" si="112"/>
        <v>Loose</v>
      </c>
      <c r="N765" s="328" t="str">
        <f t="shared" si="113"/>
        <v/>
      </c>
      <c r="O765" s="322"/>
      <c r="P765" s="322"/>
      <c r="Q765" s="316"/>
      <c r="R765" s="327" t="s">
        <v>32</v>
      </c>
      <c r="S765" s="327" t="s">
        <v>33</v>
      </c>
      <c r="T765" s="327" t="s">
        <v>1376</v>
      </c>
      <c r="U765" s="327" t="s">
        <v>1661</v>
      </c>
      <c r="V765" s="327" t="s">
        <v>2904</v>
      </c>
      <c r="W765" s="322"/>
      <c r="X765" s="322"/>
      <c r="Y765" s="322" t="str">
        <f t="shared" si="114"/>
        <v>Link.pdf|Mesalamine\MGIB2051\2010-06-07_Agmt_Sponsor Approval Form Study Data Transfer Requirements_12057120_008.pdf</v>
      </c>
      <c r="Z765" s="323" t="str">
        <f t="shared" si="115"/>
        <v>Link.pdf</v>
      </c>
      <c r="AA765" s="322" t="str">
        <f t="shared" si="116"/>
        <v>Mesalamine\MGIB2051\</v>
      </c>
      <c r="AB765" s="322" t="str">
        <f t="shared" si="117"/>
        <v>2010-06-07_Agmt_Sponsor Approval Form Study Data Transfer Requirements_12057120_008</v>
      </c>
      <c r="AC765" s="322" t="s">
        <v>2905</v>
      </c>
      <c r="AD765" s="322" t="str">
        <f t="shared" si="118"/>
        <v>Mesalamine\MGIB2051\2010-06-07_Agmt_Sponsor Approval Form Study Data Transfer Requirements_12057120_008.pdf</v>
      </c>
      <c r="AE765" s="329" t="str">
        <f>IF(IF(ISBLANK(NewFile),COUNTIF(K$1:K764,FullDoc)&gt;0,COUNTIF(AD$1:AD764,FullPath)&gt;0),TRUE,"")</f>
        <v/>
      </c>
      <c r="AF765" s="330">
        <f t="shared" si="119"/>
        <v>107</v>
      </c>
      <c r="AJ765" s="323" t="s">
        <v>2906</v>
      </c>
    </row>
    <row r="766" spans="1:36" ht="13.25" customHeight="1">
      <c r="A766" s="316" t="s">
        <v>2883</v>
      </c>
      <c r="B766" s="316" t="s">
        <v>86</v>
      </c>
      <c r="C766" s="316"/>
      <c r="D766" s="316"/>
      <c r="E766" s="316"/>
      <c r="F766" s="316"/>
      <c r="G766" s="316"/>
      <c r="H766" s="316"/>
      <c r="I766" s="316"/>
      <c r="J766" s="316"/>
      <c r="K766" s="326" t="str">
        <f t="shared" si="110"/>
        <v>Link</v>
      </c>
      <c r="L766" s="327" t="str">
        <f t="shared" si="111"/>
        <v>TL6093</v>
      </c>
      <c r="M766" s="316" t="str">
        <f t="shared" si="112"/>
        <v>Loose</v>
      </c>
      <c r="N766" s="328" t="str">
        <f t="shared" si="113"/>
        <v/>
      </c>
      <c r="O766" s="322"/>
      <c r="P766" s="322"/>
      <c r="Q766" s="316"/>
      <c r="R766" s="327" t="s">
        <v>32</v>
      </c>
      <c r="S766" s="327" t="s">
        <v>33</v>
      </c>
      <c r="T766" s="327" t="s">
        <v>2853</v>
      </c>
      <c r="U766" s="327" t="s">
        <v>2337</v>
      </c>
      <c r="V766" s="327" t="s">
        <v>2907</v>
      </c>
      <c r="W766" s="322"/>
      <c r="X766" s="322"/>
      <c r="Y766" s="322" t="str">
        <f t="shared" si="114"/>
        <v>Link.pdf|Mesalamine\MGIB2051\2010-11-09_Coding Plan_Sudy Specific Medical Encoding Details_12057120_009.pdf</v>
      </c>
      <c r="Z766" s="323" t="str">
        <f t="shared" si="115"/>
        <v>Link.pdf</v>
      </c>
      <c r="AA766" s="322" t="str">
        <f t="shared" si="116"/>
        <v>Mesalamine\MGIB2051\</v>
      </c>
      <c r="AB766" s="322" t="str">
        <f t="shared" si="117"/>
        <v>2010-11-09_Coding Plan_Sudy Specific Medical Encoding Details_12057120_009</v>
      </c>
      <c r="AC766" s="322" t="s">
        <v>2908</v>
      </c>
      <c r="AD766" s="322" t="str">
        <f t="shared" si="118"/>
        <v>Mesalamine\MGIB2051\2010-11-09_Coding Plan_Sudy Specific Medical Encoding Details_12057120_009.pdf</v>
      </c>
      <c r="AE766" s="329" t="str">
        <f>IF(IF(ISBLANK(NewFile),COUNTIF(K$1:K765,FullDoc)&gt;0,COUNTIF(AD$1:AD765,FullPath)&gt;0),TRUE,"")</f>
        <v/>
      </c>
      <c r="AF766" s="330">
        <f t="shared" si="119"/>
        <v>98</v>
      </c>
      <c r="AH766" s="338" t="s">
        <v>785</v>
      </c>
      <c r="AJ766" s="323" t="s">
        <v>2909</v>
      </c>
    </row>
    <row r="767" spans="1:36" ht="13.25" customHeight="1">
      <c r="A767" s="316" t="s">
        <v>2883</v>
      </c>
      <c r="B767" s="316" t="s">
        <v>152</v>
      </c>
      <c r="C767" s="316"/>
      <c r="D767" s="316"/>
      <c r="E767" s="316"/>
      <c r="F767" s="316"/>
      <c r="G767" s="316"/>
      <c r="H767" s="316"/>
      <c r="I767" s="316"/>
      <c r="J767" s="316"/>
      <c r="K767" s="326" t="str">
        <f t="shared" si="110"/>
        <v>Link</v>
      </c>
      <c r="L767" s="327" t="str">
        <f t="shared" si="111"/>
        <v>TL6093</v>
      </c>
      <c r="M767" s="316" t="str">
        <f t="shared" si="112"/>
        <v>Loose</v>
      </c>
      <c r="N767" s="328" t="str">
        <f t="shared" si="113"/>
        <v/>
      </c>
      <c r="O767" s="322"/>
      <c r="P767" s="322"/>
      <c r="Q767" s="316"/>
      <c r="R767" s="327" t="s">
        <v>32</v>
      </c>
      <c r="S767" s="327" t="s">
        <v>33</v>
      </c>
      <c r="T767" s="327" t="s">
        <v>2304</v>
      </c>
      <c r="U767" s="327" t="s">
        <v>2305</v>
      </c>
      <c r="V767" s="327" t="s">
        <v>2306</v>
      </c>
      <c r="W767" s="322"/>
      <c r="X767" s="322"/>
      <c r="Y767" s="322" t="str">
        <f t="shared" si="114"/>
        <v>Link.pdf|Mesalamine\MGIB2051\2009-06-05_IMP_CoA_Lot 0911792_12057120_010.pdf</v>
      </c>
      <c r="Z767" s="323" t="str">
        <f t="shared" si="115"/>
        <v>Link.pdf</v>
      </c>
      <c r="AA767" s="322" t="str">
        <f t="shared" si="116"/>
        <v>Mesalamine\MGIB2051\</v>
      </c>
      <c r="AB767" s="322" t="str">
        <f t="shared" si="117"/>
        <v>2009-06-05_IMP_CoA_Lot 0911792_12057120_010</v>
      </c>
      <c r="AC767" s="322" t="s">
        <v>2910</v>
      </c>
      <c r="AD767" s="322" t="str">
        <f t="shared" si="118"/>
        <v>Mesalamine\MGIB2051\2009-06-05_IMP_CoA_Lot 0911792_12057120_010.pdf</v>
      </c>
      <c r="AE767" s="329" t="str">
        <f>IF(IF(ISBLANK(NewFile),COUNTIF(K$1:K766,FullDoc)&gt;0,COUNTIF(AD$1:AD766,FullPath)&gt;0),TRUE,"")</f>
        <v/>
      </c>
      <c r="AF767" s="330">
        <f t="shared" si="119"/>
        <v>67</v>
      </c>
      <c r="AJ767" s="323" t="s">
        <v>2911</v>
      </c>
    </row>
    <row r="768" spans="1:36" ht="13.25" customHeight="1">
      <c r="A768" s="316" t="s">
        <v>2883</v>
      </c>
      <c r="B768" s="316" t="s">
        <v>157</v>
      </c>
      <c r="C768" s="316"/>
      <c r="D768" s="316"/>
      <c r="E768" s="316"/>
      <c r="F768" s="316"/>
      <c r="G768" s="316"/>
      <c r="H768" s="316"/>
      <c r="I768" s="316"/>
      <c r="J768" s="316"/>
      <c r="K768" s="326" t="str">
        <f t="shared" si="110"/>
        <v>Link</v>
      </c>
      <c r="L768" s="327" t="str">
        <f t="shared" si="111"/>
        <v>TL6093</v>
      </c>
      <c r="M768" s="316" t="str">
        <f t="shared" si="112"/>
        <v>Loose</v>
      </c>
      <c r="N768" s="328" t="str">
        <f t="shared" si="113"/>
        <v/>
      </c>
      <c r="O768" s="322"/>
      <c r="P768" s="322"/>
      <c r="Q768" s="316"/>
      <c r="R768" s="327" t="s">
        <v>32</v>
      </c>
      <c r="S768" s="327" t="s">
        <v>33</v>
      </c>
      <c r="T768" s="327" t="s">
        <v>2304</v>
      </c>
      <c r="U768" s="327" t="s">
        <v>2912</v>
      </c>
      <c r="V768" s="327" t="s">
        <v>2309</v>
      </c>
      <c r="W768" s="322"/>
      <c r="X768" s="322"/>
      <c r="Y768" s="322" t="str">
        <f t="shared" si="114"/>
        <v>Link.pdf|Mesalamine\MGIB2051\2009-06-04_IMP_CoA_Lot 0911798_12057120_011.pdf</v>
      </c>
      <c r="Z768" s="323" t="str">
        <f t="shared" si="115"/>
        <v>Link.pdf</v>
      </c>
      <c r="AA768" s="322" t="str">
        <f t="shared" si="116"/>
        <v>Mesalamine\MGIB2051\</v>
      </c>
      <c r="AB768" s="322" t="str">
        <f t="shared" si="117"/>
        <v>2009-06-04_IMP_CoA_Lot 0911798_12057120_011</v>
      </c>
      <c r="AC768" s="322" t="s">
        <v>2913</v>
      </c>
      <c r="AD768" s="322" t="str">
        <f t="shared" si="118"/>
        <v>Mesalamine\MGIB2051\2009-06-04_IMP_CoA_Lot 0911798_12057120_011.pdf</v>
      </c>
      <c r="AE768" s="329" t="str">
        <f>IF(IF(ISBLANK(NewFile),COUNTIF(K$1:K767,FullDoc)&gt;0,COUNTIF(AD$1:AD767,FullPath)&gt;0),TRUE,"")</f>
        <v/>
      </c>
      <c r="AF768" s="330">
        <f t="shared" si="119"/>
        <v>67</v>
      </c>
      <c r="AJ768" s="323" t="s">
        <v>2914</v>
      </c>
    </row>
    <row r="769" spans="1:36" ht="13.25" customHeight="1">
      <c r="A769" s="316" t="s">
        <v>2883</v>
      </c>
      <c r="B769" s="316" t="s">
        <v>160</v>
      </c>
      <c r="C769" s="316"/>
      <c r="D769" s="316"/>
      <c r="E769" s="316"/>
      <c r="F769" s="316"/>
      <c r="G769" s="316"/>
      <c r="H769" s="316"/>
      <c r="I769" s="316"/>
      <c r="J769" s="316"/>
      <c r="K769" s="326" t="str">
        <f t="shared" si="110"/>
        <v>Link</v>
      </c>
      <c r="L769" s="327" t="str">
        <f t="shared" si="111"/>
        <v>TL6093</v>
      </c>
      <c r="M769" s="316" t="str">
        <f t="shared" si="112"/>
        <v>Loose</v>
      </c>
      <c r="N769" s="328" t="str">
        <f t="shared" si="113"/>
        <v/>
      </c>
      <c r="O769" s="322"/>
      <c r="P769" s="322"/>
      <c r="Q769" s="316"/>
      <c r="R769" s="327" t="s">
        <v>32</v>
      </c>
      <c r="S769" s="327" t="s">
        <v>33</v>
      </c>
      <c r="T769" s="327" t="s">
        <v>57</v>
      </c>
      <c r="U769" s="327" t="s">
        <v>1762</v>
      </c>
      <c r="V769" s="327" t="s">
        <v>2915</v>
      </c>
      <c r="W769" s="322"/>
      <c r="X769" s="322"/>
      <c r="Y769" s="322" t="str">
        <f t="shared" si="114"/>
        <v>Link.pdf|Mesalamine\MGIB2051\2012-02-09_Other_Final Archive Study Data Form Letter of Confirmation_12057120_012.pdf</v>
      </c>
      <c r="Z769" s="323" t="str">
        <f t="shared" si="115"/>
        <v>Link.pdf</v>
      </c>
      <c r="AA769" s="322" t="str">
        <f t="shared" si="116"/>
        <v>Mesalamine\MGIB2051\</v>
      </c>
      <c r="AB769" s="322" t="str">
        <f t="shared" si="117"/>
        <v>2012-02-09_Other_Final Archive Study Data Form Letter of Confirmation_12057120_012</v>
      </c>
      <c r="AC769" s="322" t="s">
        <v>2916</v>
      </c>
      <c r="AD769" s="322" t="str">
        <f t="shared" si="118"/>
        <v>Mesalamine\MGIB2051\2012-02-09_Other_Final Archive Study Data Form Letter of Confirmation_12057120_012.pdf</v>
      </c>
      <c r="AE769" s="329" t="str">
        <f>IF(IF(ISBLANK(NewFile),COUNTIF(K$1:K768,FullDoc)&gt;0,COUNTIF(AD$1:AD768,FullPath)&gt;0),TRUE,"")</f>
        <v/>
      </c>
      <c r="AF769" s="330">
        <f t="shared" si="119"/>
        <v>106</v>
      </c>
      <c r="AJ769" s="323" t="s">
        <v>2917</v>
      </c>
    </row>
    <row r="770" spans="1:36" ht="13.25" customHeight="1">
      <c r="A770" s="316" t="s">
        <v>2883</v>
      </c>
      <c r="B770" s="316" t="s">
        <v>165</v>
      </c>
      <c r="C770" s="316"/>
      <c r="D770" s="316"/>
      <c r="E770" s="316"/>
      <c r="F770" s="316"/>
      <c r="G770" s="316"/>
      <c r="H770" s="316"/>
      <c r="I770" s="316"/>
      <c r="J770" s="316"/>
      <c r="K770" s="326" t="str">
        <f t="shared" si="110"/>
        <v>Link</v>
      </c>
      <c r="L770" s="327" t="str">
        <f t="shared" si="111"/>
        <v>TL6093</v>
      </c>
      <c r="M770" s="316" t="str">
        <f t="shared" si="112"/>
        <v>Loose</v>
      </c>
      <c r="N770" s="328" t="str">
        <f t="shared" si="113"/>
        <v/>
      </c>
      <c r="O770" s="322"/>
      <c r="P770" s="322"/>
      <c r="Q770" s="316"/>
      <c r="R770" s="327" t="s">
        <v>32</v>
      </c>
      <c r="S770" s="327" t="s">
        <v>33</v>
      </c>
      <c r="T770" s="327" t="s">
        <v>57</v>
      </c>
      <c r="U770" s="327" t="s">
        <v>1052</v>
      </c>
      <c r="V770" s="327" t="s">
        <v>2918</v>
      </c>
      <c r="W770" s="322"/>
      <c r="X770" s="322"/>
      <c r="Y770" s="322" t="str">
        <f t="shared" si="114"/>
        <v>Link.pdf|Mesalamine\MGIB2051\2010-04-22_Other_Almac Provisional Quotation for Receipt, Storage, Distribution and Return Services_12057120_013.pdf</v>
      </c>
      <c r="Z770" s="323" t="str">
        <f t="shared" si="115"/>
        <v>Link.pdf</v>
      </c>
      <c r="AA770" s="322" t="str">
        <f t="shared" si="116"/>
        <v>Mesalamine\MGIB2051\</v>
      </c>
      <c r="AB770" s="322" t="str">
        <f t="shared" si="117"/>
        <v>2010-04-22_Other_Almac Provisional Quotation for Receipt, Storage, Distribution and Return Services_12057120_013</v>
      </c>
      <c r="AC770" s="322" t="s">
        <v>2919</v>
      </c>
      <c r="AD770" s="322" t="str">
        <f t="shared" si="118"/>
        <v>Mesalamine\MGIB2051\2010-04-22_Other_Almac Provisional Quotation for Receipt, Storage, Distribution and Return Services_12057120_013.pdf</v>
      </c>
      <c r="AE770" s="329" t="str">
        <f>IF(IF(ISBLANK(NewFile),COUNTIF(K$1:K769,FullDoc)&gt;0,COUNTIF(AD$1:AD769,FullPath)&gt;0),TRUE,"")</f>
        <v/>
      </c>
      <c r="AF770" s="330">
        <f t="shared" si="119"/>
        <v>136</v>
      </c>
      <c r="AJ770" s="323" t="s">
        <v>2920</v>
      </c>
    </row>
    <row r="771" spans="1:36" ht="13.25" customHeight="1">
      <c r="A771" s="316" t="s">
        <v>2883</v>
      </c>
      <c r="B771" s="316" t="s">
        <v>170</v>
      </c>
      <c r="C771" s="316"/>
      <c r="D771" s="316"/>
      <c r="E771" s="316"/>
      <c r="F771" s="316"/>
      <c r="G771" s="316"/>
      <c r="H771" s="316"/>
      <c r="I771" s="316"/>
      <c r="J771" s="316"/>
      <c r="K771" s="326" t="str">
        <f t="shared" si="110"/>
        <v>Link</v>
      </c>
      <c r="L771" s="327" t="str">
        <f t="shared" si="111"/>
        <v>TL6093</v>
      </c>
      <c r="M771" s="316" t="str">
        <f t="shared" si="112"/>
        <v>Loose</v>
      </c>
      <c r="N771" s="328" t="str">
        <f t="shared" si="113"/>
        <v/>
      </c>
      <c r="O771" s="322"/>
      <c r="P771" s="322"/>
      <c r="Q771" s="316"/>
      <c r="R771" s="327" t="s">
        <v>32</v>
      </c>
      <c r="S771" s="327" t="s">
        <v>33</v>
      </c>
      <c r="T771" s="327" t="s">
        <v>1813</v>
      </c>
      <c r="U771" s="327" t="s">
        <v>1814</v>
      </c>
      <c r="V771" s="327" t="s">
        <v>2921</v>
      </c>
      <c r="W771" s="322"/>
      <c r="X771" s="322"/>
      <c r="Y771" s="322" t="str">
        <f t="shared" si="114"/>
        <v>Link.pdf|Mesalamine\MGIB2051\2003-10-27_IB_Edition Number 001_12057120_014.pdf</v>
      </c>
      <c r="Z771" s="323" t="str">
        <f t="shared" si="115"/>
        <v>Link.pdf</v>
      </c>
      <c r="AA771" s="322" t="str">
        <f t="shared" si="116"/>
        <v>Mesalamine\MGIB2051\</v>
      </c>
      <c r="AB771" s="322" t="str">
        <f t="shared" si="117"/>
        <v>2003-10-27_IB_Edition Number 001_12057120_014</v>
      </c>
      <c r="AC771" s="322" t="s">
        <v>2922</v>
      </c>
      <c r="AD771" s="322" t="str">
        <f t="shared" si="118"/>
        <v>Mesalamine\MGIB2051\2003-10-27_IB_Edition Number 001_12057120_014.pdf</v>
      </c>
      <c r="AE771" s="329" t="str">
        <f>IF(IF(ISBLANK(NewFile),COUNTIF(K$1:K770,FullDoc)&gt;0,COUNTIF(AD$1:AD770,FullPath)&gt;0),TRUE,"")</f>
        <v/>
      </c>
      <c r="AF771" s="330">
        <f t="shared" si="119"/>
        <v>69</v>
      </c>
      <c r="AH771" s="338" t="s">
        <v>1005</v>
      </c>
      <c r="AJ771" s="323" t="s">
        <v>2923</v>
      </c>
    </row>
  </sheetData>
  <autoFilter ref="A1:W60" xr:uid="{00000000-0009-0000-0000-000000000000}"/>
  <dataValidations count="5">
    <dataValidation type="list" showInputMessage="1" showErrorMessage="1" sqref="O2:O771" xr:uid="{00000000-0002-0000-0000-000000000000}">
      <formula1>"Yes,DISC001,DISC002,DISC003,DISC004,DISC005"</formula1>
    </dataValidation>
    <dataValidation type="list" showInputMessage="1" showErrorMessage="1" sqref="R2:R771" xr:uid="{00000000-0002-0000-0000-000001000000}">
      <formula1>DrugList</formula1>
    </dataValidation>
    <dataValidation type="list" showInputMessage="1" showErrorMessage="1" sqref="S2:S771" xr:uid="{00000000-0002-0000-0000-000002000000}">
      <formula1>ProtocolList</formula1>
    </dataValidation>
    <dataValidation type="list" showInputMessage="1" showErrorMessage="1" sqref="P2:Q771" xr:uid="{00000000-0002-0000-0000-000003000000}">
      <formula1>"Yes,"</formula1>
    </dataValidation>
    <dataValidation type="list" showInputMessage="1" showErrorMessage="1" sqref="T2:T771" xr:uid="{00000000-0002-0000-0000-000004000000}">
      <formula1>DocTypeFullList</formula1>
    </dataValidation>
  </dataValidation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667"/>
  <sheetViews>
    <sheetView topLeftCell="A71" workbookViewId="0"/>
  </sheetViews>
  <sheetFormatPr defaultRowHeight="14.25"/>
  <sheetData>
    <row r="1" spans="1:3">
      <c r="B1" s="107" t="s">
        <v>25</v>
      </c>
      <c r="C1" s="107" t="s">
        <v>4063</v>
      </c>
    </row>
    <row r="2" spans="1:3">
      <c r="A2" s="107">
        <v>0</v>
      </c>
      <c r="B2" t="s">
        <v>2948</v>
      </c>
      <c r="C2" t="s">
        <v>4154</v>
      </c>
    </row>
    <row r="3" spans="1:3">
      <c r="A3" s="107">
        <v>1</v>
      </c>
      <c r="B3" t="s">
        <v>2948</v>
      </c>
      <c r="C3" t="s">
        <v>4155</v>
      </c>
    </row>
    <row r="4" spans="1:3">
      <c r="A4" s="107">
        <v>2</v>
      </c>
      <c r="B4" t="s">
        <v>2948</v>
      </c>
      <c r="C4" t="s">
        <v>4156</v>
      </c>
    </row>
    <row r="5" spans="1:3">
      <c r="A5" s="107">
        <v>3</v>
      </c>
      <c r="B5" t="s">
        <v>2948</v>
      </c>
      <c r="C5" t="s">
        <v>2949</v>
      </c>
    </row>
    <row r="6" spans="1:3">
      <c r="A6" s="107">
        <v>4</v>
      </c>
      <c r="B6" t="s">
        <v>2948</v>
      </c>
      <c r="C6" t="s">
        <v>4157</v>
      </c>
    </row>
    <row r="7" spans="1:3">
      <c r="A7" s="107">
        <v>5</v>
      </c>
      <c r="B7" t="s">
        <v>2948</v>
      </c>
      <c r="C7" t="s">
        <v>4158</v>
      </c>
    </row>
    <row r="8" spans="1:3">
      <c r="A8" s="107">
        <v>6</v>
      </c>
      <c r="B8" t="s">
        <v>1548</v>
      </c>
      <c r="C8" t="s">
        <v>4160</v>
      </c>
    </row>
    <row r="9" spans="1:3">
      <c r="A9" s="107">
        <v>7</v>
      </c>
      <c r="B9" t="s">
        <v>1548</v>
      </c>
      <c r="C9" t="s">
        <v>4161</v>
      </c>
    </row>
    <row r="10" spans="1:3">
      <c r="A10" s="107">
        <v>8</v>
      </c>
      <c r="B10" t="s">
        <v>1548</v>
      </c>
      <c r="C10" t="s">
        <v>2958</v>
      </c>
    </row>
    <row r="11" spans="1:3">
      <c r="A11" s="107">
        <v>9</v>
      </c>
      <c r="B11" t="s">
        <v>2961</v>
      </c>
      <c r="C11" t="s">
        <v>4166</v>
      </c>
    </row>
    <row r="12" spans="1:3">
      <c r="A12" s="107">
        <v>10</v>
      </c>
      <c r="B12" t="s">
        <v>2961</v>
      </c>
      <c r="C12" t="s">
        <v>4167</v>
      </c>
    </row>
    <row r="13" spans="1:3">
      <c r="A13" s="107">
        <v>11</v>
      </c>
      <c r="B13" t="s">
        <v>2961</v>
      </c>
      <c r="C13" t="s">
        <v>4168</v>
      </c>
    </row>
    <row r="14" spans="1:3">
      <c r="A14" s="107">
        <v>12</v>
      </c>
      <c r="B14" t="s">
        <v>2961</v>
      </c>
      <c r="C14" t="s">
        <v>4169</v>
      </c>
    </row>
    <row r="15" spans="1:3">
      <c r="A15" s="107">
        <v>13</v>
      </c>
      <c r="B15" t="s">
        <v>2965</v>
      </c>
      <c r="C15" t="s">
        <v>2966</v>
      </c>
    </row>
    <row r="16" spans="1:3">
      <c r="A16" s="107">
        <v>14</v>
      </c>
      <c r="B16" t="s">
        <v>2965</v>
      </c>
      <c r="C16" t="s">
        <v>4174</v>
      </c>
    </row>
    <row r="17" spans="1:3">
      <c r="A17" s="107">
        <v>15</v>
      </c>
      <c r="B17" t="s">
        <v>2965</v>
      </c>
      <c r="C17" t="s">
        <v>4175</v>
      </c>
    </row>
    <row r="18" spans="1:3">
      <c r="A18" s="107">
        <v>16</v>
      </c>
      <c r="B18" t="s">
        <v>2972</v>
      </c>
      <c r="C18" t="s">
        <v>2973</v>
      </c>
    </row>
    <row r="19" spans="1:3">
      <c r="A19" s="107">
        <v>17</v>
      </c>
      <c r="B19" t="s">
        <v>952</v>
      </c>
      <c r="C19" t="s">
        <v>2976</v>
      </c>
    </row>
    <row r="20" spans="1:3">
      <c r="A20" s="107">
        <v>18</v>
      </c>
      <c r="B20" t="s">
        <v>952</v>
      </c>
      <c r="C20" t="s">
        <v>4179</v>
      </c>
    </row>
    <row r="21" spans="1:3">
      <c r="A21" s="107">
        <v>19</v>
      </c>
      <c r="B21" t="s">
        <v>1541</v>
      </c>
      <c r="C21" t="s">
        <v>2980</v>
      </c>
    </row>
    <row r="22" spans="1:3">
      <c r="A22" s="107">
        <v>20</v>
      </c>
      <c r="B22" t="s">
        <v>1541</v>
      </c>
      <c r="C22" t="s">
        <v>4187</v>
      </c>
    </row>
    <row r="23" spans="1:3">
      <c r="A23" s="107">
        <v>21</v>
      </c>
      <c r="B23" t="s">
        <v>1541</v>
      </c>
      <c r="C23" t="s">
        <v>4188</v>
      </c>
    </row>
    <row r="24" spans="1:3">
      <c r="A24" s="107">
        <v>22</v>
      </c>
      <c r="B24" t="s">
        <v>2983</v>
      </c>
      <c r="C24" t="s">
        <v>2984</v>
      </c>
    </row>
    <row r="25" spans="1:3">
      <c r="A25" s="107">
        <v>23</v>
      </c>
      <c r="B25" t="s">
        <v>2983</v>
      </c>
      <c r="C25" t="s">
        <v>4194</v>
      </c>
    </row>
    <row r="26" spans="1:3">
      <c r="A26" s="107">
        <v>24</v>
      </c>
      <c r="B26" t="s">
        <v>2983</v>
      </c>
      <c r="C26" t="s">
        <v>4195</v>
      </c>
    </row>
    <row r="27" spans="1:3">
      <c r="A27" s="107">
        <v>25</v>
      </c>
      <c r="B27" t="s">
        <v>2983</v>
      </c>
      <c r="C27" t="s">
        <v>4196</v>
      </c>
    </row>
    <row r="28" spans="1:3">
      <c r="A28" s="107">
        <v>26</v>
      </c>
      <c r="B28" t="s">
        <v>2988</v>
      </c>
      <c r="C28" t="s">
        <v>2984</v>
      </c>
    </row>
    <row r="29" spans="1:3">
      <c r="A29" s="107">
        <v>27</v>
      </c>
      <c r="B29" t="s">
        <v>2988</v>
      </c>
      <c r="C29" t="s">
        <v>2989</v>
      </c>
    </row>
    <row r="30" spans="1:3">
      <c r="A30" s="107">
        <v>28</v>
      </c>
      <c r="B30" t="s">
        <v>2988</v>
      </c>
      <c r="C30" t="s">
        <v>4201</v>
      </c>
    </row>
    <row r="31" spans="1:3">
      <c r="A31" s="107">
        <v>29</v>
      </c>
      <c r="B31" t="s">
        <v>2988</v>
      </c>
      <c r="C31" t="s">
        <v>4202</v>
      </c>
    </row>
    <row r="32" spans="1:3">
      <c r="A32" s="107">
        <v>30</v>
      </c>
      <c r="B32" t="s">
        <v>2988</v>
      </c>
      <c r="C32" t="s">
        <v>4203</v>
      </c>
    </row>
    <row r="33" spans="1:3">
      <c r="A33" s="107">
        <v>31</v>
      </c>
      <c r="B33" t="s">
        <v>2992</v>
      </c>
      <c r="C33" t="s">
        <v>2993</v>
      </c>
    </row>
    <row r="34" spans="1:3">
      <c r="A34" s="107">
        <v>32</v>
      </c>
      <c r="B34" t="s">
        <v>2996</v>
      </c>
      <c r="C34" t="s">
        <v>2997</v>
      </c>
    </row>
    <row r="35" spans="1:3">
      <c r="A35" s="107">
        <v>33</v>
      </c>
      <c r="B35" t="s">
        <v>2996</v>
      </c>
      <c r="C35" t="s">
        <v>4210</v>
      </c>
    </row>
    <row r="36" spans="1:3">
      <c r="A36" s="107">
        <v>34</v>
      </c>
      <c r="B36" t="s">
        <v>1089</v>
      </c>
      <c r="C36" t="s">
        <v>3001</v>
      </c>
    </row>
    <row r="37" spans="1:3">
      <c r="A37" s="107">
        <v>35</v>
      </c>
      <c r="B37" t="s">
        <v>351</v>
      </c>
      <c r="C37" t="s">
        <v>3007</v>
      </c>
    </row>
    <row r="38" spans="1:3">
      <c r="A38" s="107">
        <v>36</v>
      </c>
      <c r="B38" t="s">
        <v>3010</v>
      </c>
      <c r="C38" t="s">
        <v>3011</v>
      </c>
    </row>
    <row r="39" spans="1:3">
      <c r="A39" s="107">
        <v>37</v>
      </c>
      <c r="B39" t="s">
        <v>3010</v>
      </c>
      <c r="C39" t="s">
        <v>4226</v>
      </c>
    </row>
    <row r="40" spans="1:3">
      <c r="A40" s="107">
        <v>38</v>
      </c>
      <c r="B40" t="s">
        <v>5690</v>
      </c>
      <c r="C40" t="s">
        <v>6317</v>
      </c>
    </row>
    <row r="41" spans="1:3">
      <c r="A41" s="107">
        <v>39</v>
      </c>
      <c r="B41" t="s">
        <v>3017</v>
      </c>
      <c r="C41" t="s">
        <v>3018</v>
      </c>
    </row>
    <row r="42" spans="1:3">
      <c r="A42" s="107">
        <v>40</v>
      </c>
      <c r="B42" t="s">
        <v>3017</v>
      </c>
      <c r="C42" t="s">
        <v>4231</v>
      </c>
    </row>
    <row r="43" spans="1:3">
      <c r="A43" s="107">
        <v>41</v>
      </c>
      <c r="B43" t="s">
        <v>3017</v>
      </c>
      <c r="C43" t="s">
        <v>4232</v>
      </c>
    </row>
    <row r="44" spans="1:3">
      <c r="A44" s="107">
        <v>42</v>
      </c>
      <c r="B44" t="s">
        <v>3021</v>
      </c>
      <c r="C44" t="s">
        <v>3022</v>
      </c>
    </row>
    <row r="45" spans="1:3">
      <c r="A45" s="107">
        <v>43</v>
      </c>
      <c r="B45" t="s">
        <v>3027</v>
      </c>
      <c r="C45" t="s">
        <v>3028</v>
      </c>
    </row>
    <row r="46" spans="1:3">
      <c r="A46" s="107">
        <v>44</v>
      </c>
      <c r="B46" t="s">
        <v>3032</v>
      </c>
      <c r="C46" t="s">
        <v>4243</v>
      </c>
    </row>
    <row r="47" spans="1:3">
      <c r="A47" s="107">
        <v>45</v>
      </c>
      <c r="B47" t="s">
        <v>3037</v>
      </c>
      <c r="C47" t="s">
        <v>4248</v>
      </c>
    </row>
    <row r="48" spans="1:3">
      <c r="A48" s="107">
        <v>46</v>
      </c>
      <c r="B48" t="s">
        <v>3037</v>
      </c>
      <c r="C48" t="s">
        <v>4249</v>
      </c>
    </row>
    <row r="49" spans="1:3">
      <c r="A49" s="107">
        <v>47</v>
      </c>
      <c r="B49" t="s">
        <v>2657</v>
      </c>
      <c r="C49" t="s">
        <v>3042</v>
      </c>
    </row>
    <row r="50" spans="1:3">
      <c r="A50" s="107">
        <v>48</v>
      </c>
      <c r="B50" t="s">
        <v>2657</v>
      </c>
      <c r="C50" t="s">
        <v>4254</v>
      </c>
    </row>
    <row r="51" spans="1:3">
      <c r="A51" s="107">
        <v>49</v>
      </c>
      <c r="B51" t="s">
        <v>3048</v>
      </c>
      <c r="C51" t="s">
        <v>6318</v>
      </c>
    </row>
    <row r="52" spans="1:3">
      <c r="A52" s="107">
        <v>50</v>
      </c>
      <c r="B52" t="s">
        <v>3048</v>
      </c>
      <c r="C52" t="s">
        <v>3049</v>
      </c>
    </row>
    <row r="53" spans="1:3">
      <c r="A53" s="107">
        <v>51</v>
      </c>
      <c r="B53" t="s">
        <v>3054</v>
      </c>
      <c r="C53" t="s">
        <v>3055</v>
      </c>
    </row>
    <row r="54" spans="1:3">
      <c r="A54" s="107">
        <v>52</v>
      </c>
      <c r="B54" t="s">
        <v>3078</v>
      </c>
      <c r="C54" t="s">
        <v>3079</v>
      </c>
    </row>
    <row r="55" spans="1:3">
      <c r="A55" s="107">
        <v>53</v>
      </c>
      <c r="B55" t="s">
        <v>3078</v>
      </c>
      <c r="C55" t="s">
        <v>3956</v>
      </c>
    </row>
    <row r="56" spans="1:3">
      <c r="A56" s="107">
        <v>54</v>
      </c>
      <c r="B56" t="s">
        <v>3088</v>
      </c>
      <c r="C56" t="s">
        <v>3089</v>
      </c>
    </row>
    <row r="57" spans="1:3">
      <c r="A57" s="107">
        <v>55</v>
      </c>
      <c r="B57" t="s">
        <v>545</v>
      </c>
      <c r="C57" t="s">
        <v>4301</v>
      </c>
    </row>
    <row r="58" spans="1:3">
      <c r="A58" s="107">
        <v>56</v>
      </c>
      <c r="B58" t="s">
        <v>545</v>
      </c>
      <c r="C58" t="s">
        <v>4302</v>
      </c>
    </row>
    <row r="59" spans="1:3">
      <c r="A59" s="107">
        <v>57</v>
      </c>
      <c r="B59" t="s">
        <v>1005</v>
      </c>
      <c r="C59" t="s">
        <v>3107</v>
      </c>
    </row>
    <row r="60" spans="1:3">
      <c r="A60" s="107">
        <v>58</v>
      </c>
      <c r="B60" t="s">
        <v>1005</v>
      </c>
      <c r="C60" t="s">
        <v>6319</v>
      </c>
    </row>
    <row r="61" spans="1:3">
      <c r="A61" s="107">
        <v>59</v>
      </c>
      <c r="B61" t="s">
        <v>1005</v>
      </c>
      <c r="C61" t="s">
        <v>6320</v>
      </c>
    </row>
    <row r="62" spans="1:3">
      <c r="A62" s="107">
        <v>60</v>
      </c>
      <c r="B62" t="s">
        <v>1005</v>
      </c>
      <c r="C62" t="s">
        <v>6321</v>
      </c>
    </row>
    <row r="63" spans="1:3">
      <c r="A63" s="107">
        <v>61</v>
      </c>
      <c r="B63" t="s">
        <v>1005</v>
      </c>
      <c r="C63" t="s">
        <v>6322</v>
      </c>
    </row>
    <row r="64" spans="1:3">
      <c r="A64" s="107">
        <v>62</v>
      </c>
      <c r="B64" t="s">
        <v>1005</v>
      </c>
      <c r="C64" t="s">
        <v>6323</v>
      </c>
    </row>
    <row r="65" spans="1:3">
      <c r="A65" s="107">
        <v>63</v>
      </c>
      <c r="B65" t="s">
        <v>1005</v>
      </c>
      <c r="C65" t="s">
        <v>4319</v>
      </c>
    </row>
    <row r="66" spans="1:3">
      <c r="A66" s="107">
        <v>64</v>
      </c>
      <c r="B66" t="s">
        <v>45</v>
      </c>
      <c r="C66" t="s">
        <v>4320</v>
      </c>
    </row>
    <row r="67" spans="1:3">
      <c r="A67" s="107">
        <v>65</v>
      </c>
      <c r="B67" t="s">
        <v>45</v>
      </c>
      <c r="C67" t="s">
        <v>6324</v>
      </c>
    </row>
    <row r="68" spans="1:3">
      <c r="A68" s="107">
        <v>66</v>
      </c>
      <c r="B68" t="s">
        <v>45</v>
      </c>
      <c r="C68" t="s">
        <v>5718</v>
      </c>
    </row>
    <row r="69" spans="1:3">
      <c r="A69" s="107">
        <v>67</v>
      </c>
      <c r="B69" t="s">
        <v>3117</v>
      </c>
      <c r="C69" t="s">
        <v>4329</v>
      </c>
    </row>
    <row r="70" spans="1:3">
      <c r="A70" s="107">
        <v>68</v>
      </c>
      <c r="B70" t="s">
        <v>3117</v>
      </c>
      <c r="C70" t="s">
        <v>3118</v>
      </c>
    </row>
    <row r="71" spans="1:3">
      <c r="A71" s="107">
        <v>69</v>
      </c>
      <c r="B71" t="s">
        <v>39</v>
      </c>
      <c r="C71" t="s">
        <v>49</v>
      </c>
    </row>
    <row r="72" spans="1:3">
      <c r="A72" s="107">
        <v>70</v>
      </c>
      <c r="B72" t="s">
        <v>39</v>
      </c>
      <c r="C72" t="s">
        <v>4336</v>
      </c>
    </row>
    <row r="73" spans="1:3">
      <c r="A73" s="107">
        <v>71</v>
      </c>
      <c r="B73" t="s">
        <v>39</v>
      </c>
      <c r="C73" t="s">
        <v>4337</v>
      </c>
    </row>
    <row r="74" spans="1:3">
      <c r="A74" s="107">
        <v>72</v>
      </c>
      <c r="B74" t="s">
        <v>39</v>
      </c>
      <c r="C74" t="s">
        <v>4338</v>
      </c>
    </row>
    <row r="75" spans="1:3">
      <c r="A75" s="107">
        <v>73</v>
      </c>
      <c r="B75" t="s">
        <v>39</v>
      </c>
      <c r="C75" t="s">
        <v>4339</v>
      </c>
    </row>
    <row r="76" spans="1:3">
      <c r="A76" s="107">
        <v>74</v>
      </c>
      <c r="B76" t="s">
        <v>39</v>
      </c>
      <c r="C76" t="s">
        <v>4340</v>
      </c>
    </row>
    <row r="77" spans="1:3">
      <c r="A77" s="107">
        <v>75</v>
      </c>
      <c r="B77" t="s">
        <v>3130</v>
      </c>
      <c r="C77" t="s">
        <v>4349</v>
      </c>
    </row>
    <row r="78" spans="1:3">
      <c r="A78" s="107">
        <v>76</v>
      </c>
      <c r="B78" t="s">
        <v>3130</v>
      </c>
      <c r="C78" t="s">
        <v>4350</v>
      </c>
    </row>
    <row r="79" spans="1:3">
      <c r="A79" s="107">
        <v>77</v>
      </c>
      <c r="B79" t="s">
        <v>3136</v>
      </c>
      <c r="C79" t="s">
        <v>4356</v>
      </c>
    </row>
    <row r="80" spans="1:3">
      <c r="A80" s="107">
        <v>78</v>
      </c>
      <c r="B80" t="s">
        <v>3136</v>
      </c>
      <c r="C80" t="s">
        <v>4357</v>
      </c>
    </row>
    <row r="81" spans="1:3">
      <c r="A81" s="107">
        <v>79</v>
      </c>
      <c r="B81" t="s">
        <v>3136</v>
      </c>
      <c r="C81" t="s">
        <v>4358</v>
      </c>
    </row>
    <row r="82" spans="1:3">
      <c r="A82" s="107">
        <v>80</v>
      </c>
      <c r="B82" t="s">
        <v>3136</v>
      </c>
      <c r="C82" t="s">
        <v>4359</v>
      </c>
    </row>
    <row r="83" spans="1:3">
      <c r="A83" s="107">
        <v>81</v>
      </c>
      <c r="B83" t="s">
        <v>3141</v>
      </c>
      <c r="C83" t="s">
        <v>3142</v>
      </c>
    </row>
    <row r="84" spans="1:3">
      <c r="A84" s="107">
        <v>82</v>
      </c>
      <c r="B84" t="s">
        <v>3141</v>
      </c>
      <c r="C84" t="s">
        <v>4363</v>
      </c>
    </row>
    <row r="85" spans="1:3">
      <c r="A85" s="107">
        <v>83</v>
      </c>
      <c r="B85" t="s">
        <v>3141</v>
      </c>
      <c r="C85" t="s">
        <v>4364</v>
      </c>
    </row>
    <row r="86" spans="1:3">
      <c r="A86" s="107">
        <v>84</v>
      </c>
      <c r="B86" t="s">
        <v>3141</v>
      </c>
      <c r="C86" t="s">
        <v>6325</v>
      </c>
    </row>
    <row r="87" spans="1:3">
      <c r="A87" s="107">
        <v>85</v>
      </c>
      <c r="B87" t="s">
        <v>3141</v>
      </c>
      <c r="C87" t="s">
        <v>6326</v>
      </c>
    </row>
    <row r="88" spans="1:3">
      <c r="A88" s="107">
        <v>86</v>
      </c>
      <c r="B88" t="s">
        <v>3145</v>
      </c>
      <c r="C88" t="s">
        <v>4370</v>
      </c>
    </row>
    <row r="89" spans="1:3">
      <c r="A89" s="107">
        <v>87</v>
      </c>
      <c r="B89" t="s">
        <v>3145</v>
      </c>
      <c r="C89" t="s">
        <v>4371</v>
      </c>
    </row>
    <row r="90" spans="1:3">
      <c r="A90" s="107">
        <v>88</v>
      </c>
      <c r="B90" t="s">
        <v>3151</v>
      </c>
      <c r="C90" t="s">
        <v>3152</v>
      </c>
    </row>
    <row r="91" spans="1:3">
      <c r="A91" s="107">
        <v>89</v>
      </c>
      <c r="B91" t="s">
        <v>3151</v>
      </c>
      <c r="C91" t="s">
        <v>4372</v>
      </c>
    </row>
    <row r="92" spans="1:3">
      <c r="A92" s="107">
        <v>90</v>
      </c>
      <c r="B92" t="s">
        <v>3151</v>
      </c>
      <c r="C92" t="s">
        <v>4373</v>
      </c>
    </row>
    <row r="93" spans="1:3">
      <c r="A93" s="107">
        <v>91</v>
      </c>
      <c r="B93" t="s">
        <v>3155</v>
      </c>
      <c r="C93" t="s">
        <v>3156</v>
      </c>
    </row>
    <row r="94" spans="1:3">
      <c r="A94" s="107">
        <v>92</v>
      </c>
      <c r="B94" t="s">
        <v>3155</v>
      </c>
      <c r="C94" t="s">
        <v>4374</v>
      </c>
    </row>
    <row r="95" spans="1:3">
      <c r="A95" s="107">
        <v>93</v>
      </c>
      <c r="B95" t="s">
        <v>3155</v>
      </c>
      <c r="C95" t="s">
        <v>4375</v>
      </c>
    </row>
    <row r="96" spans="1:3">
      <c r="A96" s="107">
        <v>94</v>
      </c>
      <c r="B96" t="s">
        <v>101</v>
      </c>
      <c r="C96" t="s">
        <v>4376</v>
      </c>
    </row>
    <row r="97" spans="1:3">
      <c r="A97" s="107">
        <v>95</v>
      </c>
      <c r="B97" t="s">
        <v>101</v>
      </c>
      <c r="C97" t="s">
        <v>3160</v>
      </c>
    </row>
    <row r="98" spans="1:3">
      <c r="A98" s="107">
        <v>96</v>
      </c>
      <c r="B98" t="s">
        <v>101</v>
      </c>
      <c r="C98" t="s">
        <v>4377</v>
      </c>
    </row>
    <row r="99" spans="1:3">
      <c r="A99" s="107">
        <v>97</v>
      </c>
      <c r="B99" t="s">
        <v>101</v>
      </c>
      <c r="C99" t="s">
        <v>4378</v>
      </c>
    </row>
    <row r="100" spans="1:3">
      <c r="A100" s="107">
        <v>98</v>
      </c>
      <c r="B100" t="s">
        <v>101</v>
      </c>
      <c r="C100" t="s">
        <v>4381</v>
      </c>
    </row>
    <row r="101" spans="1:3">
      <c r="A101" s="107">
        <v>99</v>
      </c>
      <c r="B101" t="s">
        <v>101</v>
      </c>
      <c r="C101" t="s">
        <v>4379</v>
      </c>
    </row>
    <row r="102" spans="1:3">
      <c r="A102" s="107">
        <v>100</v>
      </c>
      <c r="B102" t="s">
        <v>101</v>
      </c>
      <c r="C102" t="s">
        <v>4381</v>
      </c>
    </row>
    <row r="103" spans="1:3">
      <c r="A103" s="107">
        <v>101</v>
      </c>
      <c r="B103" t="s">
        <v>3165</v>
      </c>
      <c r="C103" t="s">
        <v>3166</v>
      </c>
    </row>
    <row r="104" spans="1:3">
      <c r="A104" s="107">
        <v>102</v>
      </c>
      <c r="B104" t="s">
        <v>3165</v>
      </c>
      <c r="C104" t="s">
        <v>4385</v>
      </c>
    </row>
    <row r="105" spans="1:3">
      <c r="A105" s="107">
        <v>103</v>
      </c>
      <c r="B105" t="s">
        <v>3165</v>
      </c>
      <c r="C105" t="s">
        <v>4386</v>
      </c>
    </row>
    <row r="106" spans="1:3">
      <c r="A106" s="107">
        <v>104</v>
      </c>
      <c r="B106" t="s">
        <v>3165</v>
      </c>
      <c r="C106" t="s">
        <v>4387</v>
      </c>
    </row>
    <row r="107" spans="1:3">
      <c r="A107" s="107">
        <v>105</v>
      </c>
      <c r="B107" t="s">
        <v>3165</v>
      </c>
      <c r="C107" t="s">
        <v>4388</v>
      </c>
    </row>
    <row r="108" spans="1:3">
      <c r="A108" s="107">
        <v>106</v>
      </c>
      <c r="B108" t="s">
        <v>3170</v>
      </c>
      <c r="C108" t="s">
        <v>3171</v>
      </c>
    </row>
    <row r="109" spans="1:3">
      <c r="A109" s="107">
        <v>107</v>
      </c>
      <c r="B109" t="s">
        <v>3170</v>
      </c>
      <c r="C109" t="s">
        <v>4389</v>
      </c>
    </row>
    <row r="110" spans="1:3">
      <c r="A110" s="107">
        <v>108</v>
      </c>
      <c r="B110" t="s">
        <v>3170</v>
      </c>
      <c r="C110" t="s">
        <v>4390</v>
      </c>
    </row>
    <row r="111" spans="1:3">
      <c r="A111" s="107">
        <v>109</v>
      </c>
      <c r="B111" t="s">
        <v>3174</v>
      </c>
      <c r="C111" t="s">
        <v>3175</v>
      </c>
    </row>
    <row r="112" spans="1:3">
      <c r="A112" s="107">
        <v>110</v>
      </c>
      <c r="B112" t="s">
        <v>3174</v>
      </c>
      <c r="C112" t="s">
        <v>4391</v>
      </c>
    </row>
    <row r="113" spans="1:3">
      <c r="A113" s="107">
        <v>111</v>
      </c>
      <c r="B113" t="s">
        <v>3174</v>
      </c>
      <c r="C113" t="s">
        <v>4392</v>
      </c>
    </row>
    <row r="114" spans="1:3">
      <c r="A114" s="107">
        <v>112</v>
      </c>
      <c r="B114" t="s">
        <v>1015</v>
      </c>
      <c r="C114" t="s">
        <v>3178</v>
      </c>
    </row>
    <row r="115" spans="1:3">
      <c r="A115" s="107">
        <v>113</v>
      </c>
      <c r="B115" t="s">
        <v>3182</v>
      </c>
      <c r="C115" t="s">
        <v>4401</v>
      </c>
    </row>
    <row r="116" spans="1:3">
      <c r="A116" s="107">
        <v>114</v>
      </c>
      <c r="B116" t="s">
        <v>3182</v>
      </c>
      <c r="C116" t="s">
        <v>3183</v>
      </c>
    </row>
    <row r="117" spans="1:3">
      <c r="A117" s="107">
        <v>115</v>
      </c>
      <c r="B117" t="s">
        <v>3182</v>
      </c>
      <c r="C117" t="s">
        <v>4402</v>
      </c>
    </row>
    <row r="118" spans="1:3">
      <c r="A118" s="107">
        <v>116</v>
      </c>
      <c r="B118" t="s">
        <v>3182</v>
      </c>
      <c r="C118" t="s">
        <v>4403</v>
      </c>
    </row>
    <row r="119" spans="1:3">
      <c r="A119" s="107">
        <v>117</v>
      </c>
      <c r="B119" t="s">
        <v>3182</v>
      </c>
      <c r="C119" t="s">
        <v>4404</v>
      </c>
    </row>
    <row r="120" spans="1:3">
      <c r="A120" s="107">
        <v>118</v>
      </c>
      <c r="B120" t="s">
        <v>3182</v>
      </c>
      <c r="C120" t="s">
        <v>4405</v>
      </c>
    </row>
    <row r="121" spans="1:3">
      <c r="A121" s="107">
        <v>119</v>
      </c>
      <c r="B121" t="s">
        <v>3190</v>
      </c>
      <c r="C121" t="s">
        <v>4406</v>
      </c>
    </row>
    <row r="122" spans="1:3">
      <c r="A122" s="107">
        <v>120</v>
      </c>
      <c r="B122" t="s">
        <v>3190</v>
      </c>
      <c r="C122" t="s">
        <v>4407</v>
      </c>
    </row>
    <row r="123" spans="1:3">
      <c r="A123" s="107">
        <v>121</v>
      </c>
      <c r="B123" t="s">
        <v>3197</v>
      </c>
      <c r="C123" t="s">
        <v>4415</v>
      </c>
    </row>
    <row r="124" spans="1:3">
      <c r="A124" s="107">
        <v>122</v>
      </c>
      <c r="B124" t="s">
        <v>3197</v>
      </c>
      <c r="C124" t="s">
        <v>4416</v>
      </c>
    </row>
    <row r="125" spans="1:3">
      <c r="A125" s="107">
        <v>123</v>
      </c>
      <c r="B125" t="s">
        <v>3197</v>
      </c>
      <c r="C125" t="s">
        <v>6327</v>
      </c>
    </row>
    <row r="126" spans="1:3">
      <c r="A126" s="107">
        <v>124</v>
      </c>
      <c r="B126" t="s">
        <v>3197</v>
      </c>
      <c r="C126" t="s">
        <v>3198</v>
      </c>
    </row>
    <row r="127" spans="1:3">
      <c r="A127" s="107">
        <v>125</v>
      </c>
      <c r="B127" t="s">
        <v>3197</v>
      </c>
      <c r="C127" t="s">
        <v>4418</v>
      </c>
    </row>
    <row r="128" spans="1:3">
      <c r="A128" s="107">
        <v>126</v>
      </c>
      <c r="B128" t="s">
        <v>3197</v>
      </c>
      <c r="C128" t="s">
        <v>4419</v>
      </c>
    </row>
    <row r="129" spans="1:3">
      <c r="A129" s="107">
        <v>127</v>
      </c>
      <c r="B129" t="s">
        <v>3203</v>
      </c>
      <c r="C129" t="s">
        <v>4420</v>
      </c>
    </row>
    <row r="130" spans="1:3">
      <c r="A130" s="107">
        <v>128</v>
      </c>
      <c r="B130" t="s">
        <v>3203</v>
      </c>
      <c r="C130" t="s">
        <v>4421</v>
      </c>
    </row>
    <row r="131" spans="1:3">
      <c r="A131" s="107">
        <v>129</v>
      </c>
      <c r="B131" t="s">
        <v>3203</v>
      </c>
      <c r="C131" t="s">
        <v>3204</v>
      </c>
    </row>
    <row r="132" spans="1:3">
      <c r="A132" s="107">
        <v>130</v>
      </c>
      <c r="B132" t="s">
        <v>3210</v>
      </c>
      <c r="C132" t="s">
        <v>3211</v>
      </c>
    </row>
    <row r="133" spans="1:3">
      <c r="A133" s="107">
        <v>131</v>
      </c>
      <c r="B133" t="s">
        <v>3215</v>
      </c>
      <c r="C133" t="s">
        <v>4433</v>
      </c>
    </row>
    <row r="134" spans="1:3">
      <c r="A134" s="107">
        <v>132</v>
      </c>
      <c r="B134" t="s">
        <v>3215</v>
      </c>
      <c r="C134" t="s">
        <v>6327</v>
      </c>
    </row>
    <row r="135" spans="1:3">
      <c r="A135" s="107">
        <v>133</v>
      </c>
      <c r="B135" t="s">
        <v>3222</v>
      </c>
      <c r="C135" t="s">
        <v>4441</v>
      </c>
    </row>
    <row r="136" spans="1:3">
      <c r="A136" s="107">
        <v>134</v>
      </c>
      <c r="B136" t="s">
        <v>3222</v>
      </c>
      <c r="C136" t="s">
        <v>4442</v>
      </c>
    </row>
    <row r="137" spans="1:3">
      <c r="A137" s="107">
        <v>135</v>
      </c>
      <c r="B137" t="s">
        <v>3227</v>
      </c>
      <c r="C137" t="s">
        <v>4449</v>
      </c>
    </row>
    <row r="138" spans="1:3">
      <c r="A138" s="107">
        <v>136</v>
      </c>
      <c r="B138" t="s">
        <v>3227</v>
      </c>
      <c r="C138" t="s">
        <v>4450</v>
      </c>
    </row>
    <row r="139" spans="1:3">
      <c r="A139" s="107">
        <v>137</v>
      </c>
      <c r="B139" t="s">
        <v>3233</v>
      </c>
      <c r="C139" t="s">
        <v>6328</v>
      </c>
    </row>
    <row r="140" spans="1:3">
      <c r="A140" s="107">
        <v>138</v>
      </c>
      <c r="B140" t="s">
        <v>3233</v>
      </c>
      <c r="C140" t="s">
        <v>4460</v>
      </c>
    </row>
    <row r="141" spans="1:3">
      <c r="A141" s="107">
        <v>139</v>
      </c>
      <c r="B141" t="s">
        <v>3233</v>
      </c>
      <c r="C141" t="s">
        <v>6329</v>
      </c>
    </row>
    <row r="142" spans="1:3">
      <c r="A142" s="107">
        <v>140</v>
      </c>
      <c r="B142" t="s">
        <v>3233</v>
      </c>
      <c r="C142" t="s">
        <v>6330</v>
      </c>
    </row>
    <row r="143" spans="1:3">
      <c r="A143" s="107">
        <v>141</v>
      </c>
      <c r="B143" t="s">
        <v>3233</v>
      </c>
      <c r="C143" t="s">
        <v>4100</v>
      </c>
    </row>
    <row r="144" spans="1:3">
      <c r="A144" s="107">
        <v>142</v>
      </c>
      <c r="B144" t="s">
        <v>3233</v>
      </c>
      <c r="C144" t="s">
        <v>4090</v>
      </c>
    </row>
    <row r="145" spans="1:3">
      <c r="A145" s="107">
        <v>143</v>
      </c>
      <c r="B145" t="s">
        <v>3233</v>
      </c>
      <c r="C145" t="s">
        <v>4108</v>
      </c>
    </row>
    <row r="146" spans="1:3">
      <c r="A146" s="107">
        <v>144</v>
      </c>
      <c r="B146" t="s">
        <v>3233</v>
      </c>
      <c r="C146" t="s">
        <v>4554</v>
      </c>
    </row>
    <row r="147" spans="1:3">
      <c r="A147" s="107">
        <v>145</v>
      </c>
      <c r="B147" t="s">
        <v>3233</v>
      </c>
      <c r="C147" t="s">
        <v>4112</v>
      </c>
    </row>
    <row r="148" spans="1:3">
      <c r="A148" s="107">
        <v>146</v>
      </c>
      <c r="B148" t="s">
        <v>3233</v>
      </c>
      <c r="C148" t="s">
        <v>6331</v>
      </c>
    </row>
    <row r="149" spans="1:3">
      <c r="A149" s="107">
        <v>147</v>
      </c>
      <c r="B149" t="s">
        <v>3233</v>
      </c>
      <c r="C149" t="s">
        <v>6332</v>
      </c>
    </row>
    <row r="150" spans="1:3">
      <c r="A150" s="107">
        <v>148</v>
      </c>
      <c r="B150" t="s">
        <v>3233</v>
      </c>
      <c r="C150" t="s">
        <v>6333</v>
      </c>
    </row>
    <row r="151" spans="1:3">
      <c r="A151" s="107">
        <v>149</v>
      </c>
      <c r="B151" t="s">
        <v>1567</v>
      </c>
      <c r="C151" t="s">
        <v>4475</v>
      </c>
    </row>
    <row r="152" spans="1:3">
      <c r="A152" s="107">
        <v>150</v>
      </c>
      <c r="B152" t="s">
        <v>3245</v>
      </c>
      <c r="C152" t="s">
        <v>3246</v>
      </c>
    </row>
    <row r="153" spans="1:3">
      <c r="A153" s="107">
        <v>151</v>
      </c>
      <c r="B153" t="s">
        <v>2164</v>
      </c>
      <c r="C153" t="s">
        <v>4490</v>
      </c>
    </row>
    <row r="154" spans="1:3">
      <c r="A154" s="107">
        <v>152</v>
      </c>
      <c r="B154" t="s">
        <v>2164</v>
      </c>
      <c r="C154" t="s">
        <v>6334</v>
      </c>
    </row>
    <row r="155" spans="1:3">
      <c r="A155" s="107">
        <v>153</v>
      </c>
      <c r="B155" t="s">
        <v>2164</v>
      </c>
      <c r="C155" t="s">
        <v>6335</v>
      </c>
    </row>
    <row r="156" spans="1:3">
      <c r="A156" s="107">
        <v>154</v>
      </c>
      <c r="B156" t="s">
        <v>2164</v>
      </c>
      <c r="C156" t="s">
        <v>6336</v>
      </c>
    </row>
    <row r="157" spans="1:3">
      <c r="A157" s="107">
        <v>155</v>
      </c>
      <c r="B157" t="s">
        <v>2164</v>
      </c>
      <c r="C157" t="s">
        <v>6337</v>
      </c>
    </row>
    <row r="158" spans="1:3">
      <c r="A158" s="107">
        <v>156</v>
      </c>
      <c r="B158" t="s">
        <v>2164</v>
      </c>
      <c r="C158" t="s">
        <v>6338</v>
      </c>
    </row>
    <row r="159" spans="1:3">
      <c r="A159" s="107">
        <v>157</v>
      </c>
      <c r="B159" t="s">
        <v>2107</v>
      </c>
      <c r="C159" t="s">
        <v>4498</v>
      </c>
    </row>
    <row r="160" spans="1:3">
      <c r="A160" s="107">
        <v>158</v>
      </c>
      <c r="B160" t="s">
        <v>2107</v>
      </c>
      <c r="C160" t="s">
        <v>4499</v>
      </c>
    </row>
    <row r="161" spans="1:3">
      <c r="A161" s="107">
        <v>159</v>
      </c>
      <c r="B161" t="s">
        <v>2107</v>
      </c>
      <c r="C161" t="s">
        <v>4500</v>
      </c>
    </row>
    <row r="162" spans="1:3">
      <c r="A162" s="107">
        <v>160</v>
      </c>
      <c r="B162" t="s">
        <v>2107</v>
      </c>
      <c r="C162" t="s">
        <v>4501</v>
      </c>
    </row>
    <row r="163" spans="1:3">
      <c r="A163" s="107">
        <v>161</v>
      </c>
      <c r="B163" t="s">
        <v>2107</v>
      </c>
      <c r="C163" t="s">
        <v>4502</v>
      </c>
    </row>
    <row r="164" spans="1:3">
      <c r="A164" s="107">
        <v>162</v>
      </c>
      <c r="B164" t="s">
        <v>2107</v>
      </c>
      <c r="C164" t="s">
        <v>4503</v>
      </c>
    </row>
    <row r="165" spans="1:3">
      <c r="A165" s="107">
        <v>163</v>
      </c>
      <c r="B165" t="s">
        <v>2107</v>
      </c>
      <c r="C165" t="s">
        <v>4504</v>
      </c>
    </row>
    <row r="166" spans="1:3">
      <c r="A166" s="107">
        <v>164</v>
      </c>
      <c r="B166" t="s">
        <v>2107</v>
      </c>
      <c r="C166" t="s">
        <v>4505</v>
      </c>
    </row>
    <row r="167" spans="1:3">
      <c r="A167" s="107">
        <v>165</v>
      </c>
      <c r="B167" t="s">
        <v>1978</v>
      </c>
      <c r="C167" t="s">
        <v>6339</v>
      </c>
    </row>
    <row r="168" spans="1:3">
      <c r="A168" s="107">
        <v>166</v>
      </c>
      <c r="B168" t="s">
        <v>1978</v>
      </c>
      <c r="C168" t="s">
        <v>6340</v>
      </c>
    </row>
    <row r="169" spans="1:3">
      <c r="A169" s="107">
        <v>167</v>
      </c>
      <c r="B169" t="s">
        <v>3268</v>
      </c>
      <c r="C169" t="s">
        <v>4518</v>
      </c>
    </row>
    <row r="170" spans="1:3">
      <c r="A170" s="107">
        <v>168</v>
      </c>
      <c r="B170" t="s">
        <v>3268</v>
      </c>
      <c r="C170" t="s">
        <v>4519</v>
      </c>
    </row>
    <row r="171" spans="1:3">
      <c r="A171" s="107">
        <v>169</v>
      </c>
      <c r="B171" t="s">
        <v>3273</v>
      </c>
      <c r="C171" t="s">
        <v>4526</v>
      </c>
    </row>
    <row r="172" spans="1:3">
      <c r="A172" s="107">
        <v>170</v>
      </c>
      <c r="B172" t="s">
        <v>3273</v>
      </c>
      <c r="C172" t="s">
        <v>4527</v>
      </c>
    </row>
    <row r="173" spans="1:3">
      <c r="A173" s="107">
        <v>171</v>
      </c>
      <c r="B173" t="s">
        <v>3281</v>
      </c>
      <c r="C173" t="s">
        <v>4536</v>
      </c>
    </row>
    <row r="174" spans="1:3">
      <c r="A174" s="107">
        <v>172</v>
      </c>
      <c r="B174" t="s">
        <v>3285</v>
      </c>
      <c r="C174" t="s">
        <v>3957</v>
      </c>
    </row>
    <row r="175" spans="1:3">
      <c r="A175" s="107">
        <v>173</v>
      </c>
      <c r="B175" t="s">
        <v>3289</v>
      </c>
      <c r="C175" t="s">
        <v>6341</v>
      </c>
    </row>
    <row r="176" spans="1:3">
      <c r="A176" s="107">
        <v>174</v>
      </c>
      <c r="B176" t="s">
        <v>3289</v>
      </c>
      <c r="C176" t="s">
        <v>6342</v>
      </c>
    </row>
    <row r="177" spans="1:3">
      <c r="A177" s="107">
        <v>175</v>
      </c>
      <c r="B177" t="s">
        <v>3289</v>
      </c>
      <c r="C177" t="s">
        <v>6343</v>
      </c>
    </row>
    <row r="178" spans="1:3">
      <c r="A178" s="107">
        <v>176</v>
      </c>
      <c r="B178" t="s">
        <v>3289</v>
      </c>
      <c r="C178" t="s">
        <v>6344</v>
      </c>
    </row>
    <row r="179" spans="1:3">
      <c r="A179" s="107">
        <v>177</v>
      </c>
      <c r="B179" t="s">
        <v>3289</v>
      </c>
      <c r="C179" t="s">
        <v>6345</v>
      </c>
    </row>
    <row r="180" spans="1:3">
      <c r="A180" s="107">
        <v>178</v>
      </c>
      <c r="B180" t="s">
        <v>3289</v>
      </c>
      <c r="C180" t="s">
        <v>6346</v>
      </c>
    </row>
    <row r="181" spans="1:3">
      <c r="A181" s="107">
        <v>179</v>
      </c>
      <c r="B181" t="s">
        <v>3289</v>
      </c>
      <c r="C181" t="s">
        <v>4100</v>
      </c>
    </row>
    <row r="182" spans="1:3">
      <c r="A182" s="107">
        <v>180</v>
      </c>
      <c r="B182" t="s">
        <v>3289</v>
      </c>
      <c r="C182" t="s">
        <v>4090</v>
      </c>
    </row>
    <row r="183" spans="1:3">
      <c r="A183" s="107">
        <v>181</v>
      </c>
      <c r="B183" t="s">
        <v>3289</v>
      </c>
      <c r="C183" t="s">
        <v>4108</v>
      </c>
    </row>
    <row r="184" spans="1:3">
      <c r="A184" s="107">
        <v>182</v>
      </c>
      <c r="B184" t="s">
        <v>3289</v>
      </c>
      <c r="C184" t="s">
        <v>4554</v>
      </c>
    </row>
    <row r="185" spans="1:3">
      <c r="A185" s="107">
        <v>183</v>
      </c>
      <c r="B185" t="s">
        <v>3289</v>
      </c>
      <c r="C185" t="s">
        <v>4112</v>
      </c>
    </row>
    <row r="186" spans="1:3">
      <c r="A186" s="107">
        <v>184</v>
      </c>
      <c r="B186" t="s">
        <v>3289</v>
      </c>
      <c r="C186" t="s">
        <v>6331</v>
      </c>
    </row>
    <row r="187" spans="1:3">
      <c r="A187" s="107">
        <v>185</v>
      </c>
      <c r="B187" t="s">
        <v>3289</v>
      </c>
      <c r="C187" t="s">
        <v>6332</v>
      </c>
    </row>
    <row r="188" spans="1:3">
      <c r="A188" s="107">
        <v>186</v>
      </c>
      <c r="B188" t="s">
        <v>3289</v>
      </c>
      <c r="C188" t="s">
        <v>6333</v>
      </c>
    </row>
    <row r="189" spans="1:3">
      <c r="A189" s="107">
        <v>187</v>
      </c>
      <c r="B189" t="s">
        <v>3294</v>
      </c>
      <c r="C189" t="s">
        <v>4555</v>
      </c>
    </row>
    <row r="190" spans="1:3">
      <c r="A190" s="107">
        <v>188</v>
      </c>
      <c r="B190" t="s">
        <v>3294</v>
      </c>
      <c r="C190" t="s">
        <v>4556</v>
      </c>
    </row>
    <row r="191" spans="1:3">
      <c r="A191" s="107">
        <v>189</v>
      </c>
      <c r="B191" t="s">
        <v>3294</v>
      </c>
      <c r="C191" t="s">
        <v>4557</v>
      </c>
    </row>
    <row r="192" spans="1:3">
      <c r="A192" s="107">
        <v>190</v>
      </c>
      <c r="B192" t="s">
        <v>2134</v>
      </c>
      <c r="C192" t="s">
        <v>4566</v>
      </c>
    </row>
    <row r="193" spans="1:3">
      <c r="A193" s="107">
        <v>191</v>
      </c>
      <c r="B193" t="s">
        <v>2134</v>
      </c>
      <c r="C193" t="s">
        <v>4565</v>
      </c>
    </row>
    <row r="194" spans="1:3">
      <c r="A194" s="107">
        <v>192</v>
      </c>
      <c r="B194" t="s">
        <v>2134</v>
      </c>
      <c r="C194" t="s">
        <v>4564</v>
      </c>
    </row>
    <row r="195" spans="1:3">
      <c r="A195" s="107">
        <v>193</v>
      </c>
      <c r="B195" t="s">
        <v>2134</v>
      </c>
      <c r="C195" t="s">
        <v>4567</v>
      </c>
    </row>
    <row r="196" spans="1:3">
      <c r="A196" s="107">
        <v>194</v>
      </c>
      <c r="B196" t="s">
        <v>779</v>
      </c>
      <c r="C196" t="s">
        <v>3304</v>
      </c>
    </row>
    <row r="197" spans="1:3">
      <c r="A197" s="107">
        <v>195</v>
      </c>
      <c r="B197" t="s">
        <v>1191</v>
      </c>
      <c r="C197" t="s">
        <v>3311</v>
      </c>
    </row>
    <row r="198" spans="1:3">
      <c r="A198" s="107">
        <v>196</v>
      </c>
      <c r="B198" t="s">
        <v>1191</v>
      </c>
      <c r="C198" t="s">
        <v>4583</v>
      </c>
    </row>
    <row r="199" spans="1:3">
      <c r="A199" s="107">
        <v>197</v>
      </c>
      <c r="B199" t="s">
        <v>1191</v>
      </c>
      <c r="C199" t="s">
        <v>4584</v>
      </c>
    </row>
    <row r="200" spans="1:3">
      <c r="A200" s="107">
        <v>198</v>
      </c>
      <c r="B200" t="s">
        <v>1191</v>
      </c>
      <c r="C200" t="s">
        <v>6347</v>
      </c>
    </row>
    <row r="201" spans="1:3">
      <c r="A201" s="107">
        <v>199</v>
      </c>
      <c r="B201" t="s">
        <v>2613</v>
      </c>
      <c r="C201" t="s">
        <v>3315</v>
      </c>
    </row>
    <row r="202" spans="1:3">
      <c r="A202" s="107">
        <v>200</v>
      </c>
      <c r="B202" t="s">
        <v>2613</v>
      </c>
      <c r="C202" t="s">
        <v>6348</v>
      </c>
    </row>
    <row r="203" spans="1:3">
      <c r="A203" s="107">
        <v>201</v>
      </c>
      <c r="B203" t="s">
        <v>2613</v>
      </c>
      <c r="C203" t="s">
        <v>4593</v>
      </c>
    </row>
    <row r="204" spans="1:3">
      <c r="A204" s="107">
        <v>202</v>
      </c>
      <c r="B204" t="s">
        <v>2613</v>
      </c>
      <c r="C204" t="s">
        <v>6349</v>
      </c>
    </row>
    <row r="205" spans="1:3">
      <c r="A205" s="107">
        <v>203</v>
      </c>
      <c r="B205" t="s">
        <v>2613</v>
      </c>
      <c r="C205" t="s">
        <v>6350</v>
      </c>
    </row>
    <row r="206" spans="1:3">
      <c r="A206" s="107">
        <v>204</v>
      </c>
      <c r="B206" t="s">
        <v>2613</v>
      </c>
      <c r="C206" t="s">
        <v>6351</v>
      </c>
    </row>
    <row r="207" spans="1:3">
      <c r="A207" s="107">
        <v>205</v>
      </c>
      <c r="B207" t="s">
        <v>3320</v>
      </c>
      <c r="C207" t="s">
        <v>3321</v>
      </c>
    </row>
    <row r="208" spans="1:3">
      <c r="A208" s="107">
        <v>206</v>
      </c>
      <c r="B208" t="s">
        <v>3325</v>
      </c>
      <c r="C208" t="s">
        <v>3326</v>
      </c>
    </row>
    <row r="209" spans="1:3">
      <c r="A209" s="107">
        <v>207</v>
      </c>
      <c r="B209" t="s">
        <v>3325</v>
      </c>
      <c r="C209" t="s">
        <v>4609</v>
      </c>
    </row>
    <row r="210" spans="1:3">
      <c r="A210" s="107">
        <v>208</v>
      </c>
      <c r="B210" t="s">
        <v>3325</v>
      </c>
      <c r="C210" t="s">
        <v>6352</v>
      </c>
    </row>
    <row r="211" spans="1:3">
      <c r="A211" s="107">
        <v>209</v>
      </c>
      <c r="B211" t="s">
        <v>1593</v>
      </c>
      <c r="C211" t="s">
        <v>3330</v>
      </c>
    </row>
    <row r="212" spans="1:3">
      <c r="A212" s="107">
        <v>210</v>
      </c>
      <c r="B212" t="s">
        <v>3334</v>
      </c>
      <c r="C212" t="s">
        <v>3335</v>
      </c>
    </row>
    <row r="213" spans="1:3">
      <c r="A213" s="107">
        <v>211</v>
      </c>
      <c r="B213" t="s">
        <v>1459</v>
      </c>
      <c r="C213" t="s">
        <v>6353</v>
      </c>
    </row>
    <row r="214" spans="1:3">
      <c r="A214" s="107">
        <v>212</v>
      </c>
      <c r="B214" t="s">
        <v>1459</v>
      </c>
      <c r="C214" t="s">
        <v>6354</v>
      </c>
    </row>
    <row r="215" spans="1:3">
      <c r="A215" s="107">
        <v>213</v>
      </c>
      <c r="B215" t="s">
        <v>1459</v>
      </c>
      <c r="C215" t="s">
        <v>6355</v>
      </c>
    </row>
    <row r="216" spans="1:3">
      <c r="A216" s="107">
        <v>214</v>
      </c>
      <c r="B216" t="s">
        <v>1459</v>
      </c>
      <c r="C216" t="s">
        <v>4645</v>
      </c>
    </row>
    <row r="217" spans="1:3">
      <c r="A217" s="107">
        <v>215</v>
      </c>
      <c r="B217" t="s">
        <v>1459</v>
      </c>
      <c r="C217" t="s">
        <v>6356</v>
      </c>
    </row>
    <row r="218" spans="1:3">
      <c r="A218" s="107">
        <v>216</v>
      </c>
      <c r="B218" t="s">
        <v>1459</v>
      </c>
      <c r="C218" t="s">
        <v>6357</v>
      </c>
    </row>
    <row r="219" spans="1:3">
      <c r="A219" s="107">
        <v>217</v>
      </c>
      <c r="B219" t="s">
        <v>1459</v>
      </c>
      <c r="C219" t="s">
        <v>6358</v>
      </c>
    </row>
    <row r="220" spans="1:3">
      <c r="A220" s="107">
        <v>218</v>
      </c>
      <c r="B220" t="s">
        <v>1459</v>
      </c>
      <c r="C220" t="s">
        <v>3358</v>
      </c>
    </row>
    <row r="221" spans="1:3">
      <c r="A221" s="107">
        <v>219</v>
      </c>
      <c r="B221" t="s">
        <v>3362</v>
      </c>
      <c r="C221" t="s">
        <v>3363</v>
      </c>
    </row>
    <row r="222" spans="1:3">
      <c r="A222" s="107">
        <v>220</v>
      </c>
      <c r="B222" t="s">
        <v>3362</v>
      </c>
      <c r="C222" t="s">
        <v>4649</v>
      </c>
    </row>
    <row r="223" spans="1:3">
      <c r="A223" s="107">
        <v>221</v>
      </c>
      <c r="B223" t="s">
        <v>3367</v>
      </c>
      <c r="C223" t="s">
        <v>4650</v>
      </c>
    </row>
    <row r="224" spans="1:3">
      <c r="A224" s="107">
        <v>222</v>
      </c>
      <c r="B224" t="s">
        <v>3367</v>
      </c>
      <c r="C224" t="s">
        <v>3368</v>
      </c>
    </row>
    <row r="225" spans="1:3">
      <c r="A225" s="107">
        <v>223</v>
      </c>
      <c r="B225" t="s">
        <v>3367</v>
      </c>
      <c r="C225" t="s">
        <v>4651</v>
      </c>
    </row>
    <row r="226" spans="1:3">
      <c r="A226" s="107">
        <v>224</v>
      </c>
      <c r="B226" t="s">
        <v>1380</v>
      </c>
      <c r="C226" t="s">
        <v>3383</v>
      </c>
    </row>
    <row r="227" spans="1:3">
      <c r="A227" s="107">
        <v>225</v>
      </c>
      <c r="B227" t="s">
        <v>1380</v>
      </c>
      <c r="C227" t="s">
        <v>4663</v>
      </c>
    </row>
    <row r="228" spans="1:3">
      <c r="A228" s="107">
        <v>226</v>
      </c>
      <c r="B228" t="s">
        <v>3392</v>
      </c>
      <c r="C228" t="s">
        <v>4669</v>
      </c>
    </row>
    <row r="229" spans="1:3">
      <c r="A229" s="107">
        <v>227</v>
      </c>
      <c r="B229" t="s">
        <v>3392</v>
      </c>
      <c r="C229" t="s">
        <v>4670</v>
      </c>
    </row>
    <row r="230" spans="1:3">
      <c r="A230" s="107">
        <v>228</v>
      </c>
      <c r="B230" t="s">
        <v>3392</v>
      </c>
      <c r="C230" t="s">
        <v>4671</v>
      </c>
    </row>
    <row r="231" spans="1:3">
      <c r="A231" s="107">
        <v>229</v>
      </c>
      <c r="B231" t="s">
        <v>1598</v>
      </c>
      <c r="C231" t="s">
        <v>4676</v>
      </c>
    </row>
    <row r="232" spans="1:3">
      <c r="A232" s="107">
        <v>230</v>
      </c>
      <c r="B232" t="s">
        <v>1598</v>
      </c>
      <c r="C232" t="s">
        <v>4677</v>
      </c>
    </row>
    <row r="233" spans="1:3">
      <c r="A233" s="107">
        <v>231</v>
      </c>
      <c r="B233" t="s">
        <v>1598</v>
      </c>
      <c r="C233" t="s">
        <v>4678</v>
      </c>
    </row>
    <row r="234" spans="1:3">
      <c r="A234" s="107">
        <v>232</v>
      </c>
      <c r="B234" t="s">
        <v>1524</v>
      </c>
      <c r="C234" t="s">
        <v>4688</v>
      </c>
    </row>
    <row r="235" spans="1:3">
      <c r="A235" s="107">
        <v>233</v>
      </c>
      <c r="B235" t="s">
        <v>1524</v>
      </c>
      <c r="C235" t="s">
        <v>3401</v>
      </c>
    </row>
    <row r="236" spans="1:3">
      <c r="A236" s="107">
        <v>234</v>
      </c>
      <c r="B236" t="s">
        <v>3405</v>
      </c>
      <c r="C236" t="s">
        <v>3959</v>
      </c>
    </row>
    <row r="237" spans="1:3">
      <c r="A237" s="107">
        <v>235</v>
      </c>
      <c r="B237" t="s">
        <v>2623</v>
      </c>
      <c r="C237" t="s">
        <v>3415</v>
      </c>
    </row>
    <row r="238" spans="1:3">
      <c r="A238" s="107">
        <v>236</v>
      </c>
      <c r="B238" t="s">
        <v>2623</v>
      </c>
      <c r="C238" t="s">
        <v>6359</v>
      </c>
    </row>
    <row r="239" spans="1:3">
      <c r="A239" s="107">
        <v>237</v>
      </c>
      <c r="B239" t="s">
        <v>2623</v>
      </c>
      <c r="C239" t="s">
        <v>6360</v>
      </c>
    </row>
    <row r="240" spans="1:3">
      <c r="A240" s="107">
        <v>238</v>
      </c>
      <c r="B240" t="s">
        <v>2623</v>
      </c>
      <c r="C240" t="s">
        <v>6361</v>
      </c>
    </row>
    <row r="241" spans="1:3">
      <c r="A241" s="107">
        <v>239</v>
      </c>
      <c r="B241" t="s">
        <v>1101</v>
      </c>
      <c r="C241" t="s">
        <v>3420</v>
      </c>
    </row>
    <row r="242" spans="1:3">
      <c r="A242" s="107">
        <v>240</v>
      </c>
      <c r="B242" t="s">
        <v>1101</v>
      </c>
      <c r="C242" t="s">
        <v>4728</v>
      </c>
    </row>
    <row r="243" spans="1:3">
      <c r="A243" s="107">
        <v>241</v>
      </c>
      <c r="B243" t="s">
        <v>1101</v>
      </c>
      <c r="C243" t="s">
        <v>4729</v>
      </c>
    </row>
    <row r="244" spans="1:3">
      <c r="A244" s="107">
        <v>242</v>
      </c>
      <c r="B244" t="s">
        <v>1101</v>
      </c>
      <c r="C244" t="s">
        <v>4730</v>
      </c>
    </row>
    <row r="245" spans="1:3">
      <c r="A245" s="107">
        <v>243</v>
      </c>
      <c r="B245" t="s">
        <v>3424</v>
      </c>
      <c r="C245" t="s">
        <v>4739</v>
      </c>
    </row>
    <row r="246" spans="1:3">
      <c r="A246" s="107">
        <v>244</v>
      </c>
      <c r="B246" t="s">
        <v>3424</v>
      </c>
      <c r="C246" t="s">
        <v>6362</v>
      </c>
    </row>
    <row r="247" spans="1:3">
      <c r="A247" s="107">
        <v>245</v>
      </c>
      <c r="B247" t="s">
        <v>3424</v>
      </c>
      <c r="C247" t="s">
        <v>4740</v>
      </c>
    </row>
    <row r="248" spans="1:3">
      <c r="A248" s="107">
        <v>246</v>
      </c>
      <c r="B248" t="s">
        <v>749</v>
      </c>
      <c r="C248" t="s">
        <v>4746</v>
      </c>
    </row>
    <row r="249" spans="1:3">
      <c r="A249" s="107">
        <v>247</v>
      </c>
      <c r="B249" t="s">
        <v>749</v>
      </c>
      <c r="C249" t="s">
        <v>4747</v>
      </c>
    </row>
    <row r="250" spans="1:3">
      <c r="A250" s="107">
        <v>248</v>
      </c>
      <c r="B250" t="s">
        <v>749</v>
      </c>
      <c r="C250" t="s">
        <v>3429</v>
      </c>
    </row>
    <row r="251" spans="1:3">
      <c r="A251" s="107">
        <v>249</v>
      </c>
      <c r="B251" t="s">
        <v>749</v>
      </c>
      <c r="C251" t="s">
        <v>4748</v>
      </c>
    </row>
    <row r="252" spans="1:3">
      <c r="A252" s="107">
        <v>250</v>
      </c>
      <c r="B252" t="s">
        <v>749</v>
      </c>
      <c r="C252" t="s">
        <v>4749</v>
      </c>
    </row>
    <row r="253" spans="1:3">
      <c r="A253" s="107">
        <v>251</v>
      </c>
      <c r="B253" t="s">
        <v>3433</v>
      </c>
      <c r="C253" t="s">
        <v>4755</v>
      </c>
    </row>
    <row r="254" spans="1:3">
      <c r="A254" s="107">
        <v>252</v>
      </c>
      <c r="B254" t="s">
        <v>3433</v>
      </c>
      <c r="C254" t="s">
        <v>4756</v>
      </c>
    </row>
    <row r="255" spans="1:3">
      <c r="A255" s="107">
        <v>253</v>
      </c>
      <c r="B255" t="s">
        <v>3433</v>
      </c>
      <c r="C255" t="s">
        <v>4757</v>
      </c>
    </row>
    <row r="256" spans="1:3">
      <c r="A256" s="107">
        <v>254</v>
      </c>
      <c r="B256" t="s">
        <v>3433</v>
      </c>
      <c r="C256" t="s">
        <v>4758</v>
      </c>
    </row>
    <row r="257" spans="1:3">
      <c r="A257" s="107">
        <v>255</v>
      </c>
      <c r="B257" t="s">
        <v>3433</v>
      </c>
      <c r="C257" t="s">
        <v>4759</v>
      </c>
    </row>
    <row r="258" spans="1:3">
      <c r="A258" s="107">
        <v>256</v>
      </c>
      <c r="B258" t="s">
        <v>551</v>
      </c>
      <c r="C258" t="s">
        <v>4765</v>
      </c>
    </row>
    <row r="259" spans="1:3">
      <c r="A259" s="107">
        <v>257</v>
      </c>
      <c r="B259" t="s">
        <v>551</v>
      </c>
      <c r="C259" t="s">
        <v>4766</v>
      </c>
    </row>
    <row r="260" spans="1:3">
      <c r="A260" s="107">
        <v>258</v>
      </c>
      <c r="B260" t="s">
        <v>551</v>
      </c>
      <c r="C260" t="s">
        <v>4767</v>
      </c>
    </row>
    <row r="261" spans="1:3">
      <c r="A261" s="107">
        <v>259</v>
      </c>
      <c r="B261" t="s">
        <v>551</v>
      </c>
      <c r="C261" t="s">
        <v>3438</v>
      </c>
    </row>
    <row r="262" spans="1:3">
      <c r="A262" s="107">
        <v>260</v>
      </c>
      <c r="B262" t="s">
        <v>551</v>
      </c>
      <c r="C262" t="s">
        <v>4768</v>
      </c>
    </row>
    <row r="263" spans="1:3">
      <c r="A263" s="107">
        <v>261</v>
      </c>
      <c r="B263" t="s">
        <v>79</v>
      </c>
      <c r="C263" t="s">
        <v>3960</v>
      </c>
    </row>
    <row r="264" spans="1:3">
      <c r="A264" s="107">
        <v>262</v>
      </c>
      <c r="B264" t="s">
        <v>3446</v>
      </c>
      <c r="C264" t="s">
        <v>3447</v>
      </c>
    </row>
    <row r="265" spans="1:3">
      <c r="A265" s="107">
        <v>263</v>
      </c>
      <c r="B265" t="s">
        <v>3446</v>
      </c>
      <c r="C265" t="s">
        <v>4779</v>
      </c>
    </row>
    <row r="266" spans="1:3">
      <c r="A266" s="107">
        <v>264</v>
      </c>
      <c r="B266" t="s">
        <v>3446</v>
      </c>
      <c r="C266" t="s">
        <v>4780</v>
      </c>
    </row>
    <row r="267" spans="1:3">
      <c r="A267" s="107">
        <v>265</v>
      </c>
      <c r="B267" t="s">
        <v>3446</v>
      </c>
      <c r="C267" t="s">
        <v>4781</v>
      </c>
    </row>
    <row r="268" spans="1:3">
      <c r="A268" s="107">
        <v>266</v>
      </c>
      <c r="B268" t="s">
        <v>3446</v>
      </c>
      <c r="C268" t="s">
        <v>4782</v>
      </c>
    </row>
    <row r="269" spans="1:3">
      <c r="A269" s="107">
        <v>267</v>
      </c>
      <c r="B269" t="s">
        <v>3446</v>
      </c>
      <c r="C269" t="s">
        <v>4783</v>
      </c>
    </row>
    <row r="270" spans="1:3">
      <c r="A270" s="107">
        <v>268</v>
      </c>
      <c r="B270" t="s">
        <v>3446</v>
      </c>
      <c r="C270" t="s">
        <v>4784</v>
      </c>
    </row>
    <row r="271" spans="1:3">
      <c r="A271" s="107">
        <v>269</v>
      </c>
      <c r="B271" t="s">
        <v>3446</v>
      </c>
      <c r="C271" t="s">
        <v>4785</v>
      </c>
    </row>
    <row r="272" spans="1:3">
      <c r="A272" s="107">
        <v>270</v>
      </c>
      <c r="B272" t="s">
        <v>1201</v>
      </c>
      <c r="C272" t="s">
        <v>4786</v>
      </c>
    </row>
    <row r="273" spans="1:3">
      <c r="A273" s="107">
        <v>271</v>
      </c>
      <c r="B273" t="s">
        <v>1201</v>
      </c>
      <c r="C273" t="s">
        <v>4787</v>
      </c>
    </row>
    <row r="274" spans="1:3">
      <c r="A274" s="107">
        <v>272</v>
      </c>
      <c r="B274" t="s">
        <v>1201</v>
      </c>
      <c r="C274" t="s">
        <v>6363</v>
      </c>
    </row>
    <row r="275" spans="1:3">
      <c r="A275" s="107">
        <v>273</v>
      </c>
      <c r="B275" t="s">
        <v>566</v>
      </c>
      <c r="C275" t="s">
        <v>3454</v>
      </c>
    </row>
    <row r="276" spans="1:3">
      <c r="A276" s="107">
        <v>274</v>
      </c>
      <c r="B276" t="s">
        <v>566</v>
      </c>
      <c r="C276" t="s">
        <v>4796</v>
      </c>
    </row>
    <row r="277" spans="1:3">
      <c r="A277" s="107">
        <v>275</v>
      </c>
      <c r="B277" t="s">
        <v>566</v>
      </c>
      <c r="C277" t="s">
        <v>4798</v>
      </c>
    </row>
    <row r="278" spans="1:3">
      <c r="A278" s="107">
        <v>276</v>
      </c>
      <c r="B278" t="s">
        <v>566</v>
      </c>
      <c r="C278" t="s">
        <v>6364</v>
      </c>
    </row>
    <row r="279" spans="1:3">
      <c r="A279" s="107">
        <v>277</v>
      </c>
      <c r="B279" t="s">
        <v>566</v>
      </c>
      <c r="C279" t="s">
        <v>6365</v>
      </c>
    </row>
    <row r="280" spans="1:3">
      <c r="A280" s="107">
        <v>278</v>
      </c>
      <c r="B280" t="s">
        <v>3458</v>
      </c>
      <c r="C280" t="s">
        <v>4805</v>
      </c>
    </row>
    <row r="281" spans="1:3">
      <c r="A281" s="107">
        <v>279</v>
      </c>
      <c r="B281" t="s">
        <v>3458</v>
      </c>
      <c r="C281" t="s">
        <v>4806</v>
      </c>
    </row>
    <row r="282" spans="1:3">
      <c r="A282" s="107">
        <v>280</v>
      </c>
      <c r="B282" t="s">
        <v>3458</v>
      </c>
      <c r="C282" t="s">
        <v>4807</v>
      </c>
    </row>
    <row r="283" spans="1:3">
      <c r="A283" s="107">
        <v>281</v>
      </c>
      <c r="B283" t="s">
        <v>3458</v>
      </c>
      <c r="C283" t="s">
        <v>3459</v>
      </c>
    </row>
    <row r="284" spans="1:3">
      <c r="A284" s="107">
        <v>282</v>
      </c>
      <c r="B284" t="s">
        <v>3464</v>
      </c>
      <c r="C284" t="s">
        <v>6366</v>
      </c>
    </row>
    <row r="285" spans="1:3">
      <c r="A285" s="107">
        <v>283</v>
      </c>
      <c r="B285" t="s">
        <v>3464</v>
      </c>
      <c r="C285" t="s">
        <v>3465</v>
      </c>
    </row>
    <row r="286" spans="1:3">
      <c r="A286" s="107">
        <v>284</v>
      </c>
      <c r="B286" t="s">
        <v>3469</v>
      </c>
      <c r="C286" t="s">
        <v>3470</v>
      </c>
    </row>
    <row r="287" spans="1:3">
      <c r="A287" s="107">
        <v>285</v>
      </c>
      <c r="B287" t="s">
        <v>3474</v>
      </c>
      <c r="C287" t="s">
        <v>4829</v>
      </c>
    </row>
    <row r="288" spans="1:3">
      <c r="A288" s="107">
        <v>286</v>
      </c>
      <c r="B288" t="s">
        <v>3474</v>
      </c>
      <c r="C288" t="s">
        <v>4830</v>
      </c>
    </row>
    <row r="289" spans="1:3">
      <c r="A289" s="107">
        <v>287</v>
      </c>
      <c r="B289" t="s">
        <v>869</v>
      </c>
      <c r="C289" t="s">
        <v>3480</v>
      </c>
    </row>
    <row r="290" spans="1:3">
      <c r="A290" s="107">
        <v>288</v>
      </c>
      <c r="B290" t="s">
        <v>1326</v>
      </c>
      <c r="C290" t="s">
        <v>4843</v>
      </c>
    </row>
    <row r="291" spans="1:3">
      <c r="A291" s="107">
        <v>289</v>
      </c>
      <c r="B291" t="s">
        <v>1326</v>
      </c>
      <c r="C291" t="s">
        <v>4844</v>
      </c>
    </row>
    <row r="292" spans="1:3">
      <c r="A292" s="107">
        <v>290</v>
      </c>
      <c r="B292" t="s">
        <v>3489</v>
      </c>
      <c r="C292" t="s">
        <v>6367</v>
      </c>
    </row>
    <row r="293" spans="1:3">
      <c r="A293" s="107">
        <v>291</v>
      </c>
      <c r="B293" t="s">
        <v>3489</v>
      </c>
      <c r="C293" t="s">
        <v>4854</v>
      </c>
    </row>
    <row r="294" spans="1:3">
      <c r="A294" s="107">
        <v>292</v>
      </c>
      <c r="B294" t="s">
        <v>3489</v>
      </c>
      <c r="C294" t="s">
        <v>5918</v>
      </c>
    </row>
    <row r="295" spans="1:3">
      <c r="A295" s="107">
        <v>293</v>
      </c>
      <c r="B295" t="s">
        <v>3496</v>
      </c>
      <c r="C295" t="s">
        <v>4863</v>
      </c>
    </row>
    <row r="296" spans="1:3">
      <c r="A296" s="107">
        <v>294</v>
      </c>
      <c r="B296" t="s">
        <v>3496</v>
      </c>
      <c r="C296" t="s">
        <v>4864</v>
      </c>
    </row>
    <row r="297" spans="1:3">
      <c r="A297" s="107">
        <v>295</v>
      </c>
      <c r="B297" t="s">
        <v>3496</v>
      </c>
      <c r="C297" t="s">
        <v>6368</v>
      </c>
    </row>
    <row r="298" spans="1:3">
      <c r="A298" s="107">
        <v>296</v>
      </c>
      <c r="B298" t="s">
        <v>3496</v>
      </c>
      <c r="C298" t="s">
        <v>3700</v>
      </c>
    </row>
    <row r="299" spans="1:3">
      <c r="A299" s="107">
        <v>297</v>
      </c>
      <c r="B299" t="s">
        <v>3496</v>
      </c>
      <c r="C299" t="s">
        <v>4866</v>
      </c>
    </row>
    <row r="300" spans="1:3">
      <c r="A300" s="107">
        <v>298</v>
      </c>
      <c r="B300" t="s">
        <v>1435</v>
      </c>
      <c r="C300" t="s">
        <v>4875</v>
      </c>
    </row>
    <row r="301" spans="1:3">
      <c r="A301" s="107">
        <v>299</v>
      </c>
      <c r="B301" t="s">
        <v>1435</v>
      </c>
      <c r="C301" t="s">
        <v>5189</v>
      </c>
    </row>
    <row r="302" spans="1:3">
      <c r="A302" s="107">
        <v>300</v>
      </c>
      <c r="B302" t="s">
        <v>3514</v>
      </c>
      <c r="C302" t="s">
        <v>4893</v>
      </c>
    </row>
    <row r="303" spans="1:3">
      <c r="A303" s="107">
        <v>301</v>
      </c>
      <c r="B303" t="s">
        <v>3514</v>
      </c>
      <c r="C303" t="s">
        <v>4894</v>
      </c>
    </row>
    <row r="304" spans="1:3">
      <c r="A304" s="107">
        <v>302</v>
      </c>
      <c r="B304" t="s">
        <v>3514</v>
      </c>
      <c r="C304" t="s">
        <v>4895</v>
      </c>
    </row>
    <row r="305" spans="1:3">
      <c r="A305" s="107">
        <v>303</v>
      </c>
      <c r="B305" t="s">
        <v>3521</v>
      </c>
      <c r="C305" t="s">
        <v>4899</v>
      </c>
    </row>
    <row r="306" spans="1:3">
      <c r="A306" s="107">
        <v>304</v>
      </c>
      <c r="B306" t="s">
        <v>3521</v>
      </c>
      <c r="C306" t="s">
        <v>4900</v>
      </c>
    </row>
    <row r="307" spans="1:3">
      <c r="A307" s="107">
        <v>305</v>
      </c>
      <c r="B307" t="s">
        <v>3521</v>
      </c>
      <c r="C307" t="s">
        <v>4901</v>
      </c>
    </row>
    <row r="308" spans="1:3">
      <c r="A308" s="107">
        <v>306</v>
      </c>
      <c r="B308" t="s">
        <v>3521</v>
      </c>
      <c r="C308" t="s">
        <v>4902</v>
      </c>
    </row>
    <row r="309" spans="1:3">
      <c r="A309" s="107">
        <v>307</v>
      </c>
      <c r="B309" t="s">
        <v>3527</v>
      </c>
      <c r="C309" t="s">
        <v>6369</v>
      </c>
    </row>
    <row r="310" spans="1:3">
      <c r="A310" s="107">
        <v>308</v>
      </c>
      <c r="B310" t="s">
        <v>3527</v>
      </c>
      <c r="C310" t="s">
        <v>6370</v>
      </c>
    </row>
    <row r="311" spans="1:3">
      <c r="A311" s="107">
        <v>309</v>
      </c>
      <c r="B311" t="s">
        <v>3527</v>
      </c>
      <c r="C311" t="s">
        <v>4908</v>
      </c>
    </row>
    <row r="312" spans="1:3">
      <c r="A312" s="107">
        <v>310</v>
      </c>
      <c r="B312" t="s">
        <v>3527</v>
      </c>
      <c r="C312" t="s">
        <v>4909</v>
      </c>
    </row>
    <row r="313" spans="1:3">
      <c r="A313" s="107">
        <v>311</v>
      </c>
      <c r="B313" t="s">
        <v>3533</v>
      </c>
      <c r="C313" t="s">
        <v>4917</v>
      </c>
    </row>
    <row r="314" spans="1:3">
      <c r="A314" s="107">
        <v>312</v>
      </c>
      <c r="B314" t="s">
        <v>3533</v>
      </c>
      <c r="C314" t="s">
        <v>4918</v>
      </c>
    </row>
    <row r="315" spans="1:3">
      <c r="A315" s="107">
        <v>313</v>
      </c>
      <c r="B315" t="s">
        <v>336</v>
      </c>
      <c r="C315" t="s">
        <v>4935</v>
      </c>
    </row>
    <row r="316" spans="1:3">
      <c r="A316" s="107">
        <v>314</v>
      </c>
      <c r="B316" t="s">
        <v>336</v>
      </c>
      <c r="C316" t="s">
        <v>4936</v>
      </c>
    </row>
    <row r="317" spans="1:3">
      <c r="A317" s="107">
        <v>315</v>
      </c>
      <c r="B317" t="s">
        <v>1395</v>
      </c>
      <c r="C317" t="s">
        <v>6371</v>
      </c>
    </row>
    <row r="318" spans="1:3">
      <c r="A318" s="107">
        <v>316</v>
      </c>
      <c r="B318" t="s">
        <v>1395</v>
      </c>
      <c r="C318" t="s">
        <v>6372</v>
      </c>
    </row>
    <row r="319" spans="1:3">
      <c r="A319" s="107">
        <v>317</v>
      </c>
      <c r="B319" t="s">
        <v>1395</v>
      </c>
      <c r="C319" t="s">
        <v>4946</v>
      </c>
    </row>
    <row r="320" spans="1:3">
      <c r="A320" s="107">
        <v>318</v>
      </c>
      <c r="B320" t="s">
        <v>3558</v>
      </c>
      <c r="C320" t="s">
        <v>4955</v>
      </c>
    </row>
    <row r="321" spans="1:3">
      <c r="A321" s="107">
        <v>319</v>
      </c>
      <c r="B321" t="s">
        <v>3558</v>
      </c>
      <c r="C321" t="s">
        <v>4956</v>
      </c>
    </row>
    <row r="322" spans="1:3">
      <c r="A322" s="107">
        <v>320</v>
      </c>
      <c r="B322" t="s">
        <v>3563</v>
      </c>
      <c r="C322" t="s">
        <v>3961</v>
      </c>
    </row>
    <row r="323" spans="1:3">
      <c r="A323" s="107">
        <v>321</v>
      </c>
      <c r="B323" t="s">
        <v>3571</v>
      </c>
      <c r="C323" t="s">
        <v>6373</v>
      </c>
    </row>
    <row r="324" spans="1:3">
      <c r="A324" s="107">
        <v>322</v>
      </c>
      <c r="B324" t="s">
        <v>3571</v>
      </c>
      <c r="C324" t="s">
        <v>6374</v>
      </c>
    </row>
    <row r="325" spans="1:3">
      <c r="A325" s="107">
        <v>323</v>
      </c>
      <c r="B325" t="s">
        <v>3571</v>
      </c>
      <c r="C325" t="s">
        <v>4973</v>
      </c>
    </row>
    <row r="326" spans="1:3">
      <c r="A326" s="107">
        <v>324</v>
      </c>
      <c r="B326" t="s">
        <v>3571</v>
      </c>
      <c r="C326" t="s">
        <v>4974</v>
      </c>
    </row>
    <row r="327" spans="1:3">
      <c r="A327" s="107">
        <v>325</v>
      </c>
      <c r="B327" t="s">
        <v>3571</v>
      </c>
      <c r="C327" t="s">
        <v>4975</v>
      </c>
    </row>
    <row r="328" spans="1:3">
      <c r="A328" s="107">
        <v>326</v>
      </c>
      <c r="B328" t="s">
        <v>3571</v>
      </c>
      <c r="C328" t="s">
        <v>4976</v>
      </c>
    </row>
    <row r="329" spans="1:3">
      <c r="A329" s="107">
        <v>327</v>
      </c>
      <c r="B329" t="s">
        <v>3571</v>
      </c>
      <c r="C329" t="s">
        <v>4977</v>
      </c>
    </row>
    <row r="330" spans="1:3">
      <c r="A330" s="107">
        <v>328</v>
      </c>
      <c r="B330" t="s">
        <v>3571</v>
      </c>
      <c r="C330" t="s">
        <v>6375</v>
      </c>
    </row>
    <row r="331" spans="1:3">
      <c r="A331" s="107">
        <v>329</v>
      </c>
      <c r="B331" t="s">
        <v>3571</v>
      </c>
      <c r="C331" t="s">
        <v>4978</v>
      </c>
    </row>
    <row r="332" spans="1:3">
      <c r="A332" s="107">
        <v>330</v>
      </c>
      <c r="B332" t="s">
        <v>3577</v>
      </c>
      <c r="C332" t="s">
        <v>6376</v>
      </c>
    </row>
    <row r="333" spans="1:3">
      <c r="A333" s="107">
        <v>331</v>
      </c>
      <c r="B333" t="s">
        <v>3577</v>
      </c>
      <c r="C333" t="s">
        <v>4980</v>
      </c>
    </row>
    <row r="334" spans="1:3">
      <c r="A334" s="107">
        <v>332</v>
      </c>
      <c r="B334" t="s">
        <v>3577</v>
      </c>
      <c r="C334" t="s">
        <v>4981</v>
      </c>
    </row>
    <row r="335" spans="1:3">
      <c r="A335" s="107">
        <v>333</v>
      </c>
      <c r="B335" t="s">
        <v>3577</v>
      </c>
      <c r="C335" t="s">
        <v>4982</v>
      </c>
    </row>
    <row r="336" spans="1:3">
      <c r="A336" s="107">
        <v>334</v>
      </c>
      <c r="B336" t="s">
        <v>983</v>
      </c>
      <c r="C336" t="s">
        <v>4990</v>
      </c>
    </row>
    <row r="337" spans="1:3">
      <c r="A337" s="107">
        <v>335</v>
      </c>
      <c r="B337" t="s">
        <v>983</v>
      </c>
      <c r="C337" t="s">
        <v>4991</v>
      </c>
    </row>
    <row r="338" spans="1:3">
      <c r="A338" s="107">
        <v>336</v>
      </c>
      <c r="B338" t="s">
        <v>983</v>
      </c>
      <c r="C338" t="s">
        <v>4992</v>
      </c>
    </row>
    <row r="339" spans="1:3">
      <c r="A339" s="107">
        <v>337</v>
      </c>
      <c r="B339" t="s">
        <v>983</v>
      </c>
      <c r="C339" t="s">
        <v>4993</v>
      </c>
    </row>
    <row r="340" spans="1:3">
      <c r="A340" s="107">
        <v>338</v>
      </c>
      <c r="B340" t="s">
        <v>3588</v>
      </c>
      <c r="C340" t="s">
        <v>5002</v>
      </c>
    </row>
    <row r="341" spans="1:3">
      <c r="A341" s="107">
        <v>339</v>
      </c>
      <c r="B341" t="s">
        <v>3588</v>
      </c>
      <c r="C341" t="s">
        <v>5003</v>
      </c>
    </row>
    <row r="342" spans="1:3">
      <c r="A342" s="107">
        <v>340</v>
      </c>
      <c r="B342" t="s">
        <v>3594</v>
      </c>
      <c r="C342" t="s">
        <v>5010</v>
      </c>
    </row>
    <row r="343" spans="1:3">
      <c r="A343" s="107">
        <v>341</v>
      </c>
      <c r="B343" t="s">
        <v>3594</v>
      </c>
      <c r="C343" t="s">
        <v>5011</v>
      </c>
    </row>
    <row r="344" spans="1:3">
      <c r="A344" s="107">
        <v>342</v>
      </c>
      <c r="B344" t="s">
        <v>3594</v>
      </c>
      <c r="C344" t="s">
        <v>5012</v>
      </c>
    </row>
    <row r="345" spans="1:3">
      <c r="A345" s="107">
        <v>343</v>
      </c>
      <c r="B345" t="s">
        <v>3602</v>
      </c>
      <c r="C345" t="s">
        <v>6377</v>
      </c>
    </row>
    <row r="346" spans="1:3">
      <c r="A346" s="107">
        <v>344</v>
      </c>
      <c r="B346" t="s">
        <v>3602</v>
      </c>
      <c r="C346" t="s">
        <v>6378</v>
      </c>
    </row>
    <row r="347" spans="1:3">
      <c r="A347" s="107">
        <v>345</v>
      </c>
      <c r="B347" t="s">
        <v>3602</v>
      </c>
      <c r="C347" t="s">
        <v>6379</v>
      </c>
    </row>
    <row r="348" spans="1:3">
      <c r="A348" s="107">
        <v>346</v>
      </c>
      <c r="B348" t="s">
        <v>1655</v>
      </c>
      <c r="C348" t="s">
        <v>3626</v>
      </c>
    </row>
    <row r="349" spans="1:3">
      <c r="A349" s="107">
        <v>347</v>
      </c>
      <c r="B349" t="s">
        <v>3630</v>
      </c>
      <c r="C349" t="s">
        <v>3631</v>
      </c>
    </row>
    <row r="350" spans="1:3">
      <c r="A350" s="107">
        <v>348</v>
      </c>
      <c r="B350" t="s">
        <v>2458</v>
      </c>
      <c r="C350" t="s">
        <v>6380</v>
      </c>
    </row>
    <row r="351" spans="1:3">
      <c r="A351" s="107">
        <v>349</v>
      </c>
      <c r="B351" t="s">
        <v>2458</v>
      </c>
      <c r="C351" t="s">
        <v>6381</v>
      </c>
    </row>
    <row r="352" spans="1:3">
      <c r="A352" s="107">
        <v>350</v>
      </c>
      <c r="B352" t="s">
        <v>2458</v>
      </c>
      <c r="C352" t="s">
        <v>6382</v>
      </c>
    </row>
    <row r="353" spans="1:3">
      <c r="A353" s="107">
        <v>351</v>
      </c>
      <c r="B353" t="s">
        <v>2458</v>
      </c>
      <c r="C353" t="s">
        <v>6383</v>
      </c>
    </row>
    <row r="354" spans="1:3">
      <c r="A354" s="107">
        <v>352</v>
      </c>
      <c r="B354" t="s">
        <v>2458</v>
      </c>
      <c r="C354" t="s">
        <v>6384</v>
      </c>
    </row>
    <row r="355" spans="1:3">
      <c r="A355" s="107">
        <v>353</v>
      </c>
      <c r="B355" t="s">
        <v>3639</v>
      </c>
      <c r="C355" t="s">
        <v>5071</v>
      </c>
    </row>
    <row r="356" spans="1:3">
      <c r="A356" s="107">
        <v>354</v>
      </c>
      <c r="B356" t="s">
        <v>3639</v>
      </c>
      <c r="C356" t="s">
        <v>3640</v>
      </c>
    </row>
    <row r="357" spans="1:3">
      <c r="A357" s="107">
        <v>355</v>
      </c>
      <c r="B357" t="s">
        <v>3639</v>
      </c>
      <c r="C357" t="s">
        <v>5072</v>
      </c>
    </row>
    <row r="358" spans="1:3">
      <c r="A358" s="107">
        <v>356</v>
      </c>
      <c r="B358" t="s">
        <v>3639</v>
      </c>
      <c r="C358" t="s">
        <v>5073</v>
      </c>
    </row>
    <row r="359" spans="1:3">
      <c r="A359" s="107">
        <v>357</v>
      </c>
      <c r="B359" t="s">
        <v>3645</v>
      </c>
      <c r="C359" t="s">
        <v>3646</v>
      </c>
    </row>
    <row r="360" spans="1:3">
      <c r="A360" s="107">
        <v>358</v>
      </c>
      <c r="B360" t="s">
        <v>3645</v>
      </c>
      <c r="C360" t="s">
        <v>6385</v>
      </c>
    </row>
    <row r="361" spans="1:3">
      <c r="A361" s="107">
        <v>359</v>
      </c>
      <c r="B361" t="s">
        <v>3645</v>
      </c>
      <c r="C361" t="s">
        <v>6386</v>
      </c>
    </row>
    <row r="362" spans="1:3">
      <c r="A362" s="107">
        <v>360</v>
      </c>
      <c r="B362" t="s">
        <v>3645</v>
      </c>
      <c r="C362" t="s">
        <v>6387</v>
      </c>
    </row>
    <row r="363" spans="1:3">
      <c r="A363" s="107">
        <v>361</v>
      </c>
      <c r="B363" t="s">
        <v>1080</v>
      </c>
      <c r="C363" t="s">
        <v>5089</v>
      </c>
    </row>
    <row r="364" spans="1:3">
      <c r="A364" s="107">
        <v>362</v>
      </c>
      <c r="B364" t="s">
        <v>1080</v>
      </c>
      <c r="C364" t="s">
        <v>3652</v>
      </c>
    </row>
    <row r="365" spans="1:3">
      <c r="A365" s="107">
        <v>363</v>
      </c>
      <c r="B365" t="s">
        <v>1080</v>
      </c>
      <c r="C365" t="s">
        <v>6388</v>
      </c>
    </row>
    <row r="366" spans="1:3">
      <c r="A366" s="107">
        <v>364</v>
      </c>
      <c r="B366" t="s">
        <v>1080</v>
      </c>
      <c r="C366" t="s">
        <v>6389</v>
      </c>
    </row>
    <row r="367" spans="1:3">
      <c r="A367" s="107">
        <v>365</v>
      </c>
      <c r="B367" t="s">
        <v>3656</v>
      </c>
      <c r="C367" t="s">
        <v>6390</v>
      </c>
    </row>
    <row r="368" spans="1:3">
      <c r="A368" s="107">
        <v>366</v>
      </c>
      <c r="B368" t="s">
        <v>3656</v>
      </c>
      <c r="C368" t="s">
        <v>6391</v>
      </c>
    </row>
    <row r="369" spans="1:3">
      <c r="A369" s="107">
        <v>367</v>
      </c>
      <c r="B369" t="s">
        <v>3656</v>
      </c>
      <c r="C369" t="s">
        <v>6392</v>
      </c>
    </row>
    <row r="370" spans="1:3">
      <c r="A370" s="107">
        <v>368</v>
      </c>
      <c r="B370" t="s">
        <v>3656</v>
      </c>
      <c r="C370" t="s">
        <v>6393</v>
      </c>
    </row>
    <row r="371" spans="1:3">
      <c r="A371" s="107">
        <v>369</v>
      </c>
      <c r="B371" t="s">
        <v>3656</v>
      </c>
      <c r="C371" t="s">
        <v>3657</v>
      </c>
    </row>
    <row r="372" spans="1:3">
      <c r="A372" s="107">
        <v>370</v>
      </c>
      <c r="B372" t="s">
        <v>3661</v>
      </c>
      <c r="C372" t="s">
        <v>3662</v>
      </c>
    </row>
    <row r="373" spans="1:3">
      <c r="A373" s="107">
        <v>371</v>
      </c>
      <c r="B373" t="s">
        <v>2081</v>
      </c>
      <c r="C373" t="s">
        <v>3666</v>
      </c>
    </row>
    <row r="374" spans="1:3">
      <c r="A374" s="107">
        <v>372</v>
      </c>
      <c r="B374" t="s">
        <v>2081</v>
      </c>
      <c r="C374" t="s">
        <v>5116</v>
      </c>
    </row>
    <row r="375" spans="1:3">
      <c r="A375" s="107">
        <v>373</v>
      </c>
      <c r="B375" t="s">
        <v>3670</v>
      </c>
      <c r="C375" t="s">
        <v>3671</v>
      </c>
    </row>
    <row r="376" spans="1:3">
      <c r="A376" s="107">
        <v>374</v>
      </c>
      <c r="B376" t="s">
        <v>3675</v>
      </c>
      <c r="C376" t="s">
        <v>3676</v>
      </c>
    </row>
    <row r="377" spans="1:3">
      <c r="A377" s="107">
        <v>375</v>
      </c>
      <c r="B377" t="s">
        <v>585</v>
      </c>
      <c r="C377" t="s">
        <v>6394</v>
      </c>
    </row>
    <row r="378" spans="1:3">
      <c r="A378" s="107">
        <v>376</v>
      </c>
      <c r="B378" t="s">
        <v>585</v>
      </c>
      <c r="C378" t="s">
        <v>5125</v>
      </c>
    </row>
    <row r="379" spans="1:3">
      <c r="A379" s="107">
        <v>377</v>
      </c>
      <c r="B379" t="s">
        <v>585</v>
      </c>
      <c r="C379" t="s">
        <v>5126</v>
      </c>
    </row>
    <row r="380" spans="1:3">
      <c r="A380" s="107">
        <v>378</v>
      </c>
      <c r="B380" t="s">
        <v>3686</v>
      </c>
      <c r="C380" t="s">
        <v>5133</v>
      </c>
    </row>
    <row r="381" spans="1:3">
      <c r="A381" s="107">
        <v>379</v>
      </c>
      <c r="B381" t="s">
        <v>3686</v>
      </c>
      <c r="C381" t="s">
        <v>5134</v>
      </c>
    </row>
    <row r="382" spans="1:3">
      <c r="A382" s="107">
        <v>380</v>
      </c>
      <c r="B382" t="s">
        <v>3686</v>
      </c>
      <c r="C382" t="s">
        <v>5135</v>
      </c>
    </row>
    <row r="383" spans="1:3">
      <c r="A383" s="107">
        <v>381</v>
      </c>
      <c r="B383" t="s">
        <v>3686</v>
      </c>
      <c r="C383" t="s">
        <v>5136</v>
      </c>
    </row>
    <row r="384" spans="1:3">
      <c r="A384" s="107">
        <v>382</v>
      </c>
      <c r="B384" t="s">
        <v>3686</v>
      </c>
      <c r="C384" t="s">
        <v>5137</v>
      </c>
    </row>
    <row r="385" spans="1:3">
      <c r="A385" s="107">
        <v>383</v>
      </c>
      <c r="B385" t="s">
        <v>3686</v>
      </c>
      <c r="C385" t="s">
        <v>5138</v>
      </c>
    </row>
    <row r="386" spans="1:3">
      <c r="A386" s="107">
        <v>384</v>
      </c>
      <c r="B386" t="s">
        <v>3690</v>
      </c>
      <c r="C386" t="s">
        <v>5144</v>
      </c>
    </row>
    <row r="387" spans="1:3">
      <c r="A387" s="107">
        <v>385</v>
      </c>
      <c r="B387" t="s">
        <v>3690</v>
      </c>
      <c r="C387" t="s">
        <v>6395</v>
      </c>
    </row>
    <row r="388" spans="1:3">
      <c r="A388" s="107">
        <v>386</v>
      </c>
      <c r="B388" t="s">
        <v>3690</v>
      </c>
      <c r="C388" t="s">
        <v>5145</v>
      </c>
    </row>
    <row r="389" spans="1:3">
      <c r="A389" s="107">
        <v>387</v>
      </c>
      <c r="B389" t="s">
        <v>3690</v>
      </c>
      <c r="C389" t="s">
        <v>6396</v>
      </c>
    </row>
    <row r="390" spans="1:3">
      <c r="A390" s="107">
        <v>388</v>
      </c>
      <c r="B390" t="s">
        <v>3695</v>
      </c>
      <c r="C390" t="s">
        <v>3696</v>
      </c>
    </row>
    <row r="391" spans="1:3">
      <c r="A391" s="107">
        <v>389</v>
      </c>
      <c r="B391" t="s">
        <v>2340</v>
      </c>
      <c r="C391" t="s">
        <v>5161</v>
      </c>
    </row>
    <row r="392" spans="1:3">
      <c r="A392" s="107">
        <v>390</v>
      </c>
      <c r="B392" t="s">
        <v>2340</v>
      </c>
      <c r="C392" t="s">
        <v>5162</v>
      </c>
    </row>
    <row r="393" spans="1:3">
      <c r="A393" s="107">
        <v>391</v>
      </c>
      <c r="B393" t="s">
        <v>2340</v>
      </c>
      <c r="C393" t="s">
        <v>3700</v>
      </c>
    </row>
    <row r="394" spans="1:3">
      <c r="A394" s="107">
        <v>392</v>
      </c>
      <c r="B394" t="s">
        <v>2340</v>
      </c>
      <c r="C394" t="s">
        <v>5163</v>
      </c>
    </row>
    <row r="395" spans="1:3">
      <c r="A395" s="107">
        <v>393</v>
      </c>
      <c r="B395" t="s">
        <v>3705</v>
      </c>
      <c r="C395" t="s">
        <v>5170</v>
      </c>
    </row>
    <row r="396" spans="1:3">
      <c r="A396" s="107">
        <v>394</v>
      </c>
      <c r="B396" t="s">
        <v>3705</v>
      </c>
      <c r="C396" t="s">
        <v>5171</v>
      </c>
    </row>
    <row r="397" spans="1:3">
      <c r="A397" s="107">
        <v>395</v>
      </c>
      <c r="B397" t="s">
        <v>3705</v>
      </c>
      <c r="C397" t="s">
        <v>5172</v>
      </c>
    </row>
    <row r="398" spans="1:3">
      <c r="A398" s="107">
        <v>396</v>
      </c>
      <c r="B398" t="s">
        <v>3705</v>
      </c>
      <c r="C398" t="s">
        <v>6397</v>
      </c>
    </row>
    <row r="399" spans="1:3">
      <c r="A399" s="107">
        <v>397</v>
      </c>
      <c r="B399" t="s">
        <v>3705</v>
      </c>
      <c r="C399" t="s">
        <v>5173</v>
      </c>
    </row>
    <row r="400" spans="1:3">
      <c r="A400" s="107">
        <v>398</v>
      </c>
      <c r="B400" t="s">
        <v>3705</v>
      </c>
      <c r="C400" t="s">
        <v>3706</v>
      </c>
    </row>
    <row r="401" spans="1:3">
      <c r="A401" s="107">
        <v>399</v>
      </c>
      <c r="B401" t="s">
        <v>3705</v>
      </c>
      <c r="C401" t="s">
        <v>5174</v>
      </c>
    </row>
    <row r="402" spans="1:3">
      <c r="A402" s="107">
        <v>400</v>
      </c>
      <c r="B402" t="s">
        <v>3711</v>
      </c>
      <c r="C402" t="s">
        <v>5180</v>
      </c>
    </row>
    <row r="403" spans="1:3">
      <c r="A403" s="107">
        <v>401</v>
      </c>
      <c r="B403" t="s">
        <v>3711</v>
      </c>
      <c r="C403" t="s">
        <v>5181</v>
      </c>
    </row>
    <row r="404" spans="1:3">
      <c r="A404" s="107">
        <v>402</v>
      </c>
      <c r="B404" t="s">
        <v>3711</v>
      </c>
      <c r="C404" t="s">
        <v>5182</v>
      </c>
    </row>
    <row r="405" spans="1:3">
      <c r="A405" s="107">
        <v>403</v>
      </c>
      <c r="B405" t="s">
        <v>3716</v>
      </c>
      <c r="C405" t="s">
        <v>3717</v>
      </c>
    </row>
    <row r="406" spans="1:3">
      <c r="A406" s="107">
        <v>404</v>
      </c>
      <c r="B406" t="s">
        <v>3720</v>
      </c>
      <c r="C406" t="s">
        <v>5190</v>
      </c>
    </row>
    <row r="407" spans="1:3">
      <c r="A407" s="107">
        <v>405</v>
      </c>
      <c r="B407" t="s">
        <v>3724</v>
      </c>
      <c r="C407" t="s">
        <v>3725</v>
      </c>
    </row>
    <row r="408" spans="1:3">
      <c r="A408" s="107">
        <v>406</v>
      </c>
      <c r="B408" t="s">
        <v>3728</v>
      </c>
      <c r="C408" t="s">
        <v>5204</v>
      </c>
    </row>
    <row r="409" spans="1:3">
      <c r="A409" s="107">
        <v>407</v>
      </c>
      <c r="B409" t="s">
        <v>3728</v>
      </c>
      <c r="C409" t="s">
        <v>5205</v>
      </c>
    </row>
    <row r="410" spans="1:3">
      <c r="A410" s="107">
        <v>408</v>
      </c>
      <c r="B410" t="s">
        <v>3728</v>
      </c>
      <c r="C410" t="s">
        <v>5206</v>
      </c>
    </row>
    <row r="411" spans="1:3">
      <c r="A411" s="107">
        <v>409</v>
      </c>
      <c r="B411" t="s">
        <v>3728</v>
      </c>
      <c r="C411" t="s">
        <v>5207</v>
      </c>
    </row>
    <row r="412" spans="1:3">
      <c r="A412" s="107">
        <v>410</v>
      </c>
      <c r="B412" t="s">
        <v>3733</v>
      </c>
      <c r="C412" t="s">
        <v>5213</v>
      </c>
    </row>
    <row r="413" spans="1:3">
      <c r="A413" s="107">
        <v>411</v>
      </c>
      <c r="B413" t="s">
        <v>3733</v>
      </c>
      <c r="C413" t="s">
        <v>6398</v>
      </c>
    </row>
    <row r="414" spans="1:3">
      <c r="A414" s="107">
        <v>412</v>
      </c>
      <c r="B414" t="s">
        <v>3733</v>
      </c>
      <c r="C414" t="s">
        <v>6399</v>
      </c>
    </row>
    <row r="415" spans="1:3">
      <c r="A415" s="107">
        <v>413</v>
      </c>
      <c r="B415" t="s">
        <v>3733</v>
      </c>
      <c r="C415" t="s">
        <v>6400</v>
      </c>
    </row>
    <row r="416" spans="1:3">
      <c r="A416" s="107">
        <v>414</v>
      </c>
      <c r="B416" t="s">
        <v>3733</v>
      </c>
      <c r="C416" t="s">
        <v>6401</v>
      </c>
    </row>
    <row r="417" spans="1:3">
      <c r="A417" s="107">
        <v>415</v>
      </c>
      <c r="B417" t="s">
        <v>1163</v>
      </c>
      <c r="C417" t="s">
        <v>6402</v>
      </c>
    </row>
    <row r="418" spans="1:3">
      <c r="A418" s="107">
        <v>416</v>
      </c>
      <c r="B418" t="s">
        <v>1163</v>
      </c>
      <c r="C418" t="s">
        <v>5221</v>
      </c>
    </row>
    <row r="419" spans="1:3">
      <c r="A419" s="107">
        <v>417</v>
      </c>
      <c r="B419" t="s">
        <v>1163</v>
      </c>
      <c r="C419" t="s">
        <v>3011</v>
      </c>
    </row>
    <row r="420" spans="1:3">
      <c r="A420" s="107">
        <v>418</v>
      </c>
      <c r="B420" t="s">
        <v>3743</v>
      </c>
      <c r="C420" t="s">
        <v>3744</v>
      </c>
    </row>
    <row r="421" spans="1:3">
      <c r="A421" s="107">
        <v>419</v>
      </c>
      <c r="B421" t="s">
        <v>3752</v>
      </c>
      <c r="C421" t="s">
        <v>6403</v>
      </c>
    </row>
    <row r="422" spans="1:3">
      <c r="A422" s="107">
        <v>420</v>
      </c>
      <c r="B422" t="s">
        <v>3752</v>
      </c>
      <c r="C422" t="s">
        <v>6404</v>
      </c>
    </row>
    <row r="423" spans="1:3">
      <c r="A423" s="107">
        <v>421</v>
      </c>
      <c r="B423" t="s">
        <v>1554</v>
      </c>
      <c r="C423" t="s">
        <v>5251</v>
      </c>
    </row>
    <row r="424" spans="1:3">
      <c r="A424" s="107">
        <v>422</v>
      </c>
      <c r="B424" t="s">
        <v>93</v>
      </c>
      <c r="C424" t="s">
        <v>3763</v>
      </c>
    </row>
    <row r="425" spans="1:3">
      <c r="A425" s="107">
        <v>423</v>
      </c>
      <c r="B425" t="s">
        <v>93</v>
      </c>
      <c r="C425" t="s">
        <v>5259</v>
      </c>
    </row>
    <row r="426" spans="1:3">
      <c r="A426" s="107">
        <v>424</v>
      </c>
      <c r="B426" t="s">
        <v>3767</v>
      </c>
      <c r="C426" t="s">
        <v>5268</v>
      </c>
    </row>
    <row r="427" spans="1:3">
      <c r="A427" s="107">
        <v>425</v>
      </c>
      <c r="B427" t="s">
        <v>3767</v>
      </c>
      <c r="C427" t="s">
        <v>5269</v>
      </c>
    </row>
    <row r="428" spans="1:3">
      <c r="A428" s="107">
        <v>426</v>
      </c>
      <c r="B428" t="s">
        <v>3767</v>
      </c>
      <c r="C428" t="s">
        <v>5270</v>
      </c>
    </row>
    <row r="429" spans="1:3">
      <c r="A429" s="107">
        <v>427</v>
      </c>
      <c r="B429" t="s">
        <v>3767</v>
      </c>
      <c r="C429" t="s">
        <v>5534</v>
      </c>
    </row>
    <row r="430" spans="1:3">
      <c r="A430" s="107">
        <v>428</v>
      </c>
      <c r="B430" t="s">
        <v>3767</v>
      </c>
      <c r="C430" t="s">
        <v>6405</v>
      </c>
    </row>
    <row r="431" spans="1:3">
      <c r="A431" s="107">
        <v>429</v>
      </c>
      <c r="B431" t="s">
        <v>3767</v>
      </c>
      <c r="C431" t="s">
        <v>5271</v>
      </c>
    </row>
    <row r="432" spans="1:3">
      <c r="A432" s="107">
        <v>430</v>
      </c>
      <c r="B432" t="s">
        <v>3767</v>
      </c>
      <c r="C432" t="s">
        <v>5272</v>
      </c>
    </row>
    <row r="433" spans="1:3">
      <c r="A433" s="107">
        <v>431</v>
      </c>
      <c r="B433" t="s">
        <v>3772</v>
      </c>
      <c r="C433" t="s">
        <v>5278</v>
      </c>
    </row>
    <row r="434" spans="1:3">
      <c r="A434" s="107">
        <v>432</v>
      </c>
      <c r="B434" t="s">
        <v>3772</v>
      </c>
      <c r="C434" t="s">
        <v>5279</v>
      </c>
    </row>
    <row r="435" spans="1:3">
      <c r="A435" s="107">
        <v>433</v>
      </c>
      <c r="B435" t="s">
        <v>3772</v>
      </c>
      <c r="C435" t="s">
        <v>5280</v>
      </c>
    </row>
    <row r="436" spans="1:3">
      <c r="A436" s="107">
        <v>434</v>
      </c>
      <c r="B436" t="s">
        <v>1680</v>
      </c>
      <c r="C436" t="s">
        <v>3778</v>
      </c>
    </row>
    <row r="437" spans="1:3">
      <c r="A437" s="107">
        <v>435</v>
      </c>
      <c r="B437" t="s">
        <v>1680</v>
      </c>
      <c r="C437" t="s">
        <v>5290</v>
      </c>
    </row>
    <row r="438" spans="1:3">
      <c r="A438" s="107">
        <v>436</v>
      </c>
      <c r="B438" t="s">
        <v>3783</v>
      </c>
      <c r="C438" t="s">
        <v>3963</v>
      </c>
    </row>
    <row r="439" spans="1:3">
      <c r="A439" s="107">
        <v>437</v>
      </c>
      <c r="B439" t="s">
        <v>999</v>
      </c>
      <c r="C439" t="s">
        <v>3964</v>
      </c>
    </row>
    <row r="440" spans="1:3">
      <c r="A440" s="107">
        <v>438</v>
      </c>
      <c r="B440" t="s">
        <v>999</v>
      </c>
      <c r="C440" t="s">
        <v>6406</v>
      </c>
    </row>
    <row r="441" spans="1:3">
      <c r="A441" s="107">
        <v>439</v>
      </c>
      <c r="B441" t="s">
        <v>2649</v>
      </c>
      <c r="C441" t="s">
        <v>5314</v>
      </c>
    </row>
    <row r="442" spans="1:3">
      <c r="A442" s="107">
        <v>440</v>
      </c>
      <c r="B442" t="s">
        <v>3794</v>
      </c>
      <c r="C442" t="s">
        <v>5322</v>
      </c>
    </row>
    <row r="443" spans="1:3">
      <c r="A443" s="107">
        <v>441</v>
      </c>
      <c r="B443" t="s">
        <v>3798</v>
      </c>
      <c r="C443" t="s">
        <v>5331</v>
      </c>
    </row>
    <row r="444" spans="1:3">
      <c r="A444" s="107">
        <v>442</v>
      </c>
      <c r="B444" t="s">
        <v>2569</v>
      </c>
      <c r="C444" t="s">
        <v>5340</v>
      </c>
    </row>
    <row r="445" spans="1:3">
      <c r="A445" s="107">
        <v>443</v>
      </c>
      <c r="B445" t="s">
        <v>2569</v>
      </c>
      <c r="C445" t="s">
        <v>5341</v>
      </c>
    </row>
    <row r="446" spans="1:3">
      <c r="A446" s="107">
        <v>444</v>
      </c>
      <c r="B446" t="s">
        <v>2569</v>
      </c>
      <c r="C446" t="s">
        <v>5342</v>
      </c>
    </row>
    <row r="447" spans="1:3">
      <c r="A447" s="107">
        <v>445</v>
      </c>
      <c r="B447" t="s">
        <v>3805</v>
      </c>
      <c r="C447" t="s">
        <v>3965</v>
      </c>
    </row>
    <row r="448" spans="1:3">
      <c r="A448" s="107">
        <v>446</v>
      </c>
      <c r="B448" t="s">
        <v>3809</v>
      </c>
      <c r="C448" t="s">
        <v>5360</v>
      </c>
    </row>
    <row r="449" spans="1:3">
      <c r="A449" s="107">
        <v>447</v>
      </c>
      <c r="B449" t="s">
        <v>3809</v>
      </c>
      <c r="C449" t="s">
        <v>5361</v>
      </c>
    </row>
    <row r="450" spans="1:3">
      <c r="A450" s="107">
        <v>448</v>
      </c>
      <c r="B450" t="s">
        <v>3809</v>
      </c>
      <c r="C450" t="s">
        <v>5362</v>
      </c>
    </row>
    <row r="451" spans="1:3">
      <c r="A451" s="107">
        <v>449</v>
      </c>
      <c r="B451" t="s">
        <v>785</v>
      </c>
      <c r="C451" t="s">
        <v>6407</v>
      </c>
    </row>
    <row r="452" spans="1:3">
      <c r="A452" s="107">
        <v>450</v>
      </c>
      <c r="B452" t="s">
        <v>785</v>
      </c>
      <c r="C452" t="s">
        <v>6408</v>
      </c>
    </row>
    <row r="453" spans="1:3">
      <c r="A453" s="107">
        <v>451</v>
      </c>
      <c r="B453" t="s">
        <v>785</v>
      </c>
      <c r="C453" t="s">
        <v>6409</v>
      </c>
    </row>
    <row r="454" spans="1:3">
      <c r="A454" s="107">
        <v>452</v>
      </c>
      <c r="B454" t="s">
        <v>785</v>
      </c>
      <c r="C454" t="s">
        <v>6410</v>
      </c>
    </row>
    <row r="455" spans="1:3">
      <c r="A455" s="107">
        <v>453</v>
      </c>
      <c r="B455" t="s">
        <v>3816</v>
      </c>
      <c r="C455" t="s">
        <v>6411</v>
      </c>
    </row>
    <row r="456" spans="1:3">
      <c r="A456" s="107">
        <v>454</v>
      </c>
      <c r="B456" t="s">
        <v>3816</v>
      </c>
      <c r="C456" t="s">
        <v>5380</v>
      </c>
    </row>
    <row r="457" spans="1:3">
      <c r="A457" s="107">
        <v>455</v>
      </c>
      <c r="B457" t="s">
        <v>3816</v>
      </c>
      <c r="C457" t="s">
        <v>5381</v>
      </c>
    </row>
    <row r="458" spans="1:3">
      <c r="A458" s="107">
        <v>456</v>
      </c>
      <c r="B458" t="s">
        <v>3816</v>
      </c>
      <c r="C458" t="s">
        <v>5382</v>
      </c>
    </row>
    <row r="459" spans="1:3">
      <c r="A459" s="107">
        <v>457</v>
      </c>
      <c r="B459" t="s">
        <v>3816</v>
      </c>
      <c r="C459" t="s">
        <v>5383</v>
      </c>
    </row>
    <row r="460" spans="1:3">
      <c r="A460" s="107">
        <v>458</v>
      </c>
      <c r="B460" t="s">
        <v>3816</v>
      </c>
      <c r="C460" t="s">
        <v>5384</v>
      </c>
    </row>
    <row r="461" spans="1:3">
      <c r="A461" s="107">
        <v>459</v>
      </c>
      <c r="B461" t="s">
        <v>372</v>
      </c>
      <c r="C461" t="s">
        <v>5391</v>
      </c>
    </row>
    <row r="462" spans="1:3">
      <c r="A462" s="107">
        <v>460</v>
      </c>
      <c r="B462" t="s">
        <v>372</v>
      </c>
      <c r="C462" t="s">
        <v>5392</v>
      </c>
    </row>
    <row r="463" spans="1:3">
      <c r="A463" s="107">
        <v>461</v>
      </c>
      <c r="B463" t="s">
        <v>372</v>
      </c>
      <c r="C463" t="s">
        <v>5393</v>
      </c>
    </row>
    <row r="464" spans="1:3">
      <c r="A464" s="107">
        <v>462</v>
      </c>
      <c r="B464" t="s">
        <v>372</v>
      </c>
      <c r="C464" t="s">
        <v>6412</v>
      </c>
    </row>
    <row r="465" spans="1:3">
      <c r="A465" s="107">
        <v>463</v>
      </c>
      <c r="B465" t="s">
        <v>372</v>
      </c>
      <c r="C465" t="s">
        <v>6413</v>
      </c>
    </row>
    <row r="466" spans="1:3">
      <c r="A466" s="107">
        <v>464</v>
      </c>
      <c r="B466" t="s">
        <v>372</v>
      </c>
      <c r="C466" t="s">
        <v>6414</v>
      </c>
    </row>
    <row r="467" spans="1:3">
      <c r="A467" s="107">
        <v>465</v>
      </c>
      <c r="B467" t="s">
        <v>3825</v>
      </c>
      <c r="C467" t="s">
        <v>5401</v>
      </c>
    </row>
    <row r="468" spans="1:3">
      <c r="A468" s="107">
        <v>466</v>
      </c>
      <c r="B468" t="s">
        <v>3825</v>
      </c>
      <c r="C468" t="s">
        <v>6415</v>
      </c>
    </row>
    <row r="469" spans="1:3">
      <c r="A469" s="107">
        <v>467</v>
      </c>
      <c r="B469" t="s">
        <v>3825</v>
      </c>
      <c r="C469" t="s">
        <v>5402</v>
      </c>
    </row>
    <row r="470" spans="1:3">
      <c r="A470" s="107">
        <v>468</v>
      </c>
      <c r="B470" t="s">
        <v>3825</v>
      </c>
      <c r="C470" t="s">
        <v>5403</v>
      </c>
    </row>
    <row r="471" spans="1:3">
      <c r="A471" s="107">
        <v>469</v>
      </c>
      <c r="B471" t="s">
        <v>3825</v>
      </c>
      <c r="C471" t="s">
        <v>6416</v>
      </c>
    </row>
    <row r="472" spans="1:3">
      <c r="A472" s="107">
        <v>470</v>
      </c>
      <c r="B472" t="s">
        <v>1620</v>
      </c>
      <c r="C472" t="s">
        <v>5412</v>
      </c>
    </row>
    <row r="473" spans="1:3">
      <c r="A473" s="107">
        <v>471</v>
      </c>
      <c r="B473" t="s">
        <v>1620</v>
      </c>
      <c r="C473" t="s">
        <v>6417</v>
      </c>
    </row>
    <row r="474" spans="1:3">
      <c r="A474" s="107">
        <v>472</v>
      </c>
      <c r="B474" t="s">
        <v>1620</v>
      </c>
      <c r="C474" t="s">
        <v>5413</v>
      </c>
    </row>
    <row r="475" spans="1:3">
      <c r="A475" s="107">
        <v>473</v>
      </c>
      <c r="B475" t="s">
        <v>1620</v>
      </c>
      <c r="C475" t="s">
        <v>3966</v>
      </c>
    </row>
    <row r="476" spans="1:3">
      <c r="A476" s="107">
        <v>474</v>
      </c>
      <c r="B476" t="s">
        <v>3836</v>
      </c>
      <c r="C476" t="s">
        <v>3967</v>
      </c>
    </row>
    <row r="477" spans="1:3">
      <c r="A477" s="107">
        <v>475</v>
      </c>
      <c r="B477" t="s">
        <v>994</v>
      </c>
      <c r="C477" t="s">
        <v>6418</v>
      </c>
    </row>
    <row r="478" spans="1:3">
      <c r="A478" s="107">
        <v>476</v>
      </c>
      <c r="B478" t="s">
        <v>994</v>
      </c>
      <c r="C478" t="s">
        <v>6419</v>
      </c>
    </row>
    <row r="479" spans="1:3">
      <c r="A479" s="107">
        <v>477</v>
      </c>
      <c r="B479" t="s">
        <v>994</v>
      </c>
      <c r="C479" t="s">
        <v>6420</v>
      </c>
    </row>
    <row r="480" spans="1:3">
      <c r="A480" s="107">
        <v>478</v>
      </c>
      <c r="B480" t="s">
        <v>994</v>
      </c>
      <c r="C480" t="s">
        <v>6421</v>
      </c>
    </row>
    <row r="481" spans="1:3">
      <c r="A481" s="107">
        <v>479</v>
      </c>
      <c r="B481" t="s">
        <v>994</v>
      </c>
      <c r="C481" t="s">
        <v>6422</v>
      </c>
    </row>
    <row r="482" spans="1:3">
      <c r="A482" s="107">
        <v>480</v>
      </c>
      <c r="B482" t="s">
        <v>994</v>
      </c>
      <c r="C482" t="s">
        <v>6423</v>
      </c>
    </row>
    <row r="483" spans="1:3">
      <c r="A483" s="107">
        <v>481</v>
      </c>
      <c r="B483" t="s">
        <v>994</v>
      </c>
      <c r="C483" t="s">
        <v>6424</v>
      </c>
    </row>
    <row r="484" spans="1:3">
      <c r="A484" s="107">
        <v>482</v>
      </c>
      <c r="B484" t="s">
        <v>994</v>
      </c>
      <c r="C484" t="s">
        <v>6425</v>
      </c>
    </row>
    <row r="485" spans="1:3">
      <c r="A485" s="107">
        <v>483</v>
      </c>
      <c r="B485" t="s">
        <v>994</v>
      </c>
      <c r="C485" t="s">
        <v>6426</v>
      </c>
    </row>
    <row r="486" spans="1:3">
      <c r="A486" s="107">
        <v>484</v>
      </c>
      <c r="B486" t="s">
        <v>994</v>
      </c>
      <c r="C486" t="s">
        <v>6427</v>
      </c>
    </row>
    <row r="487" spans="1:3">
      <c r="A487" s="107">
        <v>485</v>
      </c>
      <c r="B487" t="s">
        <v>1649</v>
      </c>
      <c r="C487" t="s">
        <v>5442</v>
      </c>
    </row>
    <row r="488" spans="1:3">
      <c r="A488" s="107">
        <v>486</v>
      </c>
      <c r="B488" t="s">
        <v>1649</v>
      </c>
      <c r="C488" t="s">
        <v>5443</v>
      </c>
    </row>
    <row r="489" spans="1:3">
      <c r="A489" s="107">
        <v>487</v>
      </c>
      <c r="B489" t="s">
        <v>1649</v>
      </c>
      <c r="C489" t="s">
        <v>5444</v>
      </c>
    </row>
    <row r="490" spans="1:3">
      <c r="A490" s="107">
        <v>488</v>
      </c>
      <c r="B490" t="s">
        <v>1649</v>
      </c>
      <c r="C490" t="s">
        <v>5445</v>
      </c>
    </row>
    <row r="491" spans="1:3">
      <c r="A491" s="107">
        <v>489</v>
      </c>
      <c r="B491" t="s">
        <v>1649</v>
      </c>
      <c r="C491" t="s">
        <v>5446</v>
      </c>
    </row>
    <row r="492" spans="1:3">
      <c r="A492" s="107">
        <v>490</v>
      </c>
      <c r="B492" t="s">
        <v>3852</v>
      </c>
      <c r="C492" t="s">
        <v>3853</v>
      </c>
    </row>
    <row r="493" spans="1:3">
      <c r="A493" s="107">
        <v>491</v>
      </c>
      <c r="B493" t="s">
        <v>3852</v>
      </c>
      <c r="C493" t="s">
        <v>5452</v>
      </c>
    </row>
    <row r="494" spans="1:3">
      <c r="A494" s="107">
        <v>492</v>
      </c>
      <c r="B494" t="s">
        <v>1582</v>
      </c>
      <c r="C494" t="s">
        <v>5459</v>
      </c>
    </row>
    <row r="495" spans="1:3">
      <c r="A495" s="107">
        <v>493</v>
      </c>
      <c r="B495" t="s">
        <v>3861</v>
      </c>
      <c r="C495" t="s">
        <v>5466</v>
      </c>
    </row>
    <row r="496" spans="1:3">
      <c r="A496" s="107">
        <v>494</v>
      </c>
      <c r="B496" t="s">
        <v>3861</v>
      </c>
      <c r="C496" t="s">
        <v>5469</v>
      </c>
    </row>
    <row r="497" spans="1:3">
      <c r="A497" s="107">
        <v>495</v>
      </c>
      <c r="B497" t="s">
        <v>3861</v>
      </c>
      <c r="C497" t="s">
        <v>5470</v>
      </c>
    </row>
    <row r="498" spans="1:3">
      <c r="A498" s="107">
        <v>496</v>
      </c>
      <c r="B498" t="s">
        <v>3865</v>
      </c>
      <c r="C498" t="s">
        <v>5478</v>
      </c>
    </row>
    <row r="499" spans="1:3">
      <c r="A499" s="107">
        <v>497</v>
      </c>
      <c r="B499" t="s">
        <v>3870</v>
      </c>
      <c r="C499" t="s">
        <v>5486</v>
      </c>
    </row>
    <row r="500" spans="1:3">
      <c r="A500" s="107">
        <v>498</v>
      </c>
      <c r="B500" t="s">
        <v>3874</v>
      </c>
      <c r="C500" t="s">
        <v>3875</v>
      </c>
    </row>
    <row r="501" spans="1:3">
      <c r="A501" s="107">
        <v>499</v>
      </c>
      <c r="B501" t="s">
        <v>3878</v>
      </c>
      <c r="C501" t="s">
        <v>5503</v>
      </c>
    </row>
    <row r="502" spans="1:3">
      <c r="A502" s="107">
        <v>500</v>
      </c>
      <c r="B502" t="s">
        <v>3878</v>
      </c>
      <c r="C502" t="s">
        <v>5504</v>
      </c>
    </row>
    <row r="503" spans="1:3">
      <c r="A503" s="107">
        <v>501</v>
      </c>
      <c r="B503" t="s">
        <v>3878</v>
      </c>
      <c r="C503" t="s">
        <v>5505</v>
      </c>
    </row>
    <row r="504" spans="1:3">
      <c r="A504" s="107">
        <v>502</v>
      </c>
      <c r="B504" t="s">
        <v>3878</v>
      </c>
      <c r="C504" t="s">
        <v>5506</v>
      </c>
    </row>
    <row r="505" spans="1:3">
      <c r="A505" s="107">
        <v>503</v>
      </c>
      <c r="B505" t="s">
        <v>3883</v>
      </c>
      <c r="C505" t="s">
        <v>3884</v>
      </c>
    </row>
    <row r="506" spans="1:3">
      <c r="A506" s="107">
        <v>504</v>
      </c>
      <c r="B506" t="s">
        <v>3887</v>
      </c>
      <c r="C506" t="s">
        <v>3888</v>
      </c>
    </row>
    <row r="507" spans="1:3">
      <c r="A507" s="107">
        <v>505</v>
      </c>
      <c r="B507" t="s">
        <v>3887</v>
      </c>
      <c r="C507" t="s">
        <v>6428</v>
      </c>
    </row>
    <row r="508" spans="1:3">
      <c r="A508" s="107">
        <v>506</v>
      </c>
      <c r="B508" t="s">
        <v>3887</v>
      </c>
      <c r="C508" t="s">
        <v>6420</v>
      </c>
    </row>
    <row r="509" spans="1:3">
      <c r="A509" s="107">
        <v>507</v>
      </c>
      <c r="B509" t="s">
        <v>3887</v>
      </c>
      <c r="C509" t="s">
        <v>6421</v>
      </c>
    </row>
    <row r="510" spans="1:3">
      <c r="A510" s="107">
        <v>508</v>
      </c>
      <c r="B510" t="s">
        <v>3887</v>
      </c>
      <c r="C510" t="s">
        <v>6429</v>
      </c>
    </row>
    <row r="511" spans="1:3">
      <c r="A511" s="107">
        <v>509</v>
      </c>
      <c r="B511" t="s">
        <v>3887</v>
      </c>
      <c r="C511" t="s">
        <v>6430</v>
      </c>
    </row>
    <row r="512" spans="1:3">
      <c r="A512" s="107">
        <v>510</v>
      </c>
      <c r="B512" t="s">
        <v>3887</v>
      </c>
      <c r="C512" t="s">
        <v>5523</v>
      </c>
    </row>
    <row r="513" spans="1:3">
      <c r="A513" s="107">
        <v>511</v>
      </c>
      <c r="B513" t="s">
        <v>3887</v>
      </c>
      <c r="C513" t="s">
        <v>5524</v>
      </c>
    </row>
    <row r="514" spans="1:3">
      <c r="A514" s="107">
        <v>512</v>
      </c>
      <c r="B514" t="s">
        <v>3887</v>
      </c>
      <c r="C514" t="s">
        <v>6431</v>
      </c>
    </row>
    <row r="515" spans="1:3">
      <c r="A515" s="107">
        <v>513</v>
      </c>
      <c r="B515" t="s">
        <v>3891</v>
      </c>
      <c r="C515" t="s">
        <v>5532</v>
      </c>
    </row>
    <row r="516" spans="1:3">
      <c r="A516" s="107">
        <v>514</v>
      </c>
      <c r="B516" t="s">
        <v>3891</v>
      </c>
      <c r="C516" t="s">
        <v>5533</v>
      </c>
    </row>
    <row r="517" spans="1:3">
      <c r="A517" s="107">
        <v>515</v>
      </c>
      <c r="B517" t="s">
        <v>3891</v>
      </c>
      <c r="C517" t="s">
        <v>5534</v>
      </c>
    </row>
    <row r="518" spans="1:3">
      <c r="A518" s="107">
        <v>516</v>
      </c>
      <c r="B518" t="s">
        <v>3897</v>
      </c>
      <c r="C518" t="s">
        <v>3898</v>
      </c>
    </row>
    <row r="519" spans="1:3">
      <c r="A519" s="107">
        <v>517</v>
      </c>
      <c r="B519" t="s">
        <v>3897</v>
      </c>
      <c r="C519" t="s">
        <v>6432</v>
      </c>
    </row>
    <row r="520" spans="1:3">
      <c r="A520" s="107">
        <v>518</v>
      </c>
      <c r="B520" t="s">
        <v>3897</v>
      </c>
      <c r="C520" t="s">
        <v>5543</v>
      </c>
    </row>
    <row r="521" spans="1:3">
      <c r="A521" s="107">
        <v>519</v>
      </c>
      <c r="B521" t="s">
        <v>3901</v>
      </c>
      <c r="C521" t="s">
        <v>5551</v>
      </c>
    </row>
    <row r="522" spans="1:3">
      <c r="A522" s="107">
        <v>520</v>
      </c>
      <c r="B522" t="s">
        <v>3905</v>
      </c>
      <c r="C522" t="s">
        <v>6433</v>
      </c>
    </row>
    <row r="523" spans="1:3">
      <c r="A523" s="107">
        <v>521</v>
      </c>
      <c r="B523" t="s">
        <v>3905</v>
      </c>
      <c r="C523" t="s">
        <v>6434</v>
      </c>
    </row>
    <row r="524" spans="1:3">
      <c r="A524" s="107">
        <v>522</v>
      </c>
      <c r="B524" t="s">
        <v>3905</v>
      </c>
      <c r="C524" t="s">
        <v>6435</v>
      </c>
    </row>
    <row r="525" spans="1:3">
      <c r="A525" s="107">
        <v>523</v>
      </c>
      <c r="B525" t="s">
        <v>3905</v>
      </c>
      <c r="C525" t="s">
        <v>5557</v>
      </c>
    </row>
    <row r="526" spans="1:3">
      <c r="A526" s="107">
        <v>524</v>
      </c>
      <c r="B526" t="s">
        <v>3905</v>
      </c>
      <c r="C526" t="s">
        <v>5560</v>
      </c>
    </row>
    <row r="527" spans="1:3">
      <c r="A527" s="107">
        <v>525</v>
      </c>
      <c r="B527" t="s">
        <v>1035</v>
      </c>
      <c r="C527" t="s">
        <v>3968</v>
      </c>
    </row>
    <row r="528" spans="1:3">
      <c r="A528" s="107">
        <v>526</v>
      </c>
      <c r="B528" t="s">
        <v>3912</v>
      </c>
      <c r="C528" t="s">
        <v>5577</v>
      </c>
    </row>
    <row r="529" spans="1:3">
      <c r="A529" s="107">
        <v>527</v>
      </c>
      <c r="B529" t="s">
        <v>3912</v>
      </c>
      <c r="C529" t="s">
        <v>5578</v>
      </c>
    </row>
    <row r="530" spans="1:3">
      <c r="A530" s="107">
        <v>528</v>
      </c>
      <c r="B530" t="s">
        <v>3912</v>
      </c>
      <c r="C530" t="s">
        <v>3913</v>
      </c>
    </row>
    <row r="531" spans="1:3">
      <c r="A531" s="107">
        <v>529</v>
      </c>
      <c r="B531" t="s">
        <v>3916</v>
      </c>
      <c r="C531" t="s">
        <v>3917</v>
      </c>
    </row>
    <row r="532" spans="1:3">
      <c r="A532" s="107">
        <v>530</v>
      </c>
      <c r="B532" t="s">
        <v>3920</v>
      </c>
      <c r="C532" t="s">
        <v>6436</v>
      </c>
    </row>
    <row r="533" spans="1:3">
      <c r="A533" s="107">
        <v>531</v>
      </c>
      <c r="B533" t="s">
        <v>3920</v>
      </c>
      <c r="C533" t="s">
        <v>6437</v>
      </c>
    </row>
    <row r="534" spans="1:3">
      <c r="A534" s="107">
        <v>532</v>
      </c>
      <c r="B534" t="s">
        <v>3920</v>
      </c>
      <c r="C534" t="s">
        <v>6438</v>
      </c>
    </row>
    <row r="535" spans="1:3">
      <c r="A535" s="107">
        <v>533</v>
      </c>
      <c r="B535" t="s">
        <v>3920</v>
      </c>
      <c r="C535" t="s">
        <v>5594</v>
      </c>
    </row>
    <row r="536" spans="1:3">
      <c r="A536" s="107">
        <v>534</v>
      </c>
      <c r="B536" t="s">
        <v>3920</v>
      </c>
      <c r="C536" t="s">
        <v>6439</v>
      </c>
    </row>
    <row r="537" spans="1:3">
      <c r="A537" s="107">
        <v>535</v>
      </c>
      <c r="B537" t="s">
        <v>3925</v>
      </c>
      <c r="C537" t="s">
        <v>6440</v>
      </c>
    </row>
    <row r="538" spans="1:3">
      <c r="A538" s="107">
        <v>536</v>
      </c>
      <c r="B538" t="s">
        <v>3925</v>
      </c>
      <c r="C538" t="s">
        <v>5603</v>
      </c>
    </row>
    <row r="539" spans="1:3">
      <c r="A539" s="107">
        <v>537</v>
      </c>
      <c r="B539" t="s">
        <v>3925</v>
      </c>
      <c r="C539" t="s">
        <v>6441</v>
      </c>
    </row>
    <row r="540" spans="1:3">
      <c r="A540" s="107">
        <v>538</v>
      </c>
      <c r="B540" t="s">
        <v>3925</v>
      </c>
      <c r="C540" t="s">
        <v>5604</v>
      </c>
    </row>
    <row r="541" spans="1:3">
      <c r="A541" s="107">
        <v>539</v>
      </c>
      <c r="B541" t="s">
        <v>3925</v>
      </c>
      <c r="C541" t="s">
        <v>5605</v>
      </c>
    </row>
    <row r="542" spans="1:3">
      <c r="A542" s="107">
        <v>540</v>
      </c>
      <c r="B542" t="s">
        <v>3932</v>
      </c>
      <c r="C542" t="s">
        <v>3969</v>
      </c>
    </row>
    <row r="543" spans="1:3">
      <c r="A543" s="107">
        <v>541</v>
      </c>
      <c r="B543" t="s">
        <v>3936</v>
      </c>
      <c r="C543" t="s">
        <v>3940</v>
      </c>
    </row>
    <row r="544" spans="1:3">
      <c r="A544" s="107">
        <v>542</v>
      </c>
      <c r="B544" t="s">
        <v>3970</v>
      </c>
      <c r="C544" t="s">
        <v>3971</v>
      </c>
    </row>
    <row r="545" spans="1:3">
      <c r="A545" s="107">
        <v>543</v>
      </c>
      <c r="B545" t="s">
        <v>3068</v>
      </c>
      <c r="C545" t="s">
        <v>3069</v>
      </c>
    </row>
    <row r="546" spans="1:3">
      <c r="A546" s="107">
        <v>544</v>
      </c>
      <c r="B546" t="s">
        <v>3068</v>
      </c>
      <c r="C546" t="s">
        <v>4273</v>
      </c>
    </row>
    <row r="547" spans="1:3">
      <c r="A547" s="107">
        <v>545</v>
      </c>
      <c r="B547" t="s">
        <v>3068</v>
      </c>
      <c r="C547" t="s">
        <v>6442</v>
      </c>
    </row>
    <row r="548" spans="1:3">
      <c r="A548" s="107">
        <v>546</v>
      </c>
      <c r="B548" t="s">
        <v>3339</v>
      </c>
      <c r="C548" t="s">
        <v>4634</v>
      </c>
    </row>
    <row r="549" spans="1:3">
      <c r="A549" s="107">
        <v>547</v>
      </c>
      <c r="B549" t="s">
        <v>3339</v>
      </c>
      <c r="C549" t="s">
        <v>4635</v>
      </c>
    </row>
    <row r="550" spans="1:3">
      <c r="A550" s="107">
        <v>548</v>
      </c>
      <c r="B550" t="s">
        <v>3339</v>
      </c>
      <c r="C550" t="s">
        <v>3340</v>
      </c>
    </row>
    <row r="551" spans="1:3">
      <c r="A551" s="107">
        <v>549</v>
      </c>
      <c r="B551" t="s">
        <v>3347</v>
      </c>
      <c r="C551" t="s">
        <v>6443</v>
      </c>
    </row>
    <row r="552" spans="1:3">
      <c r="A552" s="107">
        <v>550</v>
      </c>
      <c r="B552" t="s">
        <v>3347</v>
      </c>
      <c r="C552" t="s">
        <v>6444</v>
      </c>
    </row>
    <row r="553" spans="1:3">
      <c r="A553" s="107">
        <v>551</v>
      </c>
      <c r="B553" t="s">
        <v>3347</v>
      </c>
      <c r="C553" t="s">
        <v>6445</v>
      </c>
    </row>
    <row r="554" spans="1:3">
      <c r="A554" s="107">
        <v>552</v>
      </c>
      <c r="B554" t="s">
        <v>3352</v>
      </c>
      <c r="C554" t="s">
        <v>4641</v>
      </c>
    </row>
    <row r="555" spans="1:3">
      <c r="A555" s="107">
        <v>553</v>
      </c>
      <c r="B555" t="s">
        <v>3352</v>
      </c>
      <c r="C555" t="s">
        <v>4642</v>
      </c>
    </row>
    <row r="556" spans="1:3">
      <c r="A556" s="107">
        <v>554</v>
      </c>
      <c r="B556" t="s">
        <v>3352</v>
      </c>
      <c r="C556" t="s">
        <v>4643</v>
      </c>
    </row>
    <row r="557" spans="1:3">
      <c r="A557" s="107">
        <v>555</v>
      </c>
      <c r="B557" t="s">
        <v>3410</v>
      </c>
      <c r="C557" t="s">
        <v>3383</v>
      </c>
    </row>
    <row r="558" spans="1:3">
      <c r="A558" s="107">
        <v>556</v>
      </c>
      <c r="B558" t="s">
        <v>3410</v>
      </c>
      <c r="C558" t="s">
        <v>3308</v>
      </c>
    </row>
    <row r="559" spans="1:3">
      <c r="A559" s="107">
        <v>557</v>
      </c>
      <c r="B559" t="s">
        <v>3410</v>
      </c>
      <c r="C559" t="s">
        <v>4716</v>
      </c>
    </row>
    <row r="560" spans="1:3">
      <c r="A560" s="107">
        <v>558</v>
      </c>
      <c r="B560" t="s">
        <v>3410</v>
      </c>
      <c r="C560" t="s">
        <v>6446</v>
      </c>
    </row>
    <row r="561" spans="1:3">
      <c r="A561" s="107">
        <v>559</v>
      </c>
      <c r="B561" t="s">
        <v>3410</v>
      </c>
      <c r="C561" t="s">
        <v>3388</v>
      </c>
    </row>
    <row r="562" spans="1:3">
      <c r="A562" s="107">
        <v>560</v>
      </c>
      <c r="B562" t="s">
        <v>3410</v>
      </c>
      <c r="C562" t="s">
        <v>6356</v>
      </c>
    </row>
    <row r="563" spans="1:3">
      <c r="A563" s="107">
        <v>561</v>
      </c>
      <c r="B563" t="s">
        <v>3410</v>
      </c>
      <c r="C563" t="s">
        <v>4659</v>
      </c>
    </row>
    <row r="564" spans="1:3">
      <c r="A564" s="107">
        <v>562</v>
      </c>
      <c r="B564" t="s">
        <v>3410</v>
      </c>
      <c r="C564" t="s">
        <v>3372</v>
      </c>
    </row>
    <row r="565" spans="1:3">
      <c r="A565" s="107">
        <v>563</v>
      </c>
      <c r="B565" t="s">
        <v>3972</v>
      </c>
      <c r="C565" t="s">
        <v>3973</v>
      </c>
    </row>
    <row r="566" spans="1:3">
      <c r="A566" s="107">
        <v>564</v>
      </c>
      <c r="B566" t="s">
        <v>3974</v>
      </c>
      <c r="C566" t="s">
        <v>3975</v>
      </c>
    </row>
    <row r="567" spans="1:3">
      <c r="A567" s="107">
        <v>565</v>
      </c>
      <c r="B567" t="s">
        <v>3974</v>
      </c>
      <c r="C567" t="s">
        <v>6447</v>
      </c>
    </row>
    <row r="568" spans="1:3">
      <c r="A568" s="107">
        <v>566</v>
      </c>
      <c r="B568" t="s">
        <v>3976</v>
      </c>
      <c r="C568" t="s">
        <v>3947</v>
      </c>
    </row>
    <row r="569" spans="1:3">
      <c r="A569" s="107">
        <v>567</v>
      </c>
      <c r="B569" t="s">
        <v>6448</v>
      </c>
      <c r="C569" t="s">
        <v>6449</v>
      </c>
    </row>
    <row r="570" spans="1:3">
      <c r="A570" s="107">
        <v>568</v>
      </c>
      <c r="B570" t="s">
        <v>3977</v>
      </c>
      <c r="C570" t="s">
        <v>6450</v>
      </c>
    </row>
    <row r="571" spans="1:3">
      <c r="A571" s="107">
        <v>569</v>
      </c>
      <c r="B571" t="s">
        <v>3977</v>
      </c>
      <c r="C571" t="s">
        <v>6451</v>
      </c>
    </row>
    <row r="572" spans="1:3">
      <c r="A572" s="107">
        <v>570</v>
      </c>
      <c r="B572" t="s">
        <v>3977</v>
      </c>
      <c r="C572" t="s">
        <v>6452</v>
      </c>
    </row>
    <row r="573" spans="1:3">
      <c r="A573" s="107">
        <v>571</v>
      </c>
      <c r="B573" t="s">
        <v>3977</v>
      </c>
      <c r="C573" t="s">
        <v>6453</v>
      </c>
    </row>
    <row r="574" spans="1:3">
      <c r="A574" s="107">
        <v>572</v>
      </c>
      <c r="B574" t="s">
        <v>2628</v>
      </c>
      <c r="C574" t="s">
        <v>3099</v>
      </c>
    </row>
    <row r="575" spans="1:3">
      <c r="A575" s="107">
        <v>573</v>
      </c>
      <c r="B575" t="s">
        <v>2628</v>
      </c>
      <c r="C575" t="s">
        <v>6454</v>
      </c>
    </row>
    <row r="576" spans="1:3">
      <c r="A576" s="107">
        <v>574</v>
      </c>
      <c r="B576" t="s">
        <v>3979</v>
      </c>
      <c r="C576" t="s">
        <v>3947</v>
      </c>
    </row>
    <row r="577" spans="1:3">
      <c r="A577" s="107">
        <v>575</v>
      </c>
      <c r="B577" t="s">
        <v>6455</v>
      </c>
      <c r="C577" t="s">
        <v>6449</v>
      </c>
    </row>
    <row r="578" spans="1:3">
      <c r="A578" s="107">
        <v>576</v>
      </c>
      <c r="B578" t="s">
        <v>3980</v>
      </c>
      <c r="C578" t="s">
        <v>6456</v>
      </c>
    </row>
    <row r="579" spans="1:3">
      <c r="A579" s="107">
        <v>577</v>
      </c>
      <c r="B579" t="s">
        <v>3981</v>
      </c>
      <c r="C579" t="s">
        <v>3099</v>
      </c>
    </row>
    <row r="580" spans="1:3">
      <c r="A580" s="107">
        <v>578</v>
      </c>
      <c r="B580" t="s">
        <v>3981</v>
      </c>
      <c r="C580" t="s">
        <v>6454</v>
      </c>
    </row>
    <row r="581" spans="1:3">
      <c r="A581" s="107">
        <v>579</v>
      </c>
      <c r="B581" t="s">
        <v>3982</v>
      </c>
      <c r="C581" t="s">
        <v>3947</v>
      </c>
    </row>
    <row r="582" spans="1:3">
      <c r="A582" s="107">
        <v>580</v>
      </c>
      <c r="B582" t="s">
        <v>6457</v>
      </c>
      <c r="C582" t="s">
        <v>6449</v>
      </c>
    </row>
    <row r="583" spans="1:3">
      <c r="A583" s="107">
        <v>581</v>
      </c>
      <c r="B583" t="s">
        <v>3983</v>
      </c>
      <c r="C583" t="s">
        <v>6458</v>
      </c>
    </row>
    <row r="584" spans="1:3">
      <c r="A584" s="107">
        <v>582</v>
      </c>
      <c r="B584" t="s">
        <v>3983</v>
      </c>
      <c r="C584" t="s">
        <v>6459</v>
      </c>
    </row>
    <row r="585" spans="1:3">
      <c r="A585" s="107">
        <v>583</v>
      </c>
      <c r="B585" t="s">
        <v>3983</v>
      </c>
      <c r="C585" t="s">
        <v>6460</v>
      </c>
    </row>
    <row r="586" spans="1:3">
      <c r="A586" s="107">
        <v>584</v>
      </c>
      <c r="B586" t="s">
        <v>3983</v>
      </c>
      <c r="C586" t="s">
        <v>6461</v>
      </c>
    </row>
    <row r="587" spans="1:3">
      <c r="A587" s="107">
        <v>585</v>
      </c>
      <c r="B587" t="s">
        <v>3984</v>
      </c>
      <c r="C587" t="s">
        <v>3099</v>
      </c>
    </row>
    <row r="588" spans="1:3">
      <c r="A588" s="107">
        <v>586</v>
      </c>
      <c r="B588" t="s">
        <v>3985</v>
      </c>
      <c r="C588" t="s">
        <v>3947</v>
      </c>
    </row>
    <row r="589" spans="1:3">
      <c r="A589" s="107">
        <v>587</v>
      </c>
      <c r="B589" t="s">
        <v>6462</v>
      </c>
      <c r="C589" t="s">
        <v>6449</v>
      </c>
    </row>
    <row r="590" spans="1:3">
      <c r="A590" s="107">
        <v>588</v>
      </c>
      <c r="B590" t="s">
        <v>3986</v>
      </c>
      <c r="C590" t="s">
        <v>6458</v>
      </c>
    </row>
    <row r="591" spans="1:3">
      <c r="A591" s="107">
        <v>589</v>
      </c>
      <c r="B591" t="s">
        <v>3986</v>
      </c>
      <c r="C591" t="s">
        <v>6459</v>
      </c>
    </row>
    <row r="592" spans="1:3">
      <c r="A592" s="107">
        <v>590</v>
      </c>
      <c r="B592" t="s">
        <v>3986</v>
      </c>
      <c r="C592" t="s">
        <v>6460</v>
      </c>
    </row>
    <row r="593" spans="1:3">
      <c r="A593" s="107">
        <v>591</v>
      </c>
      <c r="B593" t="s">
        <v>3986</v>
      </c>
      <c r="C593" t="s">
        <v>6461</v>
      </c>
    </row>
    <row r="594" spans="1:3">
      <c r="A594" s="107">
        <v>592</v>
      </c>
      <c r="B594" t="s">
        <v>3987</v>
      </c>
      <c r="C594" t="s">
        <v>3099</v>
      </c>
    </row>
    <row r="595" spans="1:3">
      <c r="A595" s="107">
        <v>593</v>
      </c>
      <c r="B595" t="s">
        <v>3987</v>
      </c>
      <c r="C595" t="s">
        <v>6454</v>
      </c>
    </row>
    <row r="596" spans="1:3">
      <c r="A596" s="107">
        <v>594</v>
      </c>
      <c r="B596" t="s">
        <v>3988</v>
      </c>
      <c r="C596" t="s">
        <v>3947</v>
      </c>
    </row>
    <row r="597" spans="1:3">
      <c r="A597" s="107">
        <v>595</v>
      </c>
      <c r="B597" t="s">
        <v>6463</v>
      </c>
      <c r="C597" t="s">
        <v>6449</v>
      </c>
    </row>
    <row r="598" spans="1:3">
      <c r="A598" s="107">
        <v>596</v>
      </c>
      <c r="B598" t="s">
        <v>3989</v>
      </c>
      <c r="C598" t="s">
        <v>6458</v>
      </c>
    </row>
    <row r="599" spans="1:3">
      <c r="A599" s="107">
        <v>597</v>
      </c>
      <c r="B599" t="s">
        <v>3989</v>
      </c>
      <c r="C599" t="s">
        <v>6459</v>
      </c>
    </row>
    <row r="600" spans="1:3">
      <c r="A600" s="107">
        <v>598</v>
      </c>
      <c r="B600" t="s">
        <v>3989</v>
      </c>
      <c r="C600" t="s">
        <v>6460</v>
      </c>
    </row>
    <row r="601" spans="1:3">
      <c r="A601" s="107">
        <v>599</v>
      </c>
      <c r="B601" t="s">
        <v>3989</v>
      </c>
      <c r="C601" t="s">
        <v>6461</v>
      </c>
    </row>
    <row r="602" spans="1:3">
      <c r="A602" s="107">
        <v>600</v>
      </c>
      <c r="B602" t="s">
        <v>3990</v>
      </c>
      <c r="C602" t="s">
        <v>3099</v>
      </c>
    </row>
    <row r="603" spans="1:3">
      <c r="A603" s="107">
        <v>601</v>
      </c>
      <c r="B603" t="s">
        <v>3990</v>
      </c>
      <c r="C603" t="s">
        <v>6454</v>
      </c>
    </row>
    <row r="604" spans="1:3">
      <c r="A604" s="107">
        <v>602</v>
      </c>
      <c r="B604" t="s">
        <v>3991</v>
      </c>
      <c r="C604" t="s">
        <v>3947</v>
      </c>
    </row>
    <row r="605" spans="1:3">
      <c r="A605" s="107">
        <v>603</v>
      </c>
      <c r="B605" t="s">
        <v>6464</v>
      </c>
      <c r="C605" t="s">
        <v>6449</v>
      </c>
    </row>
    <row r="606" spans="1:3">
      <c r="A606" s="107">
        <v>604</v>
      </c>
      <c r="B606" t="s">
        <v>3992</v>
      </c>
      <c r="C606" t="s">
        <v>6458</v>
      </c>
    </row>
    <row r="607" spans="1:3">
      <c r="A607" s="107">
        <v>605</v>
      </c>
      <c r="B607" t="s">
        <v>3992</v>
      </c>
      <c r="C607" t="s">
        <v>6459</v>
      </c>
    </row>
    <row r="608" spans="1:3">
      <c r="A608" s="107">
        <v>606</v>
      </c>
      <c r="B608" t="s">
        <v>3992</v>
      </c>
      <c r="C608" t="s">
        <v>6460</v>
      </c>
    </row>
    <row r="609" spans="1:3">
      <c r="A609" s="107">
        <v>607</v>
      </c>
      <c r="B609" t="s">
        <v>3992</v>
      </c>
      <c r="C609" t="s">
        <v>6461</v>
      </c>
    </row>
    <row r="610" spans="1:3">
      <c r="A610" s="107">
        <v>608</v>
      </c>
      <c r="B610" t="s">
        <v>3993</v>
      </c>
      <c r="C610" t="s">
        <v>3099</v>
      </c>
    </row>
    <row r="611" spans="1:3">
      <c r="A611" s="107">
        <v>609</v>
      </c>
      <c r="B611" t="s">
        <v>3994</v>
      </c>
      <c r="C611" t="s">
        <v>3947</v>
      </c>
    </row>
    <row r="612" spans="1:3">
      <c r="A612" s="107">
        <v>610</v>
      </c>
      <c r="B612" t="s">
        <v>6465</v>
      </c>
      <c r="C612" t="s">
        <v>6449</v>
      </c>
    </row>
    <row r="613" spans="1:3">
      <c r="A613" s="107">
        <v>611</v>
      </c>
      <c r="B613" t="s">
        <v>3995</v>
      </c>
      <c r="C613" t="s">
        <v>6458</v>
      </c>
    </row>
    <row r="614" spans="1:3">
      <c r="A614" s="107">
        <v>612</v>
      </c>
      <c r="B614" t="s">
        <v>3995</v>
      </c>
      <c r="C614" t="s">
        <v>6459</v>
      </c>
    </row>
    <row r="615" spans="1:3">
      <c r="A615" s="107">
        <v>613</v>
      </c>
      <c r="B615" t="s">
        <v>3995</v>
      </c>
      <c r="C615" t="s">
        <v>6460</v>
      </c>
    </row>
    <row r="616" spans="1:3">
      <c r="A616" s="107">
        <v>614</v>
      </c>
      <c r="B616" t="s">
        <v>3995</v>
      </c>
      <c r="C616" t="s">
        <v>6461</v>
      </c>
    </row>
    <row r="617" spans="1:3">
      <c r="A617" s="107">
        <v>615</v>
      </c>
      <c r="B617" t="s">
        <v>3996</v>
      </c>
      <c r="C617" t="s">
        <v>3099</v>
      </c>
    </row>
    <row r="618" spans="1:3">
      <c r="A618" s="107">
        <v>616</v>
      </c>
      <c r="B618" t="s">
        <v>3996</v>
      </c>
      <c r="C618" t="s">
        <v>6454</v>
      </c>
    </row>
    <row r="619" spans="1:3">
      <c r="A619" s="107">
        <v>617</v>
      </c>
      <c r="B619" t="s">
        <v>3997</v>
      </c>
      <c r="C619" t="s">
        <v>3947</v>
      </c>
    </row>
    <row r="620" spans="1:3">
      <c r="A620" s="107">
        <v>618</v>
      </c>
      <c r="B620" t="s">
        <v>6466</v>
      </c>
      <c r="C620" t="s">
        <v>6449</v>
      </c>
    </row>
    <row r="621" spans="1:3">
      <c r="A621" s="107">
        <v>619</v>
      </c>
      <c r="B621" t="s">
        <v>3998</v>
      </c>
      <c r="C621" t="s">
        <v>6458</v>
      </c>
    </row>
    <row r="622" spans="1:3">
      <c r="A622" s="107">
        <v>620</v>
      </c>
      <c r="B622" t="s">
        <v>3998</v>
      </c>
      <c r="C622" t="s">
        <v>6459</v>
      </c>
    </row>
    <row r="623" spans="1:3">
      <c r="A623" s="107">
        <v>621</v>
      </c>
      <c r="B623" t="s">
        <v>3998</v>
      </c>
      <c r="C623" t="s">
        <v>6460</v>
      </c>
    </row>
    <row r="624" spans="1:3">
      <c r="A624" s="107">
        <v>622</v>
      </c>
      <c r="B624" t="s">
        <v>3998</v>
      </c>
      <c r="C624" t="s">
        <v>6461</v>
      </c>
    </row>
    <row r="625" spans="1:3">
      <c r="A625" s="107">
        <v>623</v>
      </c>
      <c r="B625" t="s">
        <v>3999</v>
      </c>
      <c r="C625" t="s">
        <v>3099</v>
      </c>
    </row>
    <row r="626" spans="1:3">
      <c r="A626" s="107">
        <v>624</v>
      </c>
      <c r="B626" t="s">
        <v>3999</v>
      </c>
      <c r="C626" t="s">
        <v>6454</v>
      </c>
    </row>
    <row r="627" spans="1:3">
      <c r="A627" s="107">
        <v>625</v>
      </c>
      <c r="B627" t="s">
        <v>4000</v>
      </c>
      <c r="C627" t="s">
        <v>6467</v>
      </c>
    </row>
    <row r="628" spans="1:3">
      <c r="A628" s="107">
        <v>626</v>
      </c>
      <c r="B628" t="s">
        <v>4000</v>
      </c>
      <c r="C628" t="s">
        <v>6468</v>
      </c>
    </row>
    <row r="629" spans="1:3">
      <c r="A629" s="107">
        <v>627</v>
      </c>
      <c r="B629" t="s">
        <v>4000</v>
      </c>
      <c r="C629" t="s">
        <v>6469</v>
      </c>
    </row>
    <row r="630" spans="1:3">
      <c r="A630" s="107">
        <v>628</v>
      </c>
      <c r="B630" t="s">
        <v>4000</v>
      </c>
      <c r="C630" t="s">
        <v>6470</v>
      </c>
    </row>
    <row r="631" spans="1:3">
      <c r="A631" s="107">
        <v>629</v>
      </c>
      <c r="B631" t="s">
        <v>4000</v>
      </c>
      <c r="C631" t="s">
        <v>6471</v>
      </c>
    </row>
    <row r="632" spans="1:3">
      <c r="A632" s="107">
        <v>630</v>
      </c>
      <c r="B632" t="s">
        <v>4000</v>
      </c>
      <c r="C632" t="s">
        <v>6472</v>
      </c>
    </row>
    <row r="633" spans="1:3">
      <c r="A633" s="107">
        <v>631</v>
      </c>
      <c r="B633" t="s">
        <v>4000</v>
      </c>
      <c r="C633" t="s">
        <v>6473</v>
      </c>
    </row>
    <row r="634" spans="1:3">
      <c r="A634" s="107">
        <v>632</v>
      </c>
      <c r="B634" t="s">
        <v>4001</v>
      </c>
      <c r="C634" t="s">
        <v>3947</v>
      </c>
    </row>
    <row r="635" spans="1:3">
      <c r="A635" s="107">
        <v>633</v>
      </c>
      <c r="B635" t="s">
        <v>6474</v>
      </c>
      <c r="C635" t="s">
        <v>6449</v>
      </c>
    </row>
    <row r="636" spans="1:3">
      <c r="A636" s="107">
        <v>634</v>
      </c>
      <c r="B636" t="s">
        <v>4002</v>
      </c>
      <c r="C636" t="s">
        <v>6458</v>
      </c>
    </row>
    <row r="637" spans="1:3">
      <c r="A637" s="107">
        <v>635</v>
      </c>
      <c r="B637" t="s">
        <v>4002</v>
      </c>
      <c r="C637" t="s">
        <v>6459</v>
      </c>
    </row>
    <row r="638" spans="1:3">
      <c r="A638" s="107">
        <v>636</v>
      </c>
      <c r="B638" t="s">
        <v>4002</v>
      </c>
      <c r="C638" t="s">
        <v>6460</v>
      </c>
    </row>
    <row r="639" spans="1:3">
      <c r="A639" s="107">
        <v>637</v>
      </c>
      <c r="B639" t="s">
        <v>4002</v>
      </c>
      <c r="C639" t="s">
        <v>6461</v>
      </c>
    </row>
    <row r="640" spans="1:3">
      <c r="A640" s="107">
        <v>638</v>
      </c>
      <c r="B640" t="s">
        <v>4003</v>
      </c>
      <c r="C640" t="s">
        <v>3099</v>
      </c>
    </row>
    <row r="641" spans="1:3">
      <c r="A641" s="107">
        <v>639</v>
      </c>
      <c r="B641" t="s">
        <v>4003</v>
      </c>
      <c r="C641" t="s">
        <v>6454</v>
      </c>
    </row>
    <row r="642" spans="1:3">
      <c r="A642" s="107">
        <v>640</v>
      </c>
      <c r="B642" t="s">
        <v>4004</v>
      </c>
      <c r="C642" t="s">
        <v>3947</v>
      </c>
    </row>
    <row r="643" spans="1:3">
      <c r="A643" s="107">
        <v>641</v>
      </c>
      <c r="B643" t="s">
        <v>6475</v>
      </c>
      <c r="C643" t="s">
        <v>6449</v>
      </c>
    </row>
    <row r="644" spans="1:3">
      <c r="A644" s="107">
        <v>642</v>
      </c>
      <c r="B644" t="s">
        <v>4005</v>
      </c>
      <c r="C644" t="s">
        <v>6458</v>
      </c>
    </row>
    <row r="645" spans="1:3">
      <c r="A645" s="107">
        <v>643</v>
      </c>
      <c r="B645" t="s">
        <v>4005</v>
      </c>
      <c r="C645" t="s">
        <v>6459</v>
      </c>
    </row>
    <row r="646" spans="1:3">
      <c r="A646" s="107">
        <v>644</v>
      </c>
      <c r="B646" t="s">
        <v>4005</v>
      </c>
      <c r="C646" t="s">
        <v>6460</v>
      </c>
    </row>
    <row r="647" spans="1:3">
      <c r="A647" s="107">
        <v>645</v>
      </c>
      <c r="B647" t="s">
        <v>4005</v>
      </c>
      <c r="C647" t="s">
        <v>6461</v>
      </c>
    </row>
    <row r="648" spans="1:3">
      <c r="A648" s="107">
        <v>646</v>
      </c>
      <c r="B648" t="s">
        <v>4006</v>
      </c>
      <c r="C648" t="s">
        <v>3099</v>
      </c>
    </row>
    <row r="649" spans="1:3">
      <c r="A649" s="107">
        <v>647</v>
      </c>
      <c r="B649" t="s">
        <v>4006</v>
      </c>
      <c r="C649" t="s">
        <v>6454</v>
      </c>
    </row>
    <row r="650" spans="1:3">
      <c r="A650" s="107">
        <v>648</v>
      </c>
      <c r="B650" t="s">
        <v>4007</v>
      </c>
      <c r="C650" t="s">
        <v>3947</v>
      </c>
    </row>
    <row r="651" spans="1:3">
      <c r="A651" s="107">
        <v>649</v>
      </c>
      <c r="B651" t="s">
        <v>6476</v>
      </c>
      <c r="C651" t="s">
        <v>6449</v>
      </c>
    </row>
    <row r="652" spans="1:3">
      <c r="A652" s="107">
        <v>650</v>
      </c>
      <c r="B652" t="s">
        <v>4008</v>
      </c>
      <c r="C652" t="s">
        <v>6458</v>
      </c>
    </row>
    <row r="653" spans="1:3">
      <c r="A653" s="107">
        <v>651</v>
      </c>
      <c r="B653" t="s">
        <v>4008</v>
      </c>
      <c r="C653" t="s">
        <v>6459</v>
      </c>
    </row>
    <row r="654" spans="1:3">
      <c r="A654" s="107">
        <v>652</v>
      </c>
      <c r="B654" t="s">
        <v>4008</v>
      </c>
      <c r="C654" t="s">
        <v>6460</v>
      </c>
    </row>
    <row r="655" spans="1:3">
      <c r="A655" s="107">
        <v>653</v>
      </c>
      <c r="B655" t="s">
        <v>4008</v>
      </c>
      <c r="C655" t="s">
        <v>6461</v>
      </c>
    </row>
    <row r="656" spans="1:3">
      <c r="A656" s="107">
        <v>654</v>
      </c>
      <c r="B656" t="s">
        <v>4009</v>
      </c>
      <c r="C656" t="s">
        <v>3099</v>
      </c>
    </row>
    <row r="657" spans="1:3">
      <c r="A657" s="107">
        <v>655</v>
      </c>
      <c r="B657" t="s">
        <v>4009</v>
      </c>
      <c r="C657" t="s">
        <v>6454</v>
      </c>
    </row>
    <row r="658" spans="1:3">
      <c r="A658" s="107">
        <v>656</v>
      </c>
      <c r="B658" t="s">
        <v>3954</v>
      </c>
      <c r="C658" t="s">
        <v>3943</v>
      </c>
    </row>
    <row r="659" spans="1:3">
      <c r="A659" s="107">
        <v>657</v>
      </c>
      <c r="B659" t="s">
        <v>1025</v>
      </c>
      <c r="C659" t="s">
        <v>4885</v>
      </c>
    </row>
    <row r="660" spans="1:3">
      <c r="A660" s="107">
        <v>658</v>
      </c>
      <c r="B660" t="s">
        <v>1025</v>
      </c>
      <c r="C660" t="s">
        <v>4886</v>
      </c>
    </row>
    <row r="661" spans="1:3">
      <c r="A661" s="107">
        <v>659</v>
      </c>
      <c r="B661" t="s">
        <v>1025</v>
      </c>
      <c r="C661" t="s">
        <v>6477</v>
      </c>
    </row>
    <row r="662" spans="1:3">
      <c r="A662" s="107">
        <v>660</v>
      </c>
      <c r="B662" t="s">
        <v>1025</v>
      </c>
      <c r="C662" t="s">
        <v>3507</v>
      </c>
    </row>
    <row r="663" spans="1:3">
      <c r="A663" s="107">
        <v>661</v>
      </c>
      <c r="B663" t="s">
        <v>1025</v>
      </c>
      <c r="C663" t="s">
        <v>6478</v>
      </c>
    </row>
    <row r="664" spans="1:3">
      <c r="A664" s="107">
        <v>662</v>
      </c>
      <c r="B664" t="s">
        <v>1025</v>
      </c>
      <c r="C664" t="s">
        <v>6479</v>
      </c>
    </row>
    <row r="665" spans="1:3">
      <c r="A665" s="107">
        <v>663</v>
      </c>
      <c r="B665" t="s">
        <v>1025</v>
      </c>
      <c r="C665" t="s">
        <v>6480</v>
      </c>
    </row>
    <row r="666" spans="1:3">
      <c r="A666" s="107">
        <v>664</v>
      </c>
      <c r="B666" t="s">
        <v>1025</v>
      </c>
      <c r="C666" t="s">
        <v>6481</v>
      </c>
    </row>
    <row r="667" spans="1:3">
      <c r="A667" s="107">
        <v>665</v>
      </c>
      <c r="B667" t="s">
        <v>1025</v>
      </c>
      <c r="C667" t="s">
        <v>6482</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5"/>
  <sheetViews>
    <sheetView tabSelected="1" topLeftCell="A12" workbookViewId="0">
      <selection activeCell="C27" sqref="C27"/>
    </sheetView>
  </sheetViews>
  <sheetFormatPr defaultRowHeight="14.25"/>
  <cols>
    <col min="2" max="2" width="18.86328125" customWidth="1"/>
    <col min="3" max="3" width="42.3984375" bestFit="1" customWidth="1"/>
  </cols>
  <sheetData>
    <row r="1" spans="1:3">
      <c r="B1" s="1" t="s">
        <v>25</v>
      </c>
      <c r="C1" s="1" t="s">
        <v>4063</v>
      </c>
    </row>
    <row r="2" spans="1:3">
      <c r="A2" s="1">
        <v>0</v>
      </c>
      <c r="B2" t="s">
        <v>2972</v>
      </c>
      <c r="C2" t="s">
        <v>6220</v>
      </c>
    </row>
    <row r="3" spans="1:3">
      <c r="A3" s="1">
        <v>1</v>
      </c>
      <c r="B3" t="s">
        <v>2972</v>
      </c>
      <c r="C3" t="s">
        <v>6221</v>
      </c>
    </row>
    <row r="4" spans="1:3">
      <c r="A4" s="1">
        <v>2</v>
      </c>
      <c r="B4" t="s">
        <v>2992</v>
      </c>
      <c r="C4" t="s">
        <v>6222</v>
      </c>
    </row>
    <row r="5" spans="1:3">
      <c r="A5" s="1">
        <v>3</v>
      </c>
      <c r="B5" t="s">
        <v>2992</v>
      </c>
      <c r="C5" t="s">
        <v>6223</v>
      </c>
    </row>
    <row r="6" spans="1:3">
      <c r="A6" s="1">
        <v>4</v>
      </c>
      <c r="B6" t="s">
        <v>1089</v>
      </c>
      <c r="C6" t="s">
        <v>6224</v>
      </c>
    </row>
    <row r="7" spans="1:3">
      <c r="A7" s="1">
        <v>5</v>
      </c>
      <c r="B7" t="s">
        <v>1089</v>
      </c>
      <c r="C7" t="s">
        <v>6225</v>
      </c>
    </row>
    <row r="8" spans="1:3">
      <c r="A8" s="1">
        <v>6</v>
      </c>
      <c r="B8" t="s">
        <v>351</v>
      </c>
      <c r="C8" t="s">
        <v>6226</v>
      </c>
    </row>
    <row r="9" spans="1:3">
      <c r="A9" s="1">
        <v>7</v>
      </c>
      <c r="B9" t="s">
        <v>351</v>
      </c>
      <c r="C9" t="s">
        <v>6227</v>
      </c>
    </row>
    <row r="10" spans="1:3">
      <c r="A10" s="1">
        <v>8</v>
      </c>
      <c r="B10" t="s">
        <v>5690</v>
      </c>
      <c r="C10" t="s">
        <v>6228</v>
      </c>
    </row>
    <row r="11" spans="1:3">
      <c r="A11" s="1">
        <v>9</v>
      </c>
      <c r="B11" t="s">
        <v>5690</v>
      </c>
      <c r="C11" t="s">
        <v>6229</v>
      </c>
    </row>
    <row r="12" spans="1:3">
      <c r="A12" s="1">
        <v>10</v>
      </c>
      <c r="B12" t="s">
        <v>3021</v>
      </c>
      <c r="C12" t="s">
        <v>6230</v>
      </c>
    </row>
    <row r="13" spans="1:3">
      <c r="A13" s="1">
        <v>11</v>
      </c>
      <c r="B13" t="s">
        <v>3021</v>
      </c>
      <c r="C13" t="s">
        <v>6231</v>
      </c>
    </row>
    <row r="14" spans="1:3">
      <c r="A14" s="1">
        <v>12</v>
      </c>
      <c r="B14" t="s">
        <v>3027</v>
      </c>
      <c r="C14" t="s">
        <v>6232</v>
      </c>
    </row>
    <row r="15" spans="1:3">
      <c r="A15" s="1">
        <v>13</v>
      </c>
      <c r="B15" t="s">
        <v>3027</v>
      </c>
      <c r="C15" t="s">
        <v>6233</v>
      </c>
    </row>
    <row r="16" spans="1:3">
      <c r="A16" s="1">
        <v>14</v>
      </c>
      <c r="B16" t="s">
        <v>3032</v>
      </c>
      <c r="C16" t="s">
        <v>6234</v>
      </c>
    </row>
    <row r="17" spans="1:3">
      <c r="A17" s="1">
        <v>15</v>
      </c>
      <c r="B17" t="s">
        <v>3032</v>
      </c>
      <c r="C17" t="s">
        <v>6235</v>
      </c>
    </row>
    <row r="18" spans="1:3">
      <c r="A18" s="1">
        <v>16</v>
      </c>
      <c r="B18" t="s">
        <v>3054</v>
      </c>
      <c r="C18" t="s">
        <v>6236</v>
      </c>
    </row>
    <row r="19" spans="1:3">
      <c r="A19" s="1">
        <v>17</v>
      </c>
      <c r="B19" t="s">
        <v>3054</v>
      </c>
      <c r="C19" t="s">
        <v>6237</v>
      </c>
    </row>
    <row r="20" spans="1:3">
      <c r="A20" s="1">
        <v>18</v>
      </c>
      <c r="B20" t="s">
        <v>3088</v>
      </c>
      <c r="C20" t="s">
        <v>6238</v>
      </c>
    </row>
    <row r="21" spans="1:3">
      <c r="A21" s="1">
        <v>19</v>
      </c>
      <c r="B21" t="s">
        <v>3088</v>
      </c>
      <c r="C21" t="s">
        <v>6239</v>
      </c>
    </row>
    <row r="22" spans="1:3">
      <c r="A22" s="1">
        <v>20</v>
      </c>
      <c r="B22" t="s">
        <v>45</v>
      </c>
      <c r="C22" t="s">
        <v>5716</v>
      </c>
    </row>
    <row r="23" spans="1:3">
      <c r="A23" s="1">
        <v>21</v>
      </c>
      <c r="B23" t="s">
        <v>1015</v>
      </c>
      <c r="C23" t="s">
        <v>6240</v>
      </c>
    </row>
    <row r="24" spans="1:3">
      <c r="A24" s="1">
        <v>22</v>
      </c>
      <c r="B24" t="s">
        <v>1015</v>
      </c>
      <c r="C24" t="s">
        <v>6241</v>
      </c>
    </row>
    <row r="25" spans="1:3">
      <c r="A25" s="1">
        <v>23</v>
      </c>
      <c r="B25" t="s">
        <v>3210</v>
      </c>
      <c r="C25" t="s">
        <v>6242</v>
      </c>
    </row>
    <row r="26" spans="1:3">
      <c r="A26" s="1">
        <v>24</v>
      </c>
      <c r="B26" t="s">
        <v>3210</v>
      </c>
      <c r="C26" t="s">
        <v>6243</v>
      </c>
    </row>
    <row r="27" spans="1:3">
      <c r="A27" s="1">
        <v>25</v>
      </c>
      <c r="B27" t="s">
        <v>1567</v>
      </c>
      <c r="C27" t="s">
        <v>6244</v>
      </c>
    </row>
    <row r="28" spans="1:3">
      <c r="A28" s="1">
        <v>26</v>
      </c>
      <c r="B28" t="s">
        <v>1567</v>
      </c>
      <c r="C28" t="s">
        <v>6245</v>
      </c>
    </row>
    <row r="29" spans="1:3">
      <c r="A29" s="1">
        <v>27</v>
      </c>
      <c r="B29" t="s">
        <v>3245</v>
      </c>
      <c r="C29" t="s">
        <v>6246</v>
      </c>
    </row>
    <row r="30" spans="1:3">
      <c r="A30" s="1">
        <v>28</v>
      </c>
      <c r="B30" t="s">
        <v>3245</v>
      </c>
      <c r="C30" t="s">
        <v>6247</v>
      </c>
    </row>
    <row r="31" spans="1:3">
      <c r="A31" s="1">
        <v>29</v>
      </c>
      <c r="B31" t="s">
        <v>3281</v>
      </c>
      <c r="C31" t="s">
        <v>6248</v>
      </c>
    </row>
    <row r="32" spans="1:3">
      <c r="A32" s="1">
        <v>30</v>
      </c>
      <c r="B32" t="s">
        <v>3281</v>
      </c>
      <c r="C32" t="s">
        <v>6249</v>
      </c>
    </row>
    <row r="33" spans="1:3">
      <c r="A33" s="1">
        <v>31</v>
      </c>
      <c r="B33" t="s">
        <v>3285</v>
      </c>
      <c r="C33" t="s">
        <v>6250</v>
      </c>
    </row>
    <row r="34" spans="1:3">
      <c r="A34" s="1">
        <v>32</v>
      </c>
      <c r="B34" t="s">
        <v>3285</v>
      </c>
      <c r="C34" t="s">
        <v>6251</v>
      </c>
    </row>
    <row r="35" spans="1:3">
      <c r="A35" s="1">
        <v>33</v>
      </c>
      <c r="B35" t="s">
        <v>779</v>
      </c>
      <c r="C35" t="s">
        <v>6252</v>
      </c>
    </row>
    <row r="36" spans="1:3">
      <c r="A36" s="1">
        <v>34</v>
      </c>
      <c r="B36" t="s">
        <v>779</v>
      </c>
      <c r="C36" t="s">
        <v>6253</v>
      </c>
    </row>
    <row r="37" spans="1:3">
      <c r="A37" s="1">
        <v>35</v>
      </c>
      <c r="B37" t="s">
        <v>3334</v>
      </c>
      <c r="C37" t="s">
        <v>6254</v>
      </c>
    </row>
    <row r="38" spans="1:3">
      <c r="A38" s="1">
        <v>36</v>
      </c>
      <c r="B38" t="s">
        <v>3334</v>
      </c>
      <c r="C38" t="s">
        <v>6255</v>
      </c>
    </row>
    <row r="39" spans="1:3">
      <c r="A39" s="1">
        <v>37</v>
      </c>
      <c r="B39" t="s">
        <v>3405</v>
      </c>
      <c r="C39" t="s">
        <v>6256</v>
      </c>
    </row>
    <row r="40" spans="1:3">
      <c r="A40" s="1">
        <v>38</v>
      </c>
      <c r="B40" t="s">
        <v>3405</v>
      </c>
      <c r="C40" t="s">
        <v>6257</v>
      </c>
    </row>
    <row r="41" spans="1:3">
      <c r="A41" s="1">
        <v>39</v>
      </c>
      <c r="B41" t="s">
        <v>79</v>
      </c>
      <c r="C41" t="s">
        <v>5885</v>
      </c>
    </row>
    <row r="42" spans="1:3">
      <c r="A42" s="1">
        <v>40</v>
      </c>
      <c r="B42" t="s">
        <v>79</v>
      </c>
      <c r="C42" t="s">
        <v>6258</v>
      </c>
    </row>
    <row r="43" spans="1:3">
      <c r="A43" s="1">
        <v>41</v>
      </c>
      <c r="B43" t="s">
        <v>3469</v>
      </c>
      <c r="C43" t="s">
        <v>6259</v>
      </c>
    </row>
    <row r="44" spans="1:3">
      <c r="A44" s="1">
        <v>42</v>
      </c>
      <c r="B44" t="s">
        <v>3469</v>
      </c>
      <c r="C44" t="s">
        <v>6260</v>
      </c>
    </row>
    <row r="45" spans="1:3">
      <c r="A45" s="1">
        <v>43</v>
      </c>
      <c r="B45" t="s">
        <v>869</v>
      </c>
      <c r="C45" t="s">
        <v>6261</v>
      </c>
    </row>
    <row r="46" spans="1:3">
      <c r="A46" s="1">
        <v>44</v>
      </c>
      <c r="B46" t="s">
        <v>869</v>
      </c>
      <c r="C46" t="s">
        <v>6262</v>
      </c>
    </row>
    <row r="47" spans="1:3">
      <c r="A47" s="1">
        <v>45</v>
      </c>
      <c r="B47" t="s">
        <v>1655</v>
      </c>
      <c r="C47" t="s">
        <v>6263</v>
      </c>
    </row>
    <row r="48" spans="1:3">
      <c r="A48" s="1">
        <v>46</v>
      </c>
      <c r="B48" t="s">
        <v>1655</v>
      </c>
      <c r="C48" t="s">
        <v>6264</v>
      </c>
    </row>
    <row r="49" spans="1:3">
      <c r="A49" s="1">
        <v>47</v>
      </c>
      <c r="B49" t="s">
        <v>3630</v>
      </c>
      <c r="C49" t="s">
        <v>6265</v>
      </c>
    </row>
    <row r="50" spans="1:3">
      <c r="A50" s="1">
        <v>48</v>
      </c>
      <c r="B50" t="s">
        <v>3630</v>
      </c>
      <c r="C50" t="s">
        <v>6266</v>
      </c>
    </row>
    <row r="51" spans="1:3">
      <c r="A51" s="1">
        <v>49</v>
      </c>
      <c r="B51" t="s">
        <v>3661</v>
      </c>
      <c r="C51" t="s">
        <v>6267</v>
      </c>
    </row>
    <row r="52" spans="1:3">
      <c r="A52" s="1">
        <v>50</v>
      </c>
      <c r="B52" t="s">
        <v>3661</v>
      </c>
      <c r="C52" t="s">
        <v>6268</v>
      </c>
    </row>
    <row r="53" spans="1:3">
      <c r="A53" s="1">
        <v>51</v>
      </c>
      <c r="B53" t="s">
        <v>3670</v>
      </c>
      <c r="C53" t="s">
        <v>6269</v>
      </c>
    </row>
    <row r="54" spans="1:3">
      <c r="A54" s="1">
        <v>52</v>
      </c>
      <c r="B54" t="s">
        <v>3670</v>
      </c>
      <c r="C54" t="s">
        <v>6270</v>
      </c>
    </row>
    <row r="55" spans="1:3">
      <c r="A55" s="1">
        <v>53</v>
      </c>
      <c r="B55" t="s">
        <v>3675</v>
      </c>
      <c r="C55" t="s">
        <v>6271</v>
      </c>
    </row>
    <row r="56" spans="1:3">
      <c r="A56" s="1">
        <v>54</v>
      </c>
      <c r="B56" t="s">
        <v>3675</v>
      </c>
      <c r="C56" t="s">
        <v>6272</v>
      </c>
    </row>
    <row r="57" spans="1:3">
      <c r="A57" s="1">
        <v>55</v>
      </c>
      <c r="B57" t="s">
        <v>3695</v>
      </c>
      <c r="C57" t="s">
        <v>6273</v>
      </c>
    </row>
    <row r="58" spans="1:3">
      <c r="A58" s="1">
        <v>56</v>
      </c>
      <c r="B58" t="s">
        <v>3716</v>
      </c>
      <c r="C58" t="s">
        <v>6274</v>
      </c>
    </row>
    <row r="59" spans="1:3">
      <c r="A59" s="1">
        <v>57</v>
      </c>
      <c r="B59" t="s">
        <v>3716</v>
      </c>
      <c r="C59" t="s">
        <v>6275</v>
      </c>
    </row>
    <row r="60" spans="1:3">
      <c r="A60" s="1">
        <v>58</v>
      </c>
      <c r="B60" t="s">
        <v>3720</v>
      </c>
      <c r="C60" t="s">
        <v>6276</v>
      </c>
    </row>
    <row r="61" spans="1:3">
      <c r="A61" s="1">
        <v>59</v>
      </c>
      <c r="B61" t="s">
        <v>3720</v>
      </c>
      <c r="C61" t="s">
        <v>6277</v>
      </c>
    </row>
    <row r="62" spans="1:3">
      <c r="A62" s="1">
        <v>60</v>
      </c>
      <c r="B62" t="s">
        <v>3724</v>
      </c>
      <c r="C62" t="s">
        <v>6278</v>
      </c>
    </row>
    <row r="63" spans="1:3">
      <c r="A63" s="1">
        <v>61</v>
      </c>
      <c r="B63" t="s">
        <v>3724</v>
      </c>
      <c r="C63" t="s">
        <v>6279</v>
      </c>
    </row>
    <row r="64" spans="1:3">
      <c r="A64" s="1">
        <v>62</v>
      </c>
      <c r="B64" t="s">
        <v>3743</v>
      </c>
      <c r="C64" t="s">
        <v>6280</v>
      </c>
    </row>
    <row r="65" spans="1:3">
      <c r="A65" s="1">
        <v>63</v>
      </c>
      <c r="B65" t="s">
        <v>3743</v>
      </c>
      <c r="C65" t="s">
        <v>6281</v>
      </c>
    </row>
    <row r="66" spans="1:3">
      <c r="A66" s="1">
        <v>64</v>
      </c>
      <c r="B66" t="s">
        <v>3783</v>
      </c>
      <c r="C66" t="s">
        <v>6282</v>
      </c>
    </row>
    <row r="67" spans="1:3">
      <c r="A67" s="1">
        <v>65</v>
      </c>
      <c r="B67" t="s">
        <v>3783</v>
      </c>
      <c r="C67" t="s">
        <v>6283</v>
      </c>
    </row>
    <row r="68" spans="1:3">
      <c r="A68" s="1">
        <v>66</v>
      </c>
      <c r="B68" t="s">
        <v>3794</v>
      </c>
      <c r="C68" t="s">
        <v>6284</v>
      </c>
    </row>
    <row r="69" spans="1:3">
      <c r="A69" s="1">
        <v>67</v>
      </c>
      <c r="B69" t="s">
        <v>3794</v>
      </c>
      <c r="C69" t="s">
        <v>6285</v>
      </c>
    </row>
    <row r="70" spans="1:3">
      <c r="A70" s="1">
        <v>68</v>
      </c>
      <c r="B70" t="s">
        <v>3798</v>
      </c>
      <c r="C70" t="s">
        <v>6286</v>
      </c>
    </row>
    <row r="71" spans="1:3">
      <c r="A71" s="1">
        <v>69</v>
      </c>
      <c r="B71" t="s">
        <v>3798</v>
      </c>
      <c r="C71" t="s">
        <v>6287</v>
      </c>
    </row>
    <row r="72" spans="1:3">
      <c r="A72" s="1">
        <v>70</v>
      </c>
      <c r="B72" t="s">
        <v>3805</v>
      </c>
      <c r="C72" t="s">
        <v>6288</v>
      </c>
    </row>
    <row r="73" spans="1:3">
      <c r="A73" s="1">
        <v>71</v>
      </c>
      <c r="B73" t="s">
        <v>3805</v>
      </c>
      <c r="C73" t="s">
        <v>6289</v>
      </c>
    </row>
    <row r="74" spans="1:3">
      <c r="A74" s="1">
        <v>72</v>
      </c>
      <c r="B74" t="s">
        <v>3836</v>
      </c>
      <c r="C74" t="s">
        <v>6290</v>
      </c>
    </row>
    <row r="75" spans="1:3">
      <c r="A75" s="1">
        <v>73</v>
      </c>
      <c r="B75" t="s">
        <v>3836</v>
      </c>
      <c r="C75" t="s">
        <v>6291</v>
      </c>
    </row>
    <row r="76" spans="1:3">
      <c r="A76" s="1">
        <v>74</v>
      </c>
      <c r="B76" t="s">
        <v>1582</v>
      </c>
      <c r="C76" t="s">
        <v>6292</v>
      </c>
    </row>
    <row r="77" spans="1:3">
      <c r="A77" s="1">
        <v>75</v>
      </c>
      <c r="B77" t="s">
        <v>1582</v>
      </c>
      <c r="C77" t="s">
        <v>6293</v>
      </c>
    </row>
    <row r="78" spans="1:3">
      <c r="A78" s="1">
        <v>76</v>
      </c>
      <c r="B78" t="s">
        <v>3865</v>
      </c>
      <c r="C78" t="s">
        <v>6294</v>
      </c>
    </row>
    <row r="79" spans="1:3">
      <c r="A79" s="1">
        <v>77</v>
      </c>
      <c r="B79" t="s">
        <v>3865</v>
      </c>
      <c r="C79" t="s">
        <v>6295</v>
      </c>
    </row>
    <row r="80" spans="1:3">
      <c r="A80" s="1">
        <v>78</v>
      </c>
      <c r="B80" t="s">
        <v>3870</v>
      </c>
      <c r="C80" t="s">
        <v>6296</v>
      </c>
    </row>
    <row r="81" spans="1:3">
      <c r="A81" s="1">
        <v>79</v>
      </c>
      <c r="B81" t="s">
        <v>3870</v>
      </c>
      <c r="C81" t="s">
        <v>6297</v>
      </c>
    </row>
    <row r="82" spans="1:3">
      <c r="A82" s="1">
        <v>80</v>
      </c>
      <c r="B82" t="s">
        <v>3874</v>
      </c>
      <c r="C82" t="s">
        <v>6298</v>
      </c>
    </row>
    <row r="83" spans="1:3">
      <c r="A83" s="1">
        <v>81</v>
      </c>
      <c r="B83" t="s">
        <v>3874</v>
      </c>
      <c r="C83" t="s">
        <v>6299</v>
      </c>
    </row>
    <row r="84" spans="1:3">
      <c r="A84" s="1">
        <v>82</v>
      </c>
      <c r="B84" t="s">
        <v>3883</v>
      </c>
      <c r="C84" t="s">
        <v>6300</v>
      </c>
    </row>
    <row r="85" spans="1:3">
      <c r="A85" s="1">
        <v>83</v>
      </c>
      <c r="B85" t="s">
        <v>3883</v>
      </c>
      <c r="C85" t="s">
        <v>6301</v>
      </c>
    </row>
    <row r="86" spans="1:3">
      <c r="A86" s="1">
        <v>84</v>
      </c>
      <c r="B86" t="s">
        <v>3901</v>
      </c>
      <c r="C86" t="s">
        <v>6302</v>
      </c>
    </row>
    <row r="87" spans="1:3">
      <c r="A87" s="1">
        <v>85</v>
      </c>
      <c r="B87" t="s">
        <v>3901</v>
      </c>
      <c r="C87" t="s">
        <v>6303</v>
      </c>
    </row>
    <row r="88" spans="1:3">
      <c r="A88" s="1">
        <v>86</v>
      </c>
      <c r="B88" t="s">
        <v>1035</v>
      </c>
      <c r="C88" t="s">
        <v>6304</v>
      </c>
    </row>
    <row r="89" spans="1:3">
      <c r="A89" s="1">
        <v>87</v>
      </c>
      <c r="B89" t="s">
        <v>1035</v>
      </c>
      <c r="C89" t="s">
        <v>6305</v>
      </c>
    </row>
    <row r="90" spans="1:3">
      <c r="A90" s="1">
        <v>88</v>
      </c>
      <c r="B90" t="s">
        <v>3916</v>
      </c>
      <c r="C90" t="s">
        <v>6306</v>
      </c>
    </row>
    <row r="91" spans="1:3">
      <c r="A91" s="1">
        <v>89</v>
      </c>
      <c r="B91" t="s">
        <v>3916</v>
      </c>
      <c r="C91" t="s">
        <v>6307</v>
      </c>
    </row>
    <row r="92" spans="1:3">
      <c r="A92" s="1">
        <v>90</v>
      </c>
      <c r="B92" t="s">
        <v>3932</v>
      </c>
      <c r="C92" t="s">
        <v>6308</v>
      </c>
    </row>
    <row r="93" spans="1:3">
      <c r="A93" s="1">
        <v>91</v>
      </c>
      <c r="B93" t="s">
        <v>3932</v>
      </c>
      <c r="C93" t="s">
        <v>6309</v>
      </c>
    </row>
    <row r="94" spans="1:3">
      <c r="A94" s="1">
        <v>92</v>
      </c>
      <c r="B94" t="s">
        <v>3936</v>
      </c>
      <c r="C94" t="s">
        <v>6310</v>
      </c>
    </row>
    <row r="95" spans="1:3">
      <c r="A95" s="1">
        <v>93</v>
      </c>
      <c r="B95" t="s">
        <v>3936</v>
      </c>
      <c r="C95" t="s">
        <v>6311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16</vt:i4>
      </vt:variant>
    </vt:vector>
  </HeadingPairs>
  <TitlesOfParts>
    <vt:vector size="26" baseType="lpstr">
      <vt:lpstr>Reference Model</vt:lpstr>
      <vt:lpstr>Known TBD</vt:lpstr>
      <vt:lpstr>Known Indiscernables</vt:lpstr>
      <vt:lpstr>RM Artifact-Subs</vt:lpstr>
      <vt:lpstr>Artifact Bins</vt:lpstr>
      <vt:lpstr>Specs 3.3</vt:lpstr>
      <vt:lpstr>WO42</vt:lpstr>
      <vt:lpstr>Artifact-Subs</vt:lpstr>
      <vt:lpstr>GPT-1-5</vt:lpstr>
      <vt:lpstr>GPT-1-10</vt:lpstr>
      <vt:lpstr>BoxBarcode</vt:lpstr>
      <vt:lpstr>Disc</vt:lpstr>
      <vt:lpstr>DocType</vt:lpstr>
      <vt:lpstr>DocumentDate</vt:lpstr>
      <vt:lpstr>DocumentDesc</vt:lpstr>
      <vt:lpstr>DocumentIndex</vt:lpstr>
      <vt:lpstr>Drug</vt:lpstr>
      <vt:lpstr>FolderBarcode</vt:lpstr>
      <vt:lpstr>FullDoc</vt:lpstr>
      <vt:lpstr>FullPath</vt:lpstr>
      <vt:lpstr>MV</vt:lpstr>
      <vt:lpstr>NewFile</vt:lpstr>
      <vt:lpstr>NewFileLocation</vt:lpstr>
      <vt:lpstr>NewFolderLocation</vt:lpstr>
      <vt:lpstr>OldFileName</vt:lpstr>
      <vt:lpstr>Protocol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C</dc:creator>
  <cp:lastModifiedBy>Jimmy C</cp:lastModifiedBy>
  <dcterms:created xsi:type="dcterms:W3CDTF">2024-02-24T15:02:52Z</dcterms:created>
  <dcterms:modified xsi:type="dcterms:W3CDTF">2024-03-22T01:37:28Z</dcterms:modified>
</cp:coreProperties>
</file>