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엑셀\2021 인천천 엑셀\"/>
    </mc:Choice>
  </mc:AlternateContent>
  <bookViews>
    <workbookView xWindow="0" yWindow="0" windowWidth="19200" windowHeight="11415" activeTab="5"/>
  </bookViews>
  <sheets>
    <sheet name="메인" sheetId="1" r:id="rId1"/>
    <sheet name="회원" sheetId="2" r:id="rId2"/>
    <sheet name="작품" sheetId="3" r:id="rId3"/>
    <sheet name="작품평" sheetId="4" r:id="rId4"/>
    <sheet name="구매내역" sheetId="6" r:id="rId5"/>
    <sheet name="전시회" sheetId="5" r:id="rId6"/>
    <sheet name="차트" sheetId="7" r:id="rId7"/>
  </sheets>
  <functionGroups builtInGroupCount="18"/>
  <definedNames>
    <definedName name="_xlnm._FilterDatabase" localSheetId="4" hidden="1">구매내역!$A$1:$F$28</definedName>
    <definedName name="_xlnm._FilterDatabase" localSheetId="2" hidden="1">작품!$A$1:$I$85</definedName>
    <definedName name="_xlnm.Criteria" localSheetId="4">구매내역!$N$1:$N$2</definedName>
    <definedName name="_xlnm.Criteria" localSheetId="2">작품!$T$1:$T$2</definedName>
    <definedName name="_xlnm.Extract" localSheetId="4">구매내역!$P$1:$U$1</definedName>
    <definedName name="_xlnm.Extract" localSheetId="2">작품!$X$1:$AF$1</definedName>
    <definedName name="년">메인!$X$1</definedName>
    <definedName name="번호">메인!$B$1</definedName>
    <definedName name="분류">메인!$C$1</definedName>
    <definedName name="분휴">메인!$C$1</definedName>
    <definedName name="월">메인!$Y$1</definedName>
    <definedName name="이름">메인!$A$1</definedName>
  </definedNames>
  <calcPr calcId="162913"/>
  <pivotCaches>
    <pivotCache cacheId="0" r:id="rId8"/>
  </pivotCaches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" i="6" l="1"/>
  <c r="F2" i="4" l="1"/>
  <c r="F6" i="4" l="1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3" i="4"/>
  <c r="F4" i="4"/>
  <c r="F5" i="4"/>
  <c r="E3" i="6"/>
  <c r="F4" i="6" l="1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3" i="6"/>
  <c r="F2" i="6"/>
  <c r="E28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" i="6"/>
  <c r="D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G45" i="2"/>
  <c r="G4" i="2"/>
  <c r="G7" i="2"/>
  <c r="G76" i="2"/>
  <c r="G34" i="2"/>
  <c r="G75" i="2"/>
  <c r="G49" i="2"/>
  <c r="G66" i="2"/>
  <c r="G55" i="2"/>
  <c r="G63" i="2"/>
  <c r="G62" i="2"/>
  <c r="G50" i="2"/>
  <c r="G18" i="2"/>
  <c r="G25" i="2"/>
  <c r="G59" i="2"/>
  <c r="G22" i="2"/>
  <c r="G13" i="2"/>
  <c r="G74" i="2"/>
  <c r="G60" i="2"/>
  <c r="G39" i="2"/>
  <c r="G56" i="2"/>
  <c r="G77" i="2"/>
  <c r="G19" i="2"/>
  <c r="G58" i="2"/>
  <c r="G48" i="2"/>
  <c r="G73" i="2"/>
  <c r="G26" i="2"/>
  <c r="G67" i="2"/>
  <c r="G72" i="2"/>
  <c r="G8" i="2"/>
  <c r="G6" i="2"/>
  <c r="G24" i="2"/>
  <c r="G51" i="2"/>
  <c r="G29" i="2"/>
  <c r="G9" i="2"/>
  <c r="G28" i="2"/>
  <c r="G33" i="2"/>
  <c r="G27" i="2"/>
  <c r="G43" i="2"/>
  <c r="G46" i="2"/>
  <c r="G70" i="2"/>
  <c r="G15" i="2"/>
  <c r="G3" i="2"/>
  <c r="G30" i="2"/>
  <c r="G37" i="2"/>
  <c r="G2" i="2"/>
  <c r="G71" i="2"/>
  <c r="G16" i="2"/>
  <c r="G53" i="2"/>
  <c r="G44" i="2"/>
  <c r="G23" i="2"/>
  <c r="G35" i="2"/>
  <c r="G47" i="2"/>
  <c r="G10" i="2"/>
  <c r="G41" i="2"/>
  <c r="G21" i="2"/>
  <c r="G20" i="2"/>
  <c r="G61" i="2"/>
  <c r="G69" i="2"/>
  <c r="G31" i="2"/>
  <c r="G57" i="2"/>
  <c r="G54" i="2"/>
  <c r="G17" i="2"/>
  <c r="G68" i="2"/>
  <c r="G64" i="2"/>
  <c r="G32" i="2"/>
  <c r="G5" i="2"/>
  <c r="G14" i="2"/>
  <c r="G11" i="2"/>
  <c r="G52" i="2"/>
  <c r="G12" i="2"/>
  <c r="G42" i="2"/>
  <c r="G36" i="2"/>
  <c r="G65" i="2"/>
  <c r="G38" i="2"/>
  <c r="G40" i="2"/>
  <c r="I6" i="3" l="1"/>
  <c r="I2" i="3"/>
  <c r="I3" i="3"/>
  <c r="I4" i="3"/>
  <c r="I5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</calcChain>
</file>

<file path=xl/comments1.xml><?xml version="1.0" encoding="utf-8"?>
<comments xmlns="http://schemas.openxmlformats.org/spreadsheetml/2006/main">
  <authors>
    <author>itskills1</author>
  </authors>
  <commentList>
    <comment ref="B2" authorId="0" shapeId="0">
      <text/>
    </comment>
    <comment ref="B3" authorId="0" shapeId="0">
      <text/>
    </comment>
    <comment ref="B4" authorId="0" shapeId="0">
      <text/>
    </comment>
    <comment ref="B5" authorId="0" shapeId="0">
      <text/>
    </comment>
    <comment ref="B8" authorId="0" shapeId="0">
      <text/>
    </comment>
    <comment ref="B9" authorId="0" shapeId="0">
      <text/>
    </comment>
    <comment ref="B10" authorId="0" shapeId="0">
      <text/>
    </comment>
    <comment ref="B11" authorId="0" shapeId="0">
      <text/>
    </comment>
    <comment ref="B16" authorId="0" shapeId="0">
      <text/>
    </comment>
    <comment ref="B17" authorId="0" shapeId="0">
      <text/>
    </comment>
    <comment ref="B19" authorId="0" shapeId="0">
      <text/>
    </comment>
  </commentList>
</comments>
</file>

<file path=xl/sharedStrings.xml><?xml version="1.0" encoding="utf-8"?>
<sst xmlns="http://schemas.openxmlformats.org/spreadsheetml/2006/main" count="1712" uniqueCount="678">
  <si>
    <t>작품분류:</t>
    <phoneticPr fontId="1" type="noConversion"/>
  </si>
  <si>
    <t>회원번호</t>
  </si>
  <si>
    <t>이름</t>
  </si>
  <si>
    <t>아이디</t>
  </si>
  <si>
    <t>비밀번호</t>
  </si>
  <si>
    <t>이메일</t>
  </si>
  <si>
    <t>구분</t>
  </si>
  <si>
    <t>최고가 구매/판매 작품</t>
  </si>
  <si>
    <t>강석환</t>
  </si>
  <si>
    <t>gang123</t>
  </si>
  <si>
    <t>gang123!</t>
  </si>
  <si>
    <t>rlsmd1@naver.com</t>
  </si>
  <si>
    <t>일반</t>
  </si>
  <si>
    <t>김석영</t>
  </si>
  <si>
    <t>quartz</t>
  </si>
  <si>
    <t>quartz12!</t>
  </si>
  <si>
    <t>rlsmd2@naver.com</t>
  </si>
  <si>
    <t>박윤주</t>
  </si>
  <si>
    <t>asd123</t>
  </si>
  <si>
    <t>asd@123</t>
  </si>
  <si>
    <t>rlsmd3@naver.com</t>
  </si>
  <si>
    <t>신은미</t>
  </si>
  <si>
    <t>godisme</t>
  </si>
  <si>
    <t>itstrue7!</t>
  </si>
  <si>
    <t>rlsmd4@naver.com</t>
  </si>
  <si>
    <t>홍기정</t>
  </si>
  <si>
    <t>hong</t>
  </si>
  <si>
    <t>hong1!</t>
  </si>
  <si>
    <t>rlsmd5@naver.com</t>
  </si>
  <si>
    <t>유병삼</t>
  </si>
  <si>
    <t>qwe</t>
  </si>
  <si>
    <t>qwe123!@#</t>
  </si>
  <si>
    <t>rlsmd6@naver.com</t>
  </si>
  <si>
    <t>문송영</t>
  </si>
  <si>
    <t>song</t>
  </si>
  <si>
    <t>song1!!</t>
  </si>
  <si>
    <t>rlsmd7@naver.com</t>
  </si>
  <si>
    <t>서연관</t>
  </si>
  <si>
    <t>tjdusrhks1</t>
  </si>
  <si>
    <t>tjdusthks123@</t>
  </si>
  <si>
    <t>rlsmd8@naver.com</t>
  </si>
  <si>
    <t>육월향</t>
  </si>
  <si>
    <t>sixmonth</t>
  </si>
  <si>
    <t>s1xm0nth</t>
  </si>
  <si>
    <t>rlsmd9@naver.com</t>
  </si>
  <si>
    <t>신명조</t>
  </si>
  <si>
    <t>tlsaudwh2</t>
  </si>
  <si>
    <t>tlsaudwh2#</t>
  </si>
  <si>
    <t>rlsmd10@naver.com</t>
  </si>
  <si>
    <t>주예심</t>
  </si>
  <si>
    <t>wndPtla12</t>
  </si>
  <si>
    <t>wndPtla12!@</t>
  </si>
  <si>
    <t>rlsmd11@naver.com</t>
  </si>
  <si>
    <t>이장우</t>
  </si>
  <si>
    <t>jangwu</t>
  </si>
  <si>
    <t>jangwu@1</t>
  </si>
  <si>
    <t>rlsmd12@naver.com</t>
  </si>
  <si>
    <t>강강추</t>
  </si>
  <si>
    <t>rkdrkdcn1</t>
  </si>
  <si>
    <t>rkdrkdcn12!</t>
  </si>
  <si>
    <t>rlsmd13@naver.com</t>
  </si>
  <si>
    <t>신대겸</t>
  </si>
  <si>
    <t>rlsmd1</t>
  </si>
  <si>
    <t>rlsmd123!</t>
  </si>
  <si>
    <t>rlsmd14@naver.com</t>
  </si>
  <si>
    <t>정욱환</t>
  </si>
  <si>
    <t>rlsmd2</t>
  </si>
  <si>
    <t>rlsmd124!</t>
  </si>
  <si>
    <t>rlsmd15@naver.com</t>
  </si>
  <si>
    <t>조대수</t>
  </si>
  <si>
    <t>rlsmd3</t>
  </si>
  <si>
    <t>rlsmd125!</t>
  </si>
  <si>
    <t>rlsmd16@naver.com</t>
  </si>
  <si>
    <t>황신아</t>
  </si>
  <si>
    <t>rlsmd4</t>
  </si>
  <si>
    <t>rlsmd126!</t>
  </si>
  <si>
    <t>rlsmd17@naver.com</t>
  </si>
  <si>
    <t>임효린</t>
  </si>
  <si>
    <t>rlsmd5</t>
  </si>
  <si>
    <t>rlsmd127!</t>
  </si>
  <si>
    <t>rlsmd18@naver.com</t>
  </si>
  <si>
    <t>장연화</t>
  </si>
  <si>
    <t>rlsmd6</t>
  </si>
  <si>
    <t>rlsmd128!</t>
  </si>
  <si>
    <t>rlsmd19@naver.com</t>
  </si>
  <si>
    <t>최덕경</t>
  </si>
  <si>
    <t>rlsmd7</t>
  </si>
  <si>
    <t>rlsmd129!</t>
  </si>
  <si>
    <t>rlsmd20@naver.com</t>
  </si>
  <si>
    <t>남궁순</t>
  </si>
  <si>
    <t>rlsmd8</t>
  </si>
  <si>
    <t>rlsmd130!</t>
  </si>
  <si>
    <t>rlsmd21@naver.com</t>
  </si>
  <si>
    <t>화가</t>
  </si>
  <si>
    <t>이존립</t>
  </si>
  <si>
    <t>rlsmd9</t>
  </si>
  <si>
    <t>rlsmd131!</t>
  </si>
  <si>
    <t>rlsmd22@naver.com</t>
  </si>
  <si>
    <t>양태숙</t>
  </si>
  <si>
    <t>rlsmd10</t>
  </si>
  <si>
    <t>rlsmd132!</t>
  </si>
  <si>
    <t>rlsmd23@naver.com</t>
  </si>
  <si>
    <t>조근호</t>
  </si>
  <si>
    <t>rlsmd11</t>
  </si>
  <si>
    <t>rlsmd133!</t>
  </si>
  <si>
    <t>rlsmd24@naver.com</t>
  </si>
  <si>
    <t>안기호</t>
  </si>
  <si>
    <t>rlsmd12</t>
  </si>
  <si>
    <t>rlsmd134!</t>
  </si>
  <si>
    <t>rlsmd25@gmail.com</t>
  </si>
  <si>
    <t>김현숙</t>
  </si>
  <si>
    <t>rlsmd13</t>
  </si>
  <si>
    <t>rlsmd135!</t>
  </si>
  <si>
    <t>rlsmd26@gmail.com</t>
  </si>
  <si>
    <t>다니엘</t>
  </si>
  <si>
    <t>rlsmd14</t>
  </si>
  <si>
    <t>rlsmd136!</t>
  </si>
  <si>
    <t>rlsmd27@gmail.com</t>
  </si>
  <si>
    <t>김양희</t>
  </si>
  <si>
    <t>rlsmd15</t>
  </si>
  <si>
    <t>rlsmd137!</t>
  </si>
  <si>
    <t>rlsmd28@gmail.com</t>
  </si>
  <si>
    <t>김희준</t>
  </si>
  <si>
    <t>rlsmd16</t>
  </si>
  <si>
    <t>rlsmd138!</t>
  </si>
  <si>
    <t>rlsmd29@gmail.com</t>
  </si>
  <si>
    <t>임영우</t>
  </si>
  <si>
    <t>rlsmd17</t>
  </si>
  <si>
    <t>rlsmd139!</t>
  </si>
  <si>
    <t>rlsmd30@gmail.com</t>
  </si>
  <si>
    <t>김성근</t>
  </si>
  <si>
    <t>rlsmd18</t>
  </si>
  <si>
    <t>rlsmd140!</t>
  </si>
  <si>
    <t>rlsmd31@gmail.com</t>
  </si>
  <si>
    <t>곽연</t>
  </si>
  <si>
    <t>rlsmd19</t>
  </si>
  <si>
    <t>rlsmd141!</t>
  </si>
  <si>
    <t>rlsmd32@gmail.com</t>
  </si>
  <si>
    <t>류현자</t>
  </si>
  <si>
    <t>rlsmd20</t>
  </si>
  <si>
    <t>rlsmd142!</t>
  </si>
  <si>
    <t>rlsmd33@gmail.com</t>
  </si>
  <si>
    <t>최경락</t>
  </si>
  <si>
    <t>rlsmd21</t>
  </si>
  <si>
    <t>rlsmd143!</t>
  </si>
  <si>
    <t>rlsmd34@gmail.com</t>
  </si>
  <si>
    <t>김경원</t>
  </si>
  <si>
    <t>rlsmd22</t>
  </si>
  <si>
    <t>rlsmd144!</t>
  </si>
  <si>
    <t>rlsmd35@gmail.com</t>
  </si>
  <si>
    <t>손미량</t>
  </si>
  <si>
    <t>rlsmd23</t>
  </si>
  <si>
    <t>rlsmd145!</t>
  </si>
  <si>
    <t>rlsmd36@gmail.com</t>
  </si>
  <si>
    <t>임근우</t>
  </si>
  <si>
    <t>rlsmd24</t>
  </si>
  <si>
    <t>rlsmd146!</t>
  </si>
  <si>
    <t>rlsmd37@gmail.com</t>
  </si>
  <si>
    <t>우무길</t>
  </si>
  <si>
    <t>rlsmd25</t>
  </si>
  <si>
    <t>rlsmd147!</t>
  </si>
  <si>
    <t>rlsmd38@gmail.com</t>
  </si>
  <si>
    <t>김정선</t>
  </si>
  <si>
    <t>rlsmd26</t>
  </si>
  <si>
    <t>rlsmd148!</t>
  </si>
  <si>
    <t>rlsmd39@gmail.com</t>
  </si>
  <si>
    <t>손성일</t>
  </si>
  <si>
    <t>rlsmd27</t>
  </si>
  <si>
    <t>rlsmd149!</t>
  </si>
  <si>
    <t>rlsmd40@gmail.com</t>
  </si>
  <si>
    <t>김정연</t>
  </si>
  <si>
    <t>rlsmd28</t>
  </si>
  <si>
    <t>rlsmd150!</t>
  </si>
  <si>
    <t>rlsmd41@gmail.com</t>
  </si>
  <si>
    <t>석창우</t>
  </si>
  <si>
    <t>rlsmd29</t>
  </si>
  <si>
    <t>rlsmd151!</t>
  </si>
  <si>
    <t>rlsmd42@gmail.com</t>
  </si>
  <si>
    <t>홍윤화</t>
  </si>
  <si>
    <t>rlsmd30</t>
  </si>
  <si>
    <t>rlsmd152!</t>
  </si>
  <si>
    <t>rlsmd43@gmail.com</t>
  </si>
  <si>
    <t>신홍직</t>
  </si>
  <si>
    <t>rlsmd31</t>
  </si>
  <si>
    <t>rlsmd153!</t>
  </si>
  <si>
    <t>rlsmd44@naver.com</t>
  </si>
  <si>
    <t>백성흠</t>
  </si>
  <si>
    <t>rlsmd32</t>
  </si>
  <si>
    <t>rlsmd154!</t>
  </si>
  <si>
    <t>rlsmd45@naver.com</t>
  </si>
  <si>
    <t>빈센트</t>
  </si>
  <si>
    <t>rlsmd33</t>
  </si>
  <si>
    <t>rlsmd155!</t>
  </si>
  <si>
    <t>rlsmd46@naver.com</t>
  </si>
  <si>
    <t>황두순</t>
  </si>
  <si>
    <t>rlsmd34</t>
  </si>
  <si>
    <t>rlsmd156!</t>
  </si>
  <si>
    <t>rlsmd47@naver.com</t>
  </si>
  <si>
    <t>이한우</t>
  </si>
  <si>
    <t>rlsmd35</t>
  </si>
  <si>
    <t>rlsmd157!</t>
  </si>
  <si>
    <t>rlsmd48@naver.com</t>
  </si>
  <si>
    <t>강남구</t>
  </si>
  <si>
    <t>rlsmd36</t>
  </si>
  <si>
    <t>rlsmd158!</t>
  </si>
  <si>
    <t>rlsmd49@naver.com</t>
  </si>
  <si>
    <t>신은섭</t>
  </si>
  <si>
    <t>rlsmd37</t>
  </si>
  <si>
    <t>rlsmd159!</t>
  </si>
  <si>
    <t>rlsmd50@naver.com</t>
  </si>
  <si>
    <t>이상열</t>
  </si>
  <si>
    <t>rlsmd38</t>
  </si>
  <si>
    <t>rlsmd160!</t>
  </si>
  <si>
    <t>rlsmd51@naver.com</t>
  </si>
  <si>
    <t>오귀스트</t>
  </si>
  <si>
    <t>rlsmd39</t>
  </si>
  <si>
    <t>rlsmd161!</t>
  </si>
  <si>
    <t>rlsmd52@naver.com</t>
  </si>
  <si>
    <t>허필석</t>
  </si>
  <si>
    <t>rlsmd40</t>
  </si>
  <si>
    <t>rlsmd162!</t>
  </si>
  <si>
    <t>rlsmd53@naver.com</t>
  </si>
  <si>
    <t>폴 고갱</t>
  </si>
  <si>
    <t>rlsmd41</t>
  </si>
  <si>
    <t>rlsmd163!</t>
  </si>
  <si>
    <t>rlsmd54@naver.com</t>
  </si>
  <si>
    <t>손수용</t>
  </si>
  <si>
    <t>rlsmd42</t>
  </si>
  <si>
    <t>rlsmd164!</t>
  </si>
  <si>
    <t>rlsmd55@naver.com</t>
  </si>
  <si>
    <t>오관진</t>
  </si>
  <si>
    <t>rlsmd43</t>
  </si>
  <si>
    <t>rlsmd165!</t>
  </si>
  <si>
    <t>rlsmd56@naver.com</t>
  </si>
  <si>
    <t>임진호</t>
  </si>
  <si>
    <t>rlsmd44</t>
  </si>
  <si>
    <t>rlsmd166!</t>
  </si>
  <si>
    <t>rlsmd57@naver.com</t>
  </si>
  <si>
    <t>문홍규</t>
  </si>
  <si>
    <t>rlsmd45</t>
  </si>
  <si>
    <t>rlsmd167!</t>
  </si>
  <si>
    <t>rlsmd58@naver.com</t>
  </si>
  <si>
    <t>신호재</t>
  </si>
  <si>
    <t>rlsmd46</t>
  </si>
  <si>
    <t>rlsmd168!</t>
  </si>
  <si>
    <t>rlsmd59@naver.com</t>
  </si>
  <si>
    <t>금보성</t>
  </si>
  <si>
    <t>rlsmd47</t>
  </si>
  <si>
    <t>rlsmd169!</t>
  </si>
  <si>
    <t>rlsmd60@naver.com</t>
  </si>
  <si>
    <t>김시현</t>
  </si>
  <si>
    <t>rlsmd48</t>
  </si>
  <si>
    <t>rlsmd170!</t>
  </si>
  <si>
    <t>rlsmd61@naver.com</t>
  </si>
  <si>
    <t>최형양</t>
  </si>
  <si>
    <t>rlsmd49</t>
  </si>
  <si>
    <t>rlsmd171!</t>
  </si>
  <si>
    <t>rlsmd62@naver.com</t>
  </si>
  <si>
    <t>임정아</t>
  </si>
  <si>
    <t>rlsmd50</t>
  </si>
  <si>
    <t>rlsmd172!</t>
  </si>
  <si>
    <t>rlsmd63@naver.com</t>
  </si>
  <si>
    <t>임병남</t>
  </si>
  <si>
    <t>rlsmd51</t>
  </si>
  <si>
    <t>rlsmd173!</t>
  </si>
  <si>
    <t>rlsmd64@naver.com</t>
  </si>
  <si>
    <t>서경애</t>
  </si>
  <si>
    <t>rlsmd52</t>
  </si>
  <si>
    <t>rlsmd174!</t>
  </si>
  <si>
    <t>rlsmd65@naver.com</t>
  </si>
  <si>
    <t>나옥자</t>
  </si>
  <si>
    <t>rlsmd53</t>
  </si>
  <si>
    <t>rlsmd175!</t>
  </si>
  <si>
    <t>rlsmd66@naver.com</t>
  </si>
  <si>
    <t>심재천</t>
  </si>
  <si>
    <t>rlsmd54</t>
  </si>
  <si>
    <t>rlsmd176!</t>
  </si>
  <si>
    <t>rlsmd67@hanmail.net</t>
  </si>
  <si>
    <t>서정희</t>
  </si>
  <si>
    <t>rlsmd55</t>
  </si>
  <si>
    <t>rlsmd177!</t>
  </si>
  <si>
    <t>rlsmd68@hanmail.net</t>
  </si>
  <si>
    <t>양향옥</t>
  </si>
  <si>
    <t>rlsmd56</t>
  </si>
  <si>
    <t>rlsmd178!</t>
  </si>
  <si>
    <t>rlsmd69@hanmail.net</t>
  </si>
  <si>
    <t>강지웅</t>
  </si>
  <si>
    <t>rlsmd57</t>
  </si>
  <si>
    <t>rlsmd179!</t>
  </si>
  <si>
    <t>rlsmd70@hanmail.net</t>
  </si>
  <si>
    <t>계낙영</t>
  </si>
  <si>
    <t>rlsmd58</t>
  </si>
  <si>
    <t>rlsmd180!</t>
  </si>
  <si>
    <t>rlsmd71@hanmail.net</t>
  </si>
  <si>
    <t>한정선</t>
  </si>
  <si>
    <t>rlsmd59</t>
  </si>
  <si>
    <t>rlsmd181!</t>
  </si>
  <si>
    <t>rlsmd72@hanmail.net</t>
  </si>
  <si>
    <t>로지에</t>
  </si>
  <si>
    <t>rlsmd60</t>
  </si>
  <si>
    <t>rlsmd182!</t>
  </si>
  <si>
    <t>rlsmd73@hanmail.net</t>
  </si>
  <si>
    <t>권민경</t>
  </si>
  <si>
    <t>rlsmd61</t>
  </si>
  <si>
    <t>rlsmd183!</t>
  </si>
  <si>
    <t>rlsmd74@hanmail.net</t>
  </si>
  <si>
    <t>최소희</t>
  </si>
  <si>
    <t>rlsmd62</t>
  </si>
  <si>
    <t>rlsmd184!</t>
  </si>
  <si>
    <t>rlsmd75@hanmail.net</t>
  </si>
  <si>
    <t>오은정</t>
  </si>
  <si>
    <t>rlsmd63</t>
  </si>
  <si>
    <t>rlsmd185!</t>
  </si>
  <si>
    <t>rlsmd76@hanmail.net</t>
  </si>
  <si>
    <t>작품번호</t>
  </si>
  <si>
    <t>작품 분류</t>
  </si>
  <si>
    <t>작품명</t>
  </si>
  <si>
    <t>그림</t>
  </si>
  <si>
    <t xml:space="preserve">    가격    </t>
  </si>
  <si>
    <t>평균 평점</t>
  </si>
  <si>
    <t>RO01</t>
  </si>
  <si>
    <t>낭만주의</t>
  </si>
  <si>
    <t>정물</t>
  </si>
  <si>
    <t>책상 위에 올려진 여러 물건들을 그린 정물화</t>
  </si>
  <si>
    <t>RO02</t>
  </si>
  <si>
    <t>인물</t>
  </si>
  <si>
    <t>싸늘하게 죽어있는 여인과 주변의 인물들</t>
  </si>
  <si>
    <t>RO03</t>
  </si>
  <si>
    <t>행복한 하루</t>
  </si>
  <si>
    <t>꽃밭에서 하프를 연주 중인 행복한 여인</t>
  </si>
  <si>
    <t>RO04</t>
  </si>
  <si>
    <t>정원-애</t>
  </si>
  <si>
    <t>꽃들이 화사하게 피어난 정원</t>
  </si>
  <si>
    <t>RO05</t>
  </si>
  <si>
    <t>새의 찻잔1</t>
  </si>
  <si>
    <t>구름이 떠있는 새들의 찻잔</t>
  </si>
  <si>
    <t>RO06</t>
  </si>
  <si>
    <t>지난 여름</t>
  </si>
  <si>
    <t>지난 여름의 회상을 전시되어있는 그림들로 표현한 그림</t>
  </si>
  <si>
    <t>RO07</t>
  </si>
  <si>
    <t>호수</t>
  </si>
  <si>
    <t>낭만적인 느낌의 호수</t>
  </si>
  <si>
    <t>RO08</t>
  </si>
  <si>
    <t>향연</t>
  </si>
  <si>
    <t>아름다운 벛꽃들의 향연을 구경 중인 소녀</t>
  </si>
  <si>
    <t>RO09</t>
  </si>
  <si>
    <t>겨울이야기</t>
  </si>
  <si>
    <t>나갈 수 없는 밖을 아련하게 처다보는 한 사람</t>
  </si>
  <si>
    <t>RO10</t>
  </si>
  <si>
    <t>울림</t>
  </si>
  <si>
    <t>다양한 무늬로 꾸며진 방</t>
  </si>
  <si>
    <t>RO11</t>
  </si>
  <si>
    <t>Gathering Apple Blossoms</t>
  </si>
  <si>
    <t>사과 꽃이 핀 가지를 꺽고 있는 여인을 그린 그림이다.</t>
  </si>
  <si>
    <t>RO12</t>
  </si>
  <si>
    <t>A Field of Flowers</t>
  </si>
  <si>
    <t>꽃밭에 핀 잡초들을 정리하고 있는 여인을 그린 그림이다.</t>
  </si>
  <si>
    <t>RO13</t>
  </si>
  <si>
    <t>obsession</t>
  </si>
  <si>
    <t>빨간 꽃을 그림 정물화다.</t>
  </si>
  <si>
    <t>RO14</t>
  </si>
  <si>
    <t>몽환화 7-8</t>
  </si>
  <si>
    <t>마치 꿈 속에 있는 꽃을 보는 듯한 몽환적인 분위기의 그림이다.</t>
  </si>
  <si>
    <t>RO15</t>
  </si>
  <si>
    <t>선율을 타고</t>
  </si>
  <si>
    <t>선율을 타듯 자유롭게 자라난 소나무</t>
  </si>
  <si>
    <t>RO16</t>
  </si>
  <si>
    <t>세상밖으로</t>
  </si>
  <si>
    <t>바닷 속 세상을 보는 듯한 느낌을 주는 그림이다.</t>
  </si>
  <si>
    <t>SY01</t>
  </si>
  <si>
    <t>상징주의</t>
  </si>
  <si>
    <t>동행</t>
  </si>
  <si>
    <t>지고 있는 달을 그린 그림</t>
  </si>
  <si>
    <t>SY02</t>
  </si>
  <si>
    <t>사모곡-향기를 품다</t>
  </si>
  <si>
    <t>만개한 연꽃을 그린 그림이다.</t>
  </si>
  <si>
    <t>SY03</t>
  </si>
  <si>
    <t>설 2006_1</t>
  </si>
  <si>
    <t>겨울의 눈 덮인 산을 보는듯한 느낌을 주는 그림</t>
  </si>
  <si>
    <t>SY04</t>
  </si>
  <si>
    <t>꽃처럼 한 철만 사랑하시렵니까</t>
  </si>
  <si>
    <t>팔이 없는 구리색 여인의 동상</t>
  </si>
  <si>
    <t>SY05</t>
  </si>
  <si>
    <t>하늘의 여신</t>
  </si>
  <si>
    <t>자기 자신을 감싸 안는 하늘의 여신</t>
  </si>
  <si>
    <t>SY06</t>
  </si>
  <si>
    <t>초록장화</t>
  </si>
  <si>
    <t>초록 장화를 신은 어린 아이</t>
  </si>
  <si>
    <t>SY07</t>
  </si>
  <si>
    <t>memories-애보기</t>
  </si>
  <si>
    <t>울고 있는 아이를 돌보고 있는 어머니의 추억이 담긴 사진</t>
  </si>
  <si>
    <t>SY08</t>
  </si>
  <si>
    <t>고고학적 기상도</t>
  </si>
  <si>
    <t>기린으로 변해가는 말</t>
  </si>
  <si>
    <t>SY09</t>
  </si>
  <si>
    <t>공작도시 blue0904</t>
  </si>
  <si>
    <t>푸른 건물들이 복잡하게 얽혀있는 도시</t>
  </si>
  <si>
    <t>SY10</t>
  </si>
  <si>
    <t>UTOPIA 20105</t>
  </si>
  <si>
    <t>모든 것이 완벽한 지상낙원</t>
  </si>
  <si>
    <t>SY11</t>
  </si>
  <si>
    <t>Behind Blue1</t>
  </si>
  <si>
    <t>파란 색으로만 그려진 항구 도시</t>
  </si>
  <si>
    <t>SY12</t>
  </si>
  <si>
    <t>훈민정음 사색으로부터12-18</t>
  </si>
  <si>
    <t>훈민정음 위에 올려진 안경들</t>
  </si>
  <si>
    <t>SY13</t>
  </si>
  <si>
    <t>어린왕자가 있는 풍경</t>
  </si>
  <si>
    <t>의자 위에 앉아 있는 어린 왕자를 표현한 그림</t>
  </si>
  <si>
    <t>SY14</t>
  </si>
  <si>
    <t>Untitled 27th 2</t>
  </si>
  <si>
    <t>한데 모여 춤을 추고 있는 사람들</t>
  </si>
  <si>
    <t>SY15</t>
  </si>
  <si>
    <t>귀가 열린 노인</t>
  </si>
  <si>
    <t>귀를 열고 묵묵히 듣고 있는 노인을 그린 그림이다.</t>
  </si>
  <si>
    <t>IM01</t>
  </si>
  <si>
    <t>인상주의</t>
  </si>
  <si>
    <t>애월의 하늘</t>
  </si>
  <si>
    <t>안개가 잔뜩 낀 해변의 모습</t>
  </si>
  <si>
    <t>IM02</t>
  </si>
  <si>
    <t>메트로폴리탄</t>
  </si>
  <si>
    <t>대도시의 상가를 표현한 그림</t>
  </si>
  <si>
    <t>IM03</t>
  </si>
  <si>
    <t>산티아고 가는 길 오후</t>
  </si>
  <si>
    <t>산티아고 가는 길의 오후 풍경이다.</t>
  </si>
  <si>
    <t>IM04</t>
  </si>
  <si>
    <t>산티아고 가는 길</t>
  </si>
  <si>
    <t>칠레의 산티아고를 가는 길</t>
  </si>
  <si>
    <t>IM05</t>
  </si>
  <si>
    <t>자화상</t>
  </si>
  <si>
    <t>화가 본인의 얼굴을 그린 그림이다.</t>
  </si>
  <si>
    <t>IM06</t>
  </si>
  <si>
    <t>별이 빛나는 밤</t>
  </si>
  <si>
    <t>병실 밖으로 내다보이는 밤 풍경을 기억과 상상을 결합시켜 그린 그림이다.</t>
  </si>
  <si>
    <t>IM07</t>
  </si>
  <si>
    <t>The Joy(남조풍정도)</t>
  </si>
  <si>
    <t>약수터에서 나뭇가지위에 앉아있는 새들</t>
  </si>
  <si>
    <t>IM08</t>
  </si>
  <si>
    <t>풍경</t>
  </si>
  <si>
    <t>단풍이 새빨갛게 물들인 시골 마을</t>
  </si>
  <si>
    <t>IM09</t>
  </si>
  <si>
    <t>홍매</t>
  </si>
  <si>
    <t>만개한 매화나무를 그린 그림이다.</t>
  </si>
  <si>
    <t>IM10</t>
  </si>
  <si>
    <t>pine tree-올려보기</t>
  </si>
  <si>
    <t>소나무 숲을 그린 정물화</t>
  </si>
  <si>
    <t>IM11</t>
  </si>
  <si>
    <t>시선</t>
  </si>
  <si>
    <t>소나무와 산을 그린 수묵화</t>
  </si>
  <si>
    <t>IM12</t>
  </si>
  <si>
    <t>은행나무</t>
  </si>
  <si>
    <t>집 앞에 핀 가을 느낌을 물씬 풍기는 은행나무</t>
  </si>
  <si>
    <t>IM13</t>
  </si>
  <si>
    <t>꽃과 사과나무</t>
  </si>
  <si>
    <t>노랗게 피어난 꽃들과 그 사이에 열매를 맺은 사과나무</t>
  </si>
  <si>
    <t>IM14</t>
  </si>
  <si>
    <t>Luncheon of the Boating Party</t>
  </si>
  <si>
    <t>선상 파티에서의 오찬를 묘사한 그림이다.</t>
  </si>
  <si>
    <t>IM15</t>
  </si>
  <si>
    <t>Dance at Le Moulin de la Galette</t>
  </si>
  <si>
    <t>많은 사람들이 모여 춤추고 떠들며 즐기는 파티를 묘사한 그림이다.</t>
  </si>
  <si>
    <t>IM16</t>
  </si>
  <si>
    <t>Over there</t>
  </si>
  <si>
    <t>저 멀리까지 이어진 길을 따라 달리는 자동차</t>
  </si>
  <si>
    <t>IM17</t>
  </si>
  <si>
    <t>Lise in a White Shawl</t>
  </si>
  <si>
    <t>흰 숄을 입은 한 여인을 그린 그림이다.</t>
  </si>
  <si>
    <t>IM18</t>
  </si>
  <si>
    <t>The Large Tree</t>
  </si>
  <si>
    <t>햇빛을 피해 큰 나무 아래에 안자 쉬고 있는 사람들을 그린 그림이다.</t>
  </si>
  <si>
    <t>TR01</t>
  </si>
  <si>
    <t>전통주의</t>
  </si>
  <si>
    <t>사득지란</t>
  </si>
  <si>
    <t>세상의 곱고 미움 모두 받아들여 부드러운 향기 담원한 사람을 생각해본다.</t>
  </si>
  <si>
    <t>TR02</t>
  </si>
  <si>
    <t>비움과 채움(복을 담다)</t>
  </si>
  <si>
    <t>비어 있는 자기를 복으로 채운다는 뜻이 담긴 작품이다.</t>
  </si>
  <si>
    <t>TR03</t>
  </si>
  <si>
    <t>채움과 비움</t>
  </si>
  <si>
    <t>무언가를 비우고 채울 수 있는 자기의 그림</t>
  </si>
  <si>
    <t>TR04</t>
  </si>
  <si>
    <t>회귀</t>
  </si>
  <si>
    <t>자신이 태어난 곳으로 회귀하고 있는 물고기를 표현한 작품이다.</t>
  </si>
  <si>
    <t>TR05</t>
  </si>
  <si>
    <t>출토품</t>
  </si>
  <si>
    <t>가운데의 거대한 토기와 그 주변을 둘러싸고 있는 세상</t>
  </si>
  <si>
    <t>TR06</t>
  </si>
  <si>
    <t>Rumination18</t>
  </si>
  <si>
    <t>산 넘어 지고 있는 태양</t>
  </si>
  <si>
    <t>TR07</t>
  </si>
  <si>
    <t>달항아리</t>
  </si>
  <si>
    <t>달항아리를 그린 정물화</t>
  </si>
  <si>
    <t>TR08</t>
  </si>
  <si>
    <t>The Precious Message</t>
  </si>
  <si>
    <t>귀중한 메시지를 담고 있는 보따리</t>
  </si>
  <si>
    <t>TR09</t>
  </si>
  <si>
    <t>무언</t>
  </si>
  <si>
    <t>왼쪽에 쓰여진 글귀와 오른쪽에 그려진 난초</t>
  </si>
  <si>
    <t>TR10</t>
  </si>
  <si>
    <t>탐라의선계-억새바람</t>
  </si>
  <si>
    <t>제주도의 바람에 흔들리고 있는 억새와 초가집</t>
  </si>
  <si>
    <t>TR11</t>
  </si>
  <si>
    <t>emotion(산수낙원)</t>
  </si>
  <si>
    <t>수묵화를 다양한 색체를 활용하여 그린 그림이다.</t>
  </si>
  <si>
    <t>TR12</t>
  </si>
  <si>
    <t>행상</t>
  </si>
  <si>
    <t>길거리를 돌아다니며 물건들을 파는 행상인 가족들을 그린 그림이다.</t>
  </si>
  <si>
    <t>TR13</t>
  </si>
  <si>
    <t>너와나 자유롭게</t>
  </si>
  <si>
    <t>새장을 벗어나 자유롭게 풀밭을 돌아다니는 나비들을 표현한 그림</t>
  </si>
  <si>
    <t>TR14</t>
  </si>
  <si>
    <t>꿈 2</t>
  </si>
  <si>
    <t>꿈의 아름답고 두루뭉술한 느낌을 그림으로 표현하였다.</t>
  </si>
  <si>
    <t>TR15</t>
  </si>
  <si>
    <t>황토밭 어린시절 추억</t>
  </si>
  <si>
    <t>황토밭에서 물고기와 새를 보며 놀고있는 어린시절의 추억</t>
  </si>
  <si>
    <t>TR16</t>
  </si>
  <si>
    <t>고약명 전각미인병 백자점토</t>
  </si>
  <si>
    <t>도자기에 새겨진 마을</t>
  </si>
  <si>
    <t>TR17</t>
  </si>
  <si>
    <t>emotion(꽃피우자)</t>
  </si>
  <si>
    <t>책상 위에 올려진 꽃병들을 밝은 색체를 사용하여 표현한 그림이다.</t>
  </si>
  <si>
    <t>TR18</t>
  </si>
  <si>
    <t>한글숲4</t>
  </si>
  <si>
    <t>숲을 한글을 이용하여 표현하였다.</t>
  </si>
  <si>
    <t>SU01</t>
  </si>
  <si>
    <t>초현실주의</t>
  </si>
  <si>
    <t>Timetraveler(시간여행자)</t>
  </si>
  <si>
    <t>시간을 여행하며 여러 세계를 돌아다니는 시간여행자</t>
  </si>
  <si>
    <t>SU02</t>
  </si>
  <si>
    <t>달이 태양을 품었어요</t>
  </si>
  <si>
    <t>태양을 품은 달과 그 아래 활짝 피어난 거대한 꽃</t>
  </si>
  <si>
    <t>SU03</t>
  </si>
  <si>
    <t>saviour</t>
  </si>
  <si>
    <t>사람들을 악으로부터 지키기 위해 자신을 희생하신 구원자</t>
  </si>
  <si>
    <t>SU04</t>
  </si>
  <si>
    <t xml:space="preserve">돌로부터 2 </t>
  </si>
  <si>
    <t>모든 것들은 돌로부터 왔다는 것을 표현</t>
  </si>
  <si>
    <t>SU05</t>
  </si>
  <si>
    <t>이율배반(antinomie)</t>
  </si>
  <si>
    <t>현실에는 존재할 수 없는 초현실적인 존재들을 그린 그림이다.</t>
  </si>
  <si>
    <t>SU06</t>
  </si>
  <si>
    <t>Lady Wearing a Gauze Headdress</t>
  </si>
  <si>
    <t>갈색 드레스 위에 넓은 흰색 헤닌을 입고 있는 여자</t>
  </si>
  <si>
    <t>SU07</t>
  </si>
  <si>
    <t>Portrait of Charles the Bold</t>
  </si>
  <si>
    <t>샤를 1세 드 부르고뉴 공작의 초상화</t>
  </si>
  <si>
    <t>SU08</t>
  </si>
  <si>
    <t>edge of season 2/10</t>
  </si>
  <si>
    <t>벚꽃나무 아래에 누워서 떨어지는 꽃잎들을 구경하는 고양이</t>
  </si>
  <si>
    <t>SU09</t>
  </si>
  <si>
    <t>Red territory</t>
  </si>
  <si>
    <t>아름답게 수놓아져 있는 밤하늘 아래 물 위에 떠있는 빨간 소파</t>
  </si>
  <si>
    <t>SU10</t>
  </si>
  <si>
    <t>경칩</t>
  </si>
  <si>
    <t>식물들은 싹을 피우고 동물들은 겨울잠을 끝내는 경칩을 표현한 작품이다.</t>
  </si>
  <si>
    <t>SU11</t>
  </si>
  <si>
    <t>Their space</t>
  </si>
  <si>
    <t>보랏빛 소파위에 펼쳐진 그들만의 공간</t>
  </si>
  <si>
    <t>SU12</t>
  </si>
  <si>
    <t>regular morning 1/10</t>
  </si>
  <si>
    <t>일상적인 풍경인 카페 앞에 뒹굴고 있는 비일상적인 사자, 호랑이와 표범</t>
  </si>
  <si>
    <t>SU13</t>
  </si>
  <si>
    <t>고백(confession)_참 예쁜 무의식</t>
  </si>
  <si>
    <t>늑대 얼굴을 한 풍선에게 고백을 하는 푸른 늑대인간</t>
  </si>
  <si>
    <t>SU14</t>
  </si>
  <si>
    <t>순결한 숨결</t>
  </si>
  <si>
    <t>밝은 배경 속 노란꽃다발을 그린 그림이다.</t>
  </si>
  <si>
    <t>SU15</t>
  </si>
  <si>
    <t>당신이 꽃입니다</t>
  </si>
  <si>
    <t>빛이 나는듯한 분홍빛 꽃</t>
  </si>
  <si>
    <t>SU16</t>
  </si>
  <si>
    <t>구원을 욕망하다</t>
  </si>
  <si>
    <t>십자가를 옮기고 있는 예수와 그를 돕고 있는 사람들</t>
  </si>
  <si>
    <t>SU17</t>
  </si>
  <si>
    <t>Portrait of a Young Woman</t>
  </si>
  <si>
    <t>어린 여자의 얼굴을 그린 초상화</t>
  </si>
  <si>
    <t>연번</t>
  </si>
  <si>
    <t>점수</t>
  </si>
  <si>
    <t>평가</t>
  </si>
  <si>
    <t>심금을 울리는 작품이다</t>
  </si>
  <si>
    <t>채색이 너무 마음에 들어요</t>
  </si>
  <si>
    <t>잘 그렸는데 제 스타일은 아니예요</t>
  </si>
  <si>
    <t>너무 잘 그리셨는데 2% 부족한 느낌..</t>
  </si>
  <si>
    <t>그림에서 헤어나올 수가 없어요</t>
  </si>
  <si>
    <t>최고의 작품!!</t>
  </si>
  <si>
    <t>이 화가 정말 마음에 드네요</t>
  </si>
  <si>
    <t>구매욕구가 샘솟네요</t>
  </si>
  <si>
    <t>제가 그림 더 잘그릴 듯</t>
  </si>
  <si>
    <t>Best!</t>
  </si>
  <si>
    <t>누구라도 그릴수 있는 작품</t>
  </si>
  <si>
    <t>색감이 좋네요</t>
  </si>
  <si>
    <t>퀄리티에 비해 가격이 너무…</t>
  </si>
  <si>
    <t>괜찮네요</t>
  </si>
  <si>
    <t>작품이 영…</t>
  </si>
  <si>
    <t>너무 난잡한데 볼만해요</t>
  </si>
  <si>
    <t>평범한 그림이네요</t>
  </si>
  <si>
    <t>편안해요</t>
  </si>
  <si>
    <t>제가 본 그림 중에서 가장 멋있어요!</t>
  </si>
  <si>
    <t>말문이 턱 막히는 그림입니다.</t>
  </si>
  <si>
    <t>많이 그려보세요</t>
  </si>
  <si>
    <t>작품이 너무 마음에 들어요!</t>
  </si>
  <si>
    <t>화가의 의도가 뭔지 잘 모르겠어요</t>
  </si>
  <si>
    <t>그냥 별로</t>
  </si>
  <si>
    <t>기억에 남지 않을거 같아요</t>
  </si>
  <si>
    <t>그림 구성이 혼란스러워요</t>
  </si>
  <si>
    <t>어디서 한번쯤 본것같은 그림</t>
  </si>
  <si>
    <t>다른 그림에 비해서 별로예요</t>
  </si>
  <si>
    <t>그냥 평범합니다</t>
  </si>
  <si>
    <t>대박 잘그렸어요!!</t>
  </si>
  <si>
    <t>평범 of 평범</t>
  </si>
  <si>
    <t>그림이 너무 구려요</t>
  </si>
  <si>
    <t>그냥 볼만해요</t>
  </si>
  <si>
    <t>그림이 재밌네요</t>
  </si>
  <si>
    <t>작품 퀄리티가 뛰어나요!</t>
  </si>
  <si>
    <t>볼만하다</t>
  </si>
  <si>
    <t>이렇게 재밌는 그림 처음봐요~</t>
  </si>
  <si>
    <t>제가 작품을 잘못이해하고 있나요?</t>
  </si>
  <si>
    <t>멋있네요</t>
  </si>
  <si>
    <t>색감이 풍부하고 또 보고싶은 작품입니다.</t>
  </si>
  <si>
    <t>아주 대단한 작품</t>
  </si>
  <si>
    <t>평범하다</t>
  </si>
  <si>
    <t>너무 선이 어지러워요</t>
  </si>
  <si>
    <t>제가 더 잘그릴듯</t>
  </si>
  <si>
    <t>또 보고 싶어요!</t>
  </si>
  <si>
    <t>다른사람들에게도 추천합니다.</t>
  </si>
  <si>
    <t>아무 생각 없이 봤어요</t>
  </si>
  <si>
    <t>조용한 느낌</t>
  </si>
  <si>
    <t>너무 저에게 와닿는 작품이예요</t>
  </si>
  <si>
    <t>별로</t>
  </si>
  <si>
    <t>볼만하네요~</t>
  </si>
  <si>
    <t>다른 작품에 비해 별로예요</t>
  </si>
  <si>
    <t>다시는 보고싶지 않은 그림</t>
  </si>
  <si>
    <t>너무너무너무 최악이예요</t>
  </si>
  <si>
    <t>작품이 훌륭합니다.</t>
  </si>
  <si>
    <t>… 별로</t>
  </si>
  <si>
    <t>평범한 구성</t>
  </si>
  <si>
    <t>작품 퀄리티에 신경을 안 쓴 느낌이예요</t>
  </si>
  <si>
    <t>미스테리한 그림입니다.</t>
  </si>
  <si>
    <t>그냥 모든게 다 최고예요</t>
  </si>
  <si>
    <t>작품이 마음에 들어요</t>
  </si>
  <si>
    <t>화가의 의도가 잘 드러나요</t>
  </si>
  <si>
    <t>저도 그릴거 같아요</t>
  </si>
  <si>
    <t>그림 구성이 복잡해요</t>
  </si>
  <si>
    <t>선이 부드럽지 않아서 보기 버거워요</t>
  </si>
  <si>
    <t>최고입니다!</t>
  </si>
  <si>
    <t>별로예요</t>
  </si>
  <si>
    <t>구성이 독특하네요</t>
  </si>
  <si>
    <t>시작일</t>
  </si>
  <si>
    <t>종료일</t>
  </si>
  <si>
    <t xml:space="preserve"> </t>
    <phoneticPr fontId="1" type="noConversion"/>
  </si>
  <si>
    <t>설명</t>
    <phoneticPr fontId="1" type="noConversion"/>
  </si>
  <si>
    <t>낭만주의</t>
    <phoneticPr fontId="1" type="noConversion"/>
  </si>
  <si>
    <t>작품 분류</t>
    <phoneticPr fontId="1" type="noConversion"/>
  </si>
  <si>
    <t>상징주의</t>
    <phoneticPr fontId="1" type="noConversion"/>
  </si>
  <si>
    <t>인상주의</t>
    <phoneticPr fontId="1" type="noConversion"/>
  </si>
  <si>
    <t>전통주의</t>
    <phoneticPr fontId="1" type="noConversion"/>
  </si>
  <si>
    <t>초현실주의</t>
    <phoneticPr fontId="1" type="noConversion"/>
  </si>
  <si>
    <t>폴 고갱</t>
    <phoneticPr fontId="1" type="noConversion"/>
  </si>
  <si>
    <t>분류별 작품 수</t>
    <phoneticPr fontId="1" type="noConversion"/>
  </si>
  <si>
    <t>가격대별 작품 수</t>
    <phoneticPr fontId="1" type="noConversion"/>
  </si>
  <si>
    <t>열 레이블</t>
  </si>
  <si>
    <t>총합계</t>
  </si>
  <si>
    <t>개수 : 작품번호</t>
  </si>
  <si>
    <t>행 레이블</t>
  </si>
  <si>
    <t>총금액</t>
  </si>
  <si>
    <t>총개수</t>
  </si>
  <si>
    <t>1백만원 이하</t>
  </si>
  <si>
    <t xml:space="preserve">1백만원 때 </t>
  </si>
  <si>
    <t>2백만원대</t>
  </si>
  <si>
    <t>3백만원대</t>
  </si>
  <si>
    <t>4백만원대</t>
  </si>
  <si>
    <t>최고가</t>
    <phoneticPr fontId="1" type="noConversion"/>
  </si>
  <si>
    <t>화가</t>
    <phoneticPr fontId="1" type="noConversion"/>
  </si>
  <si>
    <t/>
  </si>
  <si>
    <t>작품 분류</t>
    <phoneticPr fontId="1" type="noConversion"/>
  </si>
  <si>
    <t>회원번호</t>
    <phoneticPr fontId="1" type="noConversion"/>
  </si>
  <si>
    <t>이름 : 강석환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</si>
</sst>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_ 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0" fillId="0" borderId="0" xfId="0" applyFont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6" fontId="0" fillId="3" borderId="1" xfId="0" applyNumberFormat="1" applyFill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3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4" borderId="0" xfId="0" applyFill="1">
      <alignment vertical="center"/>
    </xf>
    <xf numFmtId="0" fontId="0" fillId="3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</cellXfs>
  <cellStyles count="1">
    <cellStyle name="표준" xfId="0" builtinId="0"/>
  </cellStyles>
  <dxfs count="14">
    <dxf>
      <numFmt numFmtId="19" formatCode="yyyy/mm/dd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/>
        <color rgb="FFFF000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333399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[2021전국.xlsm]차트!피벗 테이블2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FF0000"/>
          </a:solidFill>
          <a:ln>
            <a:noFill/>
          </a:ln>
          <a:effectLst/>
        </c:spP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</c:pivotFmt>
      <c:pivotFmt>
        <c:idx val="9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General&quot;개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8.589871721472668E-2"/>
          <c:y val="5.076787777915065E-2"/>
          <c:w val="0.63459999951686652"/>
          <c:h val="0.89846424444169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차트!$S$3</c:f>
              <c:strCache>
                <c:ptCount val="1"/>
                <c:pt idx="0">
                  <c:v>총금액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차트!$R$4:$R$9</c:f>
              <c:strCache>
                <c:ptCount val="5"/>
                <c:pt idx="0">
                  <c:v>낭만주의</c:v>
                </c:pt>
                <c:pt idx="1">
                  <c:v>상징주의</c:v>
                </c:pt>
                <c:pt idx="2">
                  <c:v>인상주의</c:v>
                </c:pt>
                <c:pt idx="3">
                  <c:v>전통주의</c:v>
                </c:pt>
                <c:pt idx="4">
                  <c:v>초현실주의</c:v>
                </c:pt>
              </c:strCache>
            </c:strRef>
          </c:cat>
          <c:val>
            <c:numRef>
              <c:f>차트!$S$4:$S$9</c:f>
              <c:numCache>
                <c:formatCode>General</c:formatCode>
                <c:ptCount val="5"/>
                <c:pt idx="0">
                  <c:v>16</c:v>
                </c:pt>
                <c:pt idx="1">
                  <c:v>15</c:v>
                </c:pt>
                <c:pt idx="2">
                  <c:v>18</c:v>
                </c:pt>
                <c:pt idx="3">
                  <c:v>18</c:v>
                </c:pt>
                <c:pt idx="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974E-4DF5-AD8D-ED7172BB9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overlap val="3"/>
        <c:axId val="703946104"/>
        <c:axId val="703952664"/>
      </c:barChart>
      <c:barChart>
        <c:barDir val="col"/>
        <c:grouping val="clustered"/>
        <c:varyColors val="0"/>
        <c:ser>
          <c:idx val="1"/>
          <c:order val="1"/>
          <c:tx>
            <c:strRef>
              <c:f>차트!$T$3</c:f>
              <c:strCache>
                <c:ptCount val="1"/>
                <c:pt idx="0">
                  <c:v>총개수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차트!$R$4:$R$9</c:f>
              <c:strCache>
                <c:ptCount val="5"/>
                <c:pt idx="0">
                  <c:v>낭만주의</c:v>
                </c:pt>
                <c:pt idx="1">
                  <c:v>상징주의</c:v>
                </c:pt>
                <c:pt idx="2">
                  <c:v>인상주의</c:v>
                </c:pt>
                <c:pt idx="3">
                  <c:v>전통주의</c:v>
                </c:pt>
                <c:pt idx="4">
                  <c:v>초현실주의</c:v>
                </c:pt>
              </c:strCache>
            </c:strRef>
          </c:cat>
          <c:val>
            <c:numRef>
              <c:f>차트!$T$4:$T$9</c:f>
              <c:numCache>
                <c:formatCode>General</c:formatCode>
                <c:ptCount val="5"/>
                <c:pt idx="0">
                  <c:v>36080000</c:v>
                </c:pt>
                <c:pt idx="1">
                  <c:v>38210000</c:v>
                </c:pt>
                <c:pt idx="2">
                  <c:v>44970000</c:v>
                </c:pt>
                <c:pt idx="3">
                  <c:v>46620000</c:v>
                </c:pt>
                <c:pt idx="4">
                  <c:v>43040000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974E-4DF5-AD8D-ED7172BB9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3"/>
        <c:overlap val="3"/>
        <c:axId val="713347792"/>
        <c:axId val="713405192"/>
      </c:barChart>
      <c:valAx>
        <c:axId val="703952664"/>
        <c:scaling>
          <c:orientation val="minMax"/>
          <c:max val="18"/>
          <c:min val="0"/>
        </c:scaling>
        <c:delete val="0"/>
        <c:axPos val="l"/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03946104"/>
        <c:crosses val="autoZero"/>
        <c:crossBetween val="between"/>
      </c:valAx>
      <c:catAx>
        <c:axId val="703946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03952664"/>
        <c:crosses val="autoZero"/>
        <c:auto val="1"/>
        <c:lblAlgn val="ctr"/>
        <c:lblOffset val="100"/>
        <c:noMultiLvlLbl val="0"/>
      </c:catAx>
      <c:valAx>
        <c:axId val="713405192"/>
        <c:scaling>
          <c:orientation val="minMax"/>
        </c:scaling>
        <c:delete val="0"/>
        <c:axPos val="r"/>
        <c:numFmt formatCode="#,##0" sourceLinked="0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13347792"/>
        <c:crosses val="max"/>
        <c:crossBetween val="between"/>
      </c:valAx>
      <c:catAx>
        <c:axId val="7133477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34051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[2021전국.xlsm]차트!피벗 테이블4</c:name>
    <c:fmtId val="0"/>
  </c:pivotSource>
  <c:chart>
    <c:autoTitleDeleted val="0"/>
    <c:pivotFmts>
      <c:pivotFmt>
        <c:idx val="0"/>
      </c:pivotFmt>
      <c:pivotFmt>
        <c:idx val="1"/>
        <c:spPr>
          <a:solidFill>
            <a:srgbClr val="FF0000"/>
          </a:solidFill>
          <a:ln>
            <a:noFill/>
          </a:ln>
          <a:effectLst/>
          <a:sp3d/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p3d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차트!$AB$3:$AB$4</c:f>
              <c:strCache>
                <c:ptCount val="1"/>
                <c:pt idx="0">
                  <c:v>낭만주의</c:v>
                </c:pt>
              </c:strCache>
            </c:strRef>
          </c:tx>
          <c:spPr>
            <a:solidFill>
              <a:schemeClr val="accent1">
                <a:shade val="53000"/>
              </a:schemeClr>
            </a:solidFill>
            <a:ln>
              <a:noFill/>
            </a:ln>
            <a:effectLst/>
            <a:sp3d/>
          </c:spPr>
          <c:invertIfNegative val="0"/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F0-2EBC-43F1-A57C-D139F2CFACCB}"/>
              </c:ext>
            </c:extLst>
          </c:dPt>
          <c:cat>
            <c:strRef>
              <c:f>차트!$AA$5:$AA$10</c:f>
              <c:strCache>
                <c:ptCount val="5"/>
                <c:pt idx="0">
                  <c:v>1백만원 이하</c:v>
                </c:pt>
                <c:pt idx="1">
                  <c:v>1백만원 때 </c:v>
                </c:pt>
                <c:pt idx="2">
                  <c:v>2백만원대</c:v>
                </c:pt>
                <c:pt idx="3">
                  <c:v>3백만원대</c:v>
                </c:pt>
                <c:pt idx="4">
                  <c:v>4백만원대</c:v>
                </c:pt>
              </c:strCache>
            </c:strRef>
          </c:cat>
          <c:val>
            <c:numRef>
              <c:f>차트!$AB$5:$AB$10</c:f>
              <c:numCache>
                <c:formatCode>General</c:formatCode>
                <c:ptCount val="5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BC-43F1-A57C-D139F2CFACCB}"/>
            </c:ext>
          </c:extLst>
        </c:ser>
        <c:ser>
          <c:idx val="1"/>
          <c:order val="1"/>
          <c:tx>
            <c:strRef>
              <c:f>차트!$AC$3:$AC$4</c:f>
              <c:strCache>
                <c:ptCount val="1"/>
                <c:pt idx="0">
                  <c:v>상징주의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차트!$AA$5:$AA$10</c:f>
              <c:strCache>
                <c:ptCount val="5"/>
                <c:pt idx="0">
                  <c:v>1백만원 이하</c:v>
                </c:pt>
                <c:pt idx="1">
                  <c:v>1백만원 때 </c:v>
                </c:pt>
                <c:pt idx="2">
                  <c:v>2백만원대</c:v>
                </c:pt>
                <c:pt idx="3">
                  <c:v>3백만원대</c:v>
                </c:pt>
                <c:pt idx="4">
                  <c:v>4백만원대</c:v>
                </c:pt>
              </c:strCache>
            </c:strRef>
          </c:cat>
          <c:val>
            <c:numRef>
              <c:f>차트!$AC$5:$AC$10</c:f>
              <c:numCache>
                <c:formatCode>General</c:formatCode>
                <c:ptCount val="5"/>
                <c:pt idx="0">
                  <c:v>3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EB-2EBC-43F1-A57C-D139F2CFACCB}"/>
            </c:ext>
          </c:extLst>
        </c:ser>
        <c:ser>
          <c:idx val="2"/>
          <c:order val="2"/>
          <c:tx>
            <c:strRef>
              <c:f>차트!$AD$3:$AD$4</c:f>
              <c:strCache>
                <c:ptCount val="1"/>
                <c:pt idx="0">
                  <c:v>인상주의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EF-2EBC-43F1-A57C-D139F2CFACCB}"/>
              </c:ext>
            </c:extLst>
          </c:dPt>
          <c:cat>
            <c:strRef>
              <c:f>차트!$AA$5:$AA$10</c:f>
              <c:strCache>
                <c:ptCount val="5"/>
                <c:pt idx="0">
                  <c:v>1백만원 이하</c:v>
                </c:pt>
                <c:pt idx="1">
                  <c:v>1백만원 때 </c:v>
                </c:pt>
                <c:pt idx="2">
                  <c:v>2백만원대</c:v>
                </c:pt>
                <c:pt idx="3">
                  <c:v>3백만원대</c:v>
                </c:pt>
                <c:pt idx="4">
                  <c:v>4백만원대</c:v>
                </c:pt>
              </c:strCache>
            </c:strRef>
          </c:cat>
          <c:val>
            <c:numRef>
              <c:f>차트!$AD$5:$AD$10</c:f>
              <c:numCache>
                <c:formatCode>General</c:formatCode>
                <c:ptCount val="5"/>
                <c:pt idx="0">
                  <c:v>7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EC-2EBC-43F1-A57C-D139F2CFACCB}"/>
            </c:ext>
          </c:extLst>
        </c:ser>
        <c:ser>
          <c:idx val="3"/>
          <c:order val="3"/>
          <c:tx>
            <c:strRef>
              <c:f>차트!$AE$3:$AE$4</c:f>
              <c:strCache>
                <c:ptCount val="1"/>
                <c:pt idx="0">
                  <c:v>전통주의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차트!$AA$5:$AA$10</c:f>
              <c:strCache>
                <c:ptCount val="5"/>
                <c:pt idx="0">
                  <c:v>1백만원 이하</c:v>
                </c:pt>
                <c:pt idx="1">
                  <c:v>1백만원 때 </c:v>
                </c:pt>
                <c:pt idx="2">
                  <c:v>2백만원대</c:v>
                </c:pt>
                <c:pt idx="3">
                  <c:v>3백만원대</c:v>
                </c:pt>
                <c:pt idx="4">
                  <c:v>4백만원대</c:v>
                </c:pt>
              </c:strCache>
            </c:strRef>
          </c:cat>
          <c:val>
            <c:numRef>
              <c:f>차트!$AE$5:$AE$10</c:f>
              <c:numCache>
                <c:formatCode>General</c:formatCode>
                <c:ptCount val="5"/>
                <c:pt idx="0">
                  <c:v>5</c:v>
                </c:pt>
                <c:pt idx="1">
                  <c:v>1</c:v>
                </c:pt>
                <c:pt idx="2">
                  <c:v>5</c:v>
                </c:pt>
                <c:pt idx="3">
                  <c:v>4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ED-2EBC-43F1-A57C-D139F2CFACCB}"/>
            </c:ext>
          </c:extLst>
        </c:ser>
        <c:ser>
          <c:idx val="4"/>
          <c:order val="4"/>
          <c:tx>
            <c:strRef>
              <c:f>차트!$AF$3:$AF$4</c:f>
              <c:strCache>
                <c:ptCount val="1"/>
                <c:pt idx="0">
                  <c:v>초현실주의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차트!$AA$5:$AA$10</c:f>
              <c:strCache>
                <c:ptCount val="5"/>
                <c:pt idx="0">
                  <c:v>1백만원 이하</c:v>
                </c:pt>
                <c:pt idx="1">
                  <c:v>1백만원 때 </c:v>
                </c:pt>
                <c:pt idx="2">
                  <c:v>2백만원대</c:v>
                </c:pt>
                <c:pt idx="3">
                  <c:v>3백만원대</c:v>
                </c:pt>
                <c:pt idx="4">
                  <c:v>4백만원대</c:v>
                </c:pt>
              </c:strCache>
            </c:strRef>
          </c:cat>
          <c:val>
            <c:numRef>
              <c:f>차트!$AF$5:$AF$10</c:f>
              <c:numCache>
                <c:formatCode>General</c:formatCode>
                <c:ptCount val="5"/>
                <c:pt idx="0">
                  <c:v>4</c:v>
                </c:pt>
                <c:pt idx="1">
                  <c:v>4</c:v>
                </c:pt>
                <c:pt idx="2">
                  <c:v>1</c:v>
                </c:pt>
                <c:pt idx="3">
                  <c:v>3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EE-2EBC-43F1-A57C-D139F2CFA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27379584"/>
        <c:axId val="627382208"/>
        <c:axId val="0"/>
      </c:bar3DChart>
      <c:catAx>
        <c:axId val="627379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7382208"/>
        <c:crosses val="autoZero"/>
        <c:auto val="1"/>
        <c:lblAlgn val="ctr"/>
        <c:lblOffset val="100"/>
        <c:noMultiLvlLbl val="0"/>
      </c:catAx>
      <c:valAx>
        <c:axId val="627382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&quot;개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7379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16" fmlaLink="$C$1" fmlaRange="$A$1:$A$2" noThreeD="1" sel="1" val="0"/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file:///E:\&#50641;&#49472;\2021%20&#51064;&#52380;&#52380;%20&#50641;&#49472;\&#51648;&#44553;&#51088;&#47308;\&#51060;&#48120;&#51648;\&#45229;&#47564;&#51452;&#51032;\RO13.jpg" TargetMode="External"/><Relationship Id="rId18" Type="http://schemas.openxmlformats.org/officeDocument/2006/relationships/image" Target="file:///E:\&#50641;&#49472;\2021%20&#51064;&#52380;&#52380;%20&#50641;&#49472;\&#51648;&#44553;&#51088;&#47308;\&#51060;&#48120;&#51648;\&#49345;&#51669;&#51452;&#51032;\SY02.jpg" TargetMode="External"/><Relationship Id="rId26" Type="http://schemas.openxmlformats.org/officeDocument/2006/relationships/image" Target="file:///E:\&#50641;&#49472;\2021%20&#51064;&#52380;&#52380;%20&#50641;&#49472;\&#51648;&#44553;&#51088;&#47308;\&#51060;&#48120;&#51648;\&#49345;&#51669;&#51452;&#51032;\SY10.jpg" TargetMode="External"/><Relationship Id="rId39" Type="http://schemas.openxmlformats.org/officeDocument/2006/relationships/image" Target="file:///E:\&#50641;&#49472;\2021%20&#51064;&#52380;&#52380;%20&#50641;&#49472;\&#51648;&#44553;&#51088;&#47308;\&#51060;&#48120;&#51648;\&#51064;&#49345;&#51452;&#51032;\IM08.jpg" TargetMode="External"/><Relationship Id="rId21" Type="http://schemas.openxmlformats.org/officeDocument/2006/relationships/image" Target="file:///E:\&#50641;&#49472;\2021%20&#51064;&#52380;&#52380;%20&#50641;&#49472;\&#51648;&#44553;&#51088;&#47308;\&#51060;&#48120;&#51648;\&#49345;&#51669;&#51452;&#51032;\SY05.jpg" TargetMode="External"/><Relationship Id="rId34" Type="http://schemas.openxmlformats.org/officeDocument/2006/relationships/image" Target="file:///E:\&#50641;&#49472;\2021%20&#51064;&#52380;&#52380;%20&#50641;&#49472;\&#51648;&#44553;&#51088;&#47308;\&#51060;&#48120;&#51648;\&#51064;&#49345;&#51452;&#51032;\IM03.jpg" TargetMode="External"/><Relationship Id="rId42" Type="http://schemas.openxmlformats.org/officeDocument/2006/relationships/image" Target="file:///E:\&#50641;&#49472;\2021%20&#51064;&#52380;&#52380;%20&#50641;&#49472;\&#51648;&#44553;&#51088;&#47308;\&#51060;&#48120;&#51648;\&#51064;&#49345;&#51452;&#51032;\IM11.jpg" TargetMode="External"/><Relationship Id="rId47" Type="http://schemas.openxmlformats.org/officeDocument/2006/relationships/image" Target="file:///E:\&#50641;&#49472;\2021%20&#51064;&#52380;&#52380;%20&#50641;&#49472;\&#51648;&#44553;&#51088;&#47308;\&#51060;&#48120;&#51648;\&#51064;&#49345;&#51452;&#51032;\IM16.jpg" TargetMode="External"/><Relationship Id="rId50" Type="http://schemas.openxmlformats.org/officeDocument/2006/relationships/image" Target="file:///E:\&#50641;&#49472;\2021%20&#51064;&#52380;&#52380;%20&#50641;&#49472;\&#51648;&#44553;&#51088;&#47308;\&#51060;&#48120;&#51648;\&#51204;&#53685;&#51452;&#51032;\TR01.jpg" TargetMode="External"/><Relationship Id="rId55" Type="http://schemas.openxmlformats.org/officeDocument/2006/relationships/image" Target="file:///E:\&#50641;&#49472;\2021%20&#51064;&#52380;&#52380;%20&#50641;&#49472;\&#51648;&#44553;&#51088;&#47308;\&#51060;&#48120;&#51648;\&#51204;&#53685;&#51452;&#51032;\TR06.jpg" TargetMode="External"/><Relationship Id="rId63" Type="http://schemas.openxmlformats.org/officeDocument/2006/relationships/image" Target="file:///E:\&#50641;&#49472;\2021%20&#51064;&#52380;&#52380;%20&#50641;&#49472;\&#51648;&#44553;&#51088;&#47308;\&#51060;&#48120;&#51648;\&#51204;&#53685;&#51452;&#51032;\TR14.jpg" TargetMode="External"/><Relationship Id="rId68" Type="http://schemas.openxmlformats.org/officeDocument/2006/relationships/image" Target="file:///E:\&#50641;&#49472;\2021%20&#51064;&#52380;&#52380;%20&#50641;&#49472;\&#51648;&#44553;&#51088;&#47308;\&#51060;&#48120;&#51648;\&#52488;&#54788;&#49892;&#51452;&#51032;\SU01.jpg" TargetMode="External"/><Relationship Id="rId76" Type="http://schemas.openxmlformats.org/officeDocument/2006/relationships/image" Target="file:///E:\&#50641;&#49472;\2021%20&#51064;&#52380;&#52380;%20&#50641;&#49472;\&#51648;&#44553;&#51088;&#47308;\&#51060;&#48120;&#51648;\&#52488;&#54788;&#49892;&#51452;&#51032;\SU09.jpg" TargetMode="External"/><Relationship Id="rId84" Type="http://schemas.openxmlformats.org/officeDocument/2006/relationships/image" Target="file:///E:\&#50641;&#49472;\2021%20&#51064;&#52380;&#52380;%20&#50641;&#49472;\&#51648;&#44553;&#51088;&#47308;\&#51060;&#48120;&#51648;\&#52488;&#54788;&#49892;&#51452;&#51032;\SU17.jpg" TargetMode="External"/><Relationship Id="rId7" Type="http://schemas.openxmlformats.org/officeDocument/2006/relationships/image" Target="file:///E:\&#50641;&#49472;\2021%20&#51064;&#52380;&#52380;%20&#50641;&#49472;\&#51648;&#44553;&#51088;&#47308;\&#51060;&#48120;&#51648;\&#45229;&#47564;&#51452;&#51032;\RO07.jpg" TargetMode="External"/><Relationship Id="rId71" Type="http://schemas.openxmlformats.org/officeDocument/2006/relationships/image" Target="file:///E:\&#50641;&#49472;\2021%20&#51064;&#52380;&#52380;%20&#50641;&#49472;\&#51648;&#44553;&#51088;&#47308;\&#51060;&#48120;&#51648;\&#52488;&#54788;&#49892;&#51452;&#51032;\SU04.jpg" TargetMode="External"/><Relationship Id="rId2" Type="http://schemas.openxmlformats.org/officeDocument/2006/relationships/image" Target="file:///E:\&#50641;&#49472;\2021%20&#51064;&#52380;&#52380;%20&#50641;&#49472;\&#51648;&#44553;&#51088;&#47308;\&#51060;&#48120;&#51648;\&#45229;&#47564;&#51452;&#51032;\RO02.jpg" TargetMode="External"/><Relationship Id="rId16" Type="http://schemas.openxmlformats.org/officeDocument/2006/relationships/image" Target="file:///E:\&#50641;&#49472;\2021%20&#51064;&#52380;&#52380;%20&#50641;&#49472;\&#51648;&#44553;&#51088;&#47308;\&#51060;&#48120;&#51648;\&#45229;&#47564;&#51452;&#51032;\RO16.jpg" TargetMode="External"/><Relationship Id="rId29" Type="http://schemas.openxmlformats.org/officeDocument/2006/relationships/image" Target="file:///E:\&#50641;&#49472;\2021%20&#51064;&#52380;&#52380;%20&#50641;&#49472;\&#51648;&#44553;&#51088;&#47308;\&#51060;&#48120;&#51648;\&#49345;&#51669;&#51452;&#51032;\SY13.jpg" TargetMode="External"/><Relationship Id="rId11" Type="http://schemas.openxmlformats.org/officeDocument/2006/relationships/image" Target="file:///E:\&#50641;&#49472;\2021%20&#51064;&#52380;&#52380;%20&#50641;&#49472;\&#51648;&#44553;&#51088;&#47308;\&#51060;&#48120;&#51648;\&#45229;&#47564;&#51452;&#51032;\RO11.jpg" TargetMode="External"/><Relationship Id="rId24" Type="http://schemas.openxmlformats.org/officeDocument/2006/relationships/image" Target="file:///E:\&#50641;&#49472;\2021%20&#51064;&#52380;&#52380;%20&#50641;&#49472;\&#51648;&#44553;&#51088;&#47308;\&#51060;&#48120;&#51648;\&#49345;&#51669;&#51452;&#51032;\SY08.jpg" TargetMode="External"/><Relationship Id="rId32" Type="http://schemas.openxmlformats.org/officeDocument/2006/relationships/image" Target="file:///E:\&#50641;&#49472;\2021%20&#51064;&#52380;&#52380;%20&#50641;&#49472;\&#51648;&#44553;&#51088;&#47308;\&#51060;&#48120;&#51648;\&#51064;&#49345;&#51452;&#51032;\IM01.jpg" TargetMode="External"/><Relationship Id="rId37" Type="http://schemas.openxmlformats.org/officeDocument/2006/relationships/image" Target="file:///E:\&#50641;&#49472;\2021%20&#51064;&#52380;&#52380;%20&#50641;&#49472;\&#51648;&#44553;&#51088;&#47308;\&#51060;&#48120;&#51648;\&#51064;&#49345;&#51452;&#51032;\IM06.jpg" TargetMode="External"/><Relationship Id="rId40" Type="http://schemas.openxmlformats.org/officeDocument/2006/relationships/image" Target="file:///E:\&#50641;&#49472;\2021%20&#51064;&#52380;&#52380;%20&#50641;&#49472;\&#51648;&#44553;&#51088;&#47308;\&#51060;&#48120;&#51648;\&#51064;&#49345;&#51452;&#51032;\IM09.jpg" TargetMode="External"/><Relationship Id="rId45" Type="http://schemas.openxmlformats.org/officeDocument/2006/relationships/image" Target="file:///E:\&#50641;&#49472;\2021%20&#51064;&#52380;&#52380;%20&#50641;&#49472;\&#51648;&#44553;&#51088;&#47308;\&#51060;&#48120;&#51648;\&#51064;&#49345;&#51452;&#51032;\IM14.jpg" TargetMode="External"/><Relationship Id="rId53" Type="http://schemas.openxmlformats.org/officeDocument/2006/relationships/image" Target="file:///E:\&#50641;&#49472;\2021%20&#51064;&#52380;&#52380;%20&#50641;&#49472;\&#51648;&#44553;&#51088;&#47308;\&#51060;&#48120;&#51648;\&#51204;&#53685;&#51452;&#51032;\TR04.jpg" TargetMode="External"/><Relationship Id="rId58" Type="http://schemas.openxmlformats.org/officeDocument/2006/relationships/image" Target="file:///E:\&#50641;&#49472;\2021%20&#51064;&#52380;&#52380;%20&#50641;&#49472;\&#51648;&#44553;&#51088;&#47308;\&#51060;&#48120;&#51648;\&#51204;&#53685;&#51452;&#51032;\TR09.jpg" TargetMode="External"/><Relationship Id="rId66" Type="http://schemas.openxmlformats.org/officeDocument/2006/relationships/image" Target="file:///E:\&#50641;&#49472;\2021%20&#51064;&#52380;&#52380;%20&#50641;&#49472;\&#51648;&#44553;&#51088;&#47308;\&#51060;&#48120;&#51648;\&#51204;&#53685;&#51452;&#51032;\TR17.jpg" TargetMode="External"/><Relationship Id="rId74" Type="http://schemas.openxmlformats.org/officeDocument/2006/relationships/image" Target="file:///E:\&#50641;&#49472;\2021%20&#51064;&#52380;&#52380;%20&#50641;&#49472;\&#51648;&#44553;&#51088;&#47308;\&#51060;&#48120;&#51648;\&#52488;&#54788;&#49892;&#51452;&#51032;\SU07.jpg" TargetMode="External"/><Relationship Id="rId79" Type="http://schemas.openxmlformats.org/officeDocument/2006/relationships/image" Target="file:///E:\&#50641;&#49472;\2021%20&#51064;&#52380;&#52380;%20&#50641;&#49472;\&#51648;&#44553;&#51088;&#47308;\&#51060;&#48120;&#51648;\&#52488;&#54788;&#49892;&#51452;&#51032;\SU12.jpg" TargetMode="External"/><Relationship Id="rId5" Type="http://schemas.openxmlformats.org/officeDocument/2006/relationships/image" Target="file:///E:\&#50641;&#49472;\2021%20&#51064;&#52380;&#52380;%20&#50641;&#49472;\&#51648;&#44553;&#51088;&#47308;\&#51060;&#48120;&#51648;\&#45229;&#47564;&#51452;&#51032;\RO05.jpg" TargetMode="External"/><Relationship Id="rId61" Type="http://schemas.openxmlformats.org/officeDocument/2006/relationships/image" Target="file:///E:\&#50641;&#49472;\2021%20&#51064;&#52380;&#52380;%20&#50641;&#49472;\&#51648;&#44553;&#51088;&#47308;\&#51060;&#48120;&#51648;\&#51204;&#53685;&#51452;&#51032;\TR12.jpg" TargetMode="External"/><Relationship Id="rId82" Type="http://schemas.openxmlformats.org/officeDocument/2006/relationships/image" Target="file:///E:\&#50641;&#49472;\2021%20&#51064;&#52380;&#52380;%20&#50641;&#49472;\&#51648;&#44553;&#51088;&#47308;\&#51060;&#48120;&#51648;\&#52488;&#54788;&#49892;&#51452;&#51032;\SU15.jpg" TargetMode="External"/><Relationship Id="rId10" Type="http://schemas.openxmlformats.org/officeDocument/2006/relationships/image" Target="file:///E:\&#50641;&#49472;\2021%20&#51064;&#52380;&#52380;%20&#50641;&#49472;\&#51648;&#44553;&#51088;&#47308;\&#51060;&#48120;&#51648;\&#45229;&#47564;&#51452;&#51032;\RO10.jpg" TargetMode="External"/><Relationship Id="rId19" Type="http://schemas.openxmlformats.org/officeDocument/2006/relationships/image" Target="file:///E:\&#50641;&#49472;\2021%20&#51064;&#52380;&#52380;%20&#50641;&#49472;\&#51648;&#44553;&#51088;&#47308;\&#51060;&#48120;&#51648;\&#49345;&#51669;&#51452;&#51032;\SY03.jpg" TargetMode="External"/><Relationship Id="rId31" Type="http://schemas.openxmlformats.org/officeDocument/2006/relationships/image" Target="file:///E:\&#50641;&#49472;\2021%20&#51064;&#52380;&#52380;%20&#50641;&#49472;\&#51648;&#44553;&#51088;&#47308;\&#51060;&#48120;&#51648;\&#49345;&#51669;&#51452;&#51032;\SY15.jpg" TargetMode="External"/><Relationship Id="rId44" Type="http://schemas.openxmlformats.org/officeDocument/2006/relationships/image" Target="file:///E:\&#50641;&#49472;\2021%20&#51064;&#52380;&#52380;%20&#50641;&#49472;\&#51648;&#44553;&#51088;&#47308;\&#51060;&#48120;&#51648;\&#51064;&#49345;&#51452;&#51032;\IM13.jpg" TargetMode="External"/><Relationship Id="rId52" Type="http://schemas.openxmlformats.org/officeDocument/2006/relationships/image" Target="file:///E:\&#50641;&#49472;\2021%20&#51064;&#52380;&#52380;%20&#50641;&#49472;\&#51648;&#44553;&#51088;&#47308;\&#51060;&#48120;&#51648;\&#51204;&#53685;&#51452;&#51032;\TR03.jpg" TargetMode="External"/><Relationship Id="rId60" Type="http://schemas.openxmlformats.org/officeDocument/2006/relationships/image" Target="file:///E:\&#50641;&#49472;\2021%20&#51064;&#52380;&#52380;%20&#50641;&#49472;\&#51648;&#44553;&#51088;&#47308;\&#51060;&#48120;&#51648;\&#51204;&#53685;&#51452;&#51032;\TR11.jpg" TargetMode="External"/><Relationship Id="rId65" Type="http://schemas.openxmlformats.org/officeDocument/2006/relationships/image" Target="file:///E:\&#50641;&#49472;\2021%20&#51064;&#52380;&#52380;%20&#50641;&#49472;\&#51648;&#44553;&#51088;&#47308;\&#51060;&#48120;&#51648;\&#51204;&#53685;&#51452;&#51032;\TR16.jpg" TargetMode="External"/><Relationship Id="rId73" Type="http://schemas.openxmlformats.org/officeDocument/2006/relationships/image" Target="file:///E:\&#50641;&#49472;\2021%20&#51064;&#52380;&#52380;%20&#50641;&#49472;\&#51648;&#44553;&#51088;&#47308;\&#51060;&#48120;&#51648;\&#52488;&#54788;&#49892;&#51452;&#51032;\SU06.jpg" TargetMode="External"/><Relationship Id="rId78" Type="http://schemas.openxmlformats.org/officeDocument/2006/relationships/image" Target="file:///E:\&#50641;&#49472;\2021%20&#51064;&#52380;&#52380;%20&#50641;&#49472;\&#51648;&#44553;&#51088;&#47308;\&#51060;&#48120;&#51648;\&#52488;&#54788;&#49892;&#51452;&#51032;\SU11.jpg" TargetMode="External"/><Relationship Id="rId81" Type="http://schemas.openxmlformats.org/officeDocument/2006/relationships/image" Target="file:///E:\&#50641;&#49472;\2021%20&#51064;&#52380;&#52380;%20&#50641;&#49472;\&#51648;&#44553;&#51088;&#47308;\&#51060;&#48120;&#51648;\&#52488;&#54788;&#49892;&#51452;&#51032;\SU14.jpg" TargetMode="External"/><Relationship Id="rId4" Type="http://schemas.openxmlformats.org/officeDocument/2006/relationships/image" Target="file:///E:\&#50641;&#49472;\2021%20&#51064;&#52380;&#52380;%20&#50641;&#49472;\&#51648;&#44553;&#51088;&#47308;\&#51060;&#48120;&#51648;\&#45229;&#47564;&#51452;&#51032;\RO04.jpg" TargetMode="External"/><Relationship Id="rId9" Type="http://schemas.openxmlformats.org/officeDocument/2006/relationships/image" Target="file:///E:\&#50641;&#49472;\2021%20&#51064;&#52380;&#52380;%20&#50641;&#49472;\&#51648;&#44553;&#51088;&#47308;\&#51060;&#48120;&#51648;\&#45229;&#47564;&#51452;&#51032;\RO09.jpg" TargetMode="External"/><Relationship Id="rId14" Type="http://schemas.openxmlformats.org/officeDocument/2006/relationships/image" Target="file:///E:\&#50641;&#49472;\2021%20&#51064;&#52380;&#52380;%20&#50641;&#49472;\&#51648;&#44553;&#51088;&#47308;\&#51060;&#48120;&#51648;\&#45229;&#47564;&#51452;&#51032;\RO14.jpg" TargetMode="External"/><Relationship Id="rId22" Type="http://schemas.openxmlformats.org/officeDocument/2006/relationships/image" Target="file:///E:\&#50641;&#49472;\2021%20&#51064;&#52380;&#52380;%20&#50641;&#49472;\&#51648;&#44553;&#51088;&#47308;\&#51060;&#48120;&#51648;\&#49345;&#51669;&#51452;&#51032;\SY06.jpg" TargetMode="External"/><Relationship Id="rId27" Type="http://schemas.openxmlformats.org/officeDocument/2006/relationships/image" Target="file:///E:\&#50641;&#49472;\2021%20&#51064;&#52380;&#52380;%20&#50641;&#49472;\&#51648;&#44553;&#51088;&#47308;\&#51060;&#48120;&#51648;\&#49345;&#51669;&#51452;&#51032;\SY11.jpg" TargetMode="External"/><Relationship Id="rId30" Type="http://schemas.openxmlformats.org/officeDocument/2006/relationships/image" Target="file:///E:\&#50641;&#49472;\2021%20&#51064;&#52380;&#52380;%20&#50641;&#49472;\&#51648;&#44553;&#51088;&#47308;\&#51060;&#48120;&#51648;\&#49345;&#51669;&#51452;&#51032;\SY14.jpg" TargetMode="External"/><Relationship Id="rId35" Type="http://schemas.openxmlformats.org/officeDocument/2006/relationships/image" Target="file:///E:\&#50641;&#49472;\2021%20&#51064;&#52380;&#52380;%20&#50641;&#49472;\&#51648;&#44553;&#51088;&#47308;\&#51060;&#48120;&#51648;\&#51064;&#49345;&#51452;&#51032;\IM04.jpg" TargetMode="External"/><Relationship Id="rId43" Type="http://schemas.openxmlformats.org/officeDocument/2006/relationships/image" Target="file:///E:\&#50641;&#49472;\2021%20&#51064;&#52380;&#52380;%20&#50641;&#49472;\&#51648;&#44553;&#51088;&#47308;\&#51060;&#48120;&#51648;\&#51064;&#49345;&#51452;&#51032;\IM12.jpg" TargetMode="External"/><Relationship Id="rId48" Type="http://schemas.openxmlformats.org/officeDocument/2006/relationships/image" Target="file:///E:\&#50641;&#49472;\2021%20&#51064;&#52380;&#52380;%20&#50641;&#49472;\&#51648;&#44553;&#51088;&#47308;\&#51060;&#48120;&#51648;\&#51064;&#49345;&#51452;&#51032;\IM17.jpg" TargetMode="External"/><Relationship Id="rId56" Type="http://schemas.openxmlformats.org/officeDocument/2006/relationships/image" Target="file:///E:\&#50641;&#49472;\2021%20&#51064;&#52380;&#52380;%20&#50641;&#49472;\&#51648;&#44553;&#51088;&#47308;\&#51060;&#48120;&#51648;\&#51204;&#53685;&#51452;&#51032;\TR07.jpg" TargetMode="External"/><Relationship Id="rId64" Type="http://schemas.openxmlformats.org/officeDocument/2006/relationships/image" Target="file:///E:\&#50641;&#49472;\2021%20&#51064;&#52380;&#52380;%20&#50641;&#49472;\&#51648;&#44553;&#51088;&#47308;\&#51060;&#48120;&#51648;\&#51204;&#53685;&#51452;&#51032;\TR15.jpg" TargetMode="External"/><Relationship Id="rId69" Type="http://schemas.openxmlformats.org/officeDocument/2006/relationships/image" Target="file:///E:\&#50641;&#49472;\2021%20&#51064;&#52380;&#52380;%20&#50641;&#49472;\&#51648;&#44553;&#51088;&#47308;\&#51060;&#48120;&#51648;\&#52488;&#54788;&#49892;&#51452;&#51032;\SU02.jpg" TargetMode="External"/><Relationship Id="rId77" Type="http://schemas.openxmlformats.org/officeDocument/2006/relationships/image" Target="file:///E:\&#50641;&#49472;\2021%20&#51064;&#52380;&#52380;%20&#50641;&#49472;\&#51648;&#44553;&#51088;&#47308;\&#51060;&#48120;&#51648;\&#52488;&#54788;&#49892;&#51452;&#51032;\SU10.jpg" TargetMode="External"/><Relationship Id="rId8" Type="http://schemas.openxmlformats.org/officeDocument/2006/relationships/image" Target="file:///E:\&#50641;&#49472;\2021%20&#51064;&#52380;&#52380;%20&#50641;&#49472;\&#51648;&#44553;&#51088;&#47308;\&#51060;&#48120;&#51648;\&#45229;&#47564;&#51452;&#51032;\RO08.jpg" TargetMode="External"/><Relationship Id="rId51" Type="http://schemas.openxmlformats.org/officeDocument/2006/relationships/image" Target="file:///E:\&#50641;&#49472;\2021%20&#51064;&#52380;&#52380;%20&#50641;&#49472;\&#51648;&#44553;&#51088;&#47308;\&#51060;&#48120;&#51648;\&#51204;&#53685;&#51452;&#51032;\TR02.jpg" TargetMode="External"/><Relationship Id="rId72" Type="http://schemas.openxmlformats.org/officeDocument/2006/relationships/image" Target="file:///E:\&#50641;&#49472;\2021%20&#51064;&#52380;&#52380;%20&#50641;&#49472;\&#51648;&#44553;&#51088;&#47308;\&#51060;&#48120;&#51648;\&#52488;&#54788;&#49892;&#51452;&#51032;\SU05.jpg" TargetMode="External"/><Relationship Id="rId80" Type="http://schemas.openxmlformats.org/officeDocument/2006/relationships/image" Target="file:///E:\&#50641;&#49472;\2021%20&#51064;&#52380;&#52380;%20&#50641;&#49472;\&#51648;&#44553;&#51088;&#47308;\&#51060;&#48120;&#51648;\&#52488;&#54788;&#49892;&#51452;&#51032;\SU13.jpg" TargetMode="External"/><Relationship Id="rId3" Type="http://schemas.openxmlformats.org/officeDocument/2006/relationships/image" Target="file:///E:\&#50641;&#49472;\2021%20&#51064;&#52380;&#52380;%20&#50641;&#49472;\&#51648;&#44553;&#51088;&#47308;\&#51060;&#48120;&#51648;\&#45229;&#47564;&#51452;&#51032;\RO03.jpg" TargetMode="External"/><Relationship Id="rId12" Type="http://schemas.openxmlformats.org/officeDocument/2006/relationships/image" Target="file:///E:\&#50641;&#49472;\2021%20&#51064;&#52380;&#52380;%20&#50641;&#49472;\&#51648;&#44553;&#51088;&#47308;\&#51060;&#48120;&#51648;\&#45229;&#47564;&#51452;&#51032;\RO12.jpg" TargetMode="External"/><Relationship Id="rId17" Type="http://schemas.openxmlformats.org/officeDocument/2006/relationships/image" Target="file:///E:\&#50641;&#49472;\2021%20&#51064;&#52380;&#52380;%20&#50641;&#49472;\&#51648;&#44553;&#51088;&#47308;\&#51060;&#48120;&#51648;\&#49345;&#51669;&#51452;&#51032;\SY01.jpg" TargetMode="External"/><Relationship Id="rId25" Type="http://schemas.openxmlformats.org/officeDocument/2006/relationships/image" Target="file:///E:\&#50641;&#49472;\2021%20&#51064;&#52380;&#52380;%20&#50641;&#49472;\&#51648;&#44553;&#51088;&#47308;\&#51060;&#48120;&#51648;\&#49345;&#51669;&#51452;&#51032;\SY09.jpg" TargetMode="External"/><Relationship Id="rId33" Type="http://schemas.openxmlformats.org/officeDocument/2006/relationships/image" Target="file:///E:\&#50641;&#49472;\2021%20&#51064;&#52380;&#52380;%20&#50641;&#49472;\&#51648;&#44553;&#51088;&#47308;\&#51060;&#48120;&#51648;\&#51064;&#49345;&#51452;&#51032;\IM02.jpg" TargetMode="External"/><Relationship Id="rId38" Type="http://schemas.openxmlformats.org/officeDocument/2006/relationships/image" Target="file:///E:\&#50641;&#49472;\2021%20&#51064;&#52380;&#52380;%20&#50641;&#49472;\&#51648;&#44553;&#51088;&#47308;\&#51060;&#48120;&#51648;\&#51064;&#49345;&#51452;&#51032;\IM07.jpg" TargetMode="External"/><Relationship Id="rId46" Type="http://schemas.openxmlformats.org/officeDocument/2006/relationships/image" Target="file:///E:\&#50641;&#49472;\2021%20&#51064;&#52380;&#52380;%20&#50641;&#49472;\&#51648;&#44553;&#51088;&#47308;\&#51060;&#48120;&#51648;\&#51064;&#49345;&#51452;&#51032;\IM15.jpg" TargetMode="External"/><Relationship Id="rId59" Type="http://schemas.openxmlformats.org/officeDocument/2006/relationships/image" Target="file:///E:\&#50641;&#49472;\2021%20&#51064;&#52380;&#52380;%20&#50641;&#49472;\&#51648;&#44553;&#51088;&#47308;\&#51060;&#48120;&#51648;\&#51204;&#53685;&#51452;&#51032;\TR10.jpg" TargetMode="External"/><Relationship Id="rId67" Type="http://schemas.openxmlformats.org/officeDocument/2006/relationships/image" Target="file:///E:\&#50641;&#49472;\2021%20&#51064;&#52380;&#52380;%20&#50641;&#49472;\&#51648;&#44553;&#51088;&#47308;\&#51060;&#48120;&#51648;\&#51204;&#53685;&#51452;&#51032;\TR18.jpg" TargetMode="External"/><Relationship Id="rId20" Type="http://schemas.openxmlformats.org/officeDocument/2006/relationships/image" Target="file:///E:\&#50641;&#49472;\2021%20&#51064;&#52380;&#52380;%20&#50641;&#49472;\&#51648;&#44553;&#51088;&#47308;\&#51060;&#48120;&#51648;\&#49345;&#51669;&#51452;&#51032;\SY04.jpg" TargetMode="External"/><Relationship Id="rId41" Type="http://schemas.openxmlformats.org/officeDocument/2006/relationships/image" Target="file:///E:\&#50641;&#49472;\2021%20&#51064;&#52380;&#52380;%20&#50641;&#49472;\&#51648;&#44553;&#51088;&#47308;\&#51060;&#48120;&#51648;\&#51064;&#49345;&#51452;&#51032;\IM10.jpg" TargetMode="External"/><Relationship Id="rId54" Type="http://schemas.openxmlformats.org/officeDocument/2006/relationships/image" Target="file:///E:\&#50641;&#49472;\2021%20&#51064;&#52380;&#52380;%20&#50641;&#49472;\&#51648;&#44553;&#51088;&#47308;\&#51060;&#48120;&#51648;\&#51204;&#53685;&#51452;&#51032;\TR05.jpg" TargetMode="External"/><Relationship Id="rId62" Type="http://schemas.openxmlformats.org/officeDocument/2006/relationships/image" Target="file:///E:\&#50641;&#49472;\2021%20&#51064;&#52380;&#52380;%20&#50641;&#49472;\&#51648;&#44553;&#51088;&#47308;\&#51060;&#48120;&#51648;\&#51204;&#53685;&#51452;&#51032;\TR13.jpg" TargetMode="External"/><Relationship Id="rId70" Type="http://schemas.openxmlformats.org/officeDocument/2006/relationships/image" Target="file:///E:\&#50641;&#49472;\2021%20&#51064;&#52380;&#52380;%20&#50641;&#49472;\&#51648;&#44553;&#51088;&#47308;\&#51060;&#48120;&#51648;\&#52488;&#54788;&#49892;&#51452;&#51032;\SU03.jpg" TargetMode="External"/><Relationship Id="rId75" Type="http://schemas.openxmlformats.org/officeDocument/2006/relationships/image" Target="file:///E:\&#50641;&#49472;\2021%20&#51064;&#52380;&#52380;%20&#50641;&#49472;\&#51648;&#44553;&#51088;&#47308;\&#51060;&#48120;&#51648;\&#52488;&#54788;&#49892;&#51452;&#51032;\SU08.jpg" TargetMode="External"/><Relationship Id="rId83" Type="http://schemas.openxmlformats.org/officeDocument/2006/relationships/image" Target="file:///E:\&#50641;&#49472;\2021%20&#51064;&#52380;&#52380;%20&#50641;&#49472;\&#51648;&#44553;&#51088;&#47308;\&#51060;&#48120;&#51648;\&#52488;&#54788;&#49892;&#51452;&#51032;\SU16.jpg" TargetMode="External"/><Relationship Id="rId1" Type="http://schemas.openxmlformats.org/officeDocument/2006/relationships/image" Target="file:///E:\&#50641;&#49472;\2021%20&#51064;&#52380;&#52380;%20&#50641;&#49472;\&#51648;&#44553;&#51088;&#47308;\&#51060;&#48120;&#51648;\&#45229;&#47564;&#51452;&#51032;\RO01.jpg" TargetMode="External"/><Relationship Id="rId6" Type="http://schemas.openxmlformats.org/officeDocument/2006/relationships/image" Target="file:///E:\&#50641;&#49472;\2021%20&#51064;&#52380;&#52380;%20&#50641;&#49472;\&#51648;&#44553;&#51088;&#47308;\&#51060;&#48120;&#51648;\&#45229;&#47564;&#51452;&#51032;\RO06.jpg" TargetMode="External"/><Relationship Id="rId15" Type="http://schemas.openxmlformats.org/officeDocument/2006/relationships/image" Target="file:///E:\&#50641;&#49472;\2021%20&#51064;&#52380;&#52380;%20&#50641;&#49472;\&#51648;&#44553;&#51088;&#47308;\&#51060;&#48120;&#51648;\&#45229;&#47564;&#51452;&#51032;\RO15.jpg" TargetMode="External"/><Relationship Id="rId23" Type="http://schemas.openxmlformats.org/officeDocument/2006/relationships/image" Target="file:///E:\&#50641;&#49472;\2021%20&#51064;&#52380;&#52380;%20&#50641;&#49472;\&#51648;&#44553;&#51088;&#47308;\&#51060;&#48120;&#51648;\&#49345;&#51669;&#51452;&#51032;\SY07.jpg" TargetMode="External"/><Relationship Id="rId28" Type="http://schemas.openxmlformats.org/officeDocument/2006/relationships/image" Target="file:///E:\&#50641;&#49472;\2021%20&#51064;&#52380;&#52380;%20&#50641;&#49472;\&#51648;&#44553;&#51088;&#47308;\&#51060;&#48120;&#51648;\&#49345;&#51669;&#51452;&#51032;\SY12.jpg" TargetMode="External"/><Relationship Id="rId36" Type="http://schemas.openxmlformats.org/officeDocument/2006/relationships/image" Target="file:///E:\&#50641;&#49472;\2021%20&#51064;&#52380;&#52380;%20&#50641;&#49472;\&#51648;&#44553;&#51088;&#47308;\&#51060;&#48120;&#51648;\&#51064;&#49345;&#51452;&#51032;\IM05.jpg" TargetMode="External"/><Relationship Id="rId49" Type="http://schemas.openxmlformats.org/officeDocument/2006/relationships/image" Target="file:///E:\&#50641;&#49472;\2021%20&#51064;&#52380;&#52380;%20&#50641;&#49472;\&#51648;&#44553;&#51088;&#47308;\&#51060;&#48120;&#51648;\&#51064;&#49345;&#51452;&#51032;\IM18.jpg" TargetMode="External"/><Relationship Id="rId57" Type="http://schemas.openxmlformats.org/officeDocument/2006/relationships/image" Target="file:///E:\&#50641;&#49472;\2021%20&#51064;&#52380;&#52380;%20&#50641;&#49472;\&#51648;&#44553;&#51088;&#47308;\&#51060;&#48120;&#51648;\&#51204;&#53685;&#51452;&#51032;\TR08.jpg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jpeg"/><Relationship Id="rId3" Type="http://schemas.openxmlformats.org/officeDocument/2006/relationships/image" Target="../media/image20.jpeg"/><Relationship Id="rId7" Type="http://schemas.openxmlformats.org/officeDocument/2006/relationships/image" Target="../media/image24.jpeg"/><Relationship Id="rId2" Type="http://schemas.openxmlformats.org/officeDocument/2006/relationships/image" Target="../media/image19.jpeg"/><Relationship Id="rId1" Type="http://schemas.openxmlformats.org/officeDocument/2006/relationships/image" Target="../media/image18.jpeg"/><Relationship Id="rId6" Type="http://schemas.openxmlformats.org/officeDocument/2006/relationships/image" Target="../media/image23.jpeg"/><Relationship Id="rId11" Type="http://schemas.openxmlformats.org/officeDocument/2006/relationships/image" Target="../media/image28.jpeg"/><Relationship Id="rId5" Type="http://schemas.openxmlformats.org/officeDocument/2006/relationships/image" Target="../media/image22.jpeg"/><Relationship Id="rId10" Type="http://schemas.openxmlformats.org/officeDocument/2006/relationships/image" Target="../media/image27.jpeg"/><Relationship Id="rId4" Type="http://schemas.openxmlformats.org/officeDocument/2006/relationships/image" Target="../media/image21.jpeg"/><Relationship Id="rId9" Type="http://schemas.openxmlformats.org/officeDocument/2006/relationships/image" Target="../media/image26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3</xdr:row>
          <xdr:rowOff>180975</xdr:rowOff>
        </xdr:from>
        <xdr:to>
          <xdr:col>6</xdr:col>
          <xdr:colOff>342900</xdr:colOff>
          <xdr:row>3</xdr:row>
          <xdr:rowOff>533400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657225</xdr:colOff>
          <xdr:row>4</xdr:row>
          <xdr:rowOff>257175</xdr:rowOff>
        </xdr:from>
        <xdr:to>
          <xdr:col>14</xdr:col>
          <xdr:colOff>38100</xdr:colOff>
          <xdr:row>6</xdr:row>
          <xdr:rowOff>190500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657225</xdr:colOff>
          <xdr:row>7</xdr:row>
          <xdr:rowOff>57150</xdr:rowOff>
        </xdr:from>
        <xdr:to>
          <xdr:col>14</xdr:col>
          <xdr:colOff>38100</xdr:colOff>
          <xdr:row>10</xdr:row>
          <xdr:rowOff>66675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657225</xdr:colOff>
          <xdr:row>10</xdr:row>
          <xdr:rowOff>142875</xdr:rowOff>
        </xdr:from>
        <xdr:to>
          <xdr:col>14</xdr:col>
          <xdr:colOff>28575</xdr:colOff>
          <xdr:row>13</xdr:row>
          <xdr:rowOff>152400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657225</xdr:colOff>
          <xdr:row>17</xdr:row>
          <xdr:rowOff>95250</xdr:rowOff>
        </xdr:from>
        <xdr:to>
          <xdr:col>14</xdr:col>
          <xdr:colOff>38100</xdr:colOff>
          <xdr:row>20</xdr:row>
          <xdr:rowOff>104775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657225</xdr:colOff>
          <xdr:row>14</xdr:row>
          <xdr:rowOff>9525</xdr:rowOff>
        </xdr:from>
        <xdr:to>
          <xdr:col>14</xdr:col>
          <xdr:colOff>28575</xdr:colOff>
          <xdr:row>17</xdr:row>
          <xdr:rowOff>19050</xdr:rowOff>
        </xdr:to>
        <xdr:sp macro="" textlink="">
          <xdr:nvSpPr>
            <xdr:cNvPr id="1030" name="CommandButton5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657225</xdr:colOff>
          <xdr:row>20</xdr:row>
          <xdr:rowOff>180975</xdr:rowOff>
        </xdr:from>
        <xdr:to>
          <xdr:col>14</xdr:col>
          <xdr:colOff>28575</xdr:colOff>
          <xdr:row>24</xdr:row>
          <xdr:rowOff>28575</xdr:rowOff>
        </xdr:to>
        <xdr:sp macro="" textlink="">
          <xdr:nvSpPr>
            <xdr:cNvPr id="1031" name="CommandButton6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466725</xdr:rowOff>
        </xdr:from>
        <xdr:to>
          <xdr:col>4</xdr:col>
          <xdr:colOff>295275</xdr:colOff>
          <xdr:row>12</xdr:row>
          <xdr:rowOff>66675</xdr:rowOff>
        </xdr:to>
        <xdr:sp macro="" textlink="">
          <xdr:nvSpPr>
            <xdr:cNvPr id="1032" name="Image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552450</xdr:colOff>
          <xdr:row>4</xdr:row>
          <xdr:rowOff>466725</xdr:rowOff>
        </xdr:from>
        <xdr:to>
          <xdr:col>8</xdr:col>
          <xdr:colOff>161925</xdr:colOff>
          <xdr:row>12</xdr:row>
          <xdr:rowOff>66675</xdr:rowOff>
        </xdr:to>
        <xdr:sp macro="" textlink="">
          <xdr:nvSpPr>
            <xdr:cNvPr id="1033" name="Image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4</xdr:row>
          <xdr:rowOff>447675</xdr:rowOff>
        </xdr:from>
        <xdr:to>
          <xdr:col>12</xdr:col>
          <xdr:colOff>104775</xdr:colOff>
          <xdr:row>12</xdr:row>
          <xdr:rowOff>57150</xdr:rowOff>
        </xdr:to>
        <xdr:sp macro="" textlink="">
          <xdr:nvSpPr>
            <xdr:cNvPr id="1034" name="Image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15</xdr:row>
          <xdr:rowOff>95250</xdr:rowOff>
        </xdr:from>
        <xdr:to>
          <xdr:col>6</xdr:col>
          <xdr:colOff>314325</xdr:colOff>
          <xdr:row>22</xdr:row>
          <xdr:rowOff>190500</xdr:rowOff>
        </xdr:to>
        <xdr:sp macro="" textlink="">
          <xdr:nvSpPr>
            <xdr:cNvPr id="1035" name="Image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542925</xdr:colOff>
          <xdr:row>15</xdr:row>
          <xdr:rowOff>95250</xdr:rowOff>
        </xdr:from>
        <xdr:to>
          <xdr:col>10</xdr:col>
          <xdr:colOff>152400</xdr:colOff>
          <xdr:row>22</xdr:row>
          <xdr:rowOff>190500</xdr:rowOff>
        </xdr:to>
        <xdr:sp macro="" textlink="">
          <xdr:nvSpPr>
            <xdr:cNvPr id="1036" name="Image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12</xdr:row>
          <xdr:rowOff>133350</xdr:rowOff>
        </xdr:from>
        <xdr:to>
          <xdr:col>4</xdr:col>
          <xdr:colOff>28575</xdr:colOff>
          <xdr:row>14</xdr:row>
          <xdr:rowOff>190500</xdr:rowOff>
        </xdr:to>
        <xdr:sp macro="" textlink="">
          <xdr:nvSpPr>
            <xdr:cNvPr id="1037" name="Label1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12</xdr:row>
          <xdr:rowOff>133350</xdr:rowOff>
        </xdr:from>
        <xdr:to>
          <xdr:col>8</xdr:col>
          <xdr:colOff>152400</xdr:colOff>
          <xdr:row>14</xdr:row>
          <xdr:rowOff>190500</xdr:rowOff>
        </xdr:to>
        <xdr:sp macro="" textlink="">
          <xdr:nvSpPr>
            <xdr:cNvPr id="1041" name="Label2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581025</xdr:colOff>
          <xdr:row>12</xdr:row>
          <xdr:rowOff>133350</xdr:rowOff>
        </xdr:from>
        <xdr:to>
          <xdr:col>12</xdr:col>
          <xdr:colOff>123825</xdr:colOff>
          <xdr:row>14</xdr:row>
          <xdr:rowOff>190500</xdr:rowOff>
        </xdr:to>
        <xdr:sp macro="" textlink="">
          <xdr:nvSpPr>
            <xdr:cNvPr id="1042" name="Label3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657225</xdr:colOff>
          <xdr:row>24</xdr:row>
          <xdr:rowOff>38100</xdr:rowOff>
        </xdr:from>
        <xdr:to>
          <xdr:col>6</xdr:col>
          <xdr:colOff>447675</xdr:colOff>
          <xdr:row>26</xdr:row>
          <xdr:rowOff>95250</xdr:rowOff>
        </xdr:to>
        <xdr:sp macro="" textlink="">
          <xdr:nvSpPr>
            <xdr:cNvPr id="1043" name="Label4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476250</xdr:colOff>
          <xdr:row>23</xdr:row>
          <xdr:rowOff>200025</xdr:rowOff>
        </xdr:from>
        <xdr:to>
          <xdr:col>10</xdr:col>
          <xdr:colOff>200025</xdr:colOff>
          <xdr:row>28</xdr:row>
          <xdr:rowOff>28575</xdr:rowOff>
        </xdr:to>
        <xdr:sp macro="" textlink="">
          <xdr:nvSpPr>
            <xdr:cNvPr id="1044" name="Label5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</xdr:row>
      <xdr:rowOff>0</xdr:rowOff>
    </xdr:from>
    <xdr:to>
      <xdr:col>7</xdr:col>
      <xdr:colOff>3175</xdr:colOff>
      <xdr:row>2</xdr:row>
      <xdr:rowOff>196850</xdr:rowOff>
    </xdr:to>
    <xdr:pic>
      <xdr:nvPicPr>
        <xdr:cNvPr id="36882" name="그림 1"/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68000" y="2095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</xdr:row>
      <xdr:rowOff>0</xdr:rowOff>
    </xdr:from>
    <xdr:to>
      <xdr:col>7</xdr:col>
      <xdr:colOff>3175</xdr:colOff>
      <xdr:row>3</xdr:row>
      <xdr:rowOff>196850</xdr:rowOff>
    </xdr:to>
    <xdr:pic>
      <xdr:nvPicPr>
        <xdr:cNvPr id="36883" name="그림 2"/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0" y="10287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7</xdr:col>
      <xdr:colOff>3175</xdr:colOff>
      <xdr:row>4</xdr:row>
      <xdr:rowOff>6350</xdr:rowOff>
    </xdr:to>
    <xdr:pic>
      <xdr:nvPicPr>
        <xdr:cNvPr id="36884" name="그림 3"/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0" y="18478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</xdr:row>
      <xdr:rowOff>0</xdr:rowOff>
    </xdr:from>
    <xdr:to>
      <xdr:col>7</xdr:col>
      <xdr:colOff>3175</xdr:colOff>
      <xdr:row>5</xdr:row>
      <xdr:rowOff>6350</xdr:rowOff>
    </xdr:to>
    <xdr:pic>
      <xdr:nvPicPr>
        <xdr:cNvPr id="36885" name="그림 4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0668000" y="28575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</xdr:row>
      <xdr:rowOff>0</xdr:rowOff>
    </xdr:from>
    <xdr:to>
      <xdr:col>7</xdr:col>
      <xdr:colOff>3175</xdr:colOff>
      <xdr:row>6</xdr:row>
      <xdr:rowOff>6350</xdr:rowOff>
    </xdr:to>
    <xdr:pic>
      <xdr:nvPicPr>
        <xdr:cNvPr id="36886" name="그림 5"/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0668000" y="38671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</xdr:row>
      <xdr:rowOff>0</xdr:rowOff>
    </xdr:from>
    <xdr:to>
      <xdr:col>7</xdr:col>
      <xdr:colOff>3175</xdr:colOff>
      <xdr:row>7</xdr:row>
      <xdr:rowOff>6350</xdr:rowOff>
    </xdr:to>
    <xdr:pic>
      <xdr:nvPicPr>
        <xdr:cNvPr id="36887" name="그림 6"/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0668000" y="48768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</xdr:row>
      <xdr:rowOff>0</xdr:rowOff>
    </xdr:from>
    <xdr:to>
      <xdr:col>7</xdr:col>
      <xdr:colOff>3175</xdr:colOff>
      <xdr:row>8</xdr:row>
      <xdr:rowOff>6350</xdr:rowOff>
    </xdr:to>
    <xdr:pic>
      <xdr:nvPicPr>
        <xdr:cNvPr id="36888" name="그림 7"/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0668000" y="58864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</xdr:row>
      <xdr:rowOff>0</xdr:rowOff>
    </xdr:from>
    <xdr:to>
      <xdr:col>7</xdr:col>
      <xdr:colOff>3175</xdr:colOff>
      <xdr:row>9</xdr:row>
      <xdr:rowOff>6350</xdr:rowOff>
    </xdr:to>
    <xdr:pic>
      <xdr:nvPicPr>
        <xdr:cNvPr id="36889" name="그림 8"/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0668000" y="68961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9</xdr:row>
      <xdr:rowOff>0</xdr:rowOff>
    </xdr:from>
    <xdr:to>
      <xdr:col>7</xdr:col>
      <xdr:colOff>3175</xdr:colOff>
      <xdr:row>10</xdr:row>
      <xdr:rowOff>6350</xdr:rowOff>
    </xdr:to>
    <xdr:pic>
      <xdr:nvPicPr>
        <xdr:cNvPr id="36890" name="그림 9"/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0668000" y="79057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10</xdr:row>
      <xdr:rowOff>0</xdr:rowOff>
    </xdr:from>
    <xdr:to>
      <xdr:col>7</xdr:col>
      <xdr:colOff>3175</xdr:colOff>
      <xdr:row>11</xdr:row>
      <xdr:rowOff>6350</xdr:rowOff>
    </xdr:to>
    <xdr:pic>
      <xdr:nvPicPr>
        <xdr:cNvPr id="36891" name="그림 10"/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10668000" y="89154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11</xdr:row>
      <xdr:rowOff>0</xdr:rowOff>
    </xdr:from>
    <xdr:to>
      <xdr:col>7</xdr:col>
      <xdr:colOff>3175</xdr:colOff>
      <xdr:row>12</xdr:row>
      <xdr:rowOff>6350</xdr:rowOff>
    </xdr:to>
    <xdr:pic>
      <xdr:nvPicPr>
        <xdr:cNvPr id="36892" name="그림 11"/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10668000" y="99250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12</xdr:row>
      <xdr:rowOff>0</xdr:rowOff>
    </xdr:from>
    <xdr:to>
      <xdr:col>7</xdr:col>
      <xdr:colOff>3175</xdr:colOff>
      <xdr:row>13</xdr:row>
      <xdr:rowOff>6350</xdr:rowOff>
    </xdr:to>
    <xdr:pic>
      <xdr:nvPicPr>
        <xdr:cNvPr id="36893" name="그림 12"/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10668000" y="109347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13</xdr:row>
      <xdr:rowOff>0</xdr:rowOff>
    </xdr:from>
    <xdr:to>
      <xdr:col>7</xdr:col>
      <xdr:colOff>3175</xdr:colOff>
      <xdr:row>14</xdr:row>
      <xdr:rowOff>6350</xdr:rowOff>
    </xdr:to>
    <xdr:pic>
      <xdr:nvPicPr>
        <xdr:cNvPr id="36894" name="그림 13"/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10668000" y="119443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14</xdr:row>
      <xdr:rowOff>0</xdr:rowOff>
    </xdr:from>
    <xdr:to>
      <xdr:col>7</xdr:col>
      <xdr:colOff>3175</xdr:colOff>
      <xdr:row>15</xdr:row>
      <xdr:rowOff>6350</xdr:rowOff>
    </xdr:to>
    <xdr:pic>
      <xdr:nvPicPr>
        <xdr:cNvPr id="36895" name="그림 14"/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10668000" y="129540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15</xdr:row>
      <xdr:rowOff>0</xdr:rowOff>
    </xdr:from>
    <xdr:to>
      <xdr:col>7</xdr:col>
      <xdr:colOff>3175</xdr:colOff>
      <xdr:row>16</xdr:row>
      <xdr:rowOff>6350</xdr:rowOff>
    </xdr:to>
    <xdr:pic>
      <xdr:nvPicPr>
        <xdr:cNvPr id="36896" name="그림 15"/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10668000" y="139636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16</xdr:row>
      <xdr:rowOff>0</xdr:rowOff>
    </xdr:from>
    <xdr:to>
      <xdr:col>7</xdr:col>
      <xdr:colOff>3175</xdr:colOff>
      <xdr:row>17</xdr:row>
      <xdr:rowOff>6350</xdr:rowOff>
    </xdr:to>
    <xdr:pic>
      <xdr:nvPicPr>
        <xdr:cNvPr id="36897" name="그림 16"/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10668000" y="149733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17</xdr:row>
      <xdr:rowOff>0</xdr:rowOff>
    </xdr:from>
    <xdr:to>
      <xdr:col>7</xdr:col>
      <xdr:colOff>3175</xdr:colOff>
      <xdr:row>18</xdr:row>
      <xdr:rowOff>6350</xdr:rowOff>
    </xdr:to>
    <xdr:pic>
      <xdr:nvPicPr>
        <xdr:cNvPr id="36898" name="그림 17"/>
        <xdr:cNvPicPr>
          <a:picLocks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10668000" y="159829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18</xdr:row>
      <xdr:rowOff>0</xdr:rowOff>
    </xdr:from>
    <xdr:to>
      <xdr:col>7</xdr:col>
      <xdr:colOff>3175</xdr:colOff>
      <xdr:row>19</xdr:row>
      <xdr:rowOff>6350</xdr:rowOff>
    </xdr:to>
    <xdr:pic>
      <xdr:nvPicPr>
        <xdr:cNvPr id="36899" name="그림 18"/>
        <xdr:cNvPicPr>
          <a:picLocks/>
        </xdr:cNvPicPr>
      </xdr:nvPicPr>
      <xdr:blipFill>
        <a:blip xmlns:r="http://schemas.openxmlformats.org/officeDocument/2006/relationships" r:link="rId18"/>
        <a:stretch>
          <a:fillRect/>
        </a:stretch>
      </xdr:blipFill>
      <xdr:spPr>
        <a:xfrm>
          <a:off x="10668000" y="169926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19</xdr:row>
      <xdr:rowOff>0</xdr:rowOff>
    </xdr:from>
    <xdr:to>
      <xdr:col>7</xdr:col>
      <xdr:colOff>3175</xdr:colOff>
      <xdr:row>20</xdr:row>
      <xdr:rowOff>6350</xdr:rowOff>
    </xdr:to>
    <xdr:pic>
      <xdr:nvPicPr>
        <xdr:cNvPr id="36900" name="그림 19"/>
        <xdr:cNvPicPr>
          <a:picLocks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10668000" y="180022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20</xdr:row>
      <xdr:rowOff>0</xdr:rowOff>
    </xdr:from>
    <xdr:to>
      <xdr:col>7</xdr:col>
      <xdr:colOff>3175</xdr:colOff>
      <xdr:row>21</xdr:row>
      <xdr:rowOff>6350</xdr:rowOff>
    </xdr:to>
    <xdr:pic>
      <xdr:nvPicPr>
        <xdr:cNvPr id="36901" name="그림 20"/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10668000" y="190119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21</xdr:row>
      <xdr:rowOff>0</xdr:rowOff>
    </xdr:from>
    <xdr:to>
      <xdr:col>7</xdr:col>
      <xdr:colOff>3175</xdr:colOff>
      <xdr:row>22</xdr:row>
      <xdr:rowOff>6350</xdr:rowOff>
    </xdr:to>
    <xdr:pic>
      <xdr:nvPicPr>
        <xdr:cNvPr id="36902" name="그림 21"/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10668000" y="200215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22</xdr:row>
      <xdr:rowOff>0</xdr:rowOff>
    </xdr:from>
    <xdr:to>
      <xdr:col>7</xdr:col>
      <xdr:colOff>3175</xdr:colOff>
      <xdr:row>23</xdr:row>
      <xdr:rowOff>6350</xdr:rowOff>
    </xdr:to>
    <xdr:pic>
      <xdr:nvPicPr>
        <xdr:cNvPr id="36903" name="그림 22"/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10668000" y="210312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23</xdr:row>
      <xdr:rowOff>0</xdr:rowOff>
    </xdr:from>
    <xdr:to>
      <xdr:col>7</xdr:col>
      <xdr:colOff>3175</xdr:colOff>
      <xdr:row>24</xdr:row>
      <xdr:rowOff>6350</xdr:rowOff>
    </xdr:to>
    <xdr:pic>
      <xdr:nvPicPr>
        <xdr:cNvPr id="36904" name="그림 23"/>
        <xdr:cNvPicPr>
          <a:picLocks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10668000" y="220408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24</xdr:row>
      <xdr:rowOff>0</xdr:rowOff>
    </xdr:from>
    <xdr:to>
      <xdr:col>7</xdr:col>
      <xdr:colOff>3175</xdr:colOff>
      <xdr:row>25</xdr:row>
      <xdr:rowOff>6350</xdr:rowOff>
    </xdr:to>
    <xdr:pic>
      <xdr:nvPicPr>
        <xdr:cNvPr id="36905" name="그림 24"/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10668000" y="230505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25</xdr:row>
      <xdr:rowOff>0</xdr:rowOff>
    </xdr:from>
    <xdr:to>
      <xdr:col>7</xdr:col>
      <xdr:colOff>3175</xdr:colOff>
      <xdr:row>26</xdr:row>
      <xdr:rowOff>6350</xdr:rowOff>
    </xdr:to>
    <xdr:pic>
      <xdr:nvPicPr>
        <xdr:cNvPr id="36906" name="그림 25"/>
        <xdr:cNvPicPr>
          <a:picLocks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10668000" y="240601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7</xdr:col>
      <xdr:colOff>3175</xdr:colOff>
      <xdr:row>27</xdr:row>
      <xdr:rowOff>6350</xdr:rowOff>
    </xdr:to>
    <xdr:pic>
      <xdr:nvPicPr>
        <xdr:cNvPr id="36907" name="그림 26"/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10668000" y="250698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27</xdr:row>
      <xdr:rowOff>0</xdr:rowOff>
    </xdr:from>
    <xdr:to>
      <xdr:col>7</xdr:col>
      <xdr:colOff>3175</xdr:colOff>
      <xdr:row>28</xdr:row>
      <xdr:rowOff>6350</xdr:rowOff>
    </xdr:to>
    <xdr:pic>
      <xdr:nvPicPr>
        <xdr:cNvPr id="36908" name="그림 27"/>
        <xdr:cNvPicPr>
          <a:picLocks/>
        </xdr:cNvPicPr>
      </xdr:nvPicPr>
      <xdr:blipFill>
        <a:blip xmlns:r="http://schemas.openxmlformats.org/officeDocument/2006/relationships" r:link="rId27"/>
        <a:stretch>
          <a:fillRect/>
        </a:stretch>
      </xdr:blipFill>
      <xdr:spPr>
        <a:xfrm>
          <a:off x="10668000" y="260794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28</xdr:row>
      <xdr:rowOff>0</xdr:rowOff>
    </xdr:from>
    <xdr:to>
      <xdr:col>7</xdr:col>
      <xdr:colOff>3175</xdr:colOff>
      <xdr:row>29</xdr:row>
      <xdr:rowOff>6350</xdr:rowOff>
    </xdr:to>
    <xdr:pic>
      <xdr:nvPicPr>
        <xdr:cNvPr id="36909" name="그림 28"/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10668000" y="270891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29</xdr:row>
      <xdr:rowOff>0</xdr:rowOff>
    </xdr:from>
    <xdr:to>
      <xdr:col>7</xdr:col>
      <xdr:colOff>3175</xdr:colOff>
      <xdr:row>30</xdr:row>
      <xdr:rowOff>6350</xdr:rowOff>
    </xdr:to>
    <xdr:pic>
      <xdr:nvPicPr>
        <xdr:cNvPr id="36910" name="그림 29"/>
        <xdr:cNvPicPr>
          <a:picLocks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10668000" y="280987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30</xdr:row>
      <xdr:rowOff>0</xdr:rowOff>
    </xdr:from>
    <xdr:to>
      <xdr:col>7</xdr:col>
      <xdr:colOff>3175</xdr:colOff>
      <xdr:row>31</xdr:row>
      <xdr:rowOff>6350</xdr:rowOff>
    </xdr:to>
    <xdr:pic>
      <xdr:nvPicPr>
        <xdr:cNvPr id="36911" name="그림 30"/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10668000" y="291084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31</xdr:row>
      <xdr:rowOff>0</xdr:rowOff>
    </xdr:from>
    <xdr:to>
      <xdr:col>7</xdr:col>
      <xdr:colOff>3175</xdr:colOff>
      <xdr:row>32</xdr:row>
      <xdr:rowOff>6350</xdr:rowOff>
    </xdr:to>
    <xdr:pic>
      <xdr:nvPicPr>
        <xdr:cNvPr id="36912" name="그림 31"/>
        <xdr:cNvPicPr>
          <a:picLocks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10668000" y="301180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32</xdr:row>
      <xdr:rowOff>0</xdr:rowOff>
    </xdr:from>
    <xdr:to>
      <xdr:col>7</xdr:col>
      <xdr:colOff>3175</xdr:colOff>
      <xdr:row>33</xdr:row>
      <xdr:rowOff>6350</xdr:rowOff>
    </xdr:to>
    <xdr:pic>
      <xdr:nvPicPr>
        <xdr:cNvPr id="36913" name="그림 32"/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10668000" y="311277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33</xdr:row>
      <xdr:rowOff>0</xdr:rowOff>
    </xdr:from>
    <xdr:to>
      <xdr:col>7</xdr:col>
      <xdr:colOff>3175</xdr:colOff>
      <xdr:row>34</xdr:row>
      <xdr:rowOff>6350</xdr:rowOff>
    </xdr:to>
    <xdr:pic>
      <xdr:nvPicPr>
        <xdr:cNvPr id="36914" name="그림 33"/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10668000" y="321373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34</xdr:row>
      <xdr:rowOff>0</xdr:rowOff>
    </xdr:from>
    <xdr:to>
      <xdr:col>7</xdr:col>
      <xdr:colOff>3175</xdr:colOff>
      <xdr:row>35</xdr:row>
      <xdr:rowOff>6350</xdr:rowOff>
    </xdr:to>
    <xdr:pic>
      <xdr:nvPicPr>
        <xdr:cNvPr id="36915" name="그림 34"/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10668000" y="331470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35</xdr:row>
      <xdr:rowOff>0</xdr:rowOff>
    </xdr:from>
    <xdr:to>
      <xdr:col>7</xdr:col>
      <xdr:colOff>3175</xdr:colOff>
      <xdr:row>36</xdr:row>
      <xdr:rowOff>6350</xdr:rowOff>
    </xdr:to>
    <xdr:pic>
      <xdr:nvPicPr>
        <xdr:cNvPr id="36916" name="그림 35"/>
        <xdr:cNvPicPr>
          <a:picLocks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10668000" y="341566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36</xdr:row>
      <xdr:rowOff>0</xdr:rowOff>
    </xdr:from>
    <xdr:to>
      <xdr:col>7</xdr:col>
      <xdr:colOff>3175</xdr:colOff>
      <xdr:row>37</xdr:row>
      <xdr:rowOff>6350</xdr:rowOff>
    </xdr:to>
    <xdr:pic>
      <xdr:nvPicPr>
        <xdr:cNvPr id="36917" name="그림 36"/>
        <xdr:cNvPicPr>
          <a:picLocks/>
        </xdr:cNvPicPr>
      </xdr:nvPicPr>
      <xdr:blipFill>
        <a:blip xmlns:r="http://schemas.openxmlformats.org/officeDocument/2006/relationships" r:link="rId36"/>
        <a:stretch>
          <a:fillRect/>
        </a:stretch>
      </xdr:blipFill>
      <xdr:spPr>
        <a:xfrm>
          <a:off x="10668000" y="351663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37</xdr:row>
      <xdr:rowOff>0</xdr:rowOff>
    </xdr:from>
    <xdr:to>
      <xdr:col>7</xdr:col>
      <xdr:colOff>3175</xdr:colOff>
      <xdr:row>38</xdr:row>
      <xdr:rowOff>6350</xdr:rowOff>
    </xdr:to>
    <xdr:pic>
      <xdr:nvPicPr>
        <xdr:cNvPr id="36918" name="그림 37"/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10668000" y="361759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38</xdr:row>
      <xdr:rowOff>0</xdr:rowOff>
    </xdr:from>
    <xdr:to>
      <xdr:col>7</xdr:col>
      <xdr:colOff>3175</xdr:colOff>
      <xdr:row>39</xdr:row>
      <xdr:rowOff>6350</xdr:rowOff>
    </xdr:to>
    <xdr:pic>
      <xdr:nvPicPr>
        <xdr:cNvPr id="36919" name="그림 38"/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10668000" y="371856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39</xdr:row>
      <xdr:rowOff>0</xdr:rowOff>
    </xdr:from>
    <xdr:to>
      <xdr:col>7</xdr:col>
      <xdr:colOff>3175</xdr:colOff>
      <xdr:row>40</xdr:row>
      <xdr:rowOff>6350</xdr:rowOff>
    </xdr:to>
    <xdr:pic>
      <xdr:nvPicPr>
        <xdr:cNvPr id="36920" name="그림 39"/>
        <xdr:cNvPicPr>
          <a:picLocks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10668000" y="381952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40</xdr:row>
      <xdr:rowOff>0</xdr:rowOff>
    </xdr:from>
    <xdr:to>
      <xdr:col>7</xdr:col>
      <xdr:colOff>3175</xdr:colOff>
      <xdr:row>41</xdr:row>
      <xdr:rowOff>6350</xdr:rowOff>
    </xdr:to>
    <xdr:pic>
      <xdr:nvPicPr>
        <xdr:cNvPr id="36921" name="그림 40"/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10668000" y="392049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41</xdr:row>
      <xdr:rowOff>0</xdr:rowOff>
    </xdr:from>
    <xdr:to>
      <xdr:col>7</xdr:col>
      <xdr:colOff>3175</xdr:colOff>
      <xdr:row>42</xdr:row>
      <xdr:rowOff>6350</xdr:rowOff>
    </xdr:to>
    <xdr:pic>
      <xdr:nvPicPr>
        <xdr:cNvPr id="36922" name="그림 41"/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10668000" y="402145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42</xdr:row>
      <xdr:rowOff>0</xdr:rowOff>
    </xdr:from>
    <xdr:to>
      <xdr:col>7</xdr:col>
      <xdr:colOff>3175</xdr:colOff>
      <xdr:row>43</xdr:row>
      <xdr:rowOff>6350</xdr:rowOff>
    </xdr:to>
    <xdr:pic>
      <xdr:nvPicPr>
        <xdr:cNvPr id="36923" name="그림 42"/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10668000" y="412242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43</xdr:row>
      <xdr:rowOff>0</xdr:rowOff>
    </xdr:from>
    <xdr:to>
      <xdr:col>7</xdr:col>
      <xdr:colOff>3175</xdr:colOff>
      <xdr:row>44</xdr:row>
      <xdr:rowOff>6350</xdr:rowOff>
    </xdr:to>
    <xdr:pic>
      <xdr:nvPicPr>
        <xdr:cNvPr id="36924" name="그림 43"/>
        <xdr:cNvPicPr>
          <a:picLocks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10668000" y="422338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44</xdr:row>
      <xdr:rowOff>0</xdr:rowOff>
    </xdr:from>
    <xdr:to>
      <xdr:col>7</xdr:col>
      <xdr:colOff>3175</xdr:colOff>
      <xdr:row>45</xdr:row>
      <xdr:rowOff>6350</xdr:rowOff>
    </xdr:to>
    <xdr:pic>
      <xdr:nvPicPr>
        <xdr:cNvPr id="36925" name="그림 44"/>
        <xdr:cNvPicPr>
          <a:picLocks/>
        </xdr:cNvPicPr>
      </xdr:nvPicPr>
      <xdr:blipFill>
        <a:blip xmlns:r="http://schemas.openxmlformats.org/officeDocument/2006/relationships" r:link="rId44"/>
        <a:stretch>
          <a:fillRect/>
        </a:stretch>
      </xdr:blipFill>
      <xdr:spPr>
        <a:xfrm>
          <a:off x="10668000" y="432435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45</xdr:row>
      <xdr:rowOff>0</xdr:rowOff>
    </xdr:from>
    <xdr:to>
      <xdr:col>7</xdr:col>
      <xdr:colOff>3175</xdr:colOff>
      <xdr:row>46</xdr:row>
      <xdr:rowOff>6350</xdr:rowOff>
    </xdr:to>
    <xdr:pic>
      <xdr:nvPicPr>
        <xdr:cNvPr id="36926" name="그림 45"/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10668000" y="442531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46</xdr:row>
      <xdr:rowOff>0</xdr:rowOff>
    </xdr:from>
    <xdr:to>
      <xdr:col>7</xdr:col>
      <xdr:colOff>3175</xdr:colOff>
      <xdr:row>47</xdr:row>
      <xdr:rowOff>6350</xdr:rowOff>
    </xdr:to>
    <xdr:pic>
      <xdr:nvPicPr>
        <xdr:cNvPr id="36927" name="그림 46"/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10668000" y="452628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47</xdr:row>
      <xdr:rowOff>0</xdr:rowOff>
    </xdr:from>
    <xdr:to>
      <xdr:col>7</xdr:col>
      <xdr:colOff>3175</xdr:colOff>
      <xdr:row>48</xdr:row>
      <xdr:rowOff>6350</xdr:rowOff>
    </xdr:to>
    <xdr:pic>
      <xdr:nvPicPr>
        <xdr:cNvPr id="36928" name="그림 47"/>
        <xdr:cNvPicPr>
          <a:picLocks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10668000" y="462724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48</xdr:row>
      <xdr:rowOff>0</xdr:rowOff>
    </xdr:from>
    <xdr:to>
      <xdr:col>7</xdr:col>
      <xdr:colOff>3175</xdr:colOff>
      <xdr:row>49</xdr:row>
      <xdr:rowOff>6350</xdr:rowOff>
    </xdr:to>
    <xdr:pic>
      <xdr:nvPicPr>
        <xdr:cNvPr id="36929" name="그림 48"/>
        <xdr:cNvPicPr>
          <a:picLocks/>
        </xdr:cNvPicPr>
      </xdr:nvPicPr>
      <xdr:blipFill>
        <a:blip xmlns:r="http://schemas.openxmlformats.org/officeDocument/2006/relationships" r:link="rId48"/>
        <a:stretch>
          <a:fillRect/>
        </a:stretch>
      </xdr:blipFill>
      <xdr:spPr>
        <a:xfrm>
          <a:off x="10668000" y="472821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49</xdr:row>
      <xdr:rowOff>0</xdr:rowOff>
    </xdr:from>
    <xdr:to>
      <xdr:col>7</xdr:col>
      <xdr:colOff>3175</xdr:colOff>
      <xdr:row>50</xdr:row>
      <xdr:rowOff>6350</xdr:rowOff>
    </xdr:to>
    <xdr:pic>
      <xdr:nvPicPr>
        <xdr:cNvPr id="36930" name="그림 49"/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10668000" y="482917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50</xdr:row>
      <xdr:rowOff>0</xdr:rowOff>
    </xdr:from>
    <xdr:to>
      <xdr:col>7</xdr:col>
      <xdr:colOff>3175</xdr:colOff>
      <xdr:row>51</xdr:row>
      <xdr:rowOff>6350</xdr:rowOff>
    </xdr:to>
    <xdr:pic>
      <xdr:nvPicPr>
        <xdr:cNvPr id="36931" name="그림 50"/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10668000" y="493014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51</xdr:row>
      <xdr:rowOff>0</xdr:rowOff>
    </xdr:from>
    <xdr:to>
      <xdr:col>7</xdr:col>
      <xdr:colOff>3175</xdr:colOff>
      <xdr:row>52</xdr:row>
      <xdr:rowOff>6350</xdr:rowOff>
    </xdr:to>
    <xdr:pic>
      <xdr:nvPicPr>
        <xdr:cNvPr id="36932" name="그림 51"/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10668000" y="503110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52</xdr:row>
      <xdr:rowOff>0</xdr:rowOff>
    </xdr:from>
    <xdr:to>
      <xdr:col>7</xdr:col>
      <xdr:colOff>3175</xdr:colOff>
      <xdr:row>53</xdr:row>
      <xdr:rowOff>6350</xdr:rowOff>
    </xdr:to>
    <xdr:pic>
      <xdr:nvPicPr>
        <xdr:cNvPr id="36933" name="그림 52"/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10668000" y="513207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53</xdr:row>
      <xdr:rowOff>0</xdr:rowOff>
    </xdr:from>
    <xdr:to>
      <xdr:col>7</xdr:col>
      <xdr:colOff>3175</xdr:colOff>
      <xdr:row>54</xdr:row>
      <xdr:rowOff>6350</xdr:rowOff>
    </xdr:to>
    <xdr:pic>
      <xdr:nvPicPr>
        <xdr:cNvPr id="36934" name="그림 53"/>
        <xdr:cNvPicPr>
          <a:picLocks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10668000" y="523303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54</xdr:row>
      <xdr:rowOff>0</xdr:rowOff>
    </xdr:from>
    <xdr:to>
      <xdr:col>7</xdr:col>
      <xdr:colOff>3175</xdr:colOff>
      <xdr:row>55</xdr:row>
      <xdr:rowOff>6350</xdr:rowOff>
    </xdr:to>
    <xdr:pic>
      <xdr:nvPicPr>
        <xdr:cNvPr id="36935" name="그림 54"/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10668000" y="533400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55</xdr:row>
      <xdr:rowOff>0</xdr:rowOff>
    </xdr:from>
    <xdr:to>
      <xdr:col>7</xdr:col>
      <xdr:colOff>3175</xdr:colOff>
      <xdr:row>56</xdr:row>
      <xdr:rowOff>6350</xdr:rowOff>
    </xdr:to>
    <xdr:pic>
      <xdr:nvPicPr>
        <xdr:cNvPr id="36936" name="그림 55"/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10668000" y="543496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56</xdr:row>
      <xdr:rowOff>0</xdr:rowOff>
    </xdr:from>
    <xdr:to>
      <xdr:col>7</xdr:col>
      <xdr:colOff>3175</xdr:colOff>
      <xdr:row>57</xdr:row>
      <xdr:rowOff>6350</xdr:rowOff>
    </xdr:to>
    <xdr:pic>
      <xdr:nvPicPr>
        <xdr:cNvPr id="36937" name="그림 56"/>
        <xdr:cNvPicPr>
          <a:picLocks/>
        </xdr:cNvPicPr>
      </xdr:nvPicPr>
      <xdr:blipFill>
        <a:blip xmlns:r="http://schemas.openxmlformats.org/officeDocument/2006/relationships" r:link="rId56"/>
        <a:stretch>
          <a:fillRect/>
        </a:stretch>
      </xdr:blipFill>
      <xdr:spPr>
        <a:xfrm>
          <a:off x="10668000" y="553593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57</xdr:row>
      <xdr:rowOff>0</xdr:rowOff>
    </xdr:from>
    <xdr:to>
      <xdr:col>7</xdr:col>
      <xdr:colOff>3175</xdr:colOff>
      <xdr:row>58</xdr:row>
      <xdr:rowOff>6350</xdr:rowOff>
    </xdr:to>
    <xdr:pic>
      <xdr:nvPicPr>
        <xdr:cNvPr id="36938" name="그림 57"/>
        <xdr:cNvPicPr>
          <a:picLocks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10668000" y="563689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58</xdr:row>
      <xdr:rowOff>0</xdr:rowOff>
    </xdr:from>
    <xdr:to>
      <xdr:col>7</xdr:col>
      <xdr:colOff>3175</xdr:colOff>
      <xdr:row>59</xdr:row>
      <xdr:rowOff>6350</xdr:rowOff>
    </xdr:to>
    <xdr:pic>
      <xdr:nvPicPr>
        <xdr:cNvPr id="36939" name="그림 58"/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10668000" y="573786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59</xdr:row>
      <xdr:rowOff>0</xdr:rowOff>
    </xdr:from>
    <xdr:to>
      <xdr:col>7</xdr:col>
      <xdr:colOff>3175</xdr:colOff>
      <xdr:row>60</xdr:row>
      <xdr:rowOff>6350</xdr:rowOff>
    </xdr:to>
    <xdr:pic>
      <xdr:nvPicPr>
        <xdr:cNvPr id="36940" name="그림 59"/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10668000" y="583882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60</xdr:row>
      <xdr:rowOff>0</xdr:rowOff>
    </xdr:from>
    <xdr:to>
      <xdr:col>7</xdr:col>
      <xdr:colOff>3175</xdr:colOff>
      <xdr:row>61</xdr:row>
      <xdr:rowOff>6350</xdr:rowOff>
    </xdr:to>
    <xdr:pic>
      <xdr:nvPicPr>
        <xdr:cNvPr id="36941" name="그림 60"/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10668000" y="593979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61</xdr:row>
      <xdr:rowOff>0</xdr:rowOff>
    </xdr:from>
    <xdr:to>
      <xdr:col>7</xdr:col>
      <xdr:colOff>3175</xdr:colOff>
      <xdr:row>62</xdr:row>
      <xdr:rowOff>6350</xdr:rowOff>
    </xdr:to>
    <xdr:pic>
      <xdr:nvPicPr>
        <xdr:cNvPr id="36942" name="그림 61"/>
        <xdr:cNvPicPr>
          <a:picLocks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10668000" y="604075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62</xdr:row>
      <xdr:rowOff>0</xdr:rowOff>
    </xdr:from>
    <xdr:to>
      <xdr:col>7</xdr:col>
      <xdr:colOff>3175</xdr:colOff>
      <xdr:row>63</xdr:row>
      <xdr:rowOff>6350</xdr:rowOff>
    </xdr:to>
    <xdr:pic>
      <xdr:nvPicPr>
        <xdr:cNvPr id="36943" name="그림 62"/>
        <xdr:cNvPicPr>
          <a:picLocks/>
        </xdr:cNvPicPr>
      </xdr:nvPicPr>
      <xdr:blipFill>
        <a:blip xmlns:r="http://schemas.openxmlformats.org/officeDocument/2006/relationships" r:link="rId62"/>
        <a:stretch>
          <a:fillRect/>
        </a:stretch>
      </xdr:blipFill>
      <xdr:spPr>
        <a:xfrm>
          <a:off x="10668000" y="614172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63</xdr:row>
      <xdr:rowOff>0</xdr:rowOff>
    </xdr:from>
    <xdr:to>
      <xdr:col>7</xdr:col>
      <xdr:colOff>3175</xdr:colOff>
      <xdr:row>64</xdr:row>
      <xdr:rowOff>6350</xdr:rowOff>
    </xdr:to>
    <xdr:pic>
      <xdr:nvPicPr>
        <xdr:cNvPr id="36944" name="그림 63"/>
        <xdr:cNvPicPr>
          <a:picLocks/>
        </xdr:cNvPicPr>
      </xdr:nvPicPr>
      <xdr:blipFill>
        <a:blip xmlns:r="http://schemas.openxmlformats.org/officeDocument/2006/relationships" r:link="rId63"/>
        <a:stretch>
          <a:fillRect/>
        </a:stretch>
      </xdr:blipFill>
      <xdr:spPr>
        <a:xfrm>
          <a:off x="10668000" y="624268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64</xdr:row>
      <xdr:rowOff>0</xdr:rowOff>
    </xdr:from>
    <xdr:to>
      <xdr:col>7</xdr:col>
      <xdr:colOff>3175</xdr:colOff>
      <xdr:row>65</xdr:row>
      <xdr:rowOff>6350</xdr:rowOff>
    </xdr:to>
    <xdr:pic>
      <xdr:nvPicPr>
        <xdr:cNvPr id="36945" name="그림 64"/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10668000" y="634365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65</xdr:row>
      <xdr:rowOff>0</xdr:rowOff>
    </xdr:from>
    <xdr:to>
      <xdr:col>7</xdr:col>
      <xdr:colOff>3175</xdr:colOff>
      <xdr:row>66</xdr:row>
      <xdr:rowOff>6350</xdr:rowOff>
    </xdr:to>
    <xdr:pic>
      <xdr:nvPicPr>
        <xdr:cNvPr id="36946" name="그림 65"/>
        <xdr:cNvPicPr>
          <a:picLocks/>
        </xdr:cNvPicPr>
      </xdr:nvPicPr>
      <xdr:blipFill>
        <a:blip xmlns:r="http://schemas.openxmlformats.org/officeDocument/2006/relationships" r:link="rId65"/>
        <a:stretch>
          <a:fillRect/>
        </a:stretch>
      </xdr:blipFill>
      <xdr:spPr>
        <a:xfrm>
          <a:off x="10668000" y="644461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66</xdr:row>
      <xdr:rowOff>0</xdr:rowOff>
    </xdr:from>
    <xdr:to>
      <xdr:col>7</xdr:col>
      <xdr:colOff>3175</xdr:colOff>
      <xdr:row>67</xdr:row>
      <xdr:rowOff>6350</xdr:rowOff>
    </xdr:to>
    <xdr:pic>
      <xdr:nvPicPr>
        <xdr:cNvPr id="36947" name="그림 66"/>
        <xdr:cNvPicPr>
          <a:picLocks/>
        </xdr:cNvPicPr>
      </xdr:nvPicPr>
      <xdr:blipFill>
        <a:blip xmlns:r="http://schemas.openxmlformats.org/officeDocument/2006/relationships" r:link="rId66"/>
        <a:stretch>
          <a:fillRect/>
        </a:stretch>
      </xdr:blipFill>
      <xdr:spPr>
        <a:xfrm>
          <a:off x="10668000" y="654558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67</xdr:row>
      <xdr:rowOff>0</xdr:rowOff>
    </xdr:from>
    <xdr:to>
      <xdr:col>7</xdr:col>
      <xdr:colOff>3175</xdr:colOff>
      <xdr:row>68</xdr:row>
      <xdr:rowOff>6350</xdr:rowOff>
    </xdr:to>
    <xdr:pic>
      <xdr:nvPicPr>
        <xdr:cNvPr id="36948" name="그림 67"/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10668000" y="664654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68</xdr:row>
      <xdr:rowOff>0</xdr:rowOff>
    </xdr:from>
    <xdr:to>
      <xdr:col>7</xdr:col>
      <xdr:colOff>3175</xdr:colOff>
      <xdr:row>69</xdr:row>
      <xdr:rowOff>6350</xdr:rowOff>
    </xdr:to>
    <xdr:pic>
      <xdr:nvPicPr>
        <xdr:cNvPr id="36949" name="그림 68"/>
        <xdr:cNvPicPr>
          <a:picLocks/>
        </xdr:cNvPicPr>
      </xdr:nvPicPr>
      <xdr:blipFill>
        <a:blip xmlns:r="http://schemas.openxmlformats.org/officeDocument/2006/relationships" r:link="rId68"/>
        <a:stretch>
          <a:fillRect/>
        </a:stretch>
      </xdr:blipFill>
      <xdr:spPr>
        <a:xfrm>
          <a:off x="10668000" y="674751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69</xdr:row>
      <xdr:rowOff>0</xdr:rowOff>
    </xdr:from>
    <xdr:to>
      <xdr:col>7</xdr:col>
      <xdr:colOff>3175</xdr:colOff>
      <xdr:row>70</xdr:row>
      <xdr:rowOff>6350</xdr:rowOff>
    </xdr:to>
    <xdr:pic>
      <xdr:nvPicPr>
        <xdr:cNvPr id="36950" name="그림 69"/>
        <xdr:cNvPicPr>
          <a:picLocks/>
        </xdr:cNvPicPr>
      </xdr:nvPicPr>
      <xdr:blipFill>
        <a:blip xmlns:r="http://schemas.openxmlformats.org/officeDocument/2006/relationships" r:link="rId69"/>
        <a:stretch>
          <a:fillRect/>
        </a:stretch>
      </xdr:blipFill>
      <xdr:spPr>
        <a:xfrm>
          <a:off x="10668000" y="684847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70</xdr:row>
      <xdr:rowOff>0</xdr:rowOff>
    </xdr:from>
    <xdr:to>
      <xdr:col>7</xdr:col>
      <xdr:colOff>3175</xdr:colOff>
      <xdr:row>71</xdr:row>
      <xdr:rowOff>6350</xdr:rowOff>
    </xdr:to>
    <xdr:pic>
      <xdr:nvPicPr>
        <xdr:cNvPr id="36951" name="그림 70"/>
        <xdr:cNvPicPr>
          <a:picLocks/>
        </xdr:cNvPicPr>
      </xdr:nvPicPr>
      <xdr:blipFill>
        <a:blip xmlns:r="http://schemas.openxmlformats.org/officeDocument/2006/relationships" r:link="rId70"/>
        <a:stretch>
          <a:fillRect/>
        </a:stretch>
      </xdr:blipFill>
      <xdr:spPr>
        <a:xfrm>
          <a:off x="10668000" y="694944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71</xdr:row>
      <xdr:rowOff>0</xdr:rowOff>
    </xdr:from>
    <xdr:to>
      <xdr:col>7</xdr:col>
      <xdr:colOff>3175</xdr:colOff>
      <xdr:row>72</xdr:row>
      <xdr:rowOff>6350</xdr:rowOff>
    </xdr:to>
    <xdr:pic>
      <xdr:nvPicPr>
        <xdr:cNvPr id="36952" name="그림 71"/>
        <xdr:cNvPicPr>
          <a:picLocks/>
        </xdr:cNvPicPr>
      </xdr:nvPicPr>
      <xdr:blipFill>
        <a:blip xmlns:r="http://schemas.openxmlformats.org/officeDocument/2006/relationships" r:link="rId71"/>
        <a:stretch>
          <a:fillRect/>
        </a:stretch>
      </xdr:blipFill>
      <xdr:spPr>
        <a:xfrm>
          <a:off x="10668000" y="705040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72</xdr:row>
      <xdr:rowOff>0</xdr:rowOff>
    </xdr:from>
    <xdr:to>
      <xdr:col>7</xdr:col>
      <xdr:colOff>3175</xdr:colOff>
      <xdr:row>73</xdr:row>
      <xdr:rowOff>6350</xdr:rowOff>
    </xdr:to>
    <xdr:pic>
      <xdr:nvPicPr>
        <xdr:cNvPr id="36953" name="그림 72"/>
        <xdr:cNvPicPr>
          <a:picLocks/>
        </xdr:cNvPicPr>
      </xdr:nvPicPr>
      <xdr:blipFill>
        <a:blip xmlns:r="http://schemas.openxmlformats.org/officeDocument/2006/relationships" r:link="rId72"/>
        <a:stretch>
          <a:fillRect/>
        </a:stretch>
      </xdr:blipFill>
      <xdr:spPr>
        <a:xfrm>
          <a:off x="10668000" y="715137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73</xdr:row>
      <xdr:rowOff>0</xdr:rowOff>
    </xdr:from>
    <xdr:to>
      <xdr:col>7</xdr:col>
      <xdr:colOff>3175</xdr:colOff>
      <xdr:row>74</xdr:row>
      <xdr:rowOff>6350</xdr:rowOff>
    </xdr:to>
    <xdr:pic>
      <xdr:nvPicPr>
        <xdr:cNvPr id="36954" name="그림 73"/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10668000" y="725233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74</xdr:row>
      <xdr:rowOff>0</xdr:rowOff>
    </xdr:from>
    <xdr:to>
      <xdr:col>7</xdr:col>
      <xdr:colOff>3175</xdr:colOff>
      <xdr:row>75</xdr:row>
      <xdr:rowOff>6350</xdr:rowOff>
    </xdr:to>
    <xdr:pic>
      <xdr:nvPicPr>
        <xdr:cNvPr id="36955" name="그림 74"/>
        <xdr:cNvPicPr>
          <a:picLocks/>
        </xdr:cNvPicPr>
      </xdr:nvPicPr>
      <xdr:blipFill>
        <a:blip xmlns:r="http://schemas.openxmlformats.org/officeDocument/2006/relationships" r:link="rId74"/>
        <a:stretch>
          <a:fillRect/>
        </a:stretch>
      </xdr:blipFill>
      <xdr:spPr>
        <a:xfrm>
          <a:off x="10668000" y="735330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75</xdr:row>
      <xdr:rowOff>0</xdr:rowOff>
    </xdr:from>
    <xdr:to>
      <xdr:col>7</xdr:col>
      <xdr:colOff>3175</xdr:colOff>
      <xdr:row>76</xdr:row>
      <xdr:rowOff>6350</xdr:rowOff>
    </xdr:to>
    <xdr:pic>
      <xdr:nvPicPr>
        <xdr:cNvPr id="36956" name="그림 75"/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10668000" y="745426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76</xdr:row>
      <xdr:rowOff>0</xdr:rowOff>
    </xdr:from>
    <xdr:to>
      <xdr:col>7</xdr:col>
      <xdr:colOff>3175</xdr:colOff>
      <xdr:row>77</xdr:row>
      <xdr:rowOff>6350</xdr:rowOff>
    </xdr:to>
    <xdr:pic>
      <xdr:nvPicPr>
        <xdr:cNvPr id="36957" name="그림 76"/>
        <xdr:cNvPicPr>
          <a:picLocks/>
        </xdr:cNvPicPr>
      </xdr:nvPicPr>
      <xdr:blipFill>
        <a:blip xmlns:r="http://schemas.openxmlformats.org/officeDocument/2006/relationships" r:link="rId76"/>
        <a:stretch>
          <a:fillRect/>
        </a:stretch>
      </xdr:blipFill>
      <xdr:spPr>
        <a:xfrm>
          <a:off x="10668000" y="755523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77</xdr:row>
      <xdr:rowOff>0</xdr:rowOff>
    </xdr:from>
    <xdr:to>
      <xdr:col>7</xdr:col>
      <xdr:colOff>3175</xdr:colOff>
      <xdr:row>78</xdr:row>
      <xdr:rowOff>6350</xdr:rowOff>
    </xdr:to>
    <xdr:pic>
      <xdr:nvPicPr>
        <xdr:cNvPr id="36958" name="그림 77"/>
        <xdr:cNvPicPr>
          <a:picLocks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0668000" y="765619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78</xdr:row>
      <xdr:rowOff>0</xdr:rowOff>
    </xdr:from>
    <xdr:to>
      <xdr:col>7</xdr:col>
      <xdr:colOff>3175</xdr:colOff>
      <xdr:row>79</xdr:row>
      <xdr:rowOff>6350</xdr:rowOff>
    </xdr:to>
    <xdr:pic>
      <xdr:nvPicPr>
        <xdr:cNvPr id="36959" name="그림 78"/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10668000" y="775716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79</xdr:row>
      <xdr:rowOff>0</xdr:rowOff>
    </xdr:from>
    <xdr:to>
      <xdr:col>7</xdr:col>
      <xdr:colOff>3175</xdr:colOff>
      <xdr:row>80</xdr:row>
      <xdr:rowOff>6350</xdr:rowOff>
    </xdr:to>
    <xdr:pic>
      <xdr:nvPicPr>
        <xdr:cNvPr id="36960" name="그림 79"/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10668000" y="785812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80</xdr:row>
      <xdr:rowOff>0</xdr:rowOff>
    </xdr:from>
    <xdr:to>
      <xdr:col>7</xdr:col>
      <xdr:colOff>3175</xdr:colOff>
      <xdr:row>81</xdr:row>
      <xdr:rowOff>6350</xdr:rowOff>
    </xdr:to>
    <xdr:pic>
      <xdr:nvPicPr>
        <xdr:cNvPr id="36961" name="그림 80"/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10668000" y="795909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81</xdr:row>
      <xdr:rowOff>0</xdr:rowOff>
    </xdr:from>
    <xdr:to>
      <xdr:col>7</xdr:col>
      <xdr:colOff>3175</xdr:colOff>
      <xdr:row>82</xdr:row>
      <xdr:rowOff>6350</xdr:rowOff>
    </xdr:to>
    <xdr:pic>
      <xdr:nvPicPr>
        <xdr:cNvPr id="36962" name="그림 81"/>
        <xdr:cNvPicPr>
          <a:picLocks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10668000" y="806005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82</xdr:row>
      <xdr:rowOff>0</xdr:rowOff>
    </xdr:from>
    <xdr:to>
      <xdr:col>7</xdr:col>
      <xdr:colOff>3175</xdr:colOff>
      <xdr:row>83</xdr:row>
      <xdr:rowOff>6350</xdr:rowOff>
    </xdr:to>
    <xdr:pic>
      <xdr:nvPicPr>
        <xdr:cNvPr id="36963" name="그림 82"/>
        <xdr:cNvPicPr>
          <a:picLocks/>
        </xdr:cNvPicPr>
      </xdr:nvPicPr>
      <xdr:blipFill>
        <a:blip xmlns:r="http://schemas.openxmlformats.org/officeDocument/2006/relationships" r:link="rId82"/>
        <a:stretch>
          <a:fillRect/>
        </a:stretch>
      </xdr:blipFill>
      <xdr:spPr>
        <a:xfrm>
          <a:off x="10668000" y="8161020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83</xdr:row>
      <xdr:rowOff>0</xdr:rowOff>
    </xdr:from>
    <xdr:to>
      <xdr:col>7</xdr:col>
      <xdr:colOff>3175</xdr:colOff>
      <xdr:row>84</xdr:row>
      <xdr:rowOff>6350</xdr:rowOff>
    </xdr:to>
    <xdr:pic>
      <xdr:nvPicPr>
        <xdr:cNvPr id="36964" name="그림 83"/>
        <xdr:cNvPicPr>
          <a:picLocks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10668000" y="82619850"/>
          <a:ext cx="16510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84</xdr:row>
      <xdr:rowOff>0</xdr:rowOff>
    </xdr:from>
    <xdr:to>
      <xdr:col>7</xdr:col>
      <xdr:colOff>3175</xdr:colOff>
      <xdr:row>85</xdr:row>
      <xdr:rowOff>6350</xdr:rowOff>
    </xdr:to>
    <xdr:pic>
      <xdr:nvPicPr>
        <xdr:cNvPr id="36965" name="그림 84"/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10668000" y="83629500"/>
          <a:ext cx="1651000" cy="1016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657225</xdr:colOff>
          <xdr:row>3</xdr:row>
          <xdr:rowOff>76200</xdr:rowOff>
        </xdr:from>
        <xdr:to>
          <xdr:col>5</xdr:col>
          <xdr:colOff>495300</xdr:colOff>
          <xdr:row>6</xdr:row>
          <xdr:rowOff>9525</xdr:rowOff>
        </xdr:to>
        <xdr:sp macro="" textlink="">
          <xdr:nvSpPr>
            <xdr:cNvPr id="7169" name="Drop Dow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623066</xdr:colOff>
      <xdr:row>6</xdr:row>
      <xdr:rowOff>85224</xdr:rowOff>
    </xdr:from>
    <xdr:to>
      <xdr:col>7</xdr:col>
      <xdr:colOff>394466</xdr:colOff>
      <xdr:row>20</xdr:row>
      <xdr:rowOff>30547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211930</xdr:colOff>
      <xdr:row>6</xdr:row>
      <xdr:rowOff>147638</xdr:rowOff>
    </xdr:from>
    <xdr:to>
      <xdr:col>7</xdr:col>
      <xdr:colOff>257175</xdr:colOff>
      <xdr:row>20</xdr:row>
      <xdr:rowOff>133350</xdr:rowOff>
    </xdr:to>
    <xdr:graphicFrame macro="">
      <xdr:nvGraphicFramePr>
        <xdr:cNvPr id="4" name="차트 2" hidden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tskills1" refreshedDate="44405.673566203703" createdVersion="6" refreshedVersion="6" minRefreshableVersion="3" recordCount="84">
  <cacheSource type="worksheet">
    <worksheetSource ref="A1:I85" sheet="작품"/>
  </cacheSource>
  <cacheFields count="9">
    <cacheField name="작품번호" numFmtId="0">
      <sharedItems count="84">
        <s v="RO01"/>
        <s v="RO02"/>
        <s v="RO03"/>
        <s v="RO04"/>
        <s v="RO05"/>
        <s v="RO06"/>
        <s v="RO07"/>
        <s v="RO08"/>
        <s v="RO09"/>
        <s v="RO10"/>
        <s v="RO11"/>
        <s v="RO12"/>
        <s v="RO13"/>
        <s v="RO14"/>
        <s v="RO15"/>
        <s v="RO16"/>
        <s v="SY01"/>
        <s v="SY02"/>
        <s v="SY03"/>
        <s v="SY04"/>
        <s v="SY05"/>
        <s v="SY06"/>
        <s v="SY07"/>
        <s v="SY08"/>
        <s v="SY09"/>
        <s v="SY10"/>
        <s v="SY11"/>
        <s v="SY12"/>
        <s v="SY13"/>
        <s v="SY14"/>
        <s v="SY15"/>
        <s v="IM01"/>
        <s v="IM02"/>
        <s v="IM03"/>
        <s v="IM04"/>
        <s v="IM05"/>
        <s v="IM06"/>
        <s v="IM07"/>
        <s v="IM08"/>
        <s v="IM09"/>
        <s v="IM10"/>
        <s v="IM11"/>
        <s v="IM12"/>
        <s v="IM13"/>
        <s v="IM14"/>
        <s v="IM15"/>
        <s v="IM16"/>
        <s v="IM17"/>
        <s v="IM18"/>
        <s v="TR01"/>
        <s v="TR02"/>
        <s v="TR03"/>
        <s v="TR04"/>
        <s v="TR05"/>
        <s v="TR06"/>
        <s v="TR07"/>
        <s v="TR08"/>
        <s v="TR09"/>
        <s v="TR10"/>
        <s v="TR11"/>
        <s v="TR12"/>
        <s v="TR13"/>
        <s v="TR14"/>
        <s v="TR15"/>
        <s v="TR16"/>
        <s v="TR17"/>
        <s v="TR18"/>
        <s v="SU01"/>
        <s v="SU02"/>
        <s v="SU03"/>
        <s v="SU04"/>
        <s v="SU05"/>
        <s v="SU06"/>
        <s v="SU07"/>
        <s v="SU08"/>
        <s v="SU09"/>
        <s v="SU10"/>
        <s v="SU11"/>
        <s v="SU12"/>
        <s v="SU13"/>
        <s v="SU14"/>
        <s v="SU15"/>
        <s v="SU16"/>
        <s v="SU17"/>
      </sharedItems>
    </cacheField>
    <cacheField name="작품 분류" numFmtId="0">
      <sharedItems count="5">
        <s v="낭만주의"/>
        <s v="상징주의"/>
        <s v="인상주의"/>
        <s v="전통주의"/>
        <s v="초현실주의"/>
      </sharedItems>
    </cacheField>
    <cacheField name="작품명" numFmtId="0">
      <sharedItems/>
    </cacheField>
    <cacheField name="화가" numFmtId="0">
      <sharedItems/>
    </cacheField>
    <cacheField name="회원번호" numFmtId="0">
      <sharedItems containsSemiMixedTypes="0" containsString="0" containsNumber="1" containsInteger="1" minValue="21" maxValue="76"/>
    </cacheField>
    <cacheField name="설명" numFmtId="0">
      <sharedItems/>
    </cacheField>
    <cacheField name="그림" numFmtId="0">
      <sharedItems containsNonDate="0" containsString="0" containsBlank="1"/>
    </cacheField>
    <cacheField name="    가격    " numFmtId="3">
      <sharedItems containsSemiMixedTypes="0" containsString="0" containsNumber="1" containsInteger="1" minValue="130000" maxValue="4950000" count="76">
        <n v="2200000"/>
        <n v="4430000"/>
        <n v="2250000"/>
        <n v="2740000"/>
        <n v="2960000"/>
        <n v="910000"/>
        <n v="3130000"/>
        <n v="1200000"/>
        <n v="570000"/>
        <n v="140000"/>
        <n v="3530000"/>
        <n v="180000"/>
        <n v="2660000"/>
        <n v="2550000"/>
        <n v="650000"/>
        <n v="200000"/>
        <n v="4810000"/>
        <n v="4170000"/>
        <n v="4070000"/>
        <n v="1240000"/>
        <n v="750000"/>
        <n v="1830000"/>
        <n v="2150000"/>
        <n v="3620000"/>
        <n v="510000"/>
        <n v="1500000"/>
        <n v="4950000"/>
        <n v="2810000"/>
        <n v="4900000"/>
        <n v="1280000"/>
        <n v="4750000"/>
        <n v="2280000"/>
        <n v="4180000"/>
        <n v="500000"/>
        <n v="1120000"/>
        <n v="1850000"/>
        <n v="3900000"/>
        <n v="1140000"/>
        <n v="4470000"/>
        <n v="1930000"/>
        <n v="3070000"/>
        <n v="2010000"/>
        <n v="1270000"/>
        <n v="2110000"/>
        <n v="3170000"/>
        <n v="1040000"/>
        <n v="1810000"/>
        <n v="4930000"/>
        <n v="1050000"/>
        <n v="4490000"/>
        <n v="800000"/>
        <n v="3110000"/>
        <n v="3090000"/>
        <n v="1350000"/>
        <n v="1740000"/>
        <n v="2440000"/>
        <n v="3430000"/>
        <n v="2710000"/>
        <n v="4210000"/>
        <n v="3140000"/>
        <n v="2070000"/>
        <n v="130000"/>
        <n v="4000000"/>
        <n v="2880000"/>
        <n v="3630000"/>
        <n v="4310000"/>
        <n v="4220000"/>
        <n v="160000"/>
        <n v="250000"/>
        <n v="850000"/>
        <n v="3210000"/>
        <n v="3880000"/>
        <n v="4340000"/>
        <n v="4770000"/>
        <n v="1970000"/>
        <n v="1090000"/>
      </sharedItems>
      <fieldGroup base="7">
        <rangePr autoStart="0" autoEnd="0" startNum="1000000" endNum="5000000" groupInterval="1000000"/>
        <groupItems count="6">
          <s v="&lt;1000000"/>
          <s v="1000000-1999999"/>
          <s v="2000000-2999999"/>
          <s v="3000000-3999999"/>
          <s v="4000000-5000000"/>
          <s v="&gt;5000000"/>
        </groupItems>
      </fieldGroup>
    </cacheField>
    <cacheField name="평균 평점" numFmtId="176">
      <sharedItems containsSemiMixedTypes="0" containsString="0" containsNumber="1" minValue="0" maxValue="4.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4">
  <r>
    <x v="0"/>
    <x v="0"/>
    <s v="정물"/>
    <s v="남궁순"/>
    <n v="21"/>
    <s v="책상 위에 올려진 여러 물건들을 그린 정물화"/>
    <m/>
    <x v="0"/>
    <n v="4"/>
  </r>
  <r>
    <x v="1"/>
    <x v="0"/>
    <s v="인물"/>
    <s v="남궁순"/>
    <n v="21"/>
    <s v="싸늘하게 죽어있는 여인과 주변의 인물들"/>
    <m/>
    <x v="1"/>
    <n v="3.5"/>
  </r>
  <r>
    <x v="2"/>
    <x v="0"/>
    <s v="행복한 하루"/>
    <s v="이존립"/>
    <n v="22"/>
    <s v="꽃밭에서 하프를 연주 중인 행복한 여인"/>
    <m/>
    <x v="0"/>
    <n v="1.8333333333333333"/>
  </r>
  <r>
    <x v="3"/>
    <x v="0"/>
    <s v="정원-애"/>
    <s v="이존립"/>
    <n v="22"/>
    <s v="꽃들이 화사하게 피어난 정원"/>
    <m/>
    <x v="1"/>
    <n v="0"/>
  </r>
  <r>
    <x v="4"/>
    <x v="0"/>
    <s v="새의 찻잔1"/>
    <s v="양태숙"/>
    <n v="23"/>
    <s v="구름이 떠있는 새들의 찻잔"/>
    <m/>
    <x v="2"/>
    <n v="3.125"/>
  </r>
  <r>
    <x v="5"/>
    <x v="0"/>
    <s v="지난 여름"/>
    <s v="조근호"/>
    <n v="24"/>
    <s v="지난 여름의 회상을 전시되어있는 그림들로 표현한 그림"/>
    <m/>
    <x v="3"/>
    <n v="2.5"/>
  </r>
  <r>
    <x v="6"/>
    <x v="0"/>
    <s v="호수"/>
    <s v="조근호"/>
    <n v="24"/>
    <s v="낭만적인 느낌의 호수"/>
    <m/>
    <x v="4"/>
    <n v="1"/>
  </r>
  <r>
    <x v="7"/>
    <x v="0"/>
    <s v="향연"/>
    <s v="안기호"/>
    <n v="25"/>
    <s v="아름다운 벛꽃들의 향연을 구경 중인 소녀"/>
    <m/>
    <x v="5"/>
    <n v="0"/>
  </r>
  <r>
    <x v="8"/>
    <x v="0"/>
    <s v="겨울이야기"/>
    <s v="안기호"/>
    <n v="25"/>
    <s v="나갈 수 없는 밖을 아련하게 처다보는 한 사람"/>
    <m/>
    <x v="6"/>
    <n v="4.5"/>
  </r>
  <r>
    <x v="9"/>
    <x v="0"/>
    <s v="울림"/>
    <s v="김현숙"/>
    <n v="26"/>
    <s v="다양한 무늬로 꾸며진 방"/>
    <m/>
    <x v="7"/>
    <n v="4.75"/>
  </r>
  <r>
    <x v="10"/>
    <x v="0"/>
    <s v="Gathering Apple Blossoms"/>
    <s v="다니엘"/>
    <n v="27"/>
    <s v="사과 꽃이 핀 가지를 꺽고 있는 여인을 그린 그림이다."/>
    <m/>
    <x v="8"/>
    <n v="4"/>
  </r>
  <r>
    <x v="11"/>
    <x v="0"/>
    <s v="A Field of Flowers"/>
    <s v="다니엘"/>
    <n v="27"/>
    <s v="꽃밭에 핀 잡초들을 정리하고 있는 여인을 그린 그림이다."/>
    <m/>
    <x v="9"/>
    <n v="0"/>
  </r>
  <r>
    <x v="12"/>
    <x v="0"/>
    <s v="obsession"/>
    <s v="김양희"/>
    <n v="28"/>
    <s v="빨간 꽃을 그림 정물화다."/>
    <m/>
    <x v="10"/>
    <n v="0"/>
  </r>
  <r>
    <x v="13"/>
    <x v="0"/>
    <s v="몽환화 7-8"/>
    <s v="김희준"/>
    <n v="29"/>
    <s v="마치 꿈 속에 있는 꽃을 보는 듯한 몽환적인 분위기의 그림이다."/>
    <m/>
    <x v="11"/>
    <n v="2.75"/>
  </r>
  <r>
    <x v="14"/>
    <x v="0"/>
    <s v="선율을 타고"/>
    <s v="임영우"/>
    <n v="30"/>
    <s v="선율을 타듯 자유롭게 자라난 소나무"/>
    <m/>
    <x v="12"/>
    <n v="3.75"/>
  </r>
  <r>
    <x v="15"/>
    <x v="0"/>
    <s v="세상밖으로"/>
    <s v="김성근"/>
    <n v="31"/>
    <s v="바닷 속 세상을 보는 듯한 느낌을 주는 그림이다."/>
    <m/>
    <x v="13"/>
    <n v="4.5"/>
  </r>
  <r>
    <x v="16"/>
    <x v="1"/>
    <s v="동행"/>
    <s v="곽연"/>
    <n v="32"/>
    <s v="지고 있는 달을 그린 그림"/>
    <m/>
    <x v="14"/>
    <n v="0"/>
  </r>
  <r>
    <x v="17"/>
    <x v="1"/>
    <s v="사모곡-향기를 품다"/>
    <s v="류현자"/>
    <n v="33"/>
    <s v="만개한 연꽃을 그린 그림이다."/>
    <m/>
    <x v="15"/>
    <n v="3.25"/>
  </r>
  <r>
    <x v="18"/>
    <x v="1"/>
    <s v="설 2006_1"/>
    <s v="최경락"/>
    <n v="34"/>
    <s v="겨울의 눈 덮인 산을 보는듯한 느낌을 주는 그림"/>
    <m/>
    <x v="16"/>
    <n v="4.5"/>
  </r>
  <r>
    <x v="19"/>
    <x v="1"/>
    <s v="꽃처럼 한 철만 사랑하시렵니까"/>
    <s v="김경원"/>
    <n v="35"/>
    <s v="팔이 없는 구리색 여인의 동상"/>
    <m/>
    <x v="17"/>
    <n v="3.5"/>
  </r>
  <r>
    <x v="20"/>
    <x v="1"/>
    <s v="하늘의 여신"/>
    <s v="김경원"/>
    <n v="35"/>
    <s v="자기 자신을 감싸 안는 하늘의 여신"/>
    <m/>
    <x v="18"/>
    <n v="0"/>
  </r>
  <r>
    <x v="21"/>
    <x v="1"/>
    <s v="초록장화"/>
    <s v="손미량"/>
    <n v="36"/>
    <s v="초록 장화를 신은 어린 아이"/>
    <m/>
    <x v="19"/>
    <n v="0"/>
  </r>
  <r>
    <x v="22"/>
    <x v="1"/>
    <s v="memories-애보기"/>
    <s v="손미량"/>
    <n v="36"/>
    <s v="울고 있는 아이를 돌보고 있는 어머니의 추억이 담긴 사진"/>
    <m/>
    <x v="20"/>
    <n v="3.3333333333333335"/>
  </r>
  <r>
    <x v="23"/>
    <x v="1"/>
    <s v="고고학적 기상도"/>
    <s v="임근우"/>
    <n v="37"/>
    <s v="기린으로 변해가는 말"/>
    <m/>
    <x v="21"/>
    <n v="0"/>
  </r>
  <r>
    <x v="24"/>
    <x v="1"/>
    <s v="공작도시 blue0904"/>
    <s v="우무길"/>
    <n v="38"/>
    <s v="푸른 건물들이 복잡하게 얽혀있는 도시"/>
    <m/>
    <x v="22"/>
    <n v="4"/>
  </r>
  <r>
    <x v="25"/>
    <x v="1"/>
    <s v="UTOPIA 20105"/>
    <s v="우무길"/>
    <n v="38"/>
    <s v="모든 것이 완벽한 지상낙원"/>
    <m/>
    <x v="23"/>
    <n v="0"/>
  </r>
  <r>
    <x v="26"/>
    <x v="1"/>
    <s v="Behind Blue1"/>
    <s v="김정선"/>
    <n v="39"/>
    <s v="파란 색으로만 그려진 항구 도시"/>
    <m/>
    <x v="24"/>
    <n v="1"/>
  </r>
  <r>
    <x v="27"/>
    <x v="1"/>
    <s v="훈민정음 사색으로부터12-18"/>
    <s v="손성일"/>
    <n v="40"/>
    <s v="훈민정음 위에 올려진 안경들"/>
    <m/>
    <x v="25"/>
    <n v="2.5"/>
  </r>
  <r>
    <x v="28"/>
    <x v="1"/>
    <s v="어린왕자가 있는 풍경"/>
    <s v="김정연"/>
    <n v="41"/>
    <s v="의자 위에 앉아 있는 어린 왕자를 표현한 그림"/>
    <m/>
    <x v="26"/>
    <n v="2.1666666666666665"/>
  </r>
  <r>
    <x v="29"/>
    <x v="1"/>
    <s v="Untitled 27th 2"/>
    <s v="석창우"/>
    <n v="42"/>
    <s v="한데 모여 춤을 추고 있는 사람들"/>
    <m/>
    <x v="26"/>
    <n v="2.5"/>
  </r>
  <r>
    <x v="30"/>
    <x v="1"/>
    <s v="귀가 열린 노인"/>
    <s v="홍윤화"/>
    <n v="43"/>
    <s v="귀를 열고 묵묵히 듣고 있는 노인을 그린 그림이다."/>
    <m/>
    <x v="27"/>
    <n v="2"/>
  </r>
  <r>
    <x v="31"/>
    <x v="2"/>
    <s v="애월의 하늘"/>
    <s v="신홍직"/>
    <n v="44"/>
    <s v="안개가 잔뜩 낀 해변의 모습"/>
    <m/>
    <x v="28"/>
    <n v="3"/>
  </r>
  <r>
    <x v="32"/>
    <x v="2"/>
    <s v="메트로폴리탄"/>
    <s v="신홍직"/>
    <n v="44"/>
    <s v="대도시의 상가를 표현한 그림"/>
    <m/>
    <x v="29"/>
    <n v="2"/>
  </r>
  <r>
    <x v="33"/>
    <x v="2"/>
    <s v="산티아고 가는 길 오후"/>
    <s v="백성흠"/>
    <n v="45"/>
    <s v="산티아고 가는 길의 오후 풍경이다."/>
    <m/>
    <x v="30"/>
    <n v="1.5"/>
  </r>
  <r>
    <x v="34"/>
    <x v="2"/>
    <s v="산티아고 가는 길"/>
    <s v="백성흠"/>
    <n v="45"/>
    <s v="칠레의 산티아고를 가는 길"/>
    <m/>
    <x v="31"/>
    <n v="4"/>
  </r>
  <r>
    <x v="35"/>
    <x v="2"/>
    <s v="자화상"/>
    <s v="빈센트"/>
    <n v="46"/>
    <s v="화가 본인의 얼굴을 그린 그림이다."/>
    <m/>
    <x v="32"/>
    <n v="1"/>
  </r>
  <r>
    <x v="36"/>
    <x v="2"/>
    <s v="별이 빛나는 밤"/>
    <s v="빈센트"/>
    <n v="46"/>
    <s v="병실 밖으로 내다보이는 밤 풍경을 기억과 상상을 결합시켜 그린 그림이다."/>
    <m/>
    <x v="33"/>
    <n v="0"/>
  </r>
  <r>
    <x v="37"/>
    <x v="2"/>
    <s v="The Joy(남조풍정도)"/>
    <s v="황두순"/>
    <n v="47"/>
    <s v="약수터에서 나뭇가지위에 앉아있는 새들"/>
    <m/>
    <x v="34"/>
    <n v="4"/>
  </r>
  <r>
    <x v="38"/>
    <x v="2"/>
    <s v="풍경"/>
    <s v="이한우"/>
    <n v="48"/>
    <s v="단풍이 새빨갛게 물들인 시골 마을"/>
    <m/>
    <x v="35"/>
    <n v="4.5"/>
  </r>
  <r>
    <x v="39"/>
    <x v="2"/>
    <s v="홍매"/>
    <s v="강남구"/>
    <n v="49"/>
    <s v="만개한 매화나무를 그린 그림이다."/>
    <m/>
    <x v="36"/>
    <n v="4"/>
  </r>
  <r>
    <x v="40"/>
    <x v="2"/>
    <s v="pine tree-올려보기"/>
    <s v="신은섭"/>
    <n v="50"/>
    <s v="소나무 숲을 그린 정물화"/>
    <m/>
    <x v="37"/>
    <n v="0"/>
  </r>
  <r>
    <x v="41"/>
    <x v="2"/>
    <s v="시선"/>
    <s v="신은섭"/>
    <n v="50"/>
    <s v="소나무와 산을 그린 수묵화"/>
    <m/>
    <x v="38"/>
    <n v="3"/>
  </r>
  <r>
    <x v="42"/>
    <x v="2"/>
    <s v="은행나무"/>
    <s v="이상열"/>
    <n v="51"/>
    <s v="집 앞에 핀 가을 느낌을 물씬 풍기는 은행나무"/>
    <m/>
    <x v="39"/>
    <n v="0"/>
  </r>
  <r>
    <x v="43"/>
    <x v="2"/>
    <s v="꽃과 사과나무"/>
    <s v="이상열"/>
    <n v="51"/>
    <s v="노랗게 피어난 꽃들과 그 사이에 열매를 맺은 사과나무"/>
    <m/>
    <x v="40"/>
    <n v="2"/>
  </r>
  <r>
    <x v="44"/>
    <x v="2"/>
    <s v="Luncheon of the Boating Party"/>
    <s v="오귀스트"/>
    <n v="52"/>
    <s v="선상 파티에서의 오찬를 묘사한 그림이다."/>
    <m/>
    <x v="41"/>
    <n v="1"/>
  </r>
  <r>
    <x v="45"/>
    <x v="2"/>
    <s v="Dance at Le Moulin de la Galette"/>
    <s v="오귀스트"/>
    <n v="52"/>
    <s v="많은 사람들이 모여 춤추고 떠들며 즐기는 파티를 묘사한 그림이다."/>
    <m/>
    <x v="42"/>
    <n v="3"/>
  </r>
  <r>
    <x v="46"/>
    <x v="2"/>
    <s v="Over there"/>
    <s v="허필석"/>
    <n v="53"/>
    <s v="저 멀리까지 이어진 길을 따라 달리는 자동차"/>
    <m/>
    <x v="43"/>
    <n v="2.25"/>
  </r>
  <r>
    <x v="47"/>
    <x v="2"/>
    <s v="Lise in a White Shawl"/>
    <s v="오귀스트"/>
    <n v="52"/>
    <s v="흰 숄을 입은 한 여인을 그린 그림이다."/>
    <m/>
    <x v="44"/>
    <n v="4"/>
  </r>
  <r>
    <x v="48"/>
    <x v="2"/>
    <s v="The Large Tree"/>
    <s v="폴 고갱"/>
    <n v="54"/>
    <s v="햇빛을 피해 큰 나무 아래에 안자 쉬고 있는 사람들을 그린 그림이다."/>
    <m/>
    <x v="45"/>
    <n v="3.75"/>
  </r>
  <r>
    <x v="49"/>
    <x v="3"/>
    <s v="사득지란"/>
    <s v="손수용"/>
    <n v="55"/>
    <s v="세상의 곱고 미움 모두 받아들여 부드러운 향기 담원한 사람을 생각해본다."/>
    <m/>
    <x v="13"/>
    <n v="0"/>
  </r>
  <r>
    <x v="50"/>
    <x v="3"/>
    <s v="비움과 채움(복을 담다)"/>
    <s v="오관진"/>
    <n v="56"/>
    <s v="비어 있는 자기를 복으로 채운다는 뜻이 담긴 작품이다."/>
    <m/>
    <x v="46"/>
    <n v="0"/>
  </r>
  <r>
    <x v="51"/>
    <x v="3"/>
    <s v="채움과 비움"/>
    <s v="오관진"/>
    <n v="56"/>
    <s v="무언가를 비우고 채울 수 있는 자기의 그림"/>
    <m/>
    <x v="47"/>
    <n v="3.25"/>
  </r>
  <r>
    <x v="52"/>
    <x v="3"/>
    <s v="회귀"/>
    <s v="임진호"/>
    <n v="57"/>
    <s v="자신이 태어난 곳으로 회귀하고 있는 물고기를 표현한 작품이다."/>
    <m/>
    <x v="48"/>
    <n v="0"/>
  </r>
  <r>
    <x v="53"/>
    <x v="3"/>
    <s v="출토품"/>
    <s v="문홍규"/>
    <n v="58"/>
    <s v="가운데의 거대한 토기와 그 주변을 둘러싸고 있는 세상"/>
    <m/>
    <x v="45"/>
    <n v="0"/>
  </r>
  <r>
    <x v="54"/>
    <x v="3"/>
    <s v="Rumination18"/>
    <s v="신호재"/>
    <n v="59"/>
    <s v="산 넘어 지고 있는 태양"/>
    <m/>
    <x v="49"/>
    <n v="1.5"/>
  </r>
  <r>
    <x v="55"/>
    <x v="3"/>
    <s v="달항아리"/>
    <s v="금보성"/>
    <n v="60"/>
    <s v="달항아리를 그린 정물화"/>
    <m/>
    <x v="50"/>
    <n v="0"/>
  </r>
  <r>
    <x v="56"/>
    <x v="3"/>
    <s v="The Precious Message"/>
    <s v="김시현"/>
    <n v="61"/>
    <s v="귀중한 메시지를 담고 있는 보따리"/>
    <m/>
    <x v="51"/>
    <n v="3"/>
  </r>
  <r>
    <x v="57"/>
    <x v="3"/>
    <s v="무언"/>
    <s v="손수용"/>
    <n v="55"/>
    <s v="왼쪽에 쓰여진 글귀와 오른쪽에 그려진 난초"/>
    <m/>
    <x v="12"/>
    <n v="1.5"/>
  </r>
  <r>
    <x v="58"/>
    <x v="3"/>
    <s v="탐라의선계-억새바람"/>
    <s v="최형양"/>
    <n v="62"/>
    <s v="제주도의 바람에 흔들리고 있는 억새와 초가집"/>
    <m/>
    <x v="52"/>
    <n v="0"/>
  </r>
  <r>
    <x v="59"/>
    <x v="3"/>
    <s v="emotion(산수낙원)"/>
    <s v="임정아"/>
    <n v="63"/>
    <s v="수묵화를 다양한 색체를 활용하여 그린 그림이다."/>
    <m/>
    <x v="53"/>
    <n v="0.5"/>
  </r>
  <r>
    <x v="60"/>
    <x v="3"/>
    <s v="행상"/>
    <s v="임병남"/>
    <n v="64"/>
    <s v="길거리를 돌아다니며 물건들을 파는 행상인 가족들을 그린 그림이다."/>
    <m/>
    <x v="54"/>
    <n v="0"/>
  </r>
  <r>
    <x v="61"/>
    <x v="3"/>
    <s v="너와나 자유롭게"/>
    <s v="서경애"/>
    <n v="65"/>
    <s v="새장을 벗어나 자유롭게 풀밭을 돌아다니는 나비들을 표현한 그림"/>
    <m/>
    <x v="55"/>
    <n v="0"/>
  </r>
  <r>
    <x v="62"/>
    <x v="3"/>
    <s v="꿈 2"/>
    <s v="나옥자"/>
    <n v="66"/>
    <s v="꿈의 아름답고 두루뭉술한 느낌을 그림으로 표현하였다."/>
    <m/>
    <x v="56"/>
    <n v="0"/>
  </r>
  <r>
    <x v="63"/>
    <x v="3"/>
    <s v="황토밭 어린시절 추억"/>
    <s v="문홍규"/>
    <n v="58"/>
    <s v="황토밭에서 물고기와 새를 보며 놀고있는 어린시절의 추억"/>
    <m/>
    <x v="57"/>
    <n v="0.5"/>
  </r>
  <r>
    <x v="64"/>
    <x v="3"/>
    <s v="고약명 전각미인병 백자점토"/>
    <s v="심재천"/>
    <n v="67"/>
    <s v="도자기에 새겨진 마을"/>
    <m/>
    <x v="58"/>
    <n v="2.75"/>
  </r>
  <r>
    <x v="65"/>
    <x v="3"/>
    <s v="emotion(꽃피우자)"/>
    <s v="임정아"/>
    <n v="63"/>
    <s v="책상 위에 올려진 꽃병들을 밝은 색체를 사용하여 표현한 그림이다."/>
    <m/>
    <x v="59"/>
    <n v="2.25"/>
  </r>
  <r>
    <x v="66"/>
    <x v="3"/>
    <s v="한글숲4"/>
    <s v="금보성"/>
    <n v="60"/>
    <s v="숲을 한글을 이용하여 표현하였다."/>
    <m/>
    <x v="60"/>
    <n v="0"/>
  </r>
  <r>
    <x v="67"/>
    <x v="4"/>
    <s v="Timetraveler(시간여행자)"/>
    <s v="서정희"/>
    <n v="68"/>
    <s v="시간을 여행하며 여러 세계를 돌아다니는 시간여행자"/>
    <m/>
    <x v="25"/>
    <n v="0"/>
  </r>
  <r>
    <x v="68"/>
    <x v="4"/>
    <s v="달이 태양을 품었어요"/>
    <s v="양향옥"/>
    <n v="69"/>
    <s v="태양을 품은 달과 그 아래 활짝 피어난 거대한 꽃"/>
    <m/>
    <x v="61"/>
    <n v="2.5"/>
  </r>
  <r>
    <x v="69"/>
    <x v="4"/>
    <s v="saviour"/>
    <s v="강지웅"/>
    <n v="70"/>
    <s v="사람들을 악으로부터 지키기 위해 자신을 희생하신 구원자"/>
    <m/>
    <x v="62"/>
    <n v="0.5"/>
  </r>
  <r>
    <x v="70"/>
    <x v="4"/>
    <s v="돌로부터 2 "/>
    <s v="계낙영"/>
    <n v="71"/>
    <s v="모든 것들은 돌로부터 왔다는 것을 표현"/>
    <m/>
    <x v="63"/>
    <n v="0"/>
  </r>
  <r>
    <x v="71"/>
    <x v="4"/>
    <s v="이율배반(antinomie)"/>
    <s v="한정선"/>
    <n v="72"/>
    <s v="현실에는 존재할 수 없는 초현실적인 존재들을 그린 그림이다."/>
    <m/>
    <x v="64"/>
    <n v="0"/>
  </r>
  <r>
    <x v="72"/>
    <x v="4"/>
    <s v="Lady Wearing a Gauze Headdress"/>
    <s v="로지에"/>
    <n v="73"/>
    <s v="갈색 드레스 위에 넓은 흰색 헤닌을 입고 있는 여자"/>
    <m/>
    <x v="65"/>
    <n v="3.5"/>
  </r>
  <r>
    <x v="73"/>
    <x v="4"/>
    <s v="Portrait of Charles the Bold"/>
    <s v="로지에"/>
    <n v="73"/>
    <s v="샤를 1세 드 부르고뉴 공작의 초상화"/>
    <m/>
    <x v="66"/>
    <n v="3.1666666666666665"/>
  </r>
  <r>
    <x v="74"/>
    <x v="4"/>
    <s v="edge of season 2/10"/>
    <s v="권민경"/>
    <n v="74"/>
    <s v="벚꽃나무 아래에 누워서 떨어지는 꽃잎들을 구경하는 고양이"/>
    <m/>
    <x v="67"/>
    <n v="0"/>
  </r>
  <r>
    <x v="75"/>
    <x v="4"/>
    <s v="Red territory"/>
    <s v="최소희"/>
    <n v="75"/>
    <s v="아름답게 수놓아져 있는 밤하늘 아래 물 위에 떠있는 빨간 소파"/>
    <m/>
    <x v="68"/>
    <n v="0"/>
  </r>
  <r>
    <x v="76"/>
    <x v="4"/>
    <s v="경칩"/>
    <s v="계낙영"/>
    <n v="71"/>
    <s v="식물들은 싹을 피우고 동물들은 겨울잠을 끝내는 경칩을 표현한 작품이다."/>
    <m/>
    <x v="69"/>
    <n v="3"/>
  </r>
  <r>
    <x v="77"/>
    <x v="4"/>
    <s v="Their space"/>
    <s v="오은정"/>
    <n v="76"/>
    <s v="보랏빛 소파위에 펼쳐진 그들만의 공간"/>
    <m/>
    <x v="70"/>
    <n v="4.5"/>
  </r>
  <r>
    <x v="78"/>
    <x v="4"/>
    <s v="regular morning 1/10"/>
    <s v="권민경"/>
    <n v="74"/>
    <s v="일상적인 풍경인 카페 앞에 뒹굴고 있는 비일상적인 사자, 호랑이와 표범"/>
    <m/>
    <x v="71"/>
    <n v="0"/>
  </r>
  <r>
    <x v="79"/>
    <x v="4"/>
    <s v="고백(confession)_참 예쁜 무의식"/>
    <s v="한정선"/>
    <n v="72"/>
    <s v="늑대 얼굴을 한 풍선에게 고백을 하는 푸른 늑대인간"/>
    <m/>
    <x v="72"/>
    <n v="2.25"/>
  </r>
  <r>
    <x v="80"/>
    <x v="4"/>
    <s v="순결한 숨결"/>
    <s v="양향옥"/>
    <n v="69"/>
    <s v="밝은 배경 속 노란꽃다발을 그린 그림이다."/>
    <m/>
    <x v="35"/>
    <n v="0"/>
  </r>
  <r>
    <x v="81"/>
    <x v="4"/>
    <s v="당신이 꽃입니다"/>
    <s v="양향옥"/>
    <n v="69"/>
    <s v="빛이 나는듯한 분홍빛 꽃"/>
    <m/>
    <x v="73"/>
    <n v="0"/>
  </r>
  <r>
    <x v="82"/>
    <x v="4"/>
    <s v="구원을 욕망하다"/>
    <s v="강지웅"/>
    <n v="70"/>
    <s v="십자가를 옮기고 있는 예수와 그를 돕고 있는 사람들"/>
    <m/>
    <x v="74"/>
    <n v="0"/>
  </r>
  <r>
    <x v="83"/>
    <x v="4"/>
    <s v="Portrait of a Young Woman"/>
    <s v="로지에"/>
    <n v="73"/>
    <s v="어린 여자의 얼굴을 그린 초상화"/>
    <m/>
    <x v="75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4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chartFormat="1">
  <location ref="AA3:AG10" firstHeaderRow="1" firstDataRow="2" firstDataCol="1"/>
  <pivotFields count="9">
    <pivotField dataField="1" showAll="0"/>
    <pivotField axis="axisCol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axis="axisRow" numFmtId="3" showAll="0">
      <items count="7">
        <item n="1백만원 이하" x="1"/>
        <item n="1백만원 때 " x="0"/>
        <item n="2백만원대" x="2"/>
        <item n="3백만원대" x="3"/>
        <item n="4백만원대" x="4"/>
        <item x="5"/>
        <item t="default"/>
      </items>
    </pivotField>
    <pivotField numFmtId="176" showAll="0"/>
  </pivotFields>
  <rowFields count="1">
    <field x="7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개수 : 작품번호" fld="0" subtotal="count" baseField="0" baseItem="0"/>
  </dataFields>
  <chartFormats count="7">
    <chartFormat chart="0" format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7" count="1" selected="0">
            <x v="0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7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2" cacheId="0" dataPosition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chartFormat="1">
  <location ref="R3:T9" firstHeaderRow="0" firstDataRow="1" firstDataCol="1"/>
  <pivotFields count="9">
    <pivotField dataField="1" showAll="0">
      <items count="85"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t="default"/>
      </items>
    </pivotField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dataField="1" numFmtId="3" showAll="0">
      <items count="7">
        <item x="0"/>
        <item x="1"/>
        <item x="2"/>
        <item x="3"/>
        <item x="4"/>
        <item x="5"/>
        <item t="default"/>
      </items>
    </pivotField>
    <pivotField numFmtId="176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총금액" fld="0" subtotal="count" baseField="0" baseItem="1170652864"/>
    <dataField name="총개수" fld="7" baseField="0" baseItem="1170649872"/>
  </dataFields>
  <chartFormats count="2">
    <chartFormat chart="0" format="10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표1" displayName="표1" ref="A1:D31" totalsRowShown="0" headerRowDxfId="6" headerRowBorderDxfId="5" tableBorderDxfId="4">
  <autoFilter ref="A1:D31">
    <filterColumn colId="0" hiddenButton="1"/>
    <filterColumn colId="1" hiddenButton="1"/>
    <filterColumn colId="2" hiddenButton="1"/>
    <filterColumn colId="3" hiddenButton="1"/>
  </autoFilter>
  <tableColumns count="4">
    <tableColumn id="1" name="연번" dataDxfId="3"/>
    <tableColumn id="2" name="작품번호" dataDxfId="2"/>
    <tableColumn id="3" name="시작일" dataDxfId="1"/>
    <tableColumn id="4" name="종료일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50"/>
  <sheetViews>
    <sheetView zoomScale="85" zoomScaleNormal="85" workbookViewId="0">
      <selection activeCell="O39" sqref="O39"/>
    </sheetView>
  </sheetViews>
  <sheetFormatPr defaultRowHeight="16.5" x14ac:dyDescent="0.3"/>
  <cols>
    <col min="1" max="13" width="9" style="1"/>
    <col min="14" max="14" width="29" style="1" customWidth="1"/>
    <col min="15" max="16384" width="9" style="1"/>
  </cols>
  <sheetData>
    <row r="1" spans="1:25" ht="15.75" customHeight="1" x14ac:dyDescent="0.3">
      <c r="A1" s="1" t="s">
        <v>8</v>
      </c>
      <c r="B1" s="1">
        <v>1</v>
      </c>
      <c r="C1" s="1" t="s">
        <v>12</v>
      </c>
      <c r="X1" s="1">
        <v>2021</v>
      </c>
      <c r="Y1" s="1">
        <v>9</v>
      </c>
    </row>
    <row r="3" spans="1:25" ht="16.5" customHeight="1" x14ac:dyDescent="0.3"/>
    <row r="4" spans="1:25" ht="63.75" customHeight="1" x14ac:dyDescent="0.3">
      <c r="D4" s="2" t="s">
        <v>0</v>
      </c>
      <c r="N4" s="19" t="s">
        <v>677</v>
      </c>
    </row>
    <row r="5" spans="1:25" ht="39" customHeight="1" x14ac:dyDescent="0.3"/>
    <row r="50" spans="1:1" x14ac:dyDescent="0.3">
      <c r="A50" s="17"/>
    </row>
  </sheetData>
  <dataConsolidate/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r:id="rId5">
            <anchor moveWithCells="1">
              <from>
                <xdr:col>4</xdr:col>
                <xdr:colOff>28575</xdr:colOff>
                <xdr:row>3</xdr:row>
                <xdr:rowOff>180975</xdr:rowOff>
              </from>
              <to>
                <xdr:col>6</xdr:col>
                <xdr:colOff>342900</xdr:colOff>
                <xdr:row>3</xdr:row>
                <xdr:rowOff>533400</xdr:rowOff>
              </to>
            </anchor>
          </controlPr>
        </control>
      </mc:Choice>
      <mc:Fallback>
        <control shapeId="1025" r:id="rId4" name="ComboBox1"/>
      </mc:Fallback>
    </mc:AlternateContent>
    <mc:AlternateContent xmlns:mc="http://schemas.openxmlformats.org/markup-compatibility/2006">
      <mc:Choice Requires="x14">
        <control shapeId="1026" r:id="rId6" name="CommandButton1">
          <controlPr defaultSize="0" autoLine="0" r:id="rId7">
            <anchor moveWithCells="1">
              <from>
                <xdr:col>12</xdr:col>
                <xdr:colOff>657225</xdr:colOff>
                <xdr:row>4</xdr:row>
                <xdr:rowOff>257175</xdr:rowOff>
              </from>
              <to>
                <xdr:col>14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026" r:id="rId6" name="CommandButton1"/>
      </mc:Fallback>
    </mc:AlternateContent>
    <mc:AlternateContent xmlns:mc="http://schemas.openxmlformats.org/markup-compatibility/2006">
      <mc:Choice Requires="x14">
        <control shapeId="1027" r:id="rId8" name="CommandButton2">
          <controlPr defaultSize="0" autoLine="0" r:id="rId9">
            <anchor moveWithCells="1">
              <from>
                <xdr:col>12</xdr:col>
                <xdr:colOff>657225</xdr:colOff>
                <xdr:row>7</xdr:row>
                <xdr:rowOff>57150</xdr:rowOff>
              </from>
              <to>
                <xdr:col>14</xdr:col>
                <xdr:colOff>38100</xdr:colOff>
                <xdr:row>10</xdr:row>
                <xdr:rowOff>66675</xdr:rowOff>
              </to>
            </anchor>
          </controlPr>
        </control>
      </mc:Choice>
      <mc:Fallback>
        <control shapeId="1027" r:id="rId8" name="CommandButton2"/>
      </mc:Fallback>
    </mc:AlternateContent>
    <mc:AlternateContent xmlns:mc="http://schemas.openxmlformats.org/markup-compatibility/2006">
      <mc:Choice Requires="x14">
        <control shapeId="1028" r:id="rId10" name="CommandButton3">
          <controlPr defaultSize="0" autoLine="0" r:id="rId11">
            <anchor moveWithCells="1">
              <from>
                <xdr:col>12</xdr:col>
                <xdr:colOff>657225</xdr:colOff>
                <xdr:row>10</xdr:row>
                <xdr:rowOff>142875</xdr:rowOff>
              </from>
              <to>
                <xdr:col>14</xdr:col>
                <xdr:colOff>28575</xdr:colOff>
                <xdr:row>13</xdr:row>
                <xdr:rowOff>152400</xdr:rowOff>
              </to>
            </anchor>
          </controlPr>
        </control>
      </mc:Choice>
      <mc:Fallback>
        <control shapeId="1028" r:id="rId10" name="CommandButton3"/>
      </mc:Fallback>
    </mc:AlternateContent>
    <mc:AlternateContent xmlns:mc="http://schemas.openxmlformats.org/markup-compatibility/2006">
      <mc:Choice Requires="x14">
        <control shapeId="1029" r:id="rId12" name="CommandButton4">
          <controlPr defaultSize="0" autoLine="0" r:id="rId13">
            <anchor moveWithCells="1">
              <from>
                <xdr:col>12</xdr:col>
                <xdr:colOff>657225</xdr:colOff>
                <xdr:row>17</xdr:row>
                <xdr:rowOff>95250</xdr:rowOff>
              </from>
              <to>
                <xdr:col>14</xdr:col>
                <xdr:colOff>38100</xdr:colOff>
                <xdr:row>20</xdr:row>
                <xdr:rowOff>104775</xdr:rowOff>
              </to>
            </anchor>
          </controlPr>
        </control>
      </mc:Choice>
      <mc:Fallback>
        <control shapeId="1029" r:id="rId12" name="CommandButton4"/>
      </mc:Fallback>
    </mc:AlternateContent>
    <mc:AlternateContent xmlns:mc="http://schemas.openxmlformats.org/markup-compatibility/2006">
      <mc:Choice Requires="x14">
        <control shapeId="1030" r:id="rId14" name="CommandButton5">
          <controlPr defaultSize="0" autoLine="0" r:id="rId15">
            <anchor moveWithCells="1">
              <from>
                <xdr:col>12</xdr:col>
                <xdr:colOff>657225</xdr:colOff>
                <xdr:row>14</xdr:row>
                <xdr:rowOff>9525</xdr:rowOff>
              </from>
              <to>
                <xdr:col>14</xdr:col>
                <xdr:colOff>28575</xdr:colOff>
                <xdr:row>17</xdr:row>
                <xdr:rowOff>19050</xdr:rowOff>
              </to>
            </anchor>
          </controlPr>
        </control>
      </mc:Choice>
      <mc:Fallback>
        <control shapeId="1030" r:id="rId14" name="CommandButton5"/>
      </mc:Fallback>
    </mc:AlternateContent>
    <mc:AlternateContent xmlns:mc="http://schemas.openxmlformats.org/markup-compatibility/2006">
      <mc:Choice Requires="x14">
        <control shapeId="1031" r:id="rId16" name="CommandButton6">
          <controlPr defaultSize="0" autoLine="0" r:id="rId17">
            <anchor moveWithCells="1">
              <from>
                <xdr:col>12</xdr:col>
                <xdr:colOff>657225</xdr:colOff>
                <xdr:row>20</xdr:row>
                <xdr:rowOff>180975</xdr:rowOff>
              </from>
              <to>
                <xdr:col>14</xdr:col>
                <xdr:colOff>28575</xdr:colOff>
                <xdr:row>24</xdr:row>
                <xdr:rowOff>28575</xdr:rowOff>
              </to>
            </anchor>
          </controlPr>
        </control>
      </mc:Choice>
      <mc:Fallback>
        <control shapeId="1031" r:id="rId16" name="CommandButton6"/>
      </mc:Fallback>
    </mc:AlternateContent>
    <mc:AlternateContent xmlns:mc="http://schemas.openxmlformats.org/markup-compatibility/2006">
      <mc:Choice Requires="x14">
        <control shapeId="1032" r:id="rId18" name="Image1">
          <controlPr defaultSize="0" autoLine="0" r:id="rId19">
            <anchor moveWithCells="1">
              <from>
                <xdr:col>1</xdr:col>
                <xdr:colOff>9525</xdr:colOff>
                <xdr:row>4</xdr:row>
                <xdr:rowOff>466725</xdr:rowOff>
              </from>
              <to>
                <xdr:col>4</xdr:col>
                <xdr:colOff>295275</xdr:colOff>
                <xdr:row>12</xdr:row>
                <xdr:rowOff>66675</xdr:rowOff>
              </to>
            </anchor>
          </controlPr>
        </control>
      </mc:Choice>
      <mc:Fallback>
        <control shapeId="1032" r:id="rId18" name="Image1"/>
      </mc:Fallback>
    </mc:AlternateContent>
    <mc:AlternateContent xmlns:mc="http://schemas.openxmlformats.org/markup-compatibility/2006">
      <mc:Choice Requires="x14">
        <control shapeId="1033" r:id="rId20" name="Image2">
          <controlPr defaultSize="0" autoLine="0" r:id="rId21">
            <anchor moveWithCells="1">
              <from>
                <xdr:col>4</xdr:col>
                <xdr:colOff>552450</xdr:colOff>
                <xdr:row>4</xdr:row>
                <xdr:rowOff>466725</xdr:rowOff>
              </from>
              <to>
                <xdr:col>8</xdr:col>
                <xdr:colOff>161925</xdr:colOff>
                <xdr:row>12</xdr:row>
                <xdr:rowOff>66675</xdr:rowOff>
              </to>
            </anchor>
          </controlPr>
        </control>
      </mc:Choice>
      <mc:Fallback>
        <control shapeId="1033" r:id="rId20" name="Image2"/>
      </mc:Fallback>
    </mc:AlternateContent>
    <mc:AlternateContent xmlns:mc="http://schemas.openxmlformats.org/markup-compatibility/2006">
      <mc:Choice Requires="x14">
        <control shapeId="1034" r:id="rId22" name="Image3">
          <controlPr defaultSize="0" autoLine="0" r:id="rId23">
            <anchor moveWithCells="1">
              <from>
                <xdr:col>8</xdr:col>
                <xdr:colOff>495300</xdr:colOff>
                <xdr:row>4</xdr:row>
                <xdr:rowOff>447675</xdr:rowOff>
              </from>
              <to>
                <xdr:col>12</xdr:col>
                <xdr:colOff>104775</xdr:colOff>
                <xdr:row>12</xdr:row>
                <xdr:rowOff>57150</xdr:rowOff>
              </to>
            </anchor>
          </controlPr>
        </control>
      </mc:Choice>
      <mc:Fallback>
        <control shapeId="1034" r:id="rId22" name="Image3"/>
      </mc:Fallback>
    </mc:AlternateContent>
    <mc:AlternateContent xmlns:mc="http://schemas.openxmlformats.org/markup-compatibility/2006">
      <mc:Choice Requires="x14">
        <control shapeId="1035" r:id="rId24" name="Image4">
          <controlPr defaultSize="0" autoLine="0" r:id="rId25">
            <anchor moveWithCells="1">
              <from>
                <xdr:col>3</xdr:col>
                <xdr:colOff>19050</xdr:colOff>
                <xdr:row>15</xdr:row>
                <xdr:rowOff>95250</xdr:rowOff>
              </from>
              <to>
                <xdr:col>6</xdr:col>
                <xdr:colOff>314325</xdr:colOff>
                <xdr:row>22</xdr:row>
                <xdr:rowOff>190500</xdr:rowOff>
              </to>
            </anchor>
          </controlPr>
        </control>
      </mc:Choice>
      <mc:Fallback>
        <control shapeId="1035" r:id="rId24" name="Image4"/>
      </mc:Fallback>
    </mc:AlternateContent>
    <mc:AlternateContent xmlns:mc="http://schemas.openxmlformats.org/markup-compatibility/2006">
      <mc:Choice Requires="x14">
        <control shapeId="1036" r:id="rId26" name="Image5">
          <controlPr defaultSize="0" autoLine="0" r:id="rId27">
            <anchor moveWithCells="1">
              <from>
                <xdr:col>6</xdr:col>
                <xdr:colOff>542925</xdr:colOff>
                <xdr:row>15</xdr:row>
                <xdr:rowOff>95250</xdr:rowOff>
              </from>
              <to>
                <xdr:col>10</xdr:col>
                <xdr:colOff>152400</xdr:colOff>
                <xdr:row>22</xdr:row>
                <xdr:rowOff>190500</xdr:rowOff>
              </to>
            </anchor>
          </controlPr>
        </control>
      </mc:Choice>
      <mc:Fallback>
        <control shapeId="1036" r:id="rId26" name="Image5"/>
      </mc:Fallback>
    </mc:AlternateContent>
    <mc:AlternateContent xmlns:mc="http://schemas.openxmlformats.org/markup-compatibility/2006">
      <mc:Choice Requires="x14">
        <control shapeId="1037" r:id="rId28" name="Label1">
          <controlPr defaultSize="0" autoLine="0" r:id="rId29">
            <anchor moveWithCells="1">
              <from>
                <xdr:col>1</xdr:col>
                <xdr:colOff>342900</xdr:colOff>
                <xdr:row>12</xdr:row>
                <xdr:rowOff>133350</xdr:rowOff>
              </from>
              <to>
                <xdr:col>4</xdr:col>
                <xdr:colOff>28575</xdr:colOff>
                <xdr:row>14</xdr:row>
                <xdr:rowOff>190500</xdr:rowOff>
              </to>
            </anchor>
          </controlPr>
        </control>
      </mc:Choice>
      <mc:Fallback>
        <control shapeId="1037" r:id="rId28" name="Label1"/>
      </mc:Fallback>
    </mc:AlternateContent>
    <mc:AlternateContent xmlns:mc="http://schemas.openxmlformats.org/markup-compatibility/2006">
      <mc:Choice Requires="x14">
        <control shapeId="1041" r:id="rId30" name="Label2">
          <controlPr defaultSize="0" autoLine="0" r:id="rId31">
            <anchor moveWithCells="1">
              <from>
                <xdr:col>4</xdr:col>
                <xdr:colOff>600075</xdr:colOff>
                <xdr:row>12</xdr:row>
                <xdr:rowOff>133350</xdr:rowOff>
              </from>
              <to>
                <xdr:col>8</xdr:col>
                <xdr:colOff>152400</xdr:colOff>
                <xdr:row>14</xdr:row>
                <xdr:rowOff>190500</xdr:rowOff>
              </to>
            </anchor>
          </controlPr>
        </control>
      </mc:Choice>
      <mc:Fallback>
        <control shapeId="1041" r:id="rId30" name="Label2"/>
      </mc:Fallback>
    </mc:AlternateContent>
    <mc:AlternateContent xmlns:mc="http://schemas.openxmlformats.org/markup-compatibility/2006">
      <mc:Choice Requires="x14">
        <control shapeId="1042" r:id="rId32" name="Label3">
          <controlPr defaultSize="0" autoLine="0" autoPict="0" r:id="rId33">
            <anchor moveWithCells="1">
              <from>
                <xdr:col>8</xdr:col>
                <xdr:colOff>581025</xdr:colOff>
                <xdr:row>12</xdr:row>
                <xdr:rowOff>133350</xdr:rowOff>
              </from>
              <to>
                <xdr:col>12</xdr:col>
                <xdr:colOff>123825</xdr:colOff>
                <xdr:row>14</xdr:row>
                <xdr:rowOff>190500</xdr:rowOff>
              </to>
            </anchor>
          </controlPr>
        </control>
      </mc:Choice>
      <mc:Fallback>
        <control shapeId="1042" r:id="rId32" name="Label3"/>
      </mc:Fallback>
    </mc:AlternateContent>
    <mc:AlternateContent xmlns:mc="http://schemas.openxmlformats.org/markup-compatibility/2006">
      <mc:Choice Requires="x14">
        <control shapeId="1043" r:id="rId34" name="Label4">
          <controlPr defaultSize="0" autoLine="0" r:id="rId35">
            <anchor moveWithCells="1">
              <from>
                <xdr:col>2</xdr:col>
                <xdr:colOff>657225</xdr:colOff>
                <xdr:row>24</xdr:row>
                <xdr:rowOff>38100</xdr:rowOff>
              </from>
              <to>
                <xdr:col>6</xdr:col>
                <xdr:colOff>447675</xdr:colOff>
                <xdr:row>26</xdr:row>
                <xdr:rowOff>95250</xdr:rowOff>
              </to>
            </anchor>
          </controlPr>
        </control>
      </mc:Choice>
      <mc:Fallback>
        <control shapeId="1043" r:id="rId34" name="Label4"/>
      </mc:Fallback>
    </mc:AlternateContent>
    <mc:AlternateContent xmlns:mc="http://schemas.openxmlformats.org/markup-compatibility/2006">
      <mc:Choice Requires="x14">
        <control shapeId="1044" r:id="rId36" name="Label5">
          <controlPr defaultSize="0" autoLine="0" autoPict="0" r:id="rId37">
            <anchor moveWithCells="1">
              <from>
                <xdr:col>6</xdr:col>
                <xdr:colOff>476250</xdr:colOff>
                <xdr:row>23</xdr:row>
                <xdr:rowOff>200025</xdr:rowOff>
              </from>
              <to>
                <xdr:col>10</xdr:col>
                <xdr:colOff>200025</xdr:colOff>
                <xdr:row>28</xdr:row>
                <xdr:rowOff>28575</xdr:rowOff>
              </to>
            </anchor>
          </controlPr>
        </control>
      </mc:Choice>
      <mc:Fallback>
        <control shapeId="1044" r:id="rId36" name="Label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77"/>
  <sheetViews>
    <sheetView workbookViewId="0">
      <selection activeCell="C33" sqref="C33"/>
    </sheetView>
  </sheetViews>
  <sheetFormatPr defaultRowHeight="16.5" x14ac:dyDescent="0.3"/>
  <cols>
    <col min="1" max="2" width="9" style="5"/>
    <col min="3" max="3" width="10.375" style="5" bestFit="1" customWidth="1"/>
    <col min="4" max="4" width="14.375" style="5" bestFit="1" customWidth="1"/>
    <col min="5" max="5" width="21.125" style="5" bestFit="1" customWidth="1"/>
    <col min="6" max="6" width="5.25" style="5" bestFit="1" customWidth="1"/>
    <col min="7" max="7" width="32.375" style="5" bestFit="1" customWidth="1"/>
  </cols>
  <sheetData>
    <row r="1" spans="1:7" x14ac:dyDescent="0.3">
      <c r="A1" s="6" t="s">
        <v>1</v>
      </c>
      <c r="B1" s="7" t="s">
        <v>2</v>
      </c>
      <c r="C1" s="7" t="s">
        <v>3</v>
      </c>
      <c r="D1" s="7" t="s">
        <v>4</v>
      </c>
      <c r="E1" s="7" t="s">
        <v>5</v>
      </c>
      <c r="F1" s="7" t="s">
        <v>6</v>
      </c>
      <c r="G1" s="7" t="s">
        <v>7</v>
      </c>
    </row>
    <row r="2" spans="1:7" x14ac:dyDescent="0.3">
      <c r="A2" s="5">
        <v>1</v>
      </c>
      <c r="B2" s="5" t="s">
        <v>8</v>
      </c>
      <c r="C2" s="5" t="s">
        <v>9</v>
      </c>
      <c r="D2" s="5" t="s">
        <v>10</v>
      </c>
      <c r="E2" s="5" t="s">
        <v>11</v>
      </c>
      <c r="F2" s="5" t="s">
        <v>12</v>
      </c>
      <c r="G2" s="5" t="str">
        <f>fn최고가작품(A2)</f>
        <v>당신이 꽃입니다</v>
      </c>
    </row>
    <row r="3" spans="1:7" x14ac:dyDescent="0.3">
      <c r="A3" s="5">
        <v>2</v>
      </c>
      <c r="B3" s="5" t="s">
        <v>13</v>
      </c>
      <c r="C3" s="5" t="s">
        <v>14</v>
      </c>
      <c r="D3" s="5" t="s">
        <v>15</v>
      </c>
      <c r="E3" s="5" t="s">
        <v>16</v>
      </c>
      <c r="F3" s="5" t="s">
        <v>12</v>
      </c>
      <c r="G3" s="5" t="str">
        <f t="shared" ref="G3:G66" si="0">fn최고가작품(A3)</f>
        <v>풍경</v>
      </c>
    </row>
    <row r="4" spans="1:7" x14ac:dyDescent="0.3">
      <c r="A4" s="5">
        <v>3</v>
      </c>
      <c r="B4" s="5" t="s">
        <v>17</v>
      </c>
      <c r="C4" s="5" t="s">
        <v>18</v>
      </c>
      <c r="D4" s="5" t="s">
        <v>19</v>
      </c>
      <c r="E4" s="5" t="s">
        <v>20</v>
      </c>
      <c r="F4" s="5" t="s">
        <v>12</v>
      </c>
      <c r="G4" s="5" t="str">
        <f t="shared" si="0"/>
        <v>Gathering Apple Blossoms</v>
      </c>
    </row>
    <row r="5" spans="1:7" x14ac:dyDescent="0.3">
      <c r="A5" s="5">
        <v>4</v>
      </c>
      <c r="B5" s="5" t="s">
        <v>21</v>
      </c>
      <c r="C5" s="5" t="s">
        <v>22</v>
      </c>
      <c r="D5" s="5" t="s">
        <v>23</v>
      </c>
      <c r="E5" s="5" t="s">
        <v>24</v>
      </c>
      <c r="F5" s="5" t="s">
        <v>12</v>
      </c>
      <c r="G5" s="5" t="str">
        <f t="shared" si="0"/>
        <v>채움과 비움</v>
      </c>
    </row>
    <row r="6" spans="1:7" x14ac:dyDescent="0.3">
      <c r="A6" s="5">
        <v>5</v>
      </c>
      <c r="B6" s="5" t="s">
        <v>25</v>
      </c>
      <c r="C6" s="5" t="s">
        <v>26</v>
      </c>
      <c r="D6" s="5" t="s">
        <v>27</v>
      </c>
      <c r="E6" s="5" t="s">
        <v>28</v>
      </c>
      <c r="F6" s="5" t="s">
        <v>12</v>
      </c>
      <c r="G6" s="5" t="str">
        <f t="shared" si="0"/>
        <v>emotion(꽃피우자)</v>
      </c>
    </row>
    <row r="7" spans="1:7" x14ac:dyDescent="0.3">
      <c r="A7" s="5">
        <v>6</v>
      </c>
      <c r="B7" s="5" t="s">
        <v>29</v>
      </c>
      <c r="C7" s="5" t="s">
        <v>30</v>
      </c>
      <c r="D7" s="5" t="s">
        <v>31</v>
      </c>
      <c r="E7" s="5" t="s">
        <v>32</v>
      </c>
      <c r="F7" s="5" t="s">
        <v>12</v>
      </c>
      <c r="G7" s="5" t="str">
        <f t="shared" si="0"/>
        <v>Lady Wearing a Gauze Headdress</v>
      </c>
    </row>
    <row r="8" spans="1:7" x14ac:dyDescent="0.3">
      <c r="A8" s="5">
        <v>7</v>
      </c>
      <c r="B8" s="5" t="s">
        <v>33</v>
      </c>
      <c r="C8" s="5" t="s">
        <v>34</v>
      </c>
      <c r="D8" s="5" t="s">
        <v>35</v>
      </c>
      <c r="E8" s="5" t="s">
        <v>36</v>
      </c>
      <c r="F8" s="5" t="s">
        <v>12</v>
      </c>
      <c r="G8" s="5" t="str">
        <f t="shared" si="0"/>
        <v>Dance at Le Moulin de la Galette</v>
      </c>
    </row>
    <row r="9" spans="1:7" x14ac:dyDescent="0.3">
      <c r="A9" s="5">
        <v>8</v>
      </c>
      <c r="B9" s="5" t="s">
        <v>37</v>
      </c>
      <c r="C9" s="5" t="s">
        <v>38</v>
      </c>
      <c r="D9" s="5" t="s">
        <v>39</v>
      </c>
      <c r="E9" s="5" t="s">
        <v>40</v>
      </c>
      <c r="F9" s="5" t="s">
        <v>12</v>
      </c>
      <c r="G9" s="5" t="str">
        <f t="shared" si="0"/>
        <v>saviour</v>
      </c>
    </row>
    <row r="10" spans="1:7" x14ac:dyDescent="0.3">
      <c r="A10" s="5">
        <v>9</v>
      </c>
      <c r="B10" s="5" t="s">
        <v>41</v>
      </c>
      <c r="C10" s="5" t="s">
        <v>42</v>
      </c>
      <c r="D10" s="5" t="s">
        <v>43</v>
      </c>
      <c r="E10" s="5" t="s">
        <v>44</v>
      </c>
      <c r="F10" s="5" t="s">
        <v>12</v>
      </c>
      <c r="G10" s="5" t="str">
        <f t="shared" si="0"/>
        <v>Rumination18</v>
      </c>
    </row>
    <row r="11" spans="1:7" x14ac:dyDescent="0.3">
      <c r="A11" s="5">
        <v>10</v>
      </c>
      <c r="B11" s="5" t="s">
        <v>45</v>
      </c>
      <c r="C11" s="5" t="s">
        <v>46</v>
      </c>
      <c r="D11" s="5" t="s">
        <v>47</v>
      </c>
      <c r="E11" s="5" t="s">
        <v>48</v>
      </c>
      <c r="F11" s="5" t="s">
        <v>12</v>
      </c>
      <c r="G11" s="5" t="str">
        <f t="shared" si="0"/>
        <v>울림</v>
      </c>
    </row>
    <row r="12" spans="1:7" x14ac:dyDescent="0.3">
      <c r="A12" s="5">
        <v>11</v>
      </c>
      <c r="B12" s="5" t="s">
        <v>49</v>
      </c>
      <c r="C12" s="5" t="s">
        <v>50</v>
      </c>
      <c r="D12" s="5" t="s">
        <v>51</v>
      </c>
      <c r="E12" s="5" t="s">
        <v>52</v>
      </c>
      <c r="F12" s="5" t="s">
        <v>12</v>
      </c>
      <c r="G12" s="5" t="str">
        <f t="shared" si="0"/>
        <v>동행</v>
      </c>
    </row>
    <row r="13" spans="1:7" x14ac:dyDescent="0.3">
      <c r="A13" s="5">
        <v>12</v>
      </c>
      <c r="B13" s="5" t="s">
        <v>53</v>
      </c>
      <c r="C13" s="5" t="s">
        <v>54</v>
      </c>
      <c r="D13" s="5" t="s">
        <v>55</v>
      </c>
      <c r="E13" s="5" t="s">
        <v>56</v>
      </c>
      <c r="F13" s="5" t="s">
        <v>12</v>
      </c>
      <c r="G13" s="5" t="str">
        <f t="shared" si="0"/>
        <v>UTOPIA 20105</v>
      </c>
    </row>
    <row r="14" spans="1:7" x14ac:dyDescent="0.3">
      <c r="A14" s="5">
        <v>13</v>
      </c>
      <c r="B14" s="5" t="s">
        <v>57</v>
      </c>
      <c r="C14" s="5" t="s">
        <v>58</v>
      </c>
      <c r="D14" s="5" t="s">
        <v>59</v>
      </c>
      <c r="E14" s="5" t="s">
        <v>60</v>
      </c>
      <c r="F14" s="5" t="s">
        <v>12</v>
      </c>
      <c r="G14" s="5" t="str">
        <f t="shared" si="0"/>
        <v>지난 여름</v>
      </c>
    </row>
    <row r="15" spans="1:7" x14ac:dyDescent="0.3">
      <c r="A15" s="5">
        <v>14</v>
      </c>
      <c r="B15" s="5" t="s">
        <v>61</v>
      </c>
      <c r="C15" s="5" t="s">
        <v>62</v>
      </c>
      <c r="D15" s="5" t="s">
        <v>63</v>
      </c>
      <c r="E15" s="5" t="s">
        <v>64</v>
      </c>
      <c r="F15" s="5" t="s">
        <v>12</v>
      </c>
      <c r="G15" s="5" t="str">
        <f t="shared" si="0"/>
        <v>사모곡-향기를 품다</v>
      </c>
    </row>
    <row r="16" spans="1:7" x14ac:dyDescent="0.3">
      <c r="A16" s="5">
        <v>15</v>
      </c>
      <c r="B16" s="5" t="s">
        <v>65</v>
      </c>
      <c r="C16" s="5" t="s">
        <v>66</v>
      </c>
      <c r="D16" s="5" t="s">
        <v>67</v>
      </c>
      <c r="E16" s="5" t="s">
        <v>68</v>
      </c>
      <c r="F16" s="5" t="s">
        <v>12</v>
      </c>
      <c r="G16" s="5" t="str">
        <f t="shared" si="0"/>
        <v>순결한 숨결</v>
      </c>
    </row>
    <row r="17" spans="1:7" x14ac:dyDescent="0.3">
      <c r="A17" s="5">
        <v>16</v>
      </c>
      <c r="B17" s="5" t="s">
        <v>69</v>
      </c>
      <c r="C17" s="5" t="s">
        <v>70</v>
      </c>
      <c r="D17" s="5" t="s">
        <v>71</v>
      </c>
      <c r="E17" s="5" t="s">
        <v>72</v>
      </c>
      <c r="F17" s="5" t="s">
        <v>12</v>
      </c>
      <c r="G17" s="5" t="str">
        <f t="shared" si="0"/>
        <v>A Field of Flowers</v>
      </c>
    </row>
    <row r="18" spans="1:7" x14ac:dyDescent="0.3">
      <c r="A18" s="5">
        <v>17</v>
      </c>
      <c r="B18" s="5" t="s">
        <v>73</v>
      </c>
      <c r="C18" s="5" t="s">
        <v>74</v>
      </c>
      <c r="D18" s="5" t="s">
        <v>75</v>
      </c>
      <c r="E18" s="5" t="s">
        <v>76</v>
      </c>
      <c r="F18" s="5" t="s">
        <v>12</v>
      </c>
      <c r="G18" s="5" t="str">
        <f t="shared" si="0"/>
        <v/>
      </c>
    </row>
    <row r="19" spans="1:7" x14ac:dyDescent="0.3">
      <c r="A19" s="5">
        <v>18</v>
      </c>
      <c r="B19" s="5" t="s">
        <v>77</v>
      </c>
      <c r="C19" s="5" t="s">
        <v>78</v>
      </c>
      <c r="D19" s="5" t="s">
        <v>79</v>
      </c>
      <c r="E19" s="5" t="s">
        <v>80</v>
      </c>
      <c r="F19" s="5" t="s">
        <v>12</v>
      </c>
      <c r="G19" s="5" t="str">
        <f t="shared" si="0"/>
        <v>귀가 열린 노인</v>
      </c>
    </row>
    <row r="20" spans="1:7" x14ac:dyDescent="0.3">
      <c r="A20" s="5">
        <v>19</v>
      </c>
      <c r="B20" s="5" t="s">
        <v>81</v>
      </c>
      <c r="C20" s="5" t="s">
        <v>82</v>
      </c>
      <c r="D20" s="5" t="s">
        <v>83</v>
      </c>
      <c r="E20" s="5" t="s">
        <v>84</v>
      </c>
      <c r="F20" s="5" t="s">
        <v>12</v>
      </c>
      <c r="G20" s="5" t="str">
        <f t="shared" si="0"/>
        <v>꽃과 사과나무</v>
      </c>
    </row>
    <row r="21" spans="1:7" x14ac:dyDescent="0.3">
      <c r="A21" s="5">
        <v>20</v>
      </c>
      <c r="B21" s="5" t="s">
        <v>85</v>
      </c>
      <c r="C21" s="5" t="s">
        <v>86</v>
      </c>
      <c r="D21" s="5" t="s">
        <v>87</v>
      </c>
      <c r="E21" s="5" t="s">
        <v>88</v>
      </c>
      <c r="F21" s="5" t="s">
        <v>12</v>
      </c>
      <c r="G21" s="5" t="str">
        <f t="shared" si="0"/>
        <v/>
      </c>
    </row>
    <row r="22" spans="1:7" x14ac:dyDescent="0.3">
      <c r="A22" s="5">
        <v>21</v>
      </c>
      <c r="B22" s="5" t="s">
        <v>89</v>
      </c>
      <c r="C22" s="5" t="s">
        <v>90</v>
      </c>
      <c r="D22" s="5" t="s">
        <v>91</v>
      </c>
      <c r="E22" s="5" t="s">
        <v>92</v>
      </c>
      <c r="F22" s="5" t="s">
        <v>93</v>
      </c>
      <c r="G22" s="5" t="str">
        <f t="shared" si="0"/>
        <v/>
      </c>
    </row>
    <row r="23" spans="1:7" x14ac:dyDescent="0.3">
      <c r="A23" s="5">
        <v>22</v>
      </c>
      <c r="B23" s="5" t="s">
        <v>94</v>
      </c>
      <c r="C23" s="5" t="s">
        <v>95</v>
      </c>
      <c r="D23" s="5" t="s">
        <v>96</v>
      </c>
      <c r="E23" s="5" t="s">
        <v>97</v>
      </c>
      <c r="F23" s="5" t="s">
        <v>93</v>
      </c>
      <c r="G23" s="5" t="str">
        <f t="shared" si="0"/>
        <v/>
      </c>
    </row>
    <row r="24" spans="1:7" x14ac:dyDescent="0.3">
      <c r="A24" s="5">
        <v>23</v>
      </c>
      <c r="B24" s="5" t="s">
        <v>98</v>
      </c>
      <c r="C24" s="5" t="s">
        <v>99</v>
      </c>
      <c r="D24" s="5" t="s">
        <v>100</v>
      </c>
      <c r="E24" s="5" t="s">
        <v>101</v>
      </c>
      <c r="F24" s="5" t="s">
        <v>93</v>
      </c>
      <c r="G24" s="5" t="str">
        <f t="shared" si="0"/>
        <v/>
      </c>
    </row>
    <row r="25" spans="1:7" x14ac:dyDescent="0.3">
      <c r="A25" s="5">
        <v>24</v>
      </c>
      <c r="B25" s="5" t="s">
        <v>102</v>
      </c>
      <c r="C25" s="5" t="s">
        <v>103</v>
      </c>
      <c r="D25" s="5" t="s">
        <v>104</v>
      </c>
      <c r="E25" s="5" t="s">
        <v>105</v>
      </c>
      <c r="F25" s="5" t="s">
        <v>93</v>
      </c>
      <c r="G25" s="5" t="str">
        <f t="shared" si="0"/>
        <v>지난 여름</v>
      </c>
    </row>
    <row r="26" spans="1:7" x14ac:dyDescent="0.3">
      <c r="A26" s="5">
        <v>25</v>
      </c>
      <c r="B26" s="5" t="s">
        <v>106</v>
      </c>
      <c r="C26" s="5" t="s">
        <v>107</v>
      </c>
      <c r="D26" s="5" t="s">
        <v>108</v>
      </c>
      <c r="E26" s="5" t="s">
        <v>109</v>
      </c>
      <c r="F26" s="5" t="s">
        <v>93</v>
      </c>
      <c r="G26" s="5" t="str">
        <f t="shared" si="0"/>
        <v>울림</v>
      </c>
    </row>
    <row r="27" spans="1:7" x14ac:dyDescent="0.3">
      <c r="A27" s="5">
        <v>26</v>
      </c>
      <c r="B27" s="5" t="s">
        <v>110</v>
      </c>
      <c r="C27" s="5" t="s">
        <v>111</v>
      </c>
      <c r="D27" s="5" t="s">
        <v>112</v>
      </c>
      <c r="E27" s="5" t="s">
        <v>113</v>
      </c>
      <c r="F27" s="5" t="s">
        <v>93</v>
      </c>
      <c r="G27" s="5" t="str">
        <f t="shared" si="0"/>
        <v>Gathering Apple Blossoms</v>
      </c>
    </row>
    <row r="28" spans="1:7" x14ac:dyDescent="0.3">
      <c r="A28" s="5">
        <v>27</v>
      </c>
      <c r="B28" s="5" t="s">
        <v>114</v>
      </c>
      <c r="C28" s="5" t="s">
        <v>115</v>
      </c>
      <c r="D28" s="5" t="s">
        <v>116</v>
      </c>
      <c r="E28" s="5" t="s">
        <v>117</v>
      </c>
      <c r="F28" s="5" t="s">
        <v>93</v>
      </c>
      <c r="G28" s="5" t="str">
        <f t="shared" si="0"/>
        <v>동행</v>
      </c>
    </row>
    <row r="29" spans="1:7" x14ac:dyDescent="0.3">
      <c r="A29" s="5">
        <v>28</v>
      </c>
      <c r="B29" s="5" t="s">
        <v>118</v>
      </c>
      <c r="C29" s="5" t="s">
        <v>119</v>
      </c>
      <c r="D29" s="5" t="s">
        <v>120</v>
      </c>
      <c r="E29" s="5" t="s">
        <v>121</v>
      </c>
      <c r="F29" s="5" t="s">
        <v>93</v>
      </c>
      <c r="G29" s="5" t="str">
        <f t="shared" si="0"/>
        <v/>
      </c>
    </row>
    <row r="30" spans="1:7" x14ac:dyDescent="0.3">
      <c r="A30" s="5">
        <v>29</v>
      </c>
      <c r="B30" s="5" t="s">
        <v>122</v>
      </c>
      <c r="C30" s="5" t="s">
        <v>123</v>
      </c>
      <c r="D30" s="5" t="s">
        <v>124</v>
      </c>
      <c r="E30" s="5" t="s">
        <v>125</v>
      </c>
      <c r="F30" s="5" t="s">
        <v>93</v>
      </c>
      <c r="G30" s="5" t="str">
        <f t="shared" si="0"/>
        <v/>
      </c>
    </row>
    <row r="31" spans="1:7" x14ac:dyDescent="0.3">
      <c r="A31" s="5">
        <v>30</v>
      </c>
      <c r="B31" s="5" t="s">
        <v>126</v>
      </c>
      <c r="C31" s="5" t="s">
        <v>127</v>
      </c>
      <c r="D31" s="5" t="s">
        <v>128</v>
      </c>
      <c r="E31" s="5" t="s">
        <v>129</v>
      </c>
      <c r="F31" s="5" t="s">
        <v>93</v>
      </c>
      <c r="G31" s="5" t="str">
        <f t="shared" si="0"/>
        <v/>
      </c>
    </row>
    <row r="32" spans="1:7" x14ac:dyDescent="0.3">
      <c r="A32" s="5">
        <v>31</v>
      </c>
      <c r="B32" s="5" t="s">
        <v>130</v>
      </c>
      <c r="C32" s="5" t="s">
        <v>131</v>
      </c>
      <c r="D32" s="5" t="s">
        <v>132</v>
      </c>
      <c r="E32" s="5" t="s">
        <v>133</v>
      </c>
      <c r="F32" s="5" t="s">
        <v>93</v>
      </c>
      <c r="G32" s="5" t="str">
        <f t="shared" si="0"/>
        <v/>
      </c>
    </row>
    <row r="33" spans="1:7" x14ac:dyDescent="0.3">
      <c r="A33" s="5">
        <v>32</v>
      </c>
      <c r="B33" s="5" t="s">
        <v>134</v>
      </c>
      <c r="C33" s="5" t="s">
        <v>135</v>
      </c>
      <c r="D33" s="5" t="s">
        <v>136</v>
      </c>
      <c r="E33" s="5" t="s">
        <v>137</v>
      </c>
      <c r="F33" s="5" t="s">
        <v>93</v>
      </c>
      <c r="G33" s="5" t="str">
        <f t="shared" si="0"/>
        <v>사모곡-향기를 품다</v>
      </c>
    </row>
    <row r="34" spans="1:7" x14ac:dyDescent="0.3">
      <c r="A34" s="5">
        <v>33</v>
      </c>
      <c r="B34" s="5" t="s">
        <v>138</v>
      </c>
      <c r="C34" s="5" t="s">
        <v>139</v>
      </c>
      <c r="D34" s="5" t="s">
        <v>140</v>
      </c>
      <c r="E34" s="5" t="s">
        <v>141</v>
      </c>
      <c r="F34" s="5" t="s">
        <v>93</v>
      </c>
      <c r="G34" s="5" t="str">
        <f t="shared" si="0"/>
        <v>memories-애보기</v>
      </c>
    </row>
    <row r="35" spans="1:7" x14ac:dyDescent="0.3">
      <c r="A35" s="5">
        <v>34</v>
      </c>
      <c r="B35" s="5" t="s">
        <v>142</v>
      </c>
      <c r="C35" s="5" t="s">
        <v>143</v>
      </c>
      <c r="D35" s="5" t="s">
        <v>144</v>
      </c>
      <c r="E35" s="5" t="s">
        <v>145</v>
      </c>
      <c r="F35" s="5" t="s">
        <v>93</v>
      </c>
      <c r="G35" s="5" t="str">
        <f t="shared" si="0"/>
        <v/>
      </c>
    </row>
    <row r="36" spans="1:7" x14ac:dyDescent="0.3">
      <c r="A36" s="5">
        <v>35</v>
      </c>
      <c r="B36" s="5" t="s">
        <v>146</v>
      </c>
      <c r="C36" s="5" t="s">
        <v>147</v>
      </c>
      <c r="D36" s="5" t="s">
        <v>148</v>
      </c>
      <c r="E36" s="5" t="s">
        <v>149</v>
      </c>
      <c r="F36" s="5" t="s">
        <v>93</v>
      </c>
      <c r="G36" s="5" t="str">
        <f t="shared" si="0"/>
        <v/>
      </c>
    </row>
    <row r="37" spans="1:7" x14ac:dyDescent="0.3">
      <c r="A37" s="5">
        <v>36</v>
      </c>
      <c r="B37" s="5" t="s">
        <v>150</v>
      </c>
      <c r="C37" s="5" t="s">
        <v>151</v>
      </c>
      <c r="D37" s="5" t="s">
        <v>152</v>
      </c>
      <c r="E37" s="5" t="s">
        <v>153</v>
      </c>
      <c r="F37" s="5" t="s">
        <v>93</v>
      </c>
      <c r="G37" s="5" t="str">
        <f t="shared" si="0"/>
        <v>UTOPIA 20105</v>
      </c>
    </row>
    <row r="38" spans="1:7" x14ac:dyDescent="0.3">
      <c r="A38" s="5">
        <v>37</v>
      </c>
      <c r="B38" s="5" t="s">
        <v>154</v>
      </c>
      <c r="C38" s="5" t="s">
        <v>155</v>
      </c>
      <c r="D38" s="5" t="s">
        <v>156</v>
      </c>
      <c r="E38" s="5" t="s">
        <v>157</v>
      </c>
      <c r="F38" s="5" t="s">
        <v>93</v>
      </c>
      <c r="G38" s="5" t="str">
        <f t="shared" si="0"/>
        <v/>
      </c>
    </row>
    <row r="39" spans="1:7" x14ac:dyDescent="0.3">
      <c r="A39" s="5">
        <v>38</v>
      </c>
      <c r="B39" s="5" t="s">
        <v>158</v>
      </c>
      <c r="C39" s="5" t="s">
        <v>159</v>
      </c>
      <c r="D39" s="5" t="s">
        <v>160</v>
      </c>
      <c r="E39" s="5" t="s">
        <v>161</v>
      </c>
      <c r="F39" s="5" t="s">
        <v>93</v>
      </c>
      <c r="G39" s="5" t="str">
        <f t="shared" si="0"/>
        <v>Behind Blue1</v>
      </c>
    </row>
    <row r="40" spans="1:7" x14ac:dyDescent="0.3">
      <c r="A40" s="5">
        <v>39</v>
      </c>
      <c r="B40" s="5" t="s">
        <v>162</v>
      </c>
      <c r="C40" s="5" t="s">
        <v>163</v>
      </c>
      <c r="D40" s="5" t="s">
        <v>164</v>
      </c>
      <c r="E40" s="5" t="s">
        <v>165</v>
      </c>
      <c r="F40" s="5" t="s">
        <v>93</v>
      </c>
      <c r="G40" s="5" t="str">
        <f t="shared" si="0"/>
        <v>귀가 열린 노인</v>
      </c>
    </row>
    <row r="41" spans="1:7" x14ac:dyDescent="0.3">
      <c r="A41" s="5">
        <v>40</v>
      </c>
      <c r="B41" s="5" t="s">
        <v>166</v>
      </c>
      <c r="C41" s="5" t="s">
        <v>167</v>
      </c>
      <c r="D41" s="5" t="s">
        <v>168</v>
      </c>
      <c r="E41" s="5" t="s">
        <v>169</v>
      </c>
      <c r="F41" s="5" t="s">
        <v>93</v>
      </c>
      <c r="G41" s="5" t="str">
        <f t="shared" si="0"/>
        <v/>
      </c>
    </row>
    <row r="42" spans="1:7" x14ac:dyDescent="0.3">
      <c r="A42" s="5">
        <v>41</v>
      </c>
      <c r="B42" s="5" t="s">
        <v>170</v>
      </c>
      <c r="C42" s="5" t="s">
        <v>171</v>
      </c>
      <c r="D42" s="5" t="s">
        <v>172</v>
      </c>
      <c r="E42" s="5" t="s">
        <v>173</v>
      </c>
      <c r="F42" s="5" t="s">
        <v>93</v>
      </c>
      <c r="G42" s="5" t="str">
        <f t="shared" si="0"/>
        <v/>
      </c>
    </row>
    <row r="43" spans="1:7" x14ac:dyDescent="0.3">
      <c r="A43" s="5">
        <v>42</v>
      </c>
      <c r="B43" s="5" t="s">
        <v>174</v>
      </c>
      <c r="C43" s="5" t="s">
        <v>175</v>
      </c>
      <c r="D43" s="5" t="s">
        <v>176</v>
      </c>
      <c r="E43" s="5" t="s">
        <v>177</v>
      </c>
      <c r="F43" s="5" t="s">
        <v>93</v>
      </c>
      <c r="G43" s="5" t="str">
        <f t="shared" si="0"/>
        <v/>
      </c>
    </row>
    <row r="44" spans="1:7" x14ac:dyDescent="0.3">
      <c r="A44" s="5">
        <v>43</v>
      </c>
      <c r="B44" s="5" t="s">
        <v>178</v>
      </c>
      <c r="C44" s="5" t="s">
        <v>179</v>
      </c>
      <c r="D44" s="5" t="s">
        <v>180</v>
      </c>
      <c r="E44" s="5" t="s">
        <v>181</v>
      </c>
      <c r="F44" s="5" t="s">
        <v>93</v>
      </c>
      <c r="G44" s="5" t="str">
        <f t="shared" si="0"/>
        <v>The Joy(남조풍정도)</v>
      </c>
    </row>
    <row r="45" spans="1:7" x14ac:dyDescent="0.3">
      <c r="A45" s="5">
        <v>44</v>
      </c>
      <c r="B45" s="5" t="s">
        <v>182</v>
      </c>
      <c r="C45" s="5" t="s">
        <v>183</v>
      </c>
      <c r="D45" s="5" t="s">
        <v>184</v>
      </c>
      <c r="E45" s="5" t="s">
        <v>185</v>
      </c>
      <c r="F45" s="5" t="s">
        <v>93</v>
      </c>
      <c r="G45" s="5" t="str">
        <f t="shared" si="0"/>
        <v/>
      </c>
    </row>
    <row r="46" spans="1:7" x14ac:dyDescent="0.3">
      <c r="A46" s="5">
        <v>45</v>
      </c>
      <c r="B46" s="5" t="s">
        <v>186</v>
      </c>
      <c r="C46" s="5" t="s">
        <v>187</v>
      </c>
      <c r="D46" s="5" t="s">
        <v>188</v>
      </c>
      <c r="E46" s="5" t="s">
        <v>189</v>
      </c>
      <c r="F46" s="5" t="s">
        <v>93</v>
      </c>
      <c r="G46" s="5" t="str">
        <f t="shared" si="0"/>
        <v/>
      </c>
    </row>
    <row r="47" spans="1:7" x14ac:dyDescent="0.3">
      <c r="A47" s="5">
        <v>46</v>
      </c>
      <c r="B47" s="5" t="s">
        <v>190</v>
      </c>
      <c r="C47" s="5" t="s">
        <v>191</v>
      </c>
      <c r="D47" s="5" t="s">
        <v>192</v>
      </c>
      <c r="E47" s="5" t="s">
        <v>193</v>
      </c>
      <c r="F47" s="5" t="s">
        <v>93</v>
      </c>
      <c r="G47" s="5" t="str">
        <f t="shared" si="0"/>
        <v/>
      </c>
    </row>
    <row r="48" spans="1:7" x14ac:dyDescent="0.3">
      <c r="A48" s="5">
        <v>47</v>
      </c>
      <c r="B48" s="5" t="s">
        <v>194</v>
      </c>
      <c r="C48" s="5" t="s">
        <v>195</v>
      </c>
      <c r="D48" s="5" t="s">
        <v>196</v>
      </c>
      <c r="E48" s="5" t="s">
        <v>197</v>
      </c>
      <c r="F48" s="5" t="s">
        <v>93</v>
      </c>
      <c r="G48" s="5" t="str">
        <f t="shared" si="0"/>
        <v>풍경</v>
      </c>
    </row>
    <row r="49" spans="1:7" x14ac:dyDescent="0.3">
      <c r="A49" s="5">
        <v>48</v>
      </c>
      <c r="B49" s="5" t="s">
        <v>198</v>
      </c>
      <c r="C49" s="5" t="s">
        <v>199</v>
      </c>
      <c r="D49" s="5" t="s">
        <v>200</v>
      </c>
      <c r="E49" s="5" t="s">
        <v>201</v>
      </c>
      <c r="F49" s="5" t="s">
        <v>93</v>
      </c>
      <c r="G49" s="5" t="str">
        <f t="shared" si="0"/>
        <v>꽃과 사과나무</v>
      </c>
    </row>
    <row r="50" spans="1:7" x14ac:dyDescent="0.3">
      <c r="A50" s="5">
        <v>49</v>
      </c>
      <c r="B50" s="5" t="s">
        <v>202</v>
      </c>
      <c r="C50" s="5" t="s">
        <v>203</v>
      </c>
      <c r="D50" s="5" t="s">
        <v>204</v>
      </c>
      <c r="E50" s="5" t="s">
        <v>205</v>
      </c>
      <c r="F50" s="5" t="s">
        <v>93</v>
      </c>
      <c r="G50" s="5" t="str">
        <f t="shared" si="0"/>
        <v/>
      </c>
    </row>
    <row r="51" spans="1:7" x14ac:dyDescent="0.3">
      <c r="A51" s="5">
        <v>50</v>
      </c>
      <c r="B51" s="5" t="s">
        <v>206</v>
      </c>
      <c r="C51" s="5" t="s">
        <v>207</v>
      </c>
      <c r="D51" s="5" t="s">
        <v>208</v>
      </c>
      <c r="E51" s="5" t="s">
        <v>209</v>
      </c>
      <c r="F51" s="5" t="s">
        <v>93</v>
      </c>
      <c r="G51" s="5" t="str">
        <f t="shared" si="0"/>
        <v/>
      </c>
    </row>
    <row r="52" spans="1:7" x14ac:dyDescent="0.3">
      <c r="A52" s="5">
        <v>51</v>
      </c>
      <c r="B52" s="5" t="s">
        <v>210</v>
      </c>
      <c r="C52" s="5" t="s">
        <v>211</v>
      </c>
      <c r="D52" s="5" t="s">
        <v>212</v>
      </c>
      <c r="E52" s="5" t="s">
        <v>213</v>
      </c>
      <c r="F52" s="5" t="s">
        <v>93</v>
      </c>
      <c r="G52" s="5" t="str">
        <f t="shared" si="0"/>
        <v>Dance at Le Moulin de la Galette</v>
      </c>
    </row>
    <row r="53" spans="1:7" x14ac:dyDescent="0.3">
      <c r="A53" s="5">
        <v>52</v>
      </c>
      <c r="B53" s="5" t="s">
        <v>214</v>
      </c>
      <c r="C53" s="5" t="s">
        <v>215</v>
      </c>
      <c r="D53" s="5" t="s">
        <v>216</v>
      </c>
      <c r="E53" s="5" t="s">
        <v>217</v>
      </c>
      <c r="F53" s="5" t="s">
        <v>93</v>
      </c>
      <c r="G53" s="5" t="str">
        <f t="shared" si="0"/>
        <v>채움과 비움</v>
      </c>
    </row>
    <row r="54" spans="1:7" x14ac:dyDescent="0.3">
      <c r="A54" s="5">
        <v>53</v>
      </c>
      <c r="B54" s="5" t="s">
        <v>218</v>
      </c>
      <c r="C54" s="5" t="s">
        <v>219</v>
      </c>
      <c r="D54" s="5" t="s">
        <v>220</v>
      </c>
      <c r="E54" s="5" t="s">
        <v>221</v>
      </c>
      <c r="F54" s="5" t="s">
        <v>93</v>
      </c>
      <c r="G54" s="5" t="str">
        <f t="shared" si="0"/>
        <v/>
      </c>
    </row>
    <row r="55" spans="1:7" x14ac:dyDescent="0.3">
      <c r="A55" s="5">
        <v>54</v>
      </c>
      <c r="B55" s="5" t="s">
        <v>222</v>
      </c>
      <c r="C55" s="5" t="s">
        <v>223</v>
      </c>
      <c r="D55" s="5" t="s">
        <v>224</v>
      </c>
      <c r="E55" s="5" t="s">
        <v>225</v>
      </c>
      <c r="F55" s="5" t="s">
        <v>93</v>
      </c>
      <c r="G55" s="5" t="str">
        <f t="shared" si="0"/>
        <v/>
      </c>
    </row>
    <row r="56" spans="1:7" x14ac:dyDescent="0.3">
      <c r="A56" s="5">
        <v>55</v>
      </c>
      <c r="B56" s="5" t="s">
        <v>226</v>
      </c>
      <c r="C56" s="5" t="s">
        <v>227</v>
      </c>
      <c r="D56" s="5" t="s">
        <v>228</v>
      </c>
      <c r="E56" s="5" t="s">
        <v>229</v>
      </c>
      <c r="F56" s="5" t="s">
        <v>93</v>
      </c>
      <c r="G56" s="5" t="str">
        <f t="shared" si="0"/>
        <v/>
      </c>
    </row>
    <row r="57" spans="1:7" x14ac:dyDescent="0.3">
      <c r="A57" s="5">
        <v>56</v>
      </c>
      <c r="B57" s="5" t="s">
        <v>230</v>
      </c>
      <c r="C57" s="5" t="s">
        <v>231</v>
      </c>
      <c r="D57" s="5" t="s">
        <v>232</v>
      </c>
      <c r="E57" s="5" t="s">
        <v>233</v>
      </c>
      <c r="F57" s="5" t="s">
        <v>93</v>
      </c>
      <c r="G57" s="5" t="str">
        <f t="shared" si="0"/>
        <v>Rumination18</v>
      </c>
    </row>
    <row r="58" spans="1:7" x14ac:dyDescent="0.3">
      <c r="A58" s="5">
        <v>57</v>
      </c>
      <c r="B58" s="5" t="s">
        <v>234</v>
      </c>
      <c r="C58" s="5" t="s">
        <v>235</v>
      </c>
      <c r="D58" s="5" t="s">
        <v>236</v>
      </c>
      <c r="E58" s="5" t="s">
        <v>237</v>
      </c>
      <c r="F58" s="5" t="s">
        <v>93</v>
      </c>
      <c r="G58" s="5" t="str">
        <f t="shared" si="0"/>
        <v/>
      </c>
    </row>
    <row r="59" spans="1:7" x14ac:dyDescent="0.3">
      <c r="A59" s="5">
        <v>58</v>
      </c>
      <c r="B59" s="5" t="s">
        <v>238</v>
      </c>
      <c r="C59" s="5" t="s">
        <v>239</v>
      </c>
      <c r="D59" s="5" t="s">
        <v>240</v>
      </c>
      <c r="E59" s="5" t="s">
        <v>241</v>
      </c>
      <c r="F59" s="5" t="s">
        <v>93</v>
      </c>
      <c r="G59" s="5" t="str">
        <f t="shared" si="0"/>
        <v>emotion(꽃피우자)</v>
      </c>
    </row>
    <row r="60" spans="1:7" x14ac:dyDescent="0.3">
      <c r="A60" s="5">
        <v>59</v>
      </c>
      <c r="B60" s="5" t="s">
        <v>242</v>
      </c>
      <c r="C60" s="5" t="s">
        <v>243</v>
      </c>
      <c r="D60" s="5" t="s">
        <v>244</v>
      </c>
      <c r="E60" s="5" t="s">
        <v>245</v>
      </c>
      <c r="F60" s="5" t="s">
        <v>93</v>
      </c>
      <c r="G60" s="5" t="str">
        <f t="shared" si="0"/>
        <v>황토밭 어린시절 추억</v>
      </c>
    </row>
    <row r="61" spans="1:7" x14ac:dyDescent="0.3">
      <c r="A61" s="5">
        <v>60</v>
      </c>
      <c r="B61" s="5" t="s">
        <v>246</v>
      </c>
      <c r="C61" s="5" t="s">
        <v>247</v>
      </c>
      <c r="D61" s="5" t="s">
        <v>248</v>
      </c>
      <c r="E61" s="5" t="s">
        <v>249</v>
      </c>
      <c r="F61" s="5" t="s">
        <v>93</v>
      </c>
      <c r="G61" s="5" t="str">
        <f t="shared" si="0"/>
        <v/>
      </c>
    </row>
    <row r="62" spans="1:7" x14ac:dyDescent="0.3">
      <c r="A62" s="5">
        <v>61</v>
      </c>
      <c r="B62" s="5" t="s">
        <v>250</v>
      </c>
      <c r="C62" s="5" t="s">
        <v>251</v>
      </c>
      <c r="D62" s="5" t="s">
        <v>252</v>
      </c>
      <c r="E62" s="5" t="s">
        <v>253</v>
      </c>
      <c r="F62" s="5" t="s">
        <v>93</v>
      </c>
      <c r="G62" s="5" t="str">
        <f t="shared" si="0"/>
        <v/>
      </c>
    </row>
    <row r="63" spans="1:7" x14ac:dyDescent="0.3">
      <c r="A63" s="5">
        <v>62</v>
      </c>
      <c r="B63" s="5" t="s">
        <v>254</v>
      </c>
      <c r="C63" s="5" t="s">
        <v>255</v>
      </c>
      <c r="D63" s="5" t="s">
        <v>256</v>
      </c>
      <c r="E63" s="5" t="s">
        <v>257</v>
      </c>
      <c r="F63" s="5" t="s">
        <v>93</v>
      </c>
      <c r="G63" s="5" t="str">
        <f t="shared" si="0"/>
        <v/>
      </c>
    </row>
    <row r="64" spans="1:7" x14ac:dyDescent="0.3">
      <c r="A64" s="5">
        <v>63</v>
      </c>
      <c r="B64" s="5" t="s">
        <v>258</v>
      </c>
      <c r="C64" s="5" t="s">
        <v>259</v>
      </c>
      <c r="D64" s="5" t="s">
        <v>260</v>
      </c>
      <c r="E64" s="5" t="s">
        <v>261</v>
      </c>
      <c r="F64" s="5" t="s">
        <v>93</v>
      </c>
      <c r="G64" s="5" t="str">
        <f t="shared" si="0"/>
        <v>달이 태양을 품었어요</v>
      </c>
    </row>
    <row r="65" spans="1:7" x14ac:dyDescent="0.3">
      <c r="A65" s="5">
        <v>64</v>
      </c>
      <c r="B65" s="5" t="s">
        <v>262</v>
      </c>
      <c r="C65" s="5" t="s">
        <v>263</v>
      </c>
      <c r="D65" s="5" t="s">
        <v>264</v>
      </c>
      <c r="E65" s="5" t="s">
        <v>265</v>
      </c>
      <c r="F65" s="5" t="s">
        <v>93</v>
      </c>
      <c r="G65" s="5" t="str">
        <f t="shared" si="0"/>
        <v/>
      </c>
    </row>
    <row r="66" spans="1:7" x14ac:dyDescent="0.3">
      <c r="A66" s="5">
        <v>65</v>
      </c>
      <c r="B66" s="5" t="s">
        <v>266</v>
      </c>
      <c r="C66" s="5" t="s">
        <v>267</v>
      </c>
      <c r="D66" s="5" t="s">
        <v>268</v>
      </c>
      <c r="E66" s="5" t="s">
        <v>269</v>
      </c>
      <c r="F66" s="5" t="s">
        <v>93</v>
      </c>
      <c r="G66" s="5" t="str">
        <f t="shared" si="0"/>
        <v/>
      </c>
    </row>
    <row r="67" spans="1:7" x14ac:dyDescent="0.3">
      <c r="A67" s="5">
        <v>66</v>
      </c>
      <c r="B67" s="5" t="s">
        <v>270</v>
      </c>
      <c r="C67" s="5" t="s">
        <v>271</v>
      </c>
      <c r="D67" s="5" t="s">
        <v>272</v>
      </c>
      <c r="E67" s="5" t="s">
        <v>273</v>
      </c>
      <c r="F67" s="5" t="s">
        <v>93</v>
      </c>
      <c r="G67" s="5" t="str">
        <f t="shared" ref="G67:G77" si="1">fn최고가작품(A67)</f>
        <v/>
      </c>
    </row>
    <row r="68" spans="1:7" x14ac:dyDescent="0.3">
      <c r="A68" s="5">
        <v>67</v>
      </c>
      <c r="B68" s="5" t="s">
        <v>274</v>
      </c>
      <c r="C68" s="5" t="s">
        <v>275</v>
      </c>
      <c r="D68" s="5" t="s">
        <v>276</v>
      </c>
      <c r="E68" s="5" t="s">
        <v>277</v>
      </c>
      <c r="F68" s="5" t="s">
        <v>93</v>
      </c>
      <c r="G68" s="5" t="str">
        <f t="shared" si="1"/>
        <v/>
      </c>
    </row>
    <row r="69" spans="1:7" x14ac:dyDescent="0.3">
      <c r="A69" s="5">
        <v>68</v>
      </c>
      <c r="B69" s="5" t="s">
        <v>278</v>
      </c>
      <c r="C69" s="5" t="s">
        <v>279</v>
      </c>
      <c r="D69" s="5" t="s">
        <v>280</v>
      </c>
      <c r="E69" s="5" t="s">
        <v>281</v>
      </c>
      <c r="F69" s="5" t="s">
        <v>93</v>
      </c>
      <c r="G69" s="5" t="str">
        <f t="shared" si="1"/>
        <v/>
      </c>
    </row>
    <row r="70" spans="1:7" x14ac:dyDescent="0.3">
      <c r="A70" s="5">
        <v>69</v>
      </c>
      <c r="B70" s="5" t="s">
        <v>282</v>
      </c>
      <c r="C70" s="5" t="s">
        <v>283</v>
      </c>
      <c r="D70" s="5" t="s">
        <v>284</v>
      </c>
      <c r="E70" s="5" t="s">
        <v>285</v>
      </c>
      <c r="F70" s="5" t="s">
        <v>93</v>
      </c>
      <c r="G70" s="5" t="str">
        <f t="shared" si="1"/>
        <v>당신이 꽃입니다</v>
      </c>
    </row>
    <row r="71" spans="1:7" x14ac:dyDescent="0.3">
      <c r="A71" s="5">
        <v>70</v>
      </c>
      <c r="B71" s="5" t="s">
        <v>286</v>
      </c>
      <c r="C71" s="5" t="s">
        <v>287</v>
      </c>
      <c r="D71" s="5" t="s">
        <v>288</v>
      </c>
      <c r="E71" s="5" t="s">
        <v>289</v>
      </c>
      <c r="F71" s="5" t="s">
        <v>93</v>
      </c>
      <c r="G71" s="5" t="str">
        <f t="shared" si="1"/>
        <v>이율배반(antinomie)</v>
      </c>
    </row>
    <row r="72" spans="1:7" x14ac:dyDescent="0.3">
      <c r="A72" s="5">
        <v>71</v>
      </c>
      <c r="B72" s="5" t="s">
        <v>290</v>
      </c>
      <c r="C72" s="5" t="s">
        <v>291</v>
      </c>
      <c r="D72" s="5" t="s">
        <v>292</v>
      </c>
      <c r="E72" s="5" t="s">
        <v>293</v>
      </c>
      <c r="F72" s="5" t="s">
        <v>93</v>
      </c>
      <c r="G72" s="5" t="str">
        <f t="shared" si="1"/>
        <v/>
      </c>
    </row>
    <row r="73" spans="1:7" x14ac:dyDescent="0.3">
      <c r="A73" s="5">
        <v>72</v>
      </c>
      <c r="B73" s="5" t="s">
        <v>294</v>
      </c>
      <c r="C73" s="5" t="s">
        <v>295</v>
      </c>
      <c r="D73" s="5" t="s">
        <v>296</v>
      </c>
      <c r="E73" s="5" t="s">
        <v>297</v>
      </c>
      <c r="F73" s="5" t="s">
        <v>93</v>
      </c>
      <c r="G73" s="5" t="str">
        <f t="shared" si="1"/>
        <v>Lady Wearing a Gauze Headdress</v>
      </c>
    </row>
    <row r="74" spans="1:7" x14ac:dyDescent="0.3">
      <c r="A74" s="5">
        <v>73</v>
      </c>
      <c r="B74" s="5" t="s">
        <v>298</v>
      </c>
      <c r="C74" s="5" t="s">
        <v>299</v>
      </c>
      <c r="D74" s="5" t="s">
        <v>300</v>
      </c>
      <c r="E74" s="5" t="s">
        <v>301</v>
      </c>
      <c r="F74" s="5" t="s">
        <v>93</v>
      </c>
      <c r="G74" s="5" t="str">
        <f t="shared" si="1"/>
        <v>Portrait of Charles the Bold</v>
      </c>
    </row>
    <row r="75" spans="1:7" x14ac:dyDescent="0.3">
      <c r="A75" s="5">
        <v>74</v>
      </c>
      <c r="B75" s="5" t="s">
        <v>302</v>
      </c>
      <c r="C75" s="5" t="s">
        <v>303</v>
      </c>
      <c r="D75" s="5" t="s">
        <v>304</v>
      </c>
      <c r="E75" s="5" t="s">
        <v>305</v>
      </c>
      <c r="F75" s="5" t="s">
        <v>93</v>
      </c>
      <c r="G75" s="5" t="str">
        <f t="shared" si="1"/>
        <v/>
      </c>
    </row>
    <row r="76" spans="1:7" x14ac:dyDescent="0.3">
      <c r="A76" s="5">
        <v>75</v>
      </c>
      <c r="B76" s="5" t="s">
        <v>306</v>
      </c>
      <c r="C76" s="5" t="s">
        <v>307</v>
      </c>
      <c r="D76" s="5" t="s">
        <v>308</v>
      </c>
      <c r="E76" s="5" t="s">
        <v>309</v>
      </c>
      <c r="F76" s="5" t="s">
        <v>93</v>
      </c>
      <c r="G76" s="5" t="str">
        <f t="shared" si="1"/>
        <v/>
      </c>
    </row>
    <row r="77" spans="1:7" x14ac:dyDescent="0.3">
      <c r="A77" s="5">
        <v>76</v>
      </c>
      <c r="B77" s="5" t="s">
        <v>310</v>
      </c>
      <c r="C77" s="5" t="s">
        <v>311</v>
      </c>
      <c r="D77" s="5" t="s">
        <v>312</v>
      </c>
      <c r="E77" s="5" t="s">
        <v>313</v>
      </c>
      <c r="F77" s="5" t="s">
        <v>93</v>
      </c>
      <c r="G77" s="5" t="str">
        <f t="shared" si="1"/>
        <v/>
      </c>
    </row>
  </sheetData>
  <phoneticPr fontId="1" type="noConversion"/>
  <conditionalFormatting sqref="A2:G1048576">
    <cfRule type="expression" dxfId="13" priority="1">
      <formula>$A2 &lt;&gt; ""</formula>
    </cfRule>
  </conditionalFormatting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F88"/>
  <sheetViews>
    <sheetView zoomScale="70" zoomScaleNormal="70" workbookViewId="0">
      <selection activeCell="Q6" sqref="Q6"/>
    </sheetView>
  </sheetViews>
  <sheetFormatPr defaultRowHeight="64.5" customHeight="1" x14ac:dyDescent="0.3"/>
  <cols>
    <col min="1" max="1" width="9" style="5"/>
    <col min="2" max="2" width="11" style="5" bestFit="1" customWidth="1"/>
    <col min="3" max="3" width="32.375" style="5" bestFit="1" customWidth="1"/>
    <col min="4" max="5" width="9" style="5"/>
    <col min="6" max="6" width="69.625" style="5" bestFit="1" customWidth="1"/>
    <col min="7" max="7" width="21.625" style="5" customWidth="1"/>
    <col min="8" max="8" width="10.25" style="5" bestFit="1" customWidth="1"/>
    <col min="9" max="9" width="9.625" style="12" bestFit="1" customWidth="1"/>
    <col min="29" max="29" width="69" bestFit="1" customWidth="1"/>
    <col min="30" max="30" width="5.625" customWidth="1"/>
    <col min="31" max="31" width="11.375" bestFit="1" customWidth="1"/>
    <col min="34" max="34" width="8.625" customWidth="1"/>
    <col min="35" max="35" width="9" customWidth="1"/>
  </cols>
  <sheetData>
    <row r="1" spans="1:58" ht="16.5" x14ac:dyDescent="0.3">
      <c r="A1" s="9" t="s">
        <v>314</v>
      </c>
      <c r="B1" s="9" t="s">
        <v>675</v>
      </c>
      <c r="C1" s="9" t="s">
        <v>316</v>
      </c>
      <c r="D1" s="9" t="s">
        <v>93</v>
      </c>
      <c r="E1" s="9" t="s">
        <v>1</v>
      </c>
      <c r="F1" s="9" t="s">
        <v>651</v>
      </c>
      <c r="G1" s="9" t="s">
        <v>317</v>
      </c>
      <c r="H1" s="9" t="s">
        <v>318</v>
      </c>
      <c r="I1" s="11" t="s">
        <v>319</v>
      </c>
      <c r="T1" t="s">
        <v>653</v>
      </c>
      <c r="X1" s="9" t="s">
        <v>314</v>
      </c>
      <c r="Y1" s="9" t="s">
        <v>315</v>
      </c>
      <c r="Z1" s="9" t="s">
        <v>316</v>
      </c>
      <c r="AA1" s="9" t="s">
        <v>93</v>
      </c>
      <c r="AB1" s="9" t="s">
        <v>1</v>
      </c>
      <c r="AC1" s="9" t="s">
        <v>651</v>
      </c>
      <c r="AD1" s="9" t="s">
        <v>317</v>
      </c>
      <c r="AE1" s="9" t="s">
        <v>318</v>
      </c>
      <c r="AF1" s="11" t="s">
        <v>319</v>
      </c>
      <c r="AH1" s="20" t="s">
        <v>315</v>
      </c>
      <c r="AI1" s="9" t="s">
        <v>93</v>
      </c>
      <c r="AJ1" s="9" t="s">
        <v>316</v>
      </c>
      <c r="AL1" s="9" t="s">
        <v>314</v>
      </c>
      <c r="AM1" s="9" t="s">
        <v>315</v>
      </c>
      <c r="AN1" s="9" t="s">
        <v>316</v>
      </c>
      <c r="AO1" s="9" t="s">
        <v>93</v>
      </c>
      <c r="AP1" s="9" t="s">
        <v>1</v>
      </c>
      <c r="AQ1" s="9" t="s">
        <v>651</v>
      </c>
      <c r="AR1" s="9" t="s">
        <v>317</v>
      </c>
      <c r="AS1" s="9" t="s">
        <v>318</v>
      </c>
      <c r="AT1" s="11" t="s">
        <v>319</v>
      </c>
      <c r="AV1" s="20" t="s">
        <v>315</v>
      </c>
      <c r="AX1" s="9" t="s">
        <v>314</v>
      </c>
      <c r="AY1" s="9" t="s">
        <v>653</v>
      </c>
      <c r="AZ1" s="9" t="s">
        <v>316</v>
      </c>
      <c r="BA1" s="9" t="s">
        <v>93</v>
      </c>
      <c r="BB1" s="9" t="s">
        <v>1</v>
      </c>
      <c r="BC1" s="9" t="s">
        <v>651</v>
      </c>
      <c r="BD1" s="9" t="s">
        <v>317</v>
      </c>
      <c r="BE1" s="9" t="s">
        <v>318</v>
      </c>
      <c r="BF1" s="11" t="s">
        <v>319</v>
      </c>
    </row>
    <row r="2" spans="1:58" ht="64.5" customHeight="1" x14ac:dyDescent="0.3">
      <c r="A2" s="5" t="s">
        <v>320</v>
      </c>
      <c r="B2" s="5" t="s">
        <v>321</v>
      </c>
      <c r="C2" s="5" t="s">
        <v>322</v>
      </c>
      <c r="D2" s="5" t="s">
        <v>89</v>
      </c>
      <c r="E2" s="5">
        <v>21</v>
      </c>
      <c r="F2" s="5" t="s">
        <v>323</v>
      </c>
      <c r="H2" s="8">
        <v>2200000</v>
      </c>
      <c r="I2" s="12">
        <f>IFERROR(AVERAGEIF(작품평!B:B,작품!A2,작품평!D:D),0)</f>
        <v>4</v>
      </c>
      <c r="O2" t="s">
        <v>672</v>
      </c>
      <c r="X2" s="5" t="s">
        <v>556</v>
      </c>
      <c r="Y2" s="5" t="s">
        <v>526</v>
      </c>
      <c r="Z2" s="5" t="s">
        <v>557</v>
      </c>
      <c r="AA2" s="5" t="s">
        <v>310</v>
      </c>
      <c r="AB2" s="5">
        <v>76</v>
      </c>
      <c r="AC2" s="5" t="s">
        <v>558</v>
      </c>
      <c r="AD2" s="5"/>
      <c r="AE2" s="8">
        <v>3210000</v>
      </c>
      <c r="AF2" s="12">
        <v>4.5</v>
      </c>
      <c r="AI2" t="s">
        <v>674</v>
      </c>
      <c r="AJ2" t="s">
        <v>674</v>
      </c>
      <c r="AL2" s="5" t="s">
        <v>320</v>
      </c>
      <c r="AM2" s="5" t="s">
        <v>321</v>
      </c>
      <c r="AN2" s="5" t="s">
        <v>322</v>
      </c>
      <c r="AO2" s="5" t="s">
        <v>89</v>
      </c>
      <c r="AP2" s="5">
        <v>21</v>
      </c>
      <c r="AQ2" s="5" t="s">
        <v>323</v>
      </c>
      <c r="AR2" s="5"/>
      <c r="AS2" s="8">
        <v>2200000</v>
      </c>
      <c r="AT2" s="12">
        <v>4</v>
      </c>
      <c r="AV2" t="s">
        <v>652</v>
      </c>
      <c r="AX2" s="5" t="s">
        <v>320</v>
      </c>
      <c r="AY2" s="5" t="s">
        <v>321</v>
      </c>
      <c r="AZ2" s="5" t="s">
        <v>322</v>
      </c>
      <c r="BA2" s="5" t="s">
        <v>89</v>
      </c>
      <c r="BB2" s="5">
        <v>21</v>
      </c>
      <c r="BC2" s="5" t="s">
        <v>323</v>
      </c>
      <c r="BD2" s="5"/>
      <c r="BE2" s="8">
        <v>2200000</v>
      </c>
      <c r="BF2" s="12">
        <v>4</v>
      </c>
    </row>
    <row r="3" spans="1:58" ht="64.5" customHeight="1" x14ac:dyDescent="0.3">
      <c r="A3" s="5" t="s">
        <v>324</v>
      </c>
      <c r="B3" s="5" t="s">
        <v>321</v>
      </c>
      <c r="C3" s="5" t="s">
        <v>325</v>
      </c>
      <c r="D3" s="5" t="s">
        <v>89</v>
      </c>
      <c r="E3" s="5">
        <v>21</v>
      </c>
      <c r="F3" s="5" t="s">
        <v>326</v>
      </c>
      <c r="H3" s="8">
        <v>4430000</v>
      </c>
      <c r="I3" s="12">
        <f>IFERROR(AVERAGEIF(작품평!B:B,작품!A3,작품평!D:D),0)</f>
        <v>3.5</v>
      </c>
      <c r="N3" t="s">
        <v>652</v>
      </c>
      <c r="O3">
        <v>4430000</v>
      </c>
      <c r="X3" s="5" t="s">
        <v>541</v>
      </c>
      <c r="Y3" s="5" t="s">
        <v>526</v>
      </c>
      <c r="Z3" s="5" t="s">
        <v>542</v>
      </c>
      <c r="AA3" s="5" t="s">
        <v>298</v>
      </c>
      <c r="AB3" s="5">
        <v>73</v>
      </c>
      <c r="AC3" s="5" t="s">
        <v>543</v>
      </c>
      <c r="AD3" s="5"/>
      <c r="AE3" s="8">
        <v>4310000</v>
      </c>
      <c r="AF3" s="12">
        <v>3.5</v>
      </c>
      <c r="AL3" s="5" t="s">
        <v>324</v>
      </c>
      <c r="AM3" s="5" t="s">
        <v>321</v>
      </c>
      <c r="AN3" s="5" t="s">
        <v>325</v>
      </c>
      <c r="AO3" s="5" t="s">
        <v>89</v>
      </c>
      <c r="AP3" s="5">
        <v>21</v>
      </c>
      <c r="AQ3" s="5" t="s">
        <v>326</v>
      </c>
      <c r="AR3" s="5"/>
      <c r="AS3" s="8">
        <v>4430000</v>
      </c>
      <c r="AT3" s="12">
        <v>3.5</v>
      </c>
      <c r="AX3" s="5" t="s">
        <v>324</v>
      </c>
      <c r="AY3" s="5" t="s">
        <v>321</v>
      </c>
      <c r="AZ3" s="5" t="s">
        <v>325</v>
      </c>
      <c r="BA3" s="5" t="s">
        <v>89</v>
      </c>
      <c r="BB3" s="5">
        <v>21</v>
      </c>
      <c r="BC3" s="5" t="s">
        <v>326</v>
      </c>
      <c r="BD3" s="5"/>
      <c r="BE3" s="8">
        <v>4430000</v>
      </c>
      <c r="BF3" s="12">
        <v>3.5</v>
      </c>
    </row>
    <row r="4" spans="1:58" ht="80.099999999999994" customHeight="1" x14ac:dyDescent="0.3">
      <c r="A4" s="5" t="s">
        <v>327</v>
      </c>
      <c r="B4" s="5" t="s">
        <v>321</v>
      </c>
      <c r="C4" s="5" t="s">
        <v>328</v>
      </c>
      <c r="D4" s="5" t="s">
        <v>94</v>
      </c>
      <c r="E4" s="5">
        <v>22</v>
      </c>
      <c r="F4" s="5" t="s">
        <v>329</v>
      </c>
      <c r="H4" s="8">
        <v>2200000</v>
      </c>
      <c r="I4" s="12">
        <f>IFERROR(AVERAGEIF(작품평!B:B,작품!A4,작품평!D:D),0)</f>
        <v>1.8333333333333333</v>
      </c>
      <c r="N4" t="s">
        <v>654</v>
      </c>
      <c r="O4">
        <v>4950000</v>
      </c>
      <c r="V4" s="5" t="s">
        <v>544</v>
      </c>
      <c r="W4" s="5" t="s">
        <v>526</v>
      </c>
      <c r="X4" s="5" t="s">
        <v>544</v>
      </c>
      <c r="Y4" s="5" t="s">
        <v>526</v>
      </c>
      <c r="Z4" s="5" t="s">
        <v>545</v>
      </c>
      <c r="AA4" s="5" t="s">
        <v>298</v>
      </c>
      <c r="AB4" s="5">
        <v>73</v>
      </c>
      <c r="AC4" s="5" t="s">
        <v>546</v>
      </c>
      <c r="AD4" s="5"/>
      <c r="AE4" s="8">
        <v>4220000</v>
      </c>
      <c r="AF4" s="12">
        <v>3.1666666666666665</v>
      </c>
      <c r="AL4" s="5" t="s">
        <v>327</v>
      </c>
      <c r="AM4" s="5" t="s">
        <v>321</v>
      </c>
      <c r="AN4" s="5" t="s">
        <v>328</v>
      </c>
      <c r="AO4" s="5" t="s">
        <v>94</v>
      </c>
      <c r="AP4" s="5">
        <v>22</v>
      </c>
      <c r="AQ4" s="5" t="s">
        <v>329</v>
      </c>
      <c r="AR4" s="5"/>
      <c r="AS4" s="8">
        <v>2200000</v>
      </c>
      <c r="AT4" s="12">
        <v>1.8333333333333333</v>
      </c>
      <c r="AX4" s="5" t="s">
        <v>327</v>
      </c>
      <c r="AY4" s="5" t="s">
        <v>321</v>
      </c>
      <c r="AZ4" s="5" t="s">
        <v>328</v>
      </c>
      <c r="BA4" s="5" t="s">
        <v>94</v>
      </c>
      <c r="BB4" s="5">
        <v>22</v>
      </c>
      <c r="BC4" s="5" t="s">
        <v>329</v>
      </c>
      <c r="BD4" s="5"/>
      <c r="BE4" s="8">
        <v>2200000</v>
      </c>
      <c r="BF4" s="12">
        <v>1.8333333333333333</v>
      </c>
    </row>
    <row r="5" spans="1:58" ht="80.099999999999994" customHeight="1" x14ac:dyDescent="0.3">
      <c r="A5" s="5" t="s">
        <v>330</v>
      </c>
      <c r="B5" s="5" t="s">
        <v>321</v>
      </c>
      <c r="C5" s="5" t="s">
        <v>331</v>
      </c>
      <c r="D5" s="5" t="s">
        <v>94</v>
      </c>
      <c r="E5" s="5">
        <v>22</v>
      </c>
      <c r="F5" s="5" t="s">
        <v>332</v>
      </c>
      <c r="H5" s="8">
        <v>4430000</v>
      </c>
      <c r="I5" s="12">
        <f>IFERROR(AVERAGEIF(작품평!B:B,작품!A5,작품평!D:D),0)</f>
        <v>0</v>
      </c>
      <c r="N5" t="s">
        <v>655</v>
      </c>
      <c r="O5">
        <v>4900000</v>
      </c>
      <c r="X5" s="5" t="s">
        <v>553</v>
      </c>
      <c r="Y5" s="5" t="s">
        <v>526</v>
      </c>
      <c r="Z5" s="5" t="s">
        <v>554</v>
      </c>
      <c r="AA5" s="5" t="s">
        <v>290</v>
      </c>
      <c r="AB5" s="5">
        <v>71</v>
      </c>
      <c r="AC5" s="5" t="s">
        <v>555</v>
      </c>
      <c r="AD5" s="5"/>
      <c r="AE5" s="8">
        <v>850000</v>
      </c>
      <c r="AF5" s="12">
        <v>3</v>
      </c>
      <c r="AL5" s="5" t="s">
        <v>330</v>
      </c>
      <c r="AM5" s="5" t="s">
        <v>321</v>
      </c>
      <c r="AN5" s="5" t="s">
        <v>331</v>
      </c>
      <c r="AO5" s="5" t="s">
        <v>94</v>
      </c>
      <c r="AP5" s="5">
        <v>22</v>
      </c>
      <c r="AQ5" s="5" t="s">
        <v>332</v>
      </c>
      <c r="AR5" s="5"/>
      <c r="AS5" s="8">
        <v>4430000</v>
      </c>
      <c r="AT5" s="12">
        <v>0</v>
      </c>
      <c r="AX5" s="5" t="s">
        <v>330</v>
      </c>
      <c r="AY5" s="5" t="s">
        <v>321</v>
      </c>
      <c r="AZ5" s="5" t="s">
        <v>331</v>
      </c>
      <c r="BA5" s="5" t="s">
        <v>94</v>
      </c>
      <c r="BB5" s="5">
        <v>22</v>
      </c>
      <c r="BC5" s="5" t="s">
        <v>332</v>
      </c>
      <c r="BD5" s="5"/>
      <c r="BE5" s="8">
        <v>4430000</v>
      </c>
      <c r="BF5" s="12">
        <v>0</v>
      </c>
    </row>
    <row r="6" spans="1:58" ht="80.099999999999994" customHeight="1" x14ac:dyDescent="0.3">
      <c r="A6" s="5" t="s">
        <v>333</v>
      </c>
      <c r="B6" s="5" t="s">
        <v>321</v>
      </c>
      <c r="C6" s="5" t="s">
        <v>334</v>
      </c>
      <c r="D6" s="5" t="s">
        <v>98</v>
      </c>
      <c r="E6" s="5">
        <v>23</v>
      </c>
      <c r="F6" s="5" t="s">
        <v>335</v>
      </c>
      <c r="H6" s="8">
        <v>2250000</v>
      </c>
      <c r="I6" s="12">
        <f>IFERROR(AVERAGEIF(작품평!B:B,작품!A6,작품평!D:D),0)</f>
        <v>3.125</v>
      </c>
      <c r="N6" t="s">
        <v>656</v>
      </c>
      <c r="O6">
        <v>4930000</v>
      </c>
      <c r="X6" s="5" t="s">
        <v>529</v>
      </c>
      <c r="Y6" s="5" t="s">
        <v>526</v>
      </c>
      <c r="Z6" s="5" t="s">
        <v>530</v>
      </c>
      <c r="AA6" s="5" t="s">
        <v>282</v>
      </c>
      <c r="AB6" s="5">
        <v>69</v>
      </c>
      <c r="AC6" s="5" t="s">
        <v>531</v>
      </c>
      <c r="AD6" s="5"/>
      <c r="AE6" s="8">
        <v>130000</v>
      </c>
      <c r="AF6" s="12">
        <v>2.5</v>
      </c>
      <c r="AL6" s="5" t="s">
        <v>333</v>
      </c>
      <c r="AM6" s="5" t="s">
        <v>321</v>
      </c>
      <c r="AN6" s="5" t="s">
        <v>334</v>
      </c>
      <c r="AO6" s="5" t="s">
        <v>98</v>
      </c>
      <c r="AP6" s="5">
        <v>23</v>
      </c>
      <c r="AQ6" s="5" t="s">
        <v>335</v>
      </c>
      <c r="AR6" s="5"/>
      <c r="AS6" s="8">
        <v>2250000</v>
      </c>
      <c r="AT6" s="12">
        <v>3.125</v>
      </c>
      <c r="AX6" s="5" t="s">
        <v>333</v>
      </c>
      <c r="AY6" s="5" t="s">
        <v>321</v>
      </c>
      <c r="AZ6" s="5" t="s">
        <v>334</v>
      </c>
      <c r="BA6" s="5" t="s">
        <v>98</v>
      </c>
      <c r="BB6" s="5">
        <v>23</v>
      </c>
      <c r="BC6" s="5" t="s">
        <v>335</v>
      </c>
      <c r="BD6" s="5"/>
      <c r="BE6" s="8">
        <v>2250000</v>
      </c>
      <c r="BF6" s="12">
        <v>3.125</v>
      </c>
    </row>
    <row r="7" spans="1:58" ht="80.099999999999994" customHeight="1" x14ac:dyDescent="0.3">
      <c r="A7" s="5" t="s">
        <v>336</v>
      </c>
      <c r="B7" s="5" t="s">
        <v>321</v>
      </c>
      <c r="C7" s="5" t="s">
        <v>337</v>
      </c>
      <c r="D7" s="5" t="s">
        <v>102</v>
      </c>
      <c r="E7" s="5">
        <v>24</v>
      </c>
      <c r="F7" s="5" t="s">
        <v>338</v>
      </c>
      <c r="H7" s="8">
        <v>2740000</v>
      </c>
      <c r="I7" s="12">
        <f>IFERROR(AVERAGEIF(작품평!B:B,작품!A7,작품평!D:D),0)</f>
        <v>2.5</v>
      </c>
      <c r="K7" t="s">
        <v>650</v>
      </c>
      <c r="N7" t="s">
        <v>657</v>
      </c>
      <c r="O7">
        <v>4770000</v>
      </c>
      <c r="X7" s="5" t="s">
        <v>562</v>
      </c>
      <c r="Y7" s="5" t="s">
        <v>526</v>
      </c>
      <c r="Z7" s="5" t="s">
        <v>563</v>
      </c>
      <c r="AA7" s="5" t="s">
        <v>294</v>
      </c>
      <c r="AB7" s="5">
        <v>72</v>
      </c>
      <c r="AC7" s="5" t="s">
        <v>564</v>
      </c>
      <c r="AD7" s="5"/>
      <c r="AE7" s="8">
        <v>4340000</v>
      </c>
      <c r="AF7" s="12">
        <v>2.25</v>
      </c>
      <c r="AL7" s="5" t="s">
        <v>336</v>
      </c>
      <c r="AM7" s="5" t="s">
        <v>321</v>
      </c>
      <c r="AN7" s="5" t="s">
        <v>337</v>
      </c>
      <c r="AO7" s="5" t="s">
        <v>102</v>
      </c>
      <c r="AP7" s="5">
        <v>24</v>
      </c>
      <c r="AQ7" s="5" t="s">
        <v>338</v>
      </c>
      <c r="AR7" s="5"/>
      <c r="AS7" s="8">
        <v>2740000</v>
      </c>
      <c r="AT7" s="12">
        <v>2.5</v>
      </c>
      <c r="AX7" s="5" t="s">
        <v>336</v>
      </c>
      <c r="AY7" s="5" t="s">
        <v>321</v>
      </c>
      <c r="AZ7" s="5" t="s">
        <v>337</v>
      </c>
      <c r="BA7" s="5" t="s">
        <v>102</v>
      </c>
      <c r="BB7" s="5">
        <v>24</v>
      </c>
      <c r="BC7" s="5" t="s">
        <v>338</v>
      </c>
      <c r="BD7" s="5"/>
      <c r="BE7" s="8">
        <v>2740000</v>
      </c>
      <c r="BF7" s="12">
        <v>2.5</v>
      </c>
    </row>
    <row r="8" spans="1:58" ht="80.099999999999994" customHeight="1" x14ac:dyDescent="0.3">
      <c r="A8" s="5" t="s">
        <v>339</v>
      </c>
      <c r="B8" s="5" t="s">
        <v>321</v>
      </c>
      <c r="C8" s="5" t="s">
        <v>340</v>
      </c>
      <c r="D8" s="5" t="s">
        <v>102</v>
      </c>
      <c r="E8" s="5">
        <v>24</v>
      </c>
      <c r="F8" s="5" t="s">
        <v>341</v>
      </c>
      <c r="H8" s="8">
        <v>2960000</v>
      </c>
      <c r="I8" s="12">
        <f>IFERROR(AVERAGEIF(작품평!B:B,작품!A8,작품평!D:D),0)</f>
        <v>1</v>
      </c>
      <c r="X8" s="5" t="s">
        <v>532</v>
      </c>
      <c r="Y8" s="5" t="s">
        <v>526</v>
      </c>
      <c r="Z8" s="5" t="s">
        <v>533</v>
      </c>
      <c r="AA8" s="5" t="s">
        <v>286</v>
      </c>
      <c r="AB8" s="5">
        <v>70</v>
      </c>
      <c r="AC8" s="5" t="s">
        <v>534</v>
      </c>
      <c r="AD8" s="5"/>
      <c r="AE8" s="8">
        <v>4000000</v>
      </c>
      <c r="AF8" s="12">
        <v>0.5</v>
      </c>
      <c r="AL8" s="5" t="s">
        <v>339</v>
      </c>
      <c r="AM8" s="5" t="s">
        <v>321</v>
      </c>
      <c r="AN8" s="5" t="s">
        <v>340</v>
      </c>
      <c r="AO8" s="5" t="s">
        <v>102</v>
      </c>
      <c r="AP8" s="5">
        <v>24</v>
      </c>
      <c r="AQ8" s="5" t="s">
        <v>341</v>
      </c>
      <c r="AR8" s="5"/>
      <c r="AS8" s="8">
        <v>2960000</v>
      </c>
      <c r="AT8" s="12">
        <v>1</v>
      </c>
      <c r="AX8" s="5" t="s">
        <v>339</v>
      </c>
      <c r="AY8" s="5" t="s">
        <v>321</v>
      </c>
      <c r="AZ8" s="5" t="s">
        <v>340</v>
      </c>
      <c r="BA8" s="5" t="s">
        <v>102</v>
      </c>
      <c r="BB8" s="5">
        <v>24</v>
      </c>
      <c r="BC8" s="5" t="s">
        <v>341</v>
      </c>
      <c r="BD8" s="5"/>
      <c r="BE8" s="8">
        <v>2960000</v>
      </c>
      <c r="BF8" s="12">
        <v>1</v>
      </c>
    </row>
    <row r="9" spans="1:58" ht="80.099999999999994" customHeight="1" x14ac:dyDescent="0.3">
      <c r="A9" s="5" t="s">
        <v>342</v>
      </c>
      <c r="B9" s="5" t="s">
        <v>321</v>
      </c>
      <c r="C9" s="5" t="s">
        <v>343</v>
      </c>
      <c r="D9" s="5" t="s">
        <v>106</v>
      </c>
      <c r="E9" s="5">
        <v>25</v>
      </c>
      <c r="F9" s="5" t="s">
        <v>344</v>
      </c>
      <c r="H9" s="8">
        <v>910000</v>
      </c>
      <c r="I9" s="12">
        <f>IFERROR(AVERAGEIF(작품평!B:B,작품!A9,작품평!D:D),0)</f>
        <v>0</v>
      </c>
      <c r="X9" s="5" t="s">
        <v>525</v>
      </c>
      <c r="Y9" s="5" t="s">
        <v>526</v>
      </c>
      <c r="Z9" s="5" t="s">
        <v>527</v>
      </c>
      <c r="AA9" s="5" t="s">
        <v>278</v>
      </c>
      <c r="AB9" s="5">
        <v>68</v>
      </c>
      <c r="AC9" s="5" t="s">
        <v>528</v>
      </c>
      <c r="AD9" s="5"/>
      <c r="AE9" s="8">
        <v>1500000</v>
      </c>
      <c r="AF9" s="12">
        <v>0</v>
      </c>
      <c r="AL9" s="5" t="s">
        <v>342</v>
      </c>
      <c r="AM9" s="5" t="s">
        <v>321</v>
      </c>
      <c r="AN9" s="5" t="s">
        <v>343</v>
      </c>
      <c r="AO9" s="5" t="s">
        <v>106</v>
      </c>
      <c r="AP9" s="5">
        <v>25</v>
      </c>
      <c r="AQ9" s="5" t="s">
        <v>344</v>
      </c>
      <c r="AR9" s="5"/>
      <c r="AS9" s="8">
        <v>910000</v>
      </c>
      <c r="AT9" s="12">
        <v>0</v>
      </c>
      <c r="AX9" s="5" t="s">
        <v>342</v>
      </c>
      <c r="AY9" s="5" t="s">
        <v>321</v>
      </c>
      <c r="AZ9" s="5" t="s">
        <v>343</v>
      </c>
      <c r="BA9" s="5" t="s">
        <v>106</v>
      </c>
      <c r="BB9" s="5">
        <v>25</v>
      </c>
      <c r="BC9" s="5" t="s">
        <v>344</v>
      </c>
      <c r="BD9" s="5"/>
      <c r="BE9" s="8">
        <v>910000</v>
      </c>
      <c r="BF9" s="12">
        <v>0</v>
      </c>
    </row>
    <row r="10" spans="1:58" ht="80.099999999999994" customHeight="1" x14ac:dyDescent="0.3">
      <c r="A10" s="5" t="s">
        <v>345</v>
      </c>
      <c r="B10" s="5" t="s">
        <v>321</v>
      </c>
      <c r="C10" s="5" t="s">
        <v>346</v>
      </c>
      <c r="D10" s="5" t="s">
        <v>106</v>
      </c>
      <c r="E10" s="5">
        <v>25</v>
      </c>
      <c r="F10" s="5" t="s">
        <v>347</v>
      </c>
      <c r="H10" s="8">
        <v>3130000</v>
      </c>
      <c r="I10" s="12">
        <f>IFERROR(AVERAGEIF(작품평!B:B,작품!A10,작품평!D:D),0)</f>
        <v>4.5</v>
      </c>
      <c r="X10" s="5" t="s">
        <v>535</v>
      </c>
      <c r="Y10" s="5" t="s">
        <v>526</v>
      </c>
      <c r="Z10" s="5" t="s">
        <v>536</v>
      </c>
      <c r="AA10" s="5" t="s">
        <v>290</v>
      </c>
      <c r="AB10" s="5">
        <v>71</v>
      </c>
      <c r="AC10" s="5" t="s">
        <v>537</v>
      </c>
      <c r="AD10" s="5"/>
      <c r="AE10" s="8">
        <v>2880000</v>
      </c>
      <c r="AF10" s="12">
        <v>0</v>
      </c>
      <c r="AL10" s="5" t="s">
        <v>345</v>
      </c>
      <c r="AM10" s="5" t="s">
        <v>321</v>
      </c>
      <c r="AN10" s="5" t="s">
        <v>346</v>
      </c>
      <c r="AO10" s="5" t="s">
        <v>106</v>
      </c>
      <c r="AP10" s="5">
        <v>25</v>
      </c>
      <c r="AQ10" s="5" t="s">
        <v>347</v>
      </c>
      <c r="AR10" s="5"/>
      <c r="AS10" s="8">
        <v>3130000</v>
      </c>
      <c r="AT10" s="12">
        <v>4.5</v>
      </c>
      <c r="AX10" s="5" t="s">
        <v>345</v>
      </c>
      <c r="AY10" s="5" t="s">
        <v>321</v>
      </c>
      <c r="AZ10" s="5" t="s">
        <v>346</v>
      </c>
      <c r="BA10" s="5" t="s">
        <v>106</v>
      </c>
      <c r="BB10" s="5">
        <v>25</v>
      </c>
      <c r="BC10" s="5" t="s">
        <v>347</v>
      </c>
      <c r="BD10" s="5"/>
      <c r="BE10" s="8">
        <v>3130000</v>
      </c>
      <c r="BF10" s="12">
        <v>4.5</v>
      </c>
    </row>
    <row r="11" spans="1:58" ht="80.099999999999994" customHeight="1" x14ac:dyDescent="0.3">
      <c r="A11" s="5" t="s">
        <v>348</v>
      </c>
      <c r="B11" s="5" t="s">
        <v>321</v>
      </c>
      <c r="C11" s="5" t="s">
        <v>349</v>
      </c>
      <c r="D11" s="5" t="s">
        <v>110</v>
      </c>
      <c r="E11" s="5">
        <v>26</v>
      </c>
      <c r="F11" s="5" t="s">
        <v>350</v>
      </c>
      <c r="H11" s="8">
        <v>1200000</v>
      </c>
      <c r="I11" s="12">
        <f>IFERROR(AVERAGEIF(작품평!B:B,작품!A11,작품평!D:D),0)</f>
        <v>4.75</v>
      </c>
      <c r="X11" s="5" t="s">
        <v>538</v>
      </c>
      <c r="Y11" s="5" t="s">
        <v>526</v>
      </c>
      <c r="Z11" s="5" t="s">
        <v>539</v>
      </c>
      <c r="AA11" s="5" t="s">
        <v>294</v>
      </c>
      <c r="AB11" s="5">
        <v>72</v>
      </c>
      <c r="AC11" s="5" t="s">
        <v>540</v>
      </c>
      <c r="AD11" s="5"/>
      <c r="AE11" s="8">
        <v>3630000</v>
      </c>
      <c r="AF11" s="12">
        <v>0</v>
      </c>
      <c r="AL11" s="5" t="s">
        <v>348</v>
      </c>
      <c r="AM11" s="5" t="s">
        <v>321</v>
      </c>
      <c r="AN11" s="5" t="s">
        <v>349</v>
      </c>
      <c r="AO11" s="5" t="s">
        <v>110</v>
      </c>
      <c r="AP11" s="5">
        <v>26</v>
      </c>
      <c r="AQ11" s="5" t="s">
        <v>350</v>
      </c>
      <c r="AR11" s="5"/>
      <c r="AS11" s="8">
        <v>1200000</v>
      </c>
      <c r="AT11" s="12">
        <v>4.75</v>
      </c>
      <c r="AX11" s="5" t="s">
        <v>348</v>
      </c>
      <c r="AY11" s="5" t="s">
        <v>321</v>
      </c>
      <c r="AZ11" s="5" t="s">
        <v>349</v>
      </c>
      <c r="BA11" s="5" t="s">
        <v>110</v>
      </c>
      <c r="BB11" s="5">
        <v>26</v>
      </c>
      <c r="BC11" s="5" t="s">
        <v>350</v>
      </c>
      <c r="BD11" s="5"/>
      <c r="BE11" s="8">
        <v>1200000</v>
      </c>
      <c r="BF11" s="12">
        <v>4.75</v>
      </c>
    </row>
    <row r="12" spans="1:58" ht="80.099999999999994" customHeight="1" x14ac:dyDescent="0.3">
      <c r="A12" s="5" t="s">
        <v>351</v>
      </c>
      <c r="B12" s="5" t="s">
        <v>321</v>
      </c>
      <c r="C12" s="5" t="s">
        <v>352</v>
      </c>
      <c r="D12" s="5" t="s">
        <v>114</v>
      </c>
      <c r="E12" s="5">
        <v>27</v>
      </c>
      <c r="F12" s="5" t="s">
        <v>353</v>
      </c>
      <c r="H12" s="8">
        <v>570000</v>
      </c>
      <c r="I12" s="12">
        <f>IFERROR(AVERAGEIF(작품평!B:B,작품!A12,작품평!D:D),0)</f>
        <v>4</v>
      </c>
      <c r="X12" s="5" t="s">
        <v>547</v>
      </c>
      <c r="Y12" s="5" t="s">
        <v>526</v>
      </c>
      <c r="Z12" s="5" t="s">
        <v>548</v>
      </c>
      <c r="AA12" s="5" t="s">
        <v>302</v>
      </c>
      <c r="AB12" s="5">
        <v>74</v>
      </c>
      <c r="AC12" s="5" t="s">
        <v>549</v>
      </c>
      <c r="AD12" s="5"/>
      <c r="AE12" s="8">
        <v>160000</v>
      </c>
      <c r="AF12" s="12">
        <v>0</v>
      </c>
      <c r="AL12" s="5" t="s">
        <v>351</v>
      </c>
      <c r="AM12" s="5" t="s">
        <v>321</v>
      </c>
      <c r="AN12" s="5" t="s">
        <v>352</v>
      </c>
      <c r="AO12" s="5" t="s">
        <v>114</v>
      </c>
      <c r="AP12" s="5">
        <v>27</v>
      </c>
      <c r="AQ12" s="5" t="s">
        <v>353</v>
      </c>
      <c r="AR12" s="5"/>
      <c r="AS12" s="8">
        <v>570000</v>
      </c>
      <c r="AT12" s="12">
        <v>4</v>
      </c>
      <c r="AX12" s="5" t="s">
        <v>351</v>
      </c>
      <c r="AY12" s="5" t="s">
        <v>321</v>
      </c>
      <c r="AZ12" s="5" t="s">
        <v>352</v>
      </c>
      <c r="BA12" s="5" t="s">
        <v>114</v>
      </c>
      <c r="BB12" s="5">
        <v>27</v>
      </c>
      <c r="BC12" s="5" t="s">
        <v>353</v>
      </c>
      <c r="BD12" s="5"/>
      <c r="BE12" s="8">
        <v>570000</v>
      </c>
      <c r="BF12" s="12">
        <v>4</v>
      </c>
    </row>
    <row r="13" spans="1:58" ht="80.099999999999994" customHeight="1" x14ac:dyDescent="0.3">
      <c r="A13" s="5" t="s">
        <v>354</v>
      </c>
      <c r="B13" s="5" t="s">
        <v>321</v>
      </c>
      <c r="C13" s="5" t="s">
        <v>355</v>
      </c>
      <c r="D13" s="5" t="s">
        <v>114</v>
      </c>
      <c r="E13" s="5">
        <v>27</v>
      </c>
      <c r="F13" s="5" t="s">
        <v>356</v>
      </c>
      <c r="H13" s="8">
        <v>140000</v>
      </c>
      <c r="I13" s="12">
        <f>IFERROR(AVERAGEIF(작품평!B:B,작품!A13,작품평!D:D),0)</f>
        <v>0</v>
      </c>
      <c r="L13" t="s">
        <v>650</v>
      </c>
      <c r="X13" s="5" t="s">
        <v>550</v>
      </c>
      <c r="Y13" s="5" t="s">
        <v>526</v>
      </c>
      <c r="Z13" s="5" t="s">
        <v>551</v>
      </c>
      <c r="AA13" s="5" t="s">
        <v>306</v>
      </c>
      <c r="AB13" s="5">
        <v>75</v>
      </c>
      <c r="AC13" s="5" t="s">
        <v>552</v>
      </c>
      <c r="AD13" s="5"/>
      <c r="AE13" s="8">
        <v>250000</v>
      </c>
      <c r="AF13" s="12">
        <v>0</v>
      </c>
      <c r="AL13" s="5" t="s">
        <v>354</v>
      </c>
      <c r="AM13" s="5" t="s">
        <v>321</v>
      </c>
      <c r="AN13" s="5" t="s">
        <v>355</v>
      </c>
      <c r="AO13" s="5" t="s">
        <v>114</v>
      </c>
      <c r="AP13" s="5">
        <v>27</v>
      </c>
      <c r="AQ13" s="5" t="s">
        <v>356</v>
      </c>
      <c r="AR13" s="5"/>
      <c r="AS13" s="8">
        <v>140000</v>
      </c>
      <c r="AT13" s="12">
        <v>0</v>
      </c>
      <c r="AX13" s="5" t="s">
        <v>354</v>
      </c>
      <c r="AY13" s="5" t="s">
        <v>321</v>
      </c>
      <c r="AZ13" s="5" t="s">
        <v>355</v>
      </c>
      <c r="BA13" s="5" t="s">
        <v>114</v>
      </c>
      <c r="BB13" s="5">
        <v>27</v>
      </c>
      <c r="BC13" s="5" t="s">
        <v>356</v>
      </c>
      <c r="BD13" s="5"/>
      <c r="BE13" s="8">
        <v>140000</v>
      </c>
      <c r="BF13" s="12">
        <v>0</v>
      </c>
    </row>
    <row r="14" spans="1:58" ht="80.099999999999994" customHeight="1" x14ac:dyDescent="0.3">
      <c r="A14" s="5" t="s">
        <v>357</v>
      </c>
      <c r="B14" s="5" t="s">
        <v>321</v>
      </c>
      <c r="C14" s="5" t="s">
        <v>358</v>
      </c>
      <c r="D14" s="5" t="s">
        <v>118</v>
      </c>
      <c r="E14" s="5">
        <v>28</v>
      </c>
      <c r="F14" s="5" t="s">
        <v>359</v>
      </c>
      <c r="H14" s="8">
        <v>3530000</v>
      </c>
      <c r="I14" s="12">
        <f>IFERROR(AVERAGEIF(작품평!B:B,작품!A14,작품평!D:D),0)</f>
        <v>0</v>
      </c>
      <c r="X14" s="5" t="s">
        <v>559</v>
      </c>
      <c r="Y14" s="5" t="s">
        <v>526</v>
      </c>
      <c r="Z14" s="5" t="s">
        <v>560</v>
      </c>
      <c r="AA14" s="5" t="s">
        <v>302</v>
      </c>
      <c r="AB14" s="5">
        <v>74</v>
      </c>
      <c r="AC14" s="5" t="s">
        <v>561</v>
      </c>
      <c r="AD14" s="5"/>
      <c r="AE14" s="8">
        <v>3880000</v>
      </c>
      <c r="AF14" s="12">
        <v>0</v>
      </c>
      <c r="AL14" s="5" t="s">
        <v>357</v>
      </c>
      <c r="AM14" s="5" t="s">
        <v>321</v>
      </c>
      <c r="AN14" s="5" t="s">
        <v>358</v>
      </c>
      <c r="AO14" s="5" t="s">
        <v>118</v>
      </c>
      <c r="AP14" s="5">
        <v>28</v>
      </c>
      <c r="AQ14" s="5" t="s">
        <v>359</v>
      </c>
      <c r="AR14" s="5"/>
      <c r="AS14" s="8">
        <v>3530000</v>
      </c>
      <c r="AT14" s="12">
        <v>0</v>
      </c>
      <c r="AX14" s="5" t="s">
        <v>357</v>
      </c>
      <c r="AY14" s="5" t="s">
        <v>321</v>
      </c>
      <c r="AZ14" s="5" t="s">
        <v>358</v>
      </c>
      <c r="BA14" s="5" t="s">
        <v>118</v>
      </c>
      <c r="BB14" s="5">
        <v>28</v>
      </c>
      <c r="BC14" s="5" t="s">
        <v>359</v>
      </c>
      <c r="BD14" s="5"/>
      <c r="BE14" s="8">
        <v>3530000</v>
      </c>
      <c r="BF14" s="12">
        <v>0</v>
      </c>
    </row>
    <row r="15" spans="1:58" ht="80.099999999999994" customHeight="1" x14ac:dyDescent="0.3">
      <c r="A15" s="5" t="s">
        <v>360</v>
      </c>
      <c r="B15" s="5" t="s">
        <v>321</v>
      </c>
      <c r="C15" s="5" t="s">
        <v>361</v>
      </c>
      <c r="D15" s="5" t="s">
        <v>122</v>
      </c>
      <c r="E15" s="5">
        <v>29</v>
      </c>
      <c r="F15" s="5" t="s">
        <v>362</v>
      </c>
      <c r="H15" s="8">
        <v>180000</v>
      </c>
      <c r="I15" s="12">
        <f>IFERROR(AVERAGEIF(작품평!B:B,작품!A15,작품평!D:D),0)</f>
        <v>2.75</v>
      </c>
      <c r="X15" s="5" t="s">
        <v>565</v>
      </c>
      <c r="Y15" s="5" t="s">
        <v>526</v>
      </c>
      <c r="Z15" s="5" t="s">
        <v>566</v>
      </c>
      <c r="AA15" s="5" t="s">
        <v>282</v>
      </c>
      <c r="AB15" s="5">
        <v>69</v>
      </c>
      <c r="AC15" s="5" t="s">
        <v>567</v>
      </c>
      <c r="AD15" s="5"/>
      <c r="AE15" s="8">
        <v>1850000</v>
      </c>
      <c r="AF15" s="12">
        <v>0</v>
      </c>
      <c r="AL15" s="5" t="s">
        <v>360</v>
      </c>
      <c r="AM15" s="5" t="s">
        <v>321</v>
      </c>
      <c r="AN15" s="5" t="s">
        <v>361</v>
      </c>
      <c r="AO15" s="5" t="s">
        <v>122</v>
      </c>
      <c r="AP15" s="5">
        <v>29</v>
      </c>
      <c r="AQ15" s="5" t="s">
        <v>362</v>
      </c>
      <c r="AR15" s="5"/>
      <c r="AS15" s="8">
        <v>180000</v>
      </c>
      <c r="AT15" s="12">
        <v>2.75</v>
      </c>
      <c r="AX15" s="5" t="s">
        <v>360</v>
      </c>
      <c r="AY15" s="5" t="s">
        <v>321</v>
      </c>
      <c r="AZ15" s="5" t="s">
        <v>361</v>
      </c>
      <c r="BA15" s="5" t="s">
        <v>122</v>
      </c>
      <c r="BB15" s="5">
        <v>29</v>
      </c>
      <c r="BC15" s="5" t="s">
        <v>362</v>
      </c>
      <c r="BD15" s="5"/>
      <c r="BE15" s="8">
        <v>180000</v>
      </c>
      <c r="BF15" s="12">
        <v>2.75</v>
      </c>
    </row>
    <row r="16" spans="1:58" ht="80.099999999999994" customHeight="1" x14ac:dyDescent="0.3">
      <c r="A16" s="5" t="s">
        <v>363</v>
      </c>
      <c r="B16" s="5" t="s">
        <v>321</v>
      </c>
      <c r="C16" s="5" t="s">
        <v>364</v>
      </c>
      <c r="D16" s="5" t="s">
        <v>126</v>
      </c>
      <c r="E16" s="5">
        <v>30</v>
      </c>
      <c r="F16" s="5" t="s">
        <v>365</v>
      </c>
      <c r="H16" s="8">
        <v>2660000</v>
      </c>
      <c r="I16" s="12">
        <f>IFERROR(AVERAGEIF(작품평!B:B,작품!A16,작품평!D:D),0)</f>
        <v>3.75</v>
      </c>
      <c r="X16" s="5" t="s">
        <v>568</v>
      </c>
      <c r="Y16" s="5" t="s">
        <v>526</v>
      </c>
      <c r="Z16" s="5" t="s">
        <v>569</v>
      </c>
      <c r="AA16" s="5" t="s">
        <v>282</v>
      </c>
      <c r="AB16" s="5">
        <v>69</v>
      </c>
      <c r="AC16" s="5" t="s">
        <v>570</v>
      </c>
      <c r="AD16" s="5"/>
      <c r="AE16" s="8">
        <v>4770000</v>
      </c>
      <c r="AF16" s="12">
        <v>0</v>
      </c>
      <c r="AL16" s="5" t="s">
        <v>363</v>
      </c>
      <c r="AM16" s="5" t="s">
        <v>321</v>
      </c>
      <c r="AN16" s="5" t="s">
        <v>364</v>
      </c>
      <c r="AO16" s="5" t="s">
        <v>126</v>
      </c>
      <c r="AP16" s="5">
        <v>30</v>
      </c>
      <c r="AQ16" s="5" t="s">
        <v>365</v>
      </c>
      <c r="AR16" s="5"/>
      <c r="AS16" s="8">
        <v>2660000</v>
      </c>
      <c r="AT16" s="12">
        <v>3.75</v>
      </c>
      <c r="AX16" s="5" t="s">
        <v>363</v>
      </c>
      <c r="AY16" s="5" t="s">
        <v>321</v>
      </c>
      <c r="AZ16" s="5" t="s">
        <v>364</v>
      </c>
      <c r="BA16" s="5" t="s">
        <v>126</v>
      </c>
      <c r="BB16" s="5">
        <v>30</v>
      </c>
      <c r="BC16" s="5" t="s">
        <v>365</v>
      </c>
      <c r="BD16" s="5"/>
      <c r="BE16" s="8">
        <v>2660000</v>
      </c>
      <c r="BF16" s="12">
        <v>3.75</v>
      </c>
    </row>
    <row r="17" spans="1:58" ht="80.099999999999994" customHeight="1" x14ac:dyDescent="0.3">
      <c r="A17" s="5" t="s">
        <v>366</v>
      </c>
      <c r="B17" s="5" t="s">
        <v>321</v>
      </c>
      <c r="C17" s="5" t="s">
        <v>367</v>
      </c>
      <c r="D17" s="5" t="s">
        <v>130</v>
      </c>
      <c r="E17" s="5">
        <v>31</v>
      </c>
      <c r="F17" s="5" t="s">
        <v>368</v>
      </c>
      <c r="H17" s="8">
        <v>2550000</v>
      </c>
      <c r="I17" s="12">
        <f>IFERROR(AVERAGEIF(작품평!B:B,작품!A17,작품평!D:D),0)</f>
        <v>4.5</v>
      </c>
      <c r="X17" s="5" t="s">
        <v>571</v>
      </c>
      <c r="Y17" s="5" t="s">
        <v>526</v>
      </c>
      <c r="Z17" s="5" t="s">
        <v>572</v>
      </c>
      <c r="AA17" s="5" t="s">
        <v>286</v>
      </c>
      <c r="AB17" s="5">
        <v>70</v>
      </c>
      <c r="AC17" s="5" t="s">
        <v>573</v>
      </c>
      <c r="AD17" s="5"/>
      <c r="AE17" s="8">
        <v>1970000</v>
      </c>
      <c r="AF17" s="12">
        <v>0</v>
      </c>
      <c r="AL17" s="5" t="s">
        <v>366</v>
      </c>
      <c r="AM17" s="5" t="s">
        <v>321</v>
      </c>
      <c r="AN17" s="5" t="s">
        <v>367</v>
      </c>
      <c r="AO17" s="5" t="s">
        <v>130</v>
      </c>
      <c r="AP17" s="5">
        <v>31</v>
      </c>
      <c r="AQ17" s="5" t="s">
        <v>368</v>
      </c>
      <c r="AR17" s="5"/>
      <c r="AS17" s="8">
        <v>2550000</v>
      </c>
      <c r="AT17" s="12">
        <v>4.5</v>
      </c>
      <c r="AX17" s="5" t="s">
        <v>366</v>
      </c>
      <c r="AY17" s="5" t="s">
        <v>321</v>
      </c>
      <c r="AZ17" s="5" t="s">
        <v>367</v>
      </c>
      <c r="BA17" s="5" t="s">
        <v>130</v>
      </c>
      <c r="BB17" s="5">
        <v>31</v>
      </c>
      <c r="BC17" s="5" t="s">
        <v>368</v>
      </c>
      <c r="BD17" s="5"/>
      <c r="BE17" s="8">
        <v>2550000</v>
      </c>
      <c r="BF17" s="12">
        <v>4.5</v>
      </c>
    </row>
    <row r="18" spans="1:58" ht="80.099999999999994" customHeight="1" x14ac:dyDescent="0.3">
      <c r="A18" s="5" t="s">
        <v>369</v>
      </c>
      <c r="B18" s="5" t="s">
        <v>370</v>
      </c>
      <c r="C18" s="5" t="s">
        <v>371</v>
      </c>
      <c r="D18" s="5" t="s">
        <v>134</v>
      </c>
      <c r="E18" s="5">
        <v>32</v>
      </c>
      <c r="F18" s="5" t="s">
        <v>372</v>
      </c>
      <c r="H18" s="8">
        <v>650000</v>
      </c>
      <c r="I18" s="12">
        <f>IFERROR(AVERAGEIF(작품평!B:B,작품!A18,작품평!D:D),0)</f>
        <v>0</v>
      </c>
      <c r="X18" s="5" t="s">
        <v>574</v>
      </c>
      <c r="Y18" s="5" t="s">
        <v>526</v>
      </c>
      <c r="Z18" s="5" t="s">
        <v>575</v>
      </c>
      <c r="AA18" s="5" t="s">
        <v>298</v>
      </c>
      <c r="AB18" s="5">
        <v>73</v>
      </c>
      <c r="AC18" s="5" t="s">
        <v>576</v>
      </c>
      <c r="AD18" s="5"/>
      <c r="AE18" s="8">
        <v>1090000</v>
      </c>
      <c r="AF18" s="12">
        <v>0</v>
      </c>
      <c r="AL18" s="5" t="s">
        <v>369</v>
      </c>
      <c r="AM18" s="5" t="s">
        <v>370</v>
      </c>
      <c r="AN18" s="5" t="s">
        <v>371</v>
      </c>
      <c r="AO18" s="5" t="s">
        <v>134</v>
      </c>
      <c r="AP18" s="5">
        <v>32</v>
      </c>
      <c r="AQ18" s="5" t="s">
        <v>372</v>
      </c>
      <c r="AR18" s="5"/>
      <c r="AS18" s="8">
        <v>650000</v>
      </c>
      <c r="AT18" s="12">
        <v>0</v>
      </c>
      <c r="AX18" s="5"/>
    </row>
    <row r="19" spans="1:58" ht="80.099999999999994" customHeight="1" x14ac:dyDescent="0.3">
      <c r="A19" s="5" t="s">
        <v>373</v>
      </c>
      <c r="B19" s="5" t="s">
        <v>370</v>
      </c>
      <c r="C19" s="5" t="s">
        <v>374</v>
      </c>
      <c r="D19" s="5" t="s">
        <v>138</v>
      </c>
      <c r="E19" s="5">
        <v>33</v>
      </c>
      <c r="F19" s="5" t="s">
        <v>375</v>
      </c>
      <c r="H19" s="8">
        <v>200000</v>
      </c>
      <c r="I19" s="12">
        <f>IFERROR(AVERAGEIF(작품평!B:B,작품!A19,작품평!D:D),0)</f>
        <v>3.25</v>
      </c>
      <c r="X19" s="5"/>
      <c r="Y19" s="5"/>
      <c r="Z19" s="5"/>
      <c r="AA19" s="5"/>
      <c r="AB19" s="5"/>
      <c r="AC19" s="5"/>
      <c r="AD19" s="5"/>
      <c r="AE19" s="8"/>
      <c r="AF19" s="12"/>
      <c r="AL19" s="5" t="s">
        <v>373</v>
      </c>
      <c r="AM19" s="5" t="s">
        <v>370</v>
      </c>
      <c r="AN19" s="5" t="s">
        <v>374</v>
      </c>
      <c r="AO19" s="5" t="s">
        <v>138</v>
      </c>
      <c r="AP19" s="5">
        <v>33</v>
      </c>
      <c r="AQ19" s="5" t="s">
        <v>375</v>
      </c>
      <c r="AR19" s="5"/>
      <c r="AS19" s="8">
        <v>200000</v>
      </c>
      <c r="AT19" s="12">
        <v>3.25</v>
      </c>
      <c r="AX19" s="5"/>
    </row>
    <row r="20" spans="1:58" ht="80.099999999999994" customHeight="1" x14ac:dyDescent="0.3">
      <c r="A20" s="5" t="s">
        <v>376</v>
      </c>
      <c r="B20" s="5" t="s">
        <v>370</v>
      </c>
      <c r="C20" s="5" t="s">
        <v>377</v>
      </c>
      <c r="D20" s="5" t="s">
        <v>142</v>
      </c>
      <c r="E20" s="5">
        <v>34</v>
      </c>
      <c r="F20" s="5" t="s">
        <v>378</v>
      </c>
      <c r="H20" s="8">
        <v>4810000</v>
      </c>
      <c r="I20" s="12">
        <f>IFERROR(AVERAGEIF(작품평!B:B,작품!A20,작품평!D:D),0)</f>
        <v>4.5</v>
      </c>
      <c r="X20" s="5"/>
      <c r="Y20" s="5"/>
      <c r="Z20" s="5"/>
      <c r="AA20" s="5"/>
      <c r="AB20" s="5"/>
      <c r="AC20" s="5"/>
      <c r="AD20" s="5"/>
      <c r="AE20" s="8"/>
      <c r="AF20" s="12"/>
      <c r="AL20" s="5" t="s">
        <v>376</v>
      </c>
      <c r="AM20" s="5" t="s">
        <v>370</v>
      </c>
      <c r="AN20" s="5" t="s">
        <v>377</v>
      </c>
      <c r="AO20" s="5" t="s">
        <v>142</v>
      </c>
      <c r="AP20" s="5">
        <v>34</v>
      </c>
      <c r="AQ20" s="5" t="s">
        <v>378</v>
      </c>
      <c r="AR20" s="5"/>
      <c r="AS20" s="8">
        <v>4810000</v>
      </c>
      <c r="AT20" s="12">
        <v>4.5</v>
      </c>
    </row>
    <row r="21" spans="1:58" ht="80.099999999999994" customHeight="1" x14ac:dyDescent="0.3">
      <c r="A21" s="5" t="s">
        <v>379</v>
      </c>
      <c r="B21" s="5" t="s">
        <v>370</v>
      </c>
      <c r="C21" s="5" t="s">
        <v>380</v>
      </c>
      <c r="D21" s="5" t="s">
        <v>146</v>
      </c>
      <c r="E21" s="5">
        <v>35</v>
      </c>
      <c r="F21" s="5" t="s">
        <v>381</v>
      </c>
      <c r="H21" s="8">
        <v>4170000</v>
      </c>
      <c r="I21" s="12">
        <f>IFERROR(AVERAGEIF(작품평!B:B,작품!A21,작품평!D:D),0)</f>
        <v>3.5</v>
      </c>
      <c r="X21" s="5"/>
      <c r="Y21" s="5"/>
      <c r="Z21" s="5"/>
      <c r="AA21" s="5"/>
      <c r="AB21" s="5"/>
      <c r="AC21" s="5"/>
      <c r="AD21" s="5"/>
      <c r="AE21" s="8"/>
      <c r="AF21" s="12"/>
      <c r="AL21" s="5" t="s">
        <v>379</v>
      </c>
      <c r="AM21" s="5" t="s">
        <v>370</v>
      </c>
      <c r="AN21" s="5" t="s">
        <v>380</v>
      </c>
      <c r="AO21" s="5" t="s">
        <v>146</v>
      </c>
      <c r="AP21" s="5">
        <v>35</v>
      </c>
      <c r="AQ21" s="5" t="s">
        <v>381</v>
      </c>
      <c r="AR21" s="5"/>
      <c r="AS21" s="8">
        <v>4170000</v>
      </c>
      <c r="AT21" s="12">
        <v>3.5</v>
      </c>
    </row>
    <row r="22" spans="1:58" ht="80.099999999999994" customHeight="1" x14ac:dyDescent="0.3">
      <c r="A22" s="5" t="s">
        <v>382</v>
      </c>
      <c r="B22" s="5" t="s">
        <v>370</v>
      </c>
      <c r="C22" s="5" t="s">
        <v>383</v>
      </c>
      <c r="D22" s="5" t="s">
        <v>146</v>
      </c>
      <c r="E22" s="5">
        <v>35</v>
      </c>
      <c r="F22" s="5" t="s">
        <v>384</v>
      </c>
      <c r="H22" s="8">
        <v>4070000</v>
      </c>
      <c r="I22" s="12">
        <f>IFERROR(AVERAGEIF(작품평!B:B,작품!A22,작품평!D:D),0)</f>
        <v>0</v>
      </c>
      <c r="X22" s="5"/>
      <c r="Y22" s="5"/>
      <c r="Z22" s="5"/>
      <c r="AA22" s="5"/>
      <c r="AB22" s="5"/>
      <c r="AC22" s="5"/>
      <c r="AD22" s="5"/>
      <c r="AE22" s="8"/>
      <c r="AF22" s="12"/>
      <c r="AL22" s="5" t="s">
        <v>382</v>
      </c>
      <c r="AM22" s="5" t="s">
        <v>370</v>
      </c>
      <c r="AN22" s="5" t="s">
        <v>383</v>
      </c>
      <c r="AO22" s="5" t="s">
        <v>146</v>
      </c>
      <c r="AP22" s="5">
        <v>35</v>
      </c>
      <c r="AQ22" s="5" t="s">
        <v>384</v>
      </c>
      <c r="AR22" s="5"/>
      <c r="AS22" s="8">
        <v>4070000</v>
      </c>
      <c r="AT22" s="12">
        <v>0</v>
      </c>
    </row>
    <row r="23" spans="1:58" ht="80.099999999999994" customHeight="1" x14ac:dyDescent="0.3">
      <c r="A23" s="5" t="s">
        <v>385</v>
      </c>
      <c r="B23" s="5" t="s">
        <v>370</v>
      </c>
      <c r="C23" s="5" t="s">
        <v>386</v>
      </c>
      <c r="D23" s="5" t="s">
        <v>150</v>
      </c>
      <c r="E23" s="5">
        <v>36</v>
      </c>
      <c r="F23" s="5" t="s">
        <v>387</v>
      </c>
      <c r="H23" s="8">
        <v>1240000</v>
      </c>
      <c r="I23" s="12">
        <f>IFERROR(AVERAGEIF(작품평!B:B,작품!A23,작품평!D:D),0)</f>
        <v>0</v>
      </c>
      <c r="X23" s="5"/>
      <c r="Y23" s="5"/>
      <c r="Z23" s="5"/>
      <c r="AA23" s="5"/>
      <c r="AB23" s="5"/>
      <c r="AC23" s="5"/>
      <c r="AD23" s="5"/>
      <c r="AE23" s="8"/>
      <c r="AF23" s="12"/>
      <c r="AL23" s="5" t="s">
        <v>385</v>
      </c>
      <c r="AM23" s="5" t="s">
        <v>370</v>
      </c>
      <c r="AN23" s="5" t="s">
        <v>386</v>
      </c>
      <c r="AO23" s="5" t="s">
        <v>150</v>
      </c>
      <c r="AP23" s="5">
        <v>36</v>
      </c>
      <c r="AQ23" s="5" t="s">
        <v>387</v>
      </c>
      <c r="AR23" s="5"/>
      <c r="AS23" s="8">
        <v>1240000</v>
      </c>
      <c r="AT23" s="12">
        <v>0</v>
      </c>
    </row>
    <row r="24" spans="1:58" ht="80.099999999999994" customHeight="1" x14ac:dyDescent="0.3">
      <c r="A24" s="5" t="s">
        <v>388</v>
      </c>
      <c r="B24" s="5" t="s">
        <v>370</v>
      </c>
      <c r="C24" s="5" t="s">
        <v>389</v>
      </c>
      <c r="D24" s="5" t="s">
        <v>150</v>
      </c>
      <c r="E24" s="5">
        <v>36</v>
      </c>
      <c r="F24" s="5" t="s">
        <v>390</v>
      </c>
      <c r="H24" s="8">
        <v>750000</v>
      </c>
      <c r="I24" s="12">
        <f>IFERROR(AVERAGEIF(작품평!B:B,작품!A24,작품평!D:D),0)</f>
        <v>3.3333333333333335</v>
      </c>
      <c r="X24" s="5"/>
      <c r="Y24" s="5"/>
      <c r="Z24" s="5"/>
      <c r="AA24" s="5"/>
      <c r="AB24" s="5"/>
      <c r="AC24" s="5"/>
      <c r="AD24" s="5"/>
      <c r="AE24" s="8"/>
      <c r="AF24" s="12"/>
      <c r="AL24" s="5" t="s">
        <v>388</v>
      </c>
      <c r="AM24" s="5" t="s">
        <v>370</v>
      </c>
      <c r="AN24" s="5" t="s">
        <v>389</v>
      </c>
      <c r="AO24" s="5" t="s">
        <v>150</v>
      </c>
      <c r="AP24" s="5">
        <v>36</v>
      </c>
      <c r="AQ24" s="5" t="s">
        <v>390</v>
      </c>
      <c r="AR24" s="5"/>
      <c r="AS24" s="8">
        <v>750000</v>
      </c>
      <c r="AT24" s="12">
        <v>3.3333333333333335</v>
      </c>
    </row>
    <row r="25" spans="1:58" ht="80.099999999999994" customHeight="1" x14ac:dyDescent="0.3">
      <c r="A25" s="5" t="s">
        <v>391</v>
      </c>
      <c r="B25" s="5" t="s">
        <v>370</v>
      </c>
      <c r="C25" s="5" t="s">
        <v>392</v>
      </c>
      <c r="D25" s="5" t="s">
        <v>154</v>
      </c>
      <c r="E25" s="5">
        <v>37</v>
      </c>
      <c r="F25" s="5" t="s">
        <v>393</v>
      </c>
      <c r="H25" s="8">
        <v>1830000</v>
      </c>
      <c r="I25" s="12">
        <f>IFERROR(AVERAGEIF(작품평!B:B,작품!A25,작품평!D:D),0)</f>
        <v>0</v>
      </c>
      <c r="X25" s="5"/>
      <c r="Y25" s="5"/>
      <c r="Z25" s="5"/>
      <c r="AA25" s="5"/>
      <c r="AB25" s="5"/>
      <c r="AC25" s="5"/>
      <c r="AD25" s="5"/>
      <c r="AE25" s="8"/>
      <c r="AF25" s="12"/>
      <c r="AL25" s="5" t="s">
        <v>391</v>
      </c>
      <c r="AM25" s="5" t="s">
        <v>370</v>
      </c>
      <c r="AN25" s="5" t="s">
        <v>392</v>
      </c>
      <c r="AO25" s="5" t="s">
        <v>154</v>
      </c>
      <c r="AP25" s="5">
        <v>37</v>
      </c>
      <c r="AQ25" s="5" t="s">
        <v>393</v>
      </c>
      <c r="AR25" s="5"/>
      <c r="AS25" s="8">
        <v>1830000</v>
      </c>
      <c r="AT25" s="12">
        <v>0</v>
      </c>
    </row>
    <row r="26" spans="1:58" ht="80.099999999999994" customHeight="1" x14ac:dyDescent="0.3">
      <c r="A26" s="5" t="s">
        <v>394</v>
      </c>
      <c r="B26" s="5" t="s">
        <v>370</v>
      </c>
      <c r="C26" s="5" t="s">
        <v>395</v>
      </c>
      <c r="D26" s="5" t="s">
        <v>158</v>
      </c>
      <c r="E26" s="5">
        <v>38</v>
      </c>
      <c r="F26" s="5" t="s">
        <v>396</v>
      </c>
      <c r="H26" s="8">
        <v>2150000</v>
      </c>
      <c r="I26" s="12">
        <f>IFERROR(AVERAGEIF(작품평!B:B,작품!A26,작품평!D:D),0)</f>
        <v>4</v>
      </c>
      <c r="X26" s="5"/>
      <c r="Y26" s="5"/>
      <c r="Z26" s="5"/>
      <c r="AA26" s="5"/>
      <c r="AB26" s="5"/>
      <c r="AC26" s="5"/>
      <c r="AD26" s="5"/>
      <c r="AE26" s="8"/>
      <c r="AF26" s="12"/>
      <c r="AL26" s="5" t="s">
        <v>394</v>
      </c>
      <c r="AM26" s="5" t="s">
        <v>370</v>
      </c>
      <c r="AN26" s="5" t="s">
        <v>395</v>
      </c>
      <c r="AO26" s="5" t="s">
        <v>158</v>
      </c>
      <c r="AP26" s="5">
        <v>38</v>
      </c>
      <c r="AQ26" s="5" t="s">
        <v>396</v>
      </c>
      <c r="AR26" s="5"/>
      <c r="AS26" s="8">
        <v>2150000</v>
      </c>
      <c r="AT26" s="12">
        <v>4</v>
      </c>
    </row>
    <row r="27" spans="1:58" ht="80.099999999999994" customHeight="1" x14ac:dyDescent="0.3">
      <c r="A27" s="5" t="s">
        <v>397</v>
      </c>
      <c r="B27" s="5" t="s">
        <v>370</v>
      </c>
      <c r="C27" s="5" t="s">
        <v>398</v>
      </c>
      <c r="D27" s="5" t="s">
        <v>158</v>
      </c>
      <c r="E27" s="5">
        <v>38</v>
      </c>
      <c r="F27" s="5" t="s">
        <v>399</v>
      </c>
      <c r="H27" s="8">
        <v>3620000</v>
      </c>
      <c r="I27" s="12">
        <f>IFERROR(AVERAGEIF(작품평!B:B,작품!A27,작품평!D:D),0)</f>
        <v>0</v>
      </c>
      <c r="X27" s="5"/>
      <c r="Y27" s="5"/>
      <c r="Z27" s="5"/>
      <c r="AA27" s="5"/>
      <c r="AB27" s="5"/>
      <c r="AC27" s="5"/>
      <c r="AD27" s="5"/>
      <c r="AE27" s="8"/>
      <c r="AF27" s="12"/>
      <c r="AL27" s="5" t="s">
        <v>397</v>
      </c>
      <c r="AM27" s="5" t="s">
        <v>370</v>
      </c>
      <c r="AN27" s="5" t="s">
        <v>398</v>
      </c>
      <c r="AO27" s="5" t="s">
        <v>158</v>
      </c>
      <c r="AP27" s="5">
        <v>38</v>
      </c>
      <c r="AQ27" s="5" t="s">
        <v>399</v>
      </c>
      <c r="AR27" s="5"/>
      <c r="AS27" s="8">
        <v>3620000</v>
      </c>
      <c r="AT27" s="12">
        <v>0</v>
      </c>
    </row>
    <row r="28" spans="1:58" ht="80.099999999999994" customHeight="1" x14ac:dyDescent="0.3">
      <c r="A28" s="5" t="s">
        <v>400</v>
      </c>
      <c r="B28" s="5" t="s">
        <v>370</v>
      </c>
      <c r="C28" s="5" t="s">
        <v>401</v>
      </c>
      <c r="D28" s="5" t="s">
        <v>162</v>
      </c>
      <c r="E28" s="5">
        <v>39</v>
      </c>
      <c r="F28" s="5" t="s">
        <v>402</v>
      </c>
      <c r="H28" s="8">
        <v>510000</v>
      </c>
      <c r="I28" s="12">
        <f>IFERROR(AVERAGEIF(작품평!B:B,작품!A28,작품평!D:D),0)</f>
        <v>1</v>
      </c>
      <c r="X28" s="5"/>
      <c r="Y28" s="5"/>
      <c r="Z28" s="5"/>
      <c r="AA28" s="5"/>
      <c r="AB28" s="5"/>
      <c r="AC28" s="5"/>
      <c r="AD28" s="5"/>
      <c r="AE28" s="8"/>
      <c r="AF28" s="12"/>
      <c r="AL28" s="5" t="s">
        <v>400</v>
      </c>
      <c r="AM28" s="5" t="s">
        <v>370</v>
      </c>
      <c r="AN28" s="5" t="s">
        <v>401</v>
      </c>
      <c r="AO28" s="5" t="s">
        <v>162</v>
      </c>
      <c r="AP28" s="5">
        <v>39</v>
      </c>
      <c r="AQ28" s="5" t="s">
        <v>402</v>
      </c>
      <c r="AR28" s="5"/>
      <c r="AS28" s="8">
        <v>510000</v>
      </c>
      <c r="AT28" s="12">
        <v>1</v>
      </c>
    </row>
    <row r="29" spans="1:58" ht="80.099999999999994" customHeight="1" x14ac:dyDescent="0.3">
      <c r="A29" s="5" t="s">
        <v>403</v>
      </c>
      <c r="B29" s="5" t="s">
        <v>370</v>
      </c>
      <c r="C29" s="5" t="s">
        <v>404</v>
      </c>
      <c r="D29" s="5" t="s">
        <v>166</v>
      </c>
      <c r="E29" s="5">
        <v>40</v>
      </c>
      <c r="F29" s="5" t="s">
        <v>405</v>
      </c>
      <c r="H29" s="8">
        <v>1500000</v>
      </c>
      <c r="I29" s="12">
        <f>IFERROR(AVERAGEIF(작품평!B:B,작품!A29,작품평!D:D),0)</f>
        <v>2.5</v>
      </c>
      <c r="X29" s="5"/>
      <c r="Y29" s="5"/>
      <c r="Z29" s="5"/>
      <c r="AA29" s="5"/>
      <c r="AB29" s="5"/>
      <c r="AC29" s="5"/>
      <c r="AD29" s="5"/>
      <c r="AE29" s="8"/>
      <c r="AF29" s="12"/>
      <c r="AL29" s="5" t="s">
        <v>403</v>
      </c>
      <c r="AM29" s="5" t="s">
        <v>370</v>
      </c>
      <c r="AN29" s="5" t="s">
        <v>404</v>
      </c>
      <c r="AO29" s="5" t="s">
        <v>166</v>
      </c>
      <c r="AP29" s="5">
        <v>40</v>
      </c>
      <c r="AQ29" s="5" t="s">
        <v>405</v>
      </c>
      <c r="AR29" s="5"/>
      <c r="AS29" s="8">
        <v>1500000</v>
      </c>
      <c r="AT29" s="12">
        <v>2.5</v>
      </c>
    </row>
    <row r="30" spans="1:58" ht="80.099999999999994" customHeight="1" x14ac:dyDescent="0.3">
      <c r="A30" s="5" t="s">
        <v>406</v>
      </c>
      <c r="B30" s="5" t="s">
        <v>370</v>
      </c>
      <c r="C30" s="5" t="s">
        <v>407</v>
      </c>
      <c r="D30" s="5" t="s">
        <v>170</v>
      </c>
      <c r="E30" s="5">
        <v>41</v>
      </c>
      <c r="F30" s="5" t="s">
        <v>408</v>
      </c>
      <c r="H30" s="8">
        <v>4950000</v>
      </c>
      <c r="I30" s="12">
        <f>IFERROR(AVERAGEIF(작품평!B:B,작품!A30,작품평!D:D),0)</f>
        <v>2.1666666666666665</v>
      </c>
      <c r="X30" s="5"/>
      <c r="Y30" s="5"/>
      <c r="Z30" s="5"/>
      <c r="AA30" s="5"/>
      <c r="AB30" s="5"/>
      <c r="AC30" s="5"/>
      <c r="AD30" s="5"/>
      <c r="AE30" s="8"/>
      <c r="AF30" s="12"/>
      <c r="AL30" s="5" t="s">
        <v>406</v>
      </c>
      <c r="AM30" s="5" t="s">
        <v>370</v>
      </c>
      <c r="AN30" s="5" t="s">
        <v>407</v>
      </c>
      <c r="AO30" s="5" t="s">
        <v>170</v>
      </c>
      <c r="AP30" s="5">
        <v>41</v>
      </c>
      <c r="AQ30" s="5" t="s">
        <v>408</v>
      </c>
      <c r="AR30" s="5"/>
      <c r="AS30" s="8">
        <v>4950000</v>
      </c>
      <c r="AT30" s="12">
        <v>2.1666666666666665</v>
      </c>
    </row>
    <row r="31" spans="1:58" ht="80.099999999999994" customHeight="1" x14ac:dyDescent="0.3">
      <c r="A31" s="5" t="s">
        <v>409</v>
      </c>
      <c r="B31" s="5" t="s">
        <v>370</v>
      </c>
      <c r="C31" s="5" t="s">
        <v>410</v>
      </c>
      <c r="D31" s="5" t="s">
        <v>174</v>
      </c>
      <c r="E31" s="5">
        <v>42</v>
      </c>
      <c r="F31" s="5" t="s">
        <v>411</v>
      </c>
      <c r="H31" s="8">
        <v>4950000</v>
      </c>
      <c r="I31" s="12">
        <f>IFERROR(AVERAGEIF(작품평!B:B,작품!A31,작품평!D:D),0)</f>
        <v>2.5</v>
      </c>
      <c r="X31" s="5"/>
      <c r="Y31" s="5"/>
      <c r="Z31" s="5"/>
      <c r="AA31" s="5"/>
      <c r="AB31" s="5"/>
      <c r="AC31" s="5"/>
      <c r="AD31" s="5"/>
      <c r="AE31" s="8"/>
      <c r="AF31" s="12"/>
      <c r="AL31" s="5" t="s">
        <v>409</v>
      </c>
      <c r="AM31" s="5" t="s">
        <v>370</v>
      </c>
      <c r="AN31" s="5" t="s">
        <v>410</v>
      </c>
      <c r="AO31" s="5" t="s">
        <v>174</v>
      </c>
      <c r="AP31" s="5">
        <v>42</v>
      </c>
      <c r="AQ31" s="5" t="s">
        <v>411</v>
      </c>
      <c r="AR31" s="5"/>
      <c r="AS31" s="8">
        <v>4950000</v>
      </c>
      <c r="AT31" s="12">
        <v>2.5</v>
      </c>
    </row>
    <row r="32" spans="1:58" ht="80.099999999999994" customHeight="1" x14ac:dyDescent="0.3">
      <c r="A32" s="5" t="s">
        <v>412</v>
      </c>
      <c r="B32" s="5" t="s">
        <v>370</v>
      </c>
      <c r="C32" s="5" t="s">
        <v>413</v>
      </c>
      <c r="D32" s="5" t="s">
        <v>178</v>
      </c>
      <c r="E32" s="5">
        <v>43</v>
      </c>
      <c r="F32" s="5" t="s">
        <v>414</v>
      </c>
      <c r="H32" s="8">
        <v>2810000</v>
      </c>
      <c r="I32" s="12">
        <f>IFERROR(AVERAGEIF(작품평!B:B,작품!A32,작품평!D:D),0)</f>
        <v>2</v>
      </c>
      <c r="X32" s="5"/>
      <c r="Y32" s="5"/>
      <c r="Z32" s="5"/>
      <c r="AA32" s="5"/>
      <c r="AB32" s="5"/>
      <c r="AC32" s="5"/>
      <c r="AD32" s="5"/>
      <c r="AE32" s="8"/>
      <c r="AF32" s="12"/>
      <c r="AL32" s="5" t="s">
        <v>412</v>
      </c>
      <c r="AM32" s="5" t="s">
        <v>370</v>
      </c>
      <c r="AN32" s="5" t="s">
        <v>413</v>
      </c>
      <c r="AO32" s="5" t="s">
        <v>178</v>
      </c>
      <c r="AP32" s="5">
        <v>43</v>
      </c>
      <c r="AQ32" s="5" t="s">
        <v>414</v>
      </c>
      <c r="AR32" s="5"/>
      <c r="AS32" s="8">
        <v>2810000</v>
      </c>
      <c r="AT32" s="12">
        <v>2</v>
      </c>
    </row>
    <row r="33" spans="1:46" ht="80.099999999999994" customHeight="1" x14ac:dyDescent="0.3">
      <c r="A33" s="5" t="s">
        <v>415</v>
      </c>
      <c r="B33" s="5" t="s">
        <v>416</v>
      </c>
      <c r="C33" s="5" t="s">
        <v>417</v>
      </c>
      <c r="D33" s="5" t="s">
        <v>182</v>
      </c>
      <c r="E33" s="5">
        <v>44</v>
      </c>
      <c r="F33" s="5" t="s">
        <v>418</v>
      </c>
      <c r="H33" s="8">
        <v>4900000</v>
      </c>
      <c r="I33" s="12">
        <f>IFERROR(AVERAGEIF(작품평!B:B,작품!A33,작품평!D:D),0)</f>
        <v>3</v>
      </c>
      <c r="X33" s="5"/>
      <c r="Y33" s="5"/>
      <c r="Z33" s="5"/>
      <c r="AA33" s="5"/>
      <c r="AB33" s="5"/>
      <c r="AC33" s="5"/>
      <c r="AD33" s="5"/>
      <c r="AE33" s="8"/>
      <c r="AF33" s="12"/>
      <c r="AL33" s="5" t="s">
        <v>415</v>
      </c>
      <c r="AM33" s="5" t="s">
        <v>416</v>
      </c>
      <c r="AN33" s="5" t="s">
        <v>417</v>
      </c>
      <c r="AO33" s="5" t="s">
        <v>182</v>
      </c>
      <c r="AP33" s="5">
        <v>44</v>
      </c>
      <c r="AQ33" s="5" t="s">
        <v>418</v>
      </c>
      <c r="AR33" s="5"/>
      <c r="AS33" s="8">
        <v>4900000</v>
      </c>
      <c r="AT33" s="12">
        <v>3</v>
      </c>
    </row>
    <row r="34" spans="1:46" ht="80.099999999999994" customHeight="1" x14ac:dyDescent="0.3">
      <c r="A34" s="5" t="s">
        <v>419</v>
      </c>
      <c r="B34" s="5" t="s">
        <v>416</v>
      </c>
      <c r="C34" s="5" t="s">
        <v>420</v>
      </c>
      <c r="D34" s="5" t="s">
        <v>182</v>
      </c>
      <c r="E34" s="5">
        <v>44</v>
      </c>
      <c r="F34" s="5" t="s">
        <v>421</v>
      </c>
      <c r="H34" s="8">
        <v>1280000</v>
      </c>
      <c r="I34" s="12">
        <f>IFERROR(AVERAGEIF(작품평!B:B,작품!A34,작품평!D:D),0)</f>
        <v>2</v>
      </c>
      <c r="X34" s="5"/>
      <c r="Y34" s="5"/>
      <c r="Z34" s="5"/>
      <c r="AA34" s="5"/>
      <c r="AB34" s="5"/>
      <c r="AC34" s="5"/>
      <c r="AD34" s="5"/>
      <c r="AE34" s="8"/>
      <c r="AF34" s="12"/>
      <c r="AL34" s="5" t="s">
        <v>419</v>
      </c>
      <c r="AM34" s="5" t="s">
        <v>416</v>
      </c>
      <c r="AN34" s="5" t="s">
        <v>420</v>
      </c>
      <c r="AO34" s="5" t="s">
        <v>182</v>
      </c>
      <c r="AP34" s="5">
        <v>44</v>
      </c>
      <c r="AQ34" s="5" t="s">
        <v>421</v>
      </c>
      <c r="AR34" s="5"/>
      <c r="AS34" s="8">
        <v>1280000</v>
      </c>
      <c r="AT34" s="12">
        <v>2</v>
      </c>
    </row>
    <row r="35" spans="1:46" ht="80.099999999999994" customHeight="1" x14ac:dyDescent="0.3">
      <c r="A35" s="5" t="s">
        <v>422</v>
      </c>
      <c r="B35" s="5" t="s">
        <v>416</v>
      </c>
      <c r="C35" s="5" t="s">
        <v>423</v>
      </c>
      <c r="D35" s="5" t="s">
        <v>186</v>
      </c>
      <c r="E35" s="5">
        <v>45</v>
      </c>
      <c r="F35" s="5" t="s">
        <v>424</v>
      </c>
      <c r="H35" s="8">
        <v>4750000</v>
      </c>
      <c r="I35" s="12">
        <f>IFERROR(AVERAGEIF(작품평!B:B,작품!A35,작품평!D:D),0)</f>
        <v>1.5</v>
      </c>
      <c r="X35" s="5"/>
      <c r="Y35" s="5"/>
      <c r="Z35" s="5"/>
      <c r="AA35" s="5"/>
      <c r="AB35" s="5"/>
      <c r="AC35" s="5"/>
      <c r="AD35" s="5"/>
      <c r="AE35" s="8"/>
      <c r="AF35" s="12"/>
      <c r="AL35" s="5" t="s">
        <v>422</v>
      </c>
      <c r="AM35" s="5" t="s">
        <v>416</v>
      </c>
      <c r="AN35" s="5" t="s">
        <v>423</v>
      </c>
      <c r="AO35" s="5" t="s">
        <v>186</v>
      </c>
      <c r="AP35" s="5">
        <v>45</v>
      </c>
      <c r="AQ35" s="5" t="s">
        <v>424</v>
      </c>
      <c r="AR35" s="5"/>
      <c r="AS35" s="8">
        <v>4750000</v>
      </c>
      <c r="AT35" s="12">
        <v>1.5</v>
      </c>
    </row>
    <row r="36" spans="1:46" ht="80.099999999999994" customHeight="1" x14ac:dyDescent="0.3">
      <c r="A36" s="5" t="s">
        <v>425</v>
      </c>
      <c r="B36" s="5" t="s">
        <v>416</v>
      </c>
      <c r="C36" s="5" t="s">
        <v>426</v>
      </c>
      <c r="D36" s="5" t="s">
        <v>186</v>
      </c>
      <c r="E36" s="5">
        <v>45</v>
      </c>
      <c r="F36" s="5" t="s">
        <v>427</v>
      </c>
      <c r="H36" s="8">
        <v>2280000</v>
      </c>
      <c r="I36" s="12">
        <f>IFERROR(AVERAGEIF(작품평!B:B,작품!A36,작품평!D:D),0)</f>
        <v>4</v>
      </c>
      <c r="X36" s="5"/>
      <c r="Y36" s="5"/>
      <c r="Z36" s="5"/>
      <c r="AA36" s="5"/>
      <c r="AB36" s="5"/>
      <c r="AC36" s="5"/>
      <c r="AD36" s="5"/>
      <c r="AE36" s="8"/>
      <c r="AF36" s="12"/>
      <c r="AL36" s="5" t="s">
        <v>425</v>
      </c>
      <c r="AM36" s="5" t="s">
        <v>416</v>
      </c>
      <c r="AN36" s="5" t="s">
        <v>426</v>
      </c>
      <c r="AO36" s="5" t="s">
        <v>186</v>
      </c>
      <c r="AP36" s="5">
        <v>45</v>
      </c>
      <c r="AQ36" s="5" t="s">
        <v>427</v>
      </c>
      <c r="AR36" s="5"/>
      <c r="AS36" s="8">
        <v>2280000</v>
      </c>
      <c r="AT36" s="12">
        <v>4</v>
      </c>
    </row>
    <row r="37" spans="1:46" ht="80.099999999999994" customHeight="1" x14ac:dyDescent="0.3">
      <c r="A37" s="5" t="s">
        <v>428</v>
      </c>
      <c r="B37" s="5" t="s">
        <v>416</v>
      </c>
      <c r="C37" s="5" t="s">
        <v>429</v>
      </c>
      <c r="D37" s="5" t="s">
        <v>190</v>
      </c>
      <c r="E37" s="5">
        <v>46</v>
      </c>
      <c r="F37" s="5" t="s">
        <v>430</v>
      </c>
      <c r="H37" s="8">
        <v>4180000</v>
      </c>
      <c r="I37" s="12">
        <f>IFERROR(AVERAGEIF(작품평!B:B,작품!A37,작품평!D:D),0)</f>
        <v>1</v>
      </c>
      <c r="X37" s="5"/>
      <c r="Y37" s="5"/>
      <c r="Z37" s="5"/>
      <c r="AA37" s="5"/>
      <c r="AB37" s="5"/>
      <c r="AC37" s="5"/>
      <c r="AD37" s="5"/>
      <c r="AE37" s="8"/>
      <c r="AF37" s="12"/>
      <c r="AL37" s="5" t="s">
        <v>428</v>
      </c>
      <c r="AM37" s="5" t="s">
        <v>416</v>
      </c>
      <c r="AN37" s="5" t="s">
        <v>429</v>
      </c>
      <c r="AO37" s="5" t="s">
        <v>190</v>
      </c>
      <c r="AP37" s="5">
        <v>46</v>
      </c>
      <c r="AQ37" s="5" t="s">
        <v>430</v>
      </c>
      <c r="AR37" s="5"/>
      <c r="AS37" s="8">
        <v>4180000</v>
      </c>
      <c r="AT37" s="12">
        <v>1</v>
      </c>
    </row>
    <row r="38" spans="1:46" ht="80.099999999999994" customHeight="1" x14ac:dyDescent="0.3">
      <c r="A38" s="5" t="s">
        <v>431</v>
      </c>
      <c r="B38" s="5" t="s">
        <v>416</v>
      </c>
      <c r="C38" s="5" t="s">
        <v>432</v>
      </c>
      <c r="D38" s="5" t="s">
        <v>190</v>
      </c>
      <c r="E38" s="5">
        <v>46</v>
      </c>
      <c r="F38" s="5" t="s">
        <v>433</v>
      </c>
      <c r="H38" s="8">
        <v>500000</v>
      </c>
      <c r="I38" s="12">
        <f>IFERROR(AVERAGEIF(작품평!B:B,작품!A38,작품평!D:D),0)</f>
        <v>0</v>
      </c>
      <c r="X38" s="5"/>
      <c r="Y38" s="5"/>
      <c r="Z38" s="5"/>
      <c r="AA38" s="5"/>
      <c r="AB38" s="5"/>
      <c r="AC38" s="5"/>
      <c r="AD38" s="5"/>
      <c r="AE38" s="8"/>
      <c r="AF38" s="12"/>
      <c r="AL38" s="5" t="s">
        <v>431</v>
      </c>
      <c r="AM38" s="5" t="s">
        <v>416</v>
      </c>
      <c r="AN38" s="5" t="s">
        <v>432</v>
      </c>
      <c r="AO38" s="5" t="s">
        <v>190</v>
      </c>
      <c r="AP38" s="5">
        <v>46</v>
      </c>
      <c r="AQ38" s="5" t="s">
        <v>433</v>
      </c>
      <c r="AR38" s="5"/>
      <c r="AS38" s="8">
        <v>500000</v>
      </c>
      <c r="AT38" s="12">
        <v>0</v>
      </c>
    </row>
    <row r="39" spans="1:46" ht="80.099999999999994" customHeight="1" x14ac:dyDescent="0.3">
      <c r="A39" s="5" t="s">
        <v>434</v>
      </c>
      <c r="B39" s="5" t="s">
        <v>416</v>
      </c>
      <c r="C39" s="5" t="s">
        <v>435</v>
      </c>
      <c r="D39" s="5" t="s">
        <v>194</v>
      </c>
      <c r="E39" s="5">
        <v>47</v>
      </c>
      <c r="F39" s="5" t="s">
        <v>436</v>
      </c>
      <c r="H39" s="8">
        <v>1120000</v>
      </c>
      <c r="I39" s="12">
        <f>IFERROR(AVERAGEIF(작품평!B:B,작품!A39,작품평!D:D),0)</f>
        <v>4</v>
      </c>
      <c r="X39" s="5"/>
      <c r="Y39" s="5"/>
      <c r="Z39" s="5"/>
      <c r="AA39" s="5"/>
      <c r="AB39" s="5"/>
      <c r="AC39" s="5"/>
      <c r="AD39" s="5"/>
      <c r="AE39" s="8"/>
      <c r="AF39" s="12"/>
      <c r="AL39" s="5" t="s">
        <v>434</v>
      </c>
      <c r="AM39" s="5" t="s">
        <v>416</v>
      </c>
      <c r="AN39" s="5" t="s">
        <v>435</v>
      </c>
      <c r="AO39" s="5" t="s">
        <v>194</v>
      </c>
      <c r="AP39" s="5">
        <v>47</v>
      </c>
      <c r="AQ39" s="5" t="s">
        <v>436</v>
      </c>
      <c r="AR39" s="5"/>
      <c r="AS39" s="8">
        <v>1120000</v>
      </c>
      <c r="AT39" s="12">
        <v>4</v>
      </c>
    </row>
    <row r="40" spans="1:46" ht="80.099999999999994" customHeight="1" x14ac:dyDescent="0.3">
      <c r="A40" s="5" t="s">
        <v>437</v>
      </c>
      <c r="B40" s="5" t="s">
        <v>416</v>
      </c>
      <c r="C40" s="5" t="s">
        <v>438</v>
      </c>
      <c r="D40" s="5" t="s">
        <v>198</v>
      </c>
      <c r="E40" s="5">
        <v>48</v>
      </c>
      <c r="F40" s="5" t="s">
        <v>439</v>
      </c>
      <c r="H40" s="8">
        <v>1850000</v>
      </c>
      <c r="I40" s="12">
        <f>IFERROR(AVERAGEIF(작품평!B:B,작품!A40,작품평!D:D),0)</f>
        <v>4.5</v>
      </c>
      <c r="X40" s="5"/>
      <c r="Y40" s="5"/>
      <c r="Z40" s="5"/>
      <c r="AA40" s="5"/>
      <c r="AB40" s="5"/>
      <c r="AC40" s="5"/>
      <c r="AD40" s="5"/>
      <c r="AE40" s="8"/>
      <c r="AF40" s="12"/>
      <c r="AL40" s="5" t="s">
        <v>437</v>
      </c>
      <c r="AM40" s="5" t="s">
        <v>416</v>
      </c>
      <c r="AN40" s="5" t="s">
        <v>438</v>
      </c>
      <c r="AO40" s="5" t="s">
        <v>198</v>
      </c>
      <c r="AP40" s="5">
        <v>48</v>
      </c>
      <c r="AQ40" s="5" t="s">
        <v>439</v>
      </c>
      <c r="AR40" s="5"/>
      <c r="AS40" s="8">
        <v>1850000</v>
      </c>
      <c r="AT40" s="12">
        <v>4.5</v>
      </c>
    </row>
    <row r="41" spans="1:46" ht="80.099999999999994" customHeight="1" x14ac:dyDescent="0.3">
      <c r="A41" s="5" t="s">
        <v>440</v>
      </c>
      <c r="B41" s="5" t="s">
        <v>416</v>
      </c>
      <c r="C41" s="5" t="s">
        <v>441</v>
      </c>
      <c r="D41" s="5" t="s">
        <v>202</v>
      </c>
      <c r="E41" s="5">
        <v>49</v>
      </c>
      <c r="F41" s="5" t="s">
        <v>442</v>
      </c>
      <c r="H41" s="8">
        <v>3900000</v>
      </c>
      <c r="I41" s="12">
        <f>IFERROR(AVERAGEIF(작품평!B:B,작품!A41,작품평!D:D),0)</f>
        <v>4</v>
      </c>
      <c r="X41" s="5"/>
      <c r="Y41" s="5"/>
      <c r="Z41" s="5"/>
      <c r="AA41" s="5"/>
      <c r="AB41" s="5"/>
      <c r="AC41" s="5"/>
      <c r="AD41" s="5"/>
      <c r="AE41" s="8"/>
      <c r="AF41" s="12"/>
      <c r="AL41" s="5" t="s">
        <v>440</v>
      </c>
      <c r="AM41" s="5" t="s">
        <v>416</v>
      </c>
      <c r="AN41" s="5" t="s">
        <v>441</v>
      </c>
      <c r="AO41" s="5" t="s">
        <v>202</v>
      </c>
      <c r="AP41" s="5">
        <v>49</v>
      </c>
      <c r="AQ41" s="5" t="s">
        <v>442</v>
      </c>
      <c r="AR41" s="5"/>
      <c r="AS41" s="8">
        <v>3900000</v>
      </c>
      <c r="AT41" s="12">
        <v>4</v>
      </c>
    </row>
    <row r="42" spans="1:46" ht="80.099999999999994" customHeight="1" x14ac:dyDescent="0.3">
      <c r="A42" s="5" t="s">
        <v>443</v>
      </c>
      <c r="B42" s="5" t="s">
        <v>416</v>
      </c>
      <c r="C42" s="5" t="s">
        <v>444</v>
      </c>
      <c r="D42" s="5" t="s">
        <v>206</v>
      </c>
      <c r="E42" s="5">
        <v>50</v>
      </c>
      <c r="F42" s="5" t="s">
        <v>445</v>
      </c>
      <c r="H42" s="8">
        <v>1140000</v>
      </c>
      <c r="I42" s="12">
        <f>IFERROR(AVERAGEIF(작품평!B:B,작품!A42,작품평!D:D),0)</f>
        <v>0</v>
      </c>
      <c r="X42" s="5"/>
      <c r="Y42" s="5"/>
      <c r="Z42" s="5"/>
      <c r="AA42" s="5"/>
      <c r="AB42" s="5"/>
      <c r="AC42" s="5"/>
      <c r="AD42" s="5"/>
      <c r="AE42" s="8"/>
      <c r="AF42" s="12"/>
      <c r="AL42" s="5" t="s">
        <v>443</v>
      </c>
      <c r="AM42" s="5" t="s">
        <v>416</v>
      </c>
      <c r="AN42" s="5" t="s">
        <v>444</v>
      </c>
      <c r="AO42" s="5" t="s">
        <v>206</v>
      </c>
      <c r="AP42" s="5">
        <v>50</v>
      </c>
      <c r="AQ42" s="5" t="s">
        <v>445</v>
      </c>
      <c r="AR42" s="5"/>
      <c r="AS42" s="8">
        <v>1140000</v>
      </c>
      <c r="AT42" s="12">
        <v>0</v>
      </c>
    </row>
    <row r="43" spans="1:46" ht="80.099999999999994" customHeight="1" x14ac:dyDescent="0.3">
      <c r="A43" s="5" t="s">
        <v>446</v>
      </c>
      <c r="B43" s="5" t="s">
        <v>416</v>
      </c>
      <c r="C43" s="5" t="s">
        <v>447</v>
      </c>
      <c r="D43" s="5" t="s">
        <v>206</v>
      </c>
      <c r="E43" s="5">
        <v>50</v>
      </c>
      <c r="F43" s="5" t="s">
        <v>448</v>
      </c>
      <c r="H43" s="8">
        <v>4470000</v>
      </c>
      <c r="I43" s="12">
        <f>IFERROR(AVERAGEIF(작품평!B:B,작품!A43,작품평!D:D),0)</f>
        <v>3</v>
      </c>
      <c r="X43" s="5"/>
      <c r="Y43" s="5"/>
      <c r="Z43" s="5"/>
      <c r="AA43" s="5"/>
      <c r="AB43" s="5"/>
      <c r="AC43" s="5"/>
      <c r="AD43" s="5"/>
      <c r="AE43" s="8"/>
      <c r="AF43" s="12"/>
      <c r="AL43" s="5" t="s">
        <v>446</v>
      </c>
      <c r="AM43" s="5" t="s">
        <v>416</v>
      </c>
      <c r="AN43" s="5" t="s">
        <v>447</v>
      </c>
      <c r="AO43" s="5" t="s">
        <v>206</v>
      </c>
      <c r="AP43" s="5">
        <v>50</v>
      </c>
      <c r="AQ43" s="5" t="s">
        <v>448</v>
      </c>
      <c r="AR43" s="5"/>
      <c r="AS43" s="8">
        <v>4470000</v>
      </c>
      <c r="AT43" s="12">
        <v>3</v>
      </c>
    </row>
    <row r="44" spans="1:46" ht="80.099999999999994" customHeight="1" x14ac:dyDescent="0.3">
      <c r="A44" s="5" t="s">
        <v>449</v>
      </c>
      <c r="B44" s="5" t="s">
        <v>416</v>
      </c>
      <c r="C44" s="5" t="s">
        <v>450</v>
      </c>
      <c r="D44" s="5" t="s">
        <v>210</v>
      </c>
      <c r="E44" s="5">
        <v>51</v>
      </c>
      <c r="F44" s="5" t="s">
        <v>451</v>
      </c>
      <c r="H44" s="8">
        <v>1930000</v>
      </c>
      <c r="I44" s="12">
        <f>IFERROR(AVERAGEIF(작품평!B:B,작품!A44,작품평!D:D),0)</f>
        <v>0</v>
      </c>
      <c r="X44" s="5"/>
      <c r="Y44" s="5"/>
      <c r="Z44" s="5"/>
      <c r="AA44" s="5"/>
      <c r="AB44" s="5"/>
      <c r="AC44" s="5"/>
      <c r="AD44" s="5"/>
      <c r="AE44" s="8"/>
      <c r="AF44" s="12"/>
      <c r="AL44" s="5" t="s">
        <v>449</v>
      </c>
      <c r="AM44" s="5" t="s">
        <v>416</v>
      </c>
      <c r="AN44" s="5" t="s">
        <v>450</v>
      </c>
      <c r="AO44" s="5" t="s">
        <v>210</v>
      </c>
      <c r="AP44" s="5">
        <v>51</v>
      </c>
      <c r="AQ44" s="5" t="s">
        <v>451</v>
      </c>
      <c r="AR44" s="5"/>
      <c r="AS44" s="8">
        <v>1930000</v>
      </c>
      <c r="AT44" s="12">
        <v>0</v>
      </c>
    </row>
    <row r="45" spans="1:46" ht="80.099999999999994" customHeight="1" x14ac:dyDescent="0.3">
      <c r="A45" s="5" t="s">
        <v>452</v>
      </c>
      <c r="B45" s="5" t="s">
        <v>416</v>
      </c>
      <c r="C45" s="5" t="s">
        <v>453</v>
      </c>
      <c r="D45" s="5" t="s">
        <v>210</v>
      </c>
      <c r="E45" s="5">
        <v>51</v>
      </c>
      <c r="F45" s="5" t="s">
        <v>454</v>
      </c>
      <c r="H45" s="8">
        <v>3070000</v>
      </c>
      <c r="I45" s="12">
        <f>IFERROR(AVERAGEIF(작품평!B:B,작품!A45,작품평!D:D),0)</f>
        <v>2</v>
      </c>
      <c r="X45" s="5"/>
      <c r="Y45" s="5"/>
      <c r="Z45" s="5"/>
      <c r="AA45" s="5"/>
      <c r="AB45" s="5"/>
      <c r="AC45" s="5"/>
      <c r="AD45" s="5"/>
      <c r="AE45" s="8"/>
      <c r="AF45" s="12"/>
      <c r="AL45" s="5" t="s">
        <v>452</v>
      </c>
      <c r="AM45" s="5" t="s">
        <v>416</v>
      </c>
      <c r="AN45" s="5" t="s">
        <v>453</v>
      </c>
      <c r="AO45" s="5" t="s">
        <v>210</v>
      </c>
      <c r="AP45" s="5">
        <v>51</v>
      </c>
      <c r="AQ45" s="5" t="s">
        <v>454</v>
      </c>
      <c r="AR45" s="5"/>
      <c r="AS45" s="8">
        <v>3070000</v>
      </c>
      <c r="AT45" s="12">
        <v>2</v>
      </c>
    </row>
    <row r="46" spans="1:46" ht="80.099999999999994" customHeight="1" x14ac:dyDescent="0.3">
      <c r="A46" s="5" t="s">
        <v>455</v>
      </c>
      <c r="B46" s="5" t="s">
        <v>416</v>
      </c>
      <c r="C46" s="5" t="s">
        <v>456</v>
      </c>
      <c r="D46" s="5" t="s">
        <v>214</v>
      </c>
      <c r="E46" s="5">
        <v>52</v>
      </c>
      <c r="F46" s="5" t="s">
        <v>457</v>
      </c>
      <c r="H46" s="8">
        <v>2010000</v>
      </c>
      <c r="I46" s="12">
        <f>IFERROR(AVERAGEIF(작품평!B:B,작품!A46,작품평!D:D),0)</f>
        <v>1</v>
      </c>
      <c r="X46" s="5"/>
      <c r="Y46" s="5"/>
      <c r="Z46" s="5"/>
      <c r="AA46" s="5"/>
      <c r="AB46" s="5"/>
      <c r="AC46" s="5"/>
      <c r="AD46" s="5"/>
      <c r="AE46" s="8"/>
      <c r="AF46" s="12"/>
      <c r="AL46" s="5" t="s">
        <v>455</v>
      </c>
      <c r="AM46" s="5" t="s">
        <v>416</v>
      </c>
      <c r="AN46" s="5" t="s">
        <v>456</v>
      </c>
      <c r="AO46" s="5" t="s">
        <v>214</v>
      </c>
      <c r="AP46" s="5">
        <v>52</v>
      </c>
      <c r="AQ46" s="5" t="s">
        <v>457</v>
      </c>
      <c r="AR46" s="5"/>
      <c r="AS46" s="8">
        <v>2010000</v>
      </c>
      <c r="AT46" s="12">
        <v>1</v>
      </c>
    </row>
    <row r="47" spans="1:46" ht="80.099999999999994" customHeight="1" x14ac:dyDescent="0.3">
      <c r="A47" s="5" t="s">
        <v>458</v>
      </c>
      <c r="B47" s="5" t="s">
        <v>416</v>
      </c>
      <c r="C47" s="5" t="s">
        <v>459</v>
      </c>
      <c r="D47" s="5" t="s">
        <v>214</v>
      </c>
      <c r="E47" s="5">
        <v>52</v>
      </c>
      <c r="F47" s="5" t="s">
        <v>460</v>
      </c>
      <c r="H47" s="8">
        <v>1270000</v>
      </c>
      <c r="I47" s="12">
        <f>IFERROR(AVERAGEIF(작품평!B:B,작품!A47,작품평!D:D),0)</f>
        <v>3</v>
      </c>
      <c r="X47" s="5"/>
      <c r="Y47" s="5"/>
      <c r="Z47" s="5"/>
      <c r="AA47" s="5"/>
      <c r="AB47" s="5"/>
      <c r="AC47" s="5"/>
      <c r="AD47" s="5"/>
      <c r="AE47" s="8"/>
      <c r="AF47" s="12"/>
      <c r="AL47" s="5" t="s">
        <v>458</v>
      </c>
      <c r="AM47" s="5" t="s">
        <v>416</v>
      </c>
      <c r="AN47" s="5" t="s">
        <v>459</v>
      </c>
      <c r="AO47" s="5" t="s">
        <v>214</v>
      </c>
      <c r="AP47" s="5">
        <v>52</v>
      </c>
      <c r="AQ47" s="5" t="s">
        <v>460</v>
      </c>
      <c r="AR47" s="5"/>
      <c r="AS47" s="8">
        <v>1270000</v>
      </c>
      <c r="AT47" s="12">
        <v>3</v>
      </c>
    </row>
    <row r="48" spans="1:46" ht="80.099999999999994" customHeight="1" x14ac:dyDescent="0.3">
      <c r="A48" s="5" t="s">
        <v>461</v>
      </c>
      <c r="B48" s="5" t="s">
        <v>416</v>
      </c>
      <c r="C48" s="5" t="s">
        <v>462</v>
      </c>
      <c r="D48" s="5" t="s">
        <v>218</v>
      </c>
      <c r="E48" s="5">
        <v>53</v>
      </c>
      <c r="F48" s="5" t="s">
        <v>463</v>
      </c>
      <c r="H48" s="8">
        <v>2110000</v>
      </c>
      <c r="I48" s="12">
        <f>IFERROR(AVERAGEIF(작품평!B:B,작품!A48,작품평!D:D),0)</f>
        <v>2.25</v>
      </c>
      <c r="X48" s="5"/>
      <c r="Y48" s="5"/>
      <c r="Z48" s="5"/>
      <c r="AA48" s="5"/>
      <c r="AB48" s="5"/>
      <c r="AC48" s="5"/>
      <c r="AD48" s="5"/>
      <c r="AE48" s="8"/>
      <c r="AF48" s="12"/>
      <c r="AL48" s="5" t="s">
        <v>461</v>
      </c>
      <c r="AM48" s="5" t="s">
        <v>416</v>
      </c>
      <c r="AN48" s="5" t="s">
        <v>462</v>
      </c>
      <c r="AO48" s="5" t="s">
        <v>218</v>
      </c>
      <c r="AP48" s="5">
        <v>53</v>
      </c>
      <c r="AQ48" s="5" t="s">
        <v>463</v>
      </c>
      <c r="AR48" s="5"/>
      <c r="AS48" s="8">
        <v>2110000</v>
      </c>
      <c r="AT48" s="12">
        <v>2.25</v>
      </c>
    </row>
    <row r="49" spans="1:46" ht="80.099999999999994" customHeight="1" x14ac:dyDescent="0.3">
      <c r="A49" s="5" t="s">
        <v>464</v>
      </c>
      <c r="B49" s="5" t="s">
        <v>416</v>
      </c>
      <c r="C49" s="5" t="s">
        <v>465</v>
      </c>
      <c r="D49" s="5" t="s">
        <v>214</v>
      </c>
      <c r="E49" s="5">
        <v>52</v>
      </c>
      <c r="F49" s="5" t="s">
        <v>466</v>
      </c>
      <c r="H49" s="8">
        <v>3170000</v>
      </c>
      <c r="I49" s="12">
        <f>IFERROR(AVERAGEIF(작품평!B:B,작품!A49,작품평!D:D),0)</f>
        <v>4</v>
      </c>
      <c r="X49" s="5"/>
      <c r="Y49" s="5"/>
      <c r="Z49" s="5"/>
      <c r="AA49" s="5"/>
      <c r="AB49" s="5"/>
      <c r="AC49" s="5"/>
      <c r="AD49" s="5"/>
      <c r="AE49" s="8"/>
      <c r="AF49" s="12"/>
      <c r="AL49" s="5" t="s">
        <v>464</v>
      </c>
      <c r="AM49" s="5" t="s">
        <v>416</v>
      </c>
      <c r="AN49" s="5" t="s">
        <v>465</v>
      </c>
      <c r="AO49" s="5" t="s">
        <v>214</v>
      </c>
      <c r="AP49" s="5">
        <v>52</v>
      </c>
      <c r="AQ49" s="5" t="s">
        <v>466</v>
      </c>
      <c r="AR49" s="5"/>
      <c r="AS49" s="8">
        <v>3170000</v>
      </c>
      <c r="AT49" s="12">
        <v>4</v>
      </c>
    </row>
    <row r="50" spans="1:46" ht="80.099999999999994" customHeight="1" x14ac:dyDescent="0.3">
      <c r="A50" s="5" t="s">
        <v>467</v>
      </c>
      <c r="B50" s="5" t="s">
        <v>416</v>
      </c>
      <c r="C50" s="5" t="s">
        <v>468</v>
      </c>
      <c r="D50" s="5" t="s">
        <v>658</v>
      </c>
      <c r="E50" s="5">
        <v>54</v>
      </c>
      <c r="F50" s="5" t="s">
        <v>469</v>
      </c>
      <c r="H50" s="8">
        <v>1040000</v>
      </c>
      <c r="I50" s="12">
        <f>IFERROR(AVERAGEIF(작품평!B:B,작품!A50,작품평!D:D),0)</f>
        <v>3.75</v>
      </c>
      <c r="X50" s="5"/>
      <c r="Y50" s="5"/>
      <c r="Z50" s="5"/>
      <c r="AA50" s="5"/>
      <c r="AB50" s="5"/>
      <c r="AC50" s="5"/>
      <c r="AD50" s="5"/>
      <c r="AE50" s="8"/>
      <c r="AF50" s="12"/>
      <c r="AL50" s="5" t="s">
        <v>467</v>
      </c>
      <c r="AM50" s="5" t="s">
        <v>416</v>
      </c>
      <c r="AN50" s="5" t="s">
        <v>468</v>
      </c>
      <c r="AO50" s="5" t="s">
        <v>658</v>
      </c>
      <c r="AP50" s="5">
        <v>54</v>
      </c>
      <c r="AQ50" s="5" t="s">
        <v>469</v>
      </c>
      <c r="AR50" s="5"/>
      <c r="AS50" s="8">
        <v>1040000</v>
      </c>
      <c r="AT50" s="12">
        <v>3.75</v>
      </c>
    </row>
    <row r="51" spans="1:46" ht="80.099999999999994" customHeight="1" x14ac:dyDescent="0.3">
      <c r="A51" s="5" t="s">
        <v>470</v>
      </c>
      <c r="B51" s="5" t="s">
        <v>471</v>
      </c>
      <c r="C51" s="5" t="s">
        <v>472</v>
      </c>
      <c r="D51" s="5" t="s">
        <v>226</v>
      </c>
      <c r="E51" s="5">
        <v>55</v>
      </c>
      <c r="F51" s="5" t="s">
        <v>473</v>
      </c>
      <c r="H51" s="8">
        <v>2550000</v>
      </c>
      <c r="I51" s="12">
        <f>IFERROR(AVERAGEIF(작품평!B:B,작품!A51,작품평!D:D),0)</f>
        <v>0</v>
      </c>
      <c r="X51" s="5"/>
      <c r="Y51" s="5"/>
      <c r="Z51" s="5"/>
      <c r="AA51" s="5"/>
      <c r="AB51" s="5"/>
      <c r="AC51" s="5"/>
      <c r="AD51" s="5"/>
      <c r="AE51" s="8"/>
      <c r="AF51" s="12"/>
      <c r="AL51" s="5" t="s">
        <v>470</v>
      </c>
      <c r="AM51" s="5" t="s">
        <v>471</v>
      </c>
      <c r="AN51" s="5" t="s">
        <v>472</v>
      </c>
      <c r="AO51" s="5" t="s">
        <v>226</v>
      </c>
      <c r="AP51" s="5">
        <v>55</v>
      </c>
      <c r="AQ51" s="5" t="s">
        <v>473</v>
      </c>
      <c r="AR51" s="5"/>
      <c r="AS51" s="8">
        <v>2550000</v>
      </c>
      <c r="AT51" s="12">
        <v>0</v>
      </c>
    </row>
    <row r="52" spans="1:46" ht="80.099999999999994" customHeight="1" x14ac:dyDescent="0.3">
      <c r="A52" s="5" t="s">
        <v>474</v>
      </c>
      <c r="B52" s="5" t="s">
        <v>471</v>
      </c>
      <c r="C52" s="5" t="s">
        <v>475</v>
      </c>
      <c r="D52" s="5" t="s">
        <v>230</v>
      </c>
      <c r="E52" s="5">
        <v>56</v>
      </c>
      <c r="F52" s="5" t="s">
        <v>476</v>
      </c>
      <c r="H52" s="8">
        <v>1810000</v>
      </c>
      <c r="I52" s="12">
        <f>IFERROR(AVERAGEIF(작품평!B:B,작품!A52,작품평!D:D),0)</f>
        <v>0</v>
      </c>
      <c r="X52" s="5"/>
      <c r="Y52" s="5"/>
      <c r="Z52" s="5"/>
      <c r="AA52" s="5"/>
      <c r="AB52" s="5"/>
      <c r="AC52" s="5"/>
      <c r="AD52" s="5"/>
      <c r="AE52" s="8"/>
      <c r="AF52" s="12"/>
      <c r="AL52" s="5" t="s">
        <v>474</v>
      </c>
      <c r="AM52" s="5" t="s">
        <v>471</v>
      </c>
      <c r="AN52" s="5" t="s">
        <v>475</v>
      </c>
      <c r="AO52" s="5" t="s">
        <v>230</v>
      </c>
      <c r="AP52" s="5">
        <v>56</v>
      </c>
      <c r="AQ52" s="5" t="s">
        <v>476</v>
      </c>
      <c r="AR52" s="5"/>
      <c r="AS52" s="8">
        <v>1810000</v>
      </c>
      <c r="AT52" s="12">
        <v>0</v>
      </c>
    </row>
    <row r="53" spans="1:46" ht="80.099999999999994" customHeight="1" x14ac:dyDescent="0.3">
      <c r="A53" s="5" t="s">
        <v>477</v>
      </c>
      <c r="B53" s="5" t="s">
        <v>471</v>
      </c>
      <c r="C53" s="5" t="s">
        <v>478</v>
      </c>
      <c r="D53" s="5" t="s">
        <v>230</v>
      </c>
      <c r="E53" s="5">
        <v>56</v>
      </c>
      <c r="F53" s="5" t="s">
        <v>479</v>
      </c>
      <c r="H53" s="8">
        <v>4930000</v>
      </c>
      <c r="I53" s="12">
        <f>IFERROR(AVERAGEIF(작품평!B:B,작품!A53,작품평!D:D),0)</f>
        <v>3.25</v>
      </c>
      <c r="X53" s="5"/>
      <c r="Y53" s="5"/>
      <c r="Z53" s="5"/>
      <c r="AA53" s="5"/>
      <c r="AB53" s="5"/>
      <c r="AC53" s="5"/>
      <c r="AD53" s="5"/>
      <c r="AE53" s="8"/>
      <c r="AF53" s="12"/>
      <c r="AL53" s="5" t="s">
        <v>477</v>
      </c>
      <c r="AM53" s="5" t="s">
        <v>471</v>
      </c>
      <c r="AN53" s="5" t="s">
        <v>478</v>
      </c>
      <c r="AO53" s="5" t="s">
        <v>230</v>
      </c>
      <c r="AP53" s="5">
        <v>56</v>
      </c>
      <c r="AQ53" s="5" t="s">
        <v>479</v>
      </c>
      <c r="AR53" s="5"/>
      <c r="AS53" s="8">
        <v>4930000</v>
      </c>
      <c r="AT53" s="12">
        <v>3.25</v>
      </c>
    </row>
    <row r="54" spans="1:46" ht="80.099999999999994" customHeight="1" x14ac:dyDescent="0.3">
      <c r="A54" s="5" t="s">
        <v>480</v>
      </c>
      <c r="B54" s="5" t="s">
        <v>471</v>
      </c>
      <c r="C54" s="5" t="s">
        <v>481</v>
      </c>
      <c r="D54" s="5" t="s">
        <v>234</v>
      </c>
      <c r="E54" s="5">
        <v>57</v>
      </c>
      <c r="F54" s="5" t="s">
        <v>482</v>
      </c>
      <c r="H54" s="8">
        <v>1050000</v>
      </c>
      <c r="I54" s="12">
        <f>IFERROR(AVERAGEIF(작품평!B:B,작품!A54,작품평!D:D),0)</f>
        <v>0</v>
      </c>
      <c r="X54" s="5"/>
      <c r="Y54" s="5"/>
      <c r="Z54" s="5"/>
      <c r="AA54" s="5"/>
      <c r="AB54" s="5"/>
      <c r="AC54" s="5"/>
      <c r="AD54" s="5"/>
      <c r="AE54" s="8"/>
      <c r="AF54" s="12"/>
      <c r="AL54" s="5" t="s">
        <v>480</v>
      </c>
      <c r="AM54" s="5" t="s">
        <v>471</v>
      </c>
      <c r="AN54" s="5" t="s">
        <v>481</v>
      </c>
      <c r="AO54" s="5" t="s">
        <v>234</v>
      </c>
      <c r="AP54" s="5">
        <v>57</v>
      </c>
      <c r="AQ54" s="5" t="s">
        <v>482</v>
      </c>
      <c r="AR54" s="5"/>
      <c r="AS54" s="8">
        <v>1050000</v>
      </c>
      <c r="AT54" s="12">
        <v>0</v>
      </c>
    </row>
    <row r="55" spans="1:46" ht="80.099999999999994" customHeight="1" x14ac:dyDescent="0.3">
      <c r="A55" s="5" t="s">
        <v>483</v>
      </c>
      <c r="B55" s="5" t="s">
        <v>471</v>
      </c>
      <c r="C55" s="5" t="s">
        <v>484</v>
      </c>
      <c r="D55" s="5" t="s">
        <v>238</v>
      </c>
      <c r="E55" s="5">
        <v>58</v>
      </c>
      <c r="F55" s="5" t="s">
        <v>485</v>
      </c>
      <c r="H55" s="8">
        <v>1040000</v>
      </c>
      <c r="I55" s="12">
        <f>IFERROR(AVERAGEIF(작품평!B:B,작품!A55,작품평!D:D),0)</f>
        <v>0</v>
      </c>
      <c r="X55" s="5"/>
      <c r="Y55" s="5"/>
      <c r="Z55" s="5"/>
      <c r="AA55" s="5"/>
      <c r="AB55" s="5"/>
      <c r="AC55" s="5"/>
      <c r="AD55" s="5"/>
      <c r="AE55" s="8"/>
      <c r="AF55" s="12"/>
      <c r="AL55" s="5" t="s">
        <v>483</v>
      </c>
      <c r="AM55" s="5" t="s">
        <v>471</v>
      </c>
      <c r="AN55" s="5" t="s">
        <v>484</v>
      </c>
      <c r="AO55" s="5" t="s">
        <v>238</v>
      </c>
      <c r="AP55" s="5">
        <v>58</v>
      </c>
      <c r="AQ55" s="5" t="s">
        <v>485</v>
      </c>
      <c r="AR55" s="5"/>
      <c r="AS55" s="8">
        <v>1040000</v>
      </c>
      <c r="AT55" s="12">
        <v>0</v>
      </c>
    </row>
    <row r="56" spans="1:46" ht="80.099999999999994" customHeight="1" x14ac:dyDescent="0.3">
      <c r="A56" s="5" t="s">
        <v>486</v>
      </c>
      <c r="B56" s="5" t="s">
        <v>471</v>
      </c>
      <c r="C56" s="5" t="s">
        <v>487</v>
      </c>
      <c r="D56" s="5" t="s">
        <v>242</v>
      </c>
      <c r="E56" s="5">
        <v>59</v>
      </c>
      <c r="F56" s="5" t="s">
        <v>488</v>
      </c>
      <c r="H56" s="8">
        <v>4490000</v>
      </c>
      <c r="I56" s="12">
        <f>IFERROR(AVERAGEIF(작품평!B:B,작품!A56,작품평!D:D),0)</f>
        <v>1.5</v>
      </c>
      <c r="X56" s="5"/>
      <c r="Y56" s="5"/>
      <c r="Z56" s="5"/>
      <c r="AA56" s="5"/>
      <c r="AB56" s="5"/>
      <c r="AC56" s="5"/>
      <c r="AD56" s="5"/>
      <c r="AE56" s="8"/>
      <c r="AF56" s="12"/>
      <c r="AL56" s="5" t="s">
        <v>486</v>
      </c>
      <c r="AM56" s="5" t="s">
        <v>471</v>
      </c>
      <c r="AN56" s="5" t="s">
        <v>487</v>
      </c>
      <c r="AO56" s="5" t="s">
        <v>242</v>
      </c>
      <c r="AP56" s="5">
        <v>59</v>
      </c>
      <c r="AQ56" s="5" t="s">
        <v>488</v>
      </c>
      <c r="AR56" s="5"/>
      <c r="AS56" s="8">
        <v>4490000</v>
      </c>
      <c r="AT56" s="12">
        <v>1.5</v>
      </c>
    </row>
    <row r="57" spans="1:46" ht="80.099999999999994" customHeight="1" x14ac:dyDescent="0.3">
      <c r="A57" s="5" t="s">
        <v>489</v>
      </c>
      <c r="B57" s="5" t="s">
        <v>471</v>
      </c>
      <c r="C57" s="5" t="s">
        <v>490</v>
      </c>
      <c r="D57" s="5" t="s">
        <v>246</v>
      </c>
      <c r="E57" s="5">
        <v>60</v>
      </c>
      <c r="F57" s="5" t="s">
        <v>491</v>
      </c>
      <c r="H57" s="8">
        <v>800000</v>
      </c>
      <c r="I57" s="12">
        <f>IFERROR(AVERAGEIF(작품평!B:B,작품!A57,작품평!D:D),0)</f>
        <v>0</v>
      </c>
      <c r="X57" s="5"/>
      <c r="Y57" s="5"/>
      <c r="Z57" s="5"/>
      <c r="AA57" s="5"/>
      <c r="AB57" s="5"/>
      <c r="AC57" s="5"/>
      <c r="AD57" s="5"/>
      <c r="AE57" s="8"/>
      <c r="AF57" s="12"/>
      <c r="AL57" s="5" t="s">
        <v>489</v>
      </c>
      <c r="AM57" s="5" t="s">
        <v>471</v>
      </c>
      <c r="AN57" s="5" t="s">
        <v>490</v>
      </c>
      <c r="AO57" s="5" t="s">
        <v>246</v>
      </c>
      <c r="AP57" s="5">
        <v>60</v>
      </c>
      <c r="AQ57" s="5" t="s">
        <v>491</v>
      </c>
      <c r="AR57" s="5"/>
      <c r="AS57" s="8">
        <v>800000</v>
      </c>
      <c r="AT57" s="12">
        <v>0</v>
      </c>
    </row>
    <row r="58" spans="1:46" ht="80.099999999999994" customHeight="1" x14ac:dyDescent="0.3">
      <c r="A58" s="5" t="s">
        <v>492</v>
      </c>
      <c r="B58" s="5" t="s">
        <v>471</v>
      </c>
      <c r="C58" s="5" t="s">
        <v>493</v>
      </c>
      <c r="D58" s="5" t="s">
        <v>250</v>
      </c>
      <c r="E58" s="5">
        <v>61</v>
      </c>
      <c r="F58" s="5" t="s">
        <v>494</v>
      </c>
      <c r="H58" s="8">
        <v>3110000</v>
      </c>
      <c r="I58" s="12">
        <f>IFERROR(AVERAGEIF(작품평!B:B,작품!A58,작품평!D:D),0)</f>
        <v>3</v>
      </c>
      <c r="X58" s="5"/>
      <c r="Y58" s="5"/>
      <c r="Z58" s="5"/>
      <c r="AA58" s="5"/>
      <c r="AB58" s="5"/>
      <c r="AC58" s="5"/>
      <c r="AD58" s="5"/>
      <c r="AE58" s="8"/>
      <c r="AF58" s="12"/>
      <c r="AL58" s="5" t="s">
        <v>492</v>
      </c>
      <c r="AM58" s="5" t="s">
        <v>471</v>
      </c>
      <c r="AN58" s="5" t="s">
        <v>493</v>
      </c>
      <c r="AO58" s="5" t="s">
        <v>250</v>
      </c>
      <c r="AP58" s="5">
        <v>61</v>
      </c>
      <c r="AQ58" s="5" t="s">
        <v>494</v>
      </c>
      <c r="AR58" s="5"/>
      <c r="AS58" s="8">
        <v>3110000</v>
      </c>
      <c r="AT58" s="12">
        <v>3</v>
      </c>
    </row>
    <row r="59" spans="1:46" ht="80.099999999999994" customHeight="1" x14ac:dyDescent="0.3">
      <c r="A59" s="5" t="s">
        <v>495</v>
      </c>
      <c r="B59" s="5" t="s">
        <v>471</v>
      </c>
      <c r="C59" s="5" t="s">
        <v>496</v>
      </c>
      <c r="D59" s="5" t="s">
        <v>226</v>
      </c>
      <c r="E59" s="5">
        <v>55</v>
      </c>
      <c r="F59" s="5" t="s">
        <v>497</v>
      </c>
      <c r="H59" s="8">
        <v>2660000</v>
      </c>
      <c r="I59" s="12">
        <f>IFERROR(AVERAGEIF(작품평!B:B,작품!A59,작품평!D:D),0)</f>
        <v>1.5</v>
      </c>
      <c r="X59" s="5"/>
      <c r="Y59" s="5"/>
      <c r="Z59" s="5"/>
      <c r="AA59" s="5"/>
      <c r="AB59" s="5"/>
      <c r="AC59" s="5"/>
      <c r="AD59" s="5"/>
      <c r="AE59" s="8"/>
      <c r="AF59" s="12"/>
      <c r="AL59" s="5" t="s">
        <v>495</v>
      </c>
      <c r="AM59" s="5" t="s">
        <v>471</v>
      </c>
      <c r="AN59" s="5" t="s">
        <v>496</v>
      </c>
      <c r="AO59" s="5" t="s">
        <v>226</v>
      </c>
      <c r="AP59" s="5">
        <v>55</v>
      </c>
      <c r="AQ59" s="5" t="s">
        <v>497</v>
      </c>
      <c r="AR59" s="5"/>
      <c r="AS59" s="8">
        <v>2660000</v>
      </c>
      <c r="AT59" s="12">
        <v>1.5</v>
      </c>
    </row>
    <row r="60" spans="1:46" ht="80.099999999999994" customHeight="1" x14ac:dyDescent="0.3">
      <c r="A60" s="5" t="s">
        <v>498</v>
      </c>
      <c r="B60" s="5" t="s">
        <v>471</v>
      </c>
      <c r="C60" s="5" t="s">
        <v>499</v>
      </c>
      <c r="D60" s="5" t="s">
        <v>254</v>
      </c>
      <c r="E60" s="5">
        <v>62</v>
      </c>
      <c r="F60" s="5" t="s">
        <v>500</v>
      </c>
      <c r="H60" s="8">
        <v>3090000</v>
      </c>
      <c r="I60" s="12">
        <f>IFERROR(AVERAGEIF(작품평!B:B,작품!A60,작품평!D:D),0)</f>
        <v>0</v>
      </c>
      <c r="X60" s="5"/>
      <c r="Y60" s="5"/>
      <c r="Z60" s="5"/>
      <c r="AA60" s="5"/>
      <c r="AB60" s="5"/>
      <c r="AC60" s="5"/>
      <c r="AD60" s="5"/>
      <c r="AE60" s="8"/>
      <c r="AF60" s="12"/>
      <c r="AL60" s="5" t="s">
        <v>498</v>
      </c>
      <c r="AM60" s="5" t="s">
        <v>471</v>
      </c>
      <c r="AN60" s="5" t="s">
        <v>499</v>
      </c>
      <c r="AO60" s="5" t="s">
        <v>254</v>
      </c>
      <c r="AP60" s="5">
        <v>62</v>
      </c>
      <c r="AQ60" s="5" t="s">
        <v>500</v>
      </c>
      <c r="AR60" s="5"/>
      <c r="AS60" s="8">
        <v>3090000</v>
      </c>
      <c r="AT60" s="12">
        <v>0</v>
      </c>
    </row>
    <row r="61" spans="1:46" ht="80.099999999999994" customHeight="1" x14ac:dyDescent="0.3">
      <c r="A61" s="5" t="s">
        <v>501</v>
      </c>
      <c r="B61" s="5" t="s">
        <v>471</v>
      </c>
      <c r="C61" s="5" t="s">
        <v>502</v>
      </c>
      <c r="D61" s="5" t="s">
        <v>258</v>
      </c>
      <c r="E61" s="5">
        <v>63</v>
      </c>
      <c r="F61" s="5" t="s">
        <v>503</v>
      </c>
      <c r="H61" s="8">
        <v>1350000</v>
      </c>
      <c r="I61" s="12">
        <f>IFERROR(AVERAGEIF(작품평!B:B,작품!A61,작품평!D:D),0)</f>
        <v>0.5</v>
      </c>
      <c r="X61" s="5"/>
      <c r="Y61" s="5"/>
      <c r="Z61" s="5"/>
      <c r="AA61" s="5"/>
      <c r="AB61" s="5"/>
      <c r="AC61" s="5"/>
      <c r="AD61" s="5"/>
      <c r="AE61" s="8"/>
      <c r="AF61" s="12"/>
      <c r="AL61" s="5" t="s">
        <v>501</v>
      </c>
      <c r="AM61" s="5" t="s">
        <v>471</v>
      </c>
      <c r="AN61" s="5" t="s">
        <v>502</v>
      </c>
      <c r="AO61" s="5" t="s">
        <v>258</v>
      </c>
      <c r="AP61" s="5">
        <v>63</v>
      </c>
      <c r="AQ61" s="5" t="s">
        <v>503</v>
      </c>
      <c r="AR61" s="5"/>
      <c r="AS61" s="8">
        <v>1350000</v>
      </c>
      <c r="AT61" s="12">
        <v>0.5</v>
      </c>
    </row>
    <row r="62" spans="1:46" ht="80.099999999999994" customHeight="1" x14ac:dyDescent="0.3">
      <c r="A62" s="5" t="s">
        <v>504</v>
      </c>
      <c r="B62" s="5" t="s">
        <v>471</v>
      </c>
      <c r="C62" s="5" t="s">
        <v>505</v>
      </c>
      <c r="D62" s="5" t="s">
        <v>262</v>
      </c>
      <c r="E62" s="5">
        <v>64</v>
      </c>
      <c r="F62" s="5" t="s">
        <v>506</v>
      </c>
      <c r="H62" s="8">
        <v>1740000</v>
      </c>
      <c r="I62" s="12">
        <f>IFERROR(AVERAGEIF(작품평!B:B,작품!A62,작품평!D:D),0)</f>
        <v>0</v>
      </c>
      <c r="X62" s="5"/>
      <c r="Y62" s="5"/>
      <c r="Z62" s="5"/>
      <c r="AA62" s="5"/>
      <c r="AB62" s="5"/>
      <c r="AC62" s="5"/>
      <c r="AD62" s="5"/>
      <c r="AE62" s="8"/>
      <c r="AF62" s="12"/>
      <c r="AL62" s="5" t="s">
        <v>504</v>
      </c>
      <c r="AM62" s="5" t="s">
        <v>471</v>
      </c>
      <c r="AN62" s="5" t="s">
        <v>505</v>
      </c>
      <c r="AO62" s="5" t="s">
        <v>262</v>
      </c>
      <c r="AP62" s="5">
        <v>64</v>
      </c>
      <c r="AQ62" s="5" t="s">
        <v>506</v>
      </c>
      <c r="AR62" s="5"/>
      <c r="AS62" s="8">
        <v>1740000</v>
      </c>
      <c r="AT62" s="12">
        <v>0</v>
      </c>
    </row>
    <row r="63" spans="1:46" ht="80.099999999999994" customHeight="1" x14ac:dyDescent="0.3">
      <c r="A63" s="5" t="s">
        <v>507</v>
      </c>
      <c r="B63" s="5" t="s">
        <v>471</v>
      </c>
      <c r="C63" s="5" t="s">
        <v>508</v>
      </c>
      <c r="D63" s="5" t="s">
        <v>266</v>
      </c>
      <c r="E63" s="5">
        <v>65</v>
      </c>
      <c r="F63" s="5" t="s">
        <v>509</v>
      </c>
      <c r="H63" s="8">
        <v>2440000</v>
      </c>
      <c r="I63" s="12">
        <f>IFERROR(AVERAGEIF(작품평!B:B,작품!A63,작품평!D:D),0)</f>
        <v>0</v>
      </c>
      <c r="X63" s="5"/>
      <c r="Y63" s="5"/>
      <c r="Z63" s="5"/>
      <c r="AA63" s="5"/>
      <c r="AB63" s="5"/>
      <c r="AC63" s="5"/>
      <c r="AD63" s="5"/>
      <c r="AE63" s="8"/>
      <c r="AF63" s="12"/>
      <c r="AL63" s="5" t="s">
        <v>507</v>
      </c>
      <c r="AM63" s="5" t="s">
        <v>471</v>
      </c>
      <c r="AN63" s="5" t="s">
        <v>508</v>
      </c>
      <c r="AO63" s="5" t="s">
        <v>266</v>
      </c>
      <c r="AP63" s="5">
        <v>65</v>
      </c>
      <c r="AQ63" s="5" t="s">
        <v>509</v>
      </c>
      <c r="AR63" s="5"/>
      <c r="AS63" s="8">
        <v>2440000</v>
      </c>
      <c r="AT63" s="12">
        <v>0</v>
      </c>
    </row>
    <row r="64" spans="1:46" ht="80.099999999999994" customHeight="1" x14ac:dyDescent="0.3">
      <c r="A64" s="5" t="s">
        <v>510</v>
      </c>
      <c r="B64" s="5" t="s">
        <v>471</v>
      </c>
      <c r="C64" s="5" t="s">
        <v>511</v>
      </c>
      <c r="D64" s="5" t="s">
        <v>270</v>
      </c>
      <c r="E64" s="5">
        <v>66</v>
      </c>
      <c r="F64" s="5" t="s">
        <v>512</v>
      </c>
      <c r="H64" s="8">
        <v>3430000</v>
      </c>
      <c r="I64" s="12">
        <f>IFERROR(AVERAGEIF(작품평!B:B,작품!A64,작품평!D:D),0)</f>
        <v>0</v>
      </c>
      <c r="X64" s="5"/>
      <c r="Y64" s="5"/>
      <c r="Z64" s="5"/>
      <c r="AA64" s="5"/>
      <c r="AB64" s="5"/>
      <c r="AC64" s="5"/>
      <c r="AD64" s="5"/>
      <c r="AE64" s="8"/>
      <c r="AF64" s="12"/>
      <c r="AL64" s="5" t="s">
        <v>510</v>
      </c>
      <c r="AM64" s="5" t="s">
        <v>471</v>
      </c>
      <c r="AN64" s="5" t="s">
        <v>511</v>
      </c>
      <c r="AO64" s="5" t="s">
        <v>270</v>
      </c>
      <c r="AP64" s="5">
        <v>66</v>
      </c>
      <c r="AQ64" s="5" t="s">
        <v>512</v>
      </c>
      <c r="AR64" s="5"/>
      <c r="AS64" s="8">
        <v>3430000</v>
      </c>
      <c r="AT64" s="12">
        <v>0</v>
      </c>
    </row>
    <row r="65" spans="1:46" ht="80.099999999999994" customHeight="1" x14ac:dyDescent="0.3">
      <c r="A65" s="5" t="s">
        <v>513</v>
      </c>
      <c r="B65" s="5" t="s">
        <v>471</v>
      </c>
      <c r="C65" s="5" t="s">
        <v>514</v>
      </c>
      <c r="D65" s="5" t="s">
        <v>238</v>
      </c>
      <c r="E65" s="5">
        <v>58</v>
      </c>
      <c r="F65" s="5" t="s">
        <v>515</v>
      </c>
      <c r="H65" s="8">
        <v>2710000</v>
      </c>
      <c r="I65" s="12">
        <f>IFERROR(AVERAGEIF(작품평!B:B,작품!A65,작품평!D:D),0)</f>
        <v>0.5</v>
      </c>
      <c r="X65" s="5"/>
      <c r="Y65" s="5"/>
      <c r="Z65" s="5"/>
      <c r="AA65" s="5"/>
      <c r="AB65" s="5"/>
      <c r="AC65" s="5"/>
      <c r="AD65" s="5"/>
      <c r="AE65" s="8"/>
      <c r="AF65" s="12"/>
      <c r="AL65" s="5" t="s">
        <v>513</v>
      </c>
      <c r="AM65" s="5" t="s">
        <v>471</v>
      </c>
      <c r="AN65" s="5" t="s">
        <v>514</v>
      </c>
      <c r="AO65" s="5" t="s">
        <v>238</v>
      </c>
      <c r="AP65" s="5">
        <v>58</v>
      </c>
      <c r="AQ65" s="5" t="s">
        <v>515</v>
      </c>
      <c r="AR65" s="5"/>
      <c r="AS65" s="8">
        <v>2710000</v>
      </c>
      <c r="AT65" s="12">
        <v>0.5</v>
      </c>
    </row>
    <row r="66" spans="1:46" ht="80.099999999999994" customHeight="1" x14ac:dyDescent="0.3">
      <c r="A66" s="5" t="s">
        <v>516</v>
      </c>
      <c r="B66" s="5" t="s">
        <v>471</v>
      </c>
      <c r="C66" s="5" t="s">
        <v>517</v>
      </c>
      <c r="D66" s="5" t="s">
        <v>274</v>
      </c>
      <c r="E66" s="5">
        <v>67</v>
      </c>
      <c r="F66" s="5" t="s">
        <v>518</v>
      </c>
      <c r="H66" s="8">
        <v>4210000</v>
      </c>
      <c r="I66" s="12">
        <f>IFERROR(AVERAGEIF(작품평!B:B,작품!A66,작품평!D:D),0)</f>
        <v>2.75</v>
      </c>
      <c r="X66" s="5"/>
      <c r="Y66" s="5"/>
      <c r="Z66" s="5"/>
      <c r="AA66" s="5"/>
      <c r="AB66" s="5"/>
      <c r="AC66" s="5"/>
      <c r="AD66" s="5"/>
      <c r="AE66" s="8"/>
      <c r="AF66" s="12"/>
      <c r="AL66" s="5" t="s">
        <v>516</v>
      </c>
      <c r="AM66" s="5" t="s">
        <v>471</v>
      </c>
      <c r="AN66" s="5" t="s">
        <v>517</v>
      </c>
      <c r="AO66" s="5" t="s">
        <v>274</v>
      </c>
      <c r="AP66" s="5">
        <v>67</v>
      </c>
      <c r="AQ66" s="5" t="s">
        <v>518</v>
      </c>
      <c r="AR66" s="5"/>
      <c r="AS66" s="8">
        <v>4210000</v>
      </c>
      <c r="AT66" s="12">
        <v>2.75</v>
      </c>
    </row>
    <row r="67" spans="1:46" ht="80.099999999999994" customHeight="1" x14ac:dyDescent="0.3">
      <c r="A67" s="5" t="s">
        <v>519</v>
      </c>
      <c r="B67" s="5" t="s">
        <v>471</v>
      </c>
      <c r="C67" s="5" t="s">
        <v>520</v>
      </c>
      <c r="D67" s="5" t="s">
        <v>258</v>
      </c>
      <c r="E67" s="5">
        <v>63</v>
      </c>
      <c r="F67" s="5" t="s">
        <v>521</v>
      </c>
      <c r="H67" s="8">
        <v>3140000</v>
      </c>
      <c r="I67" s="12">
        <f>IFERROR(AVERAGEIF(작품평!B:B,작품!A67,작품평!D:D),0)</f>
        <v>2.25</v>
      </c>
      <c r="X67" s="5"/>
      <c r="Y67" s="5"/>
      <c r="Z67" s="5"/>
      <c r="AA67" s="5"/>
      <c r="AB67" s="5"/>
      <c r="AC67" s="5"/>
      <c r="AD67" s="5"/>
      <c r="AE67" s="8"/>
      <c r="AF67" s="12"/>
      <c r="AL67" s="5" t="s">
        <v>519</v>
      </c>
      <c r="AM67" s="5" t="s">
        <v>471</v>
      </c>
      <c r="AN67" s="5" t="s">
        <v>520</v>
      </c>
      <c r="AO67" s="5" t="s">
        <v>258</v>
      </c>
      <c r="AP67" s="5">
        <v>63</v>
      </c>
      <c r="AQ67" s="5" t="s">
        <v>521</v>
      </c>
      <c r="AR67" s="5"/>
      <c r="AS67" s="8">
        <v>3140000</v>
      </c>
      <c r="AT67" s="12">
        <v>2.25</v>
      </c>
    </row>
    <row r="68" spans="1:46" ht="80.099999999999994" customHeight="1" x14ac:dyDescent="0.3">
      <c r="A68" s="5" t="s">
        <v>522</v>
      </c>
      <c r="B68" s="5" t="s">
        <v>471</v>
      </c>
      <c r="C68" s="5" t="s">
        <v>523</v>
      </c>
      <c r="D68" s="5" t="s">
        <v>246</v>
      </c>
      <c r="E68" s="5">
        <v>60</v>
      </c>
      <c r="F68" s="5" t="s">
        <v>524</v>
      </c>
      <c r="H68" s="8">
        <v>2070000</v>
      </c>
      <c r="I68" s="12">
        <f>IFERROR(AVERAGEIF(작품평!B:B,작품!A68,작품평!D:D),0)</f>
        <v>0</v>
      </c>
      <c r="X68" s="5"/>
      <c r="Y68" s="5"/>
      <c r="Z68" s="5"/>
      <c r="AA68" s="5"/>
      <c r="AB68" s="5"/>
      <c r="AC68" s="5"/>
      <c r="AD68" s="5"/>
      <c r="AE68" s="8"/>
      <c r="AF68" s="12"/>
      <c r="AL68" s="5" t="s">
        <v>522</v>
      </c>
      <c r="AM68" s="5" t="s">
        <v>471</v>
      </c>
      <c r="AN68" s="5" t="s">
        <v>523</v>
      </c>
      <c r="AO68" s="5" t="s">
        <v>246</v>
      </c>
      <c r="AP68" s="5">
        <v>60</v>
      </c>
      <c r="AQ68" s="5" t="s">
        <v>524</v>
      </c>
      <c r="AR68" s="5"/>
      <c r="AS68" s="8">
        <v>2070000</v>
      </c>
      <c r="AT68" s="12">
        <v>0</v>
      </c>
    </row>
    <row r="69" spans="1:46" ht="80.099999999999994" customHeight="1" x14ac:dyDescent="0.3">
      <c r="A69" s="5" t="s">
        <v>525</v>
      </c>
      <c r="B69" s="5" t="s">
        <v>526</v>
      </c>
      <c r="C69" s="5" t="s">
        <v>527</v>
      </c>
      <c r="D69" s="5" t="s">
        <v>278</v>
      </c>
      <c r="E69" s="5">
        <v>68</v>
      </c>
      <c r="F69" s="5" t="s">
        <v>528</v>
      </c>
      <c r="H69" s="8">
        <v>1500000</v>
      </c>
      <c r="I69" s="12">
        <f>IFERROR(AVERAGEIF(작품평!B:B,작품!A69,작품평!D:D),0)</f>
        <v>0</v>
      </c>
      <c r="X69" s="5"/>
      <c r="Y69" s="5"/>
      <c r="Z69" s="5"/>
      <c r="AA69" s="5"/>
      <c r="AB69" s="5"/>
      <c r="AC69" s="5"/>
      <c r="AD69" s="5"/>
      <c r="AE69" s="8"/>
      <c r="AF69" s="12"/>
      <c r="AL69" s="5" t="s">
        <v>525</v>
      </c>
      <c r="AM69" s="5" t="s">
        <v>526</v>
      </c>
      <c r="AN69" s="5" t="s">
        <v>527</v>
      </c>
      <c r="AO69" s="5" t="s">
        <v>278</v>
      </c>
      <c r="AP69" s="5">
        <v>68</v>
      </c>
      <c r="AQ69" s="5" t="s">
        <v>528</v>
      </c>
      <c r="AR69" s="5"/>
      <c r="AS69" s="8">
        <v>1500000</v>
      </c>
      <c r="AT69" s="12">
        <v>0</v>
      </c>
    </row>
    <row r="70" spans="1:46" ht="80.099999999999994" customHeight="1" x14ac:dyDescent="0.3">
      <c r="A70" s="5" t="s">
        <v>529</v>
      </c>
      <c r="B70" s="5" t="s">
        <v>526</v>
      </c>
      <c r="C70" s="5" t="s">
        <v>530</v>
      </c>
      <c r="D70" s="5" t="s">
        <v>282</v>
      </c>
      <c r="E70" s="5">
        <v>69</v>
      </c>
      <c r="F70" s="5" t="s">
        <v>531</v>
      </c>
      <c r="H70" s="8">
        <v>130000</v>
      </c>
      <c r="I70" s="12">
        <f>IFERROR(AVERAGEIF(작품평!B:B,작품!A70,작품평!D:D),0)</f>
        <v>2.5</v>
      </c>
      <c r="X70" s="5"/>
      <c r="Y70" s="5"/>
      <c r="Z70" s="5"/>
      <c r="AA70" s="5"/>
      <c r="AB70" s="5"/>
      <c r="AC70" s="5"/>
      <c r="AD70" s="5"/>
      <c r="AE70" s="8"/>
      <c r="AF70" s="12"/>
      <c r="AL70" s="5" t="s">
        <v>529</v>
      </c>
      <c r="AM70" s="5" t="s">
        <v>526</v>
      </c>
      <c r="AN70" s="5" t="s">
        <v>530</v>
      </c>
      <c r="AO70" s="5" t="s">
        <v>282</v>
      </c>
      <c r="AP70" s="5">
        <v>69</v>
      </c>
      <c r="AQ70" s="5" t="s">
        <v>531</v>
      </c>
      <c r="AR70" s="5"/>
      <c r="AS70" s="8">
        <v>130000</v>
      </c>
      <c r="AT70" s="12">
        <v>2.5</v>
      </c>
    </row>
    <row r="71" spans="1:46" ht="80.099999999999994" customHeight="1" x14ac:dyDescent="0.3">
      <c r="A71" s="5" t="s">
        <v>532</v>
      </c>
      <c r="B71" s="5" t="s">
        <v>526</v>
      </c>
      <c r="C71" s="5" t="s">
        <v>533</v>
      </c>
      <c r="D71" s="5" t="s">
        <v>286</v>
      </c>
      <c r="E71" s="5">
        <v>70</v>
      </c>
      <c r="F71" s="5" t="s">
        <v>534</v>
      </c>
      <c r="H71" s="8">
        <v>4000000</v>
      </c>
      <c r="I71" s="12">
        <f>IFERROR(AVERAGEIF(작품평!B:B,작품!A71,작품평!D:D),0)</f>
        <v>0.5</v>
      </c>
      <c r="X71" s="5"/>
      <c r="Y71" s="5"/>
      <c r="Z71" s="5"/>
      <c r="AA71" s="5"/>
      <c r="AB71" s="5"/>
      <c r="AC71" s="5"/>
      <c r="AD71" s="5"/>
      <c r="AE71" s="8"/>
      <c r="AF71" s="12"/>
      <c r="AL71" s="5" t="s">
        <v>532</v>
      </c>
      <c r="AM71" s="5" t="s">
        <v>526</v>
      </c>
      <c r="AN71" s="5" t="s">
        <v>533</v>
      </c>
      <c r="AO71" s="5" t="s">
        <v>286</v>
      </c>
      <c r="AP71" s="5">
        <v>70</v>
      </c>
      <c r="AQ71" s="5" t="s">
        <v>534</v>
      </c>
      <c r="AR71" s="5"/>
      <c r="AS71" s="8">
        <v>4000000</v>
      </c>
      <c r="AT71" s="12">
        <v>0.5</v>
      </c>
    </row>
    <row r="72" spans="1:46" ht="80.099999999999994" customHeight="1" x14ac:dyDescent="0.3">
      <c r="A72" s="5" t="s">
        <v>535</v>
      </c>
      <c r="B72" s="5" t="s">
        <v>526</v>
      </c>
      <c r="C72" s="5" t="s">
        <v>536</v>
      </c>
      <c r="D72" s="5" t="s">
        <v>290</v>
      </c>
      <c r="E72" s="5">
        <v>71</v>
      </c>
      <c r="F72" s="5" t="s">
        <v>537</v>
      </c>
      <c r="H72" s="8">
        <v>2880000</v>
      </c>
      <c r="I72" s="12">
        <f>IFERROR(AVERAGEIF(작품평!B:B,작품!A72,작품평!D:D),0)</f>
        <v>0</v>
      </c>
      <c r="X72" s="5"/>
      <c r="Y72" s="5"/>
      <c r="Z72" s="5"/>
      <c r="AA72" s="5"/>
      <c r="AB72" s="5"/>
      <c r="AC72" s="5"/>
      <c r="AD72" s="5"/>
      <c r="AE72" s="8"/>
      <c r="AF72" s="12"/>
      <c r="AL72" s="5" t="s">
        <v>535</v>
      </c>
      <c r="AM72" s="5" t="s">
        <v>526</v>
      </c>
      <c r="AN72" s="5" t="s">
        <v>536</v>
      </c>
      <c r="AO72" s="5" t="s">
        <v>290</v>
      </c>
      <c r="AP72" s="5">
        <v>71</v>
      </c>
      <c r="AQ72" s="5" t="s">
        <v>537</v>
      </c>
      <c r="AR72" s="5"/>
      <c r="AS72" s="8">
        <v>2880000</v>
      </c>
      <c r="AT72" s="12">
        <v>0</v>
      </c>
    </row>
    <row r="73" spans="1:46" ht="80.099999999999994" customHeight="1" x14ac:dyDescent="0.3">
      <c r="A73" s="5" t="s">
        <v>538</v>
      </c>
      <c r="B73" s="5" t="s">
        <v>526</v>
      </c>
      <c r="C73" s="5" t="s">
        <v>539</v>
      </c>
      <c r="D73" s="5" t="s">
        <v>294</v>
      </c>
      <c r="E73" s="5">
        <v>72</v>
      </c>
      <c r="F73" s="5" t="s">
        <v>540</v>
      </c>
      <c r="H73" s="8">
        <v>3630000</v>
      </c>
      <c r="I73" s="12">
        <f>IFERROR(AVERAGEIF(작품평!B:B,작품!A73,작품평!D:D),0)</f>
        <v>0</v>
      </c>
      <c r="X73" s="5"/>
      <c r="Y73" s="5"/>
      <c r="Z73" s="5"/>
      <c r="AA73" s="5"/>
      <c r="AB73" s="5"/>
      <c r="AC73" s="5"/>
      <c r="AD73" s="5"/>
      <c r="AE73" s="8"/>
      <c r="AF73" s="12"/>
      <c r="AL73" s="5" t="s">
        <v>538</v>
      </c>
      <c r="AM73" s="5" t="s">
        <v>526</v>
      </c>
      <c r="AN73" s="5" t="s">
        <v>539</v>
      </c>
      <c r="AO73" s="5" t="s">
        <v>294</v>
      </c>
      <c r="AP73" s="5">
        <v>72</v>
      </c>
      <c r="AQ73" s="5" t="s">
        <v>540</v>
      </c>
      <c r="AR73" s="5"/>
      <c r="AS73" s="8">
        <v>3630000</v>
      </c>
      <c r="AT73" s="12">
        <v>0</v>
      </c>
    </row>
    <row r="74" spans="1:46" ht="80.099999999999994" customHeight="1" x14ac:dyDescent="0.3">
      <c r="A74" s="5" t="s">
        <v>541</v>
      </c>
      <c r="B74" s="5" t="s">
        <v>526</v>
      </c>
      <c r="C74" s="5" t="s">
        <v>542</v>
      </c>
      <c r="D74" s="5" t="s">
        <v>298</v>
      </c>
      <c r="E74" s="5">
        <v>73</v>
      </c>
      <c r="F74" s="5" t="s">
        <v>543</v>
      </c>
      <c r="H74" s="8">
        <v>4310000</v>
      </c>
      <c r="I74" s="12">
        <f>IFERROR(AVERAGEIF(작품평!B:B,작품!A74,작품평!D:D),0)</f>
        <v>3.5</v>
      </c>
      <c r="X74" s="5"/>
      <c r="Y74" s="5"/>
      <c r="Z74" s="5"/>
      <c r="AA74" s="5"/>
      <c r="AB74" s="5"/>
      <c r="AC74" s="5"/>
      <c r="AD74" s="5"/>
      <c r="AE74" s="8"/>
      <c r="AF74" s="12"/>
      <c r="AL74" s="5" t="s">
        <v>541</v>
      </c>
      <c r="AM74" s="5" t="s">
        <v>526</v>
      </c>
      <c r="AN74" s="5" t="s">
        <v>542</v>
      </c>
      <c r="AO74" s="5" t="s">
        <v>298</v>
      </c>
      <c r="AP74" s="5">
        <v>73</v>
      </c>
      <c r="AQ74" s="5" t="s">
        <v>543</v>
      </c>
      <c r="AR74" s="5"/>
      <c r="AS74" s="8">
        <v>4310000</v>
      </c>
      <c r="AT74" s="12">
        <v>3.5</v>
      </c>
    </row>
    <row r="75" spans="1:46" ht="80.099999999999994" customHeight="1" x14ac:dyDescent="0.3">
      <c r="A75" s="5" t="s">
        <v>544</v>
      </c>
      <c r="B75" s="5" t="s">
        <v>526</v>
      </c>
      <c r="C75" s="5" t="s">
        <v>545</v>
      </c>
      <c r="D75" s="5" t="s">
        <v>298</v>
      </c>
      <c r="E75" s="5">
        <v>73</v>
      </c>
      <c r="F75" s="5" t="s">
        <v>546</v>
      </c>
      <c r="H75" s="8">
        <v>4220000</v>
      </c>
      <c r="I75" s="12">
        <f>IFERROR(AVERAGEIF(작품평!B:B,작품!A75,작품평!D:D),0)</f>
        <v>3.1666666666666665</v>
      </c>
      <c r="X75" s="5"/>
      <c r="Y75" s="5"/>
      <c r="Z75" s="5"/>
      <c r="AA75" s="5"/>
      <c r="AB75" s="5"/>
      <c r="AC75" s="5"/>
      <c r="AD75" s="5"/>
      <c r="AE75" s="8"/>
      <c r="AF75" s="12"/>
      <c r="AL75" s="5" t="s">
        <v>544</v>
      </c>
      <c r="AM75" s="5" t="s">
        <v>526</v>
      </c>
      <c r="AN75" s="5" t="s">
        <v>545</v>
      </c>
      <c r="AO75" s="5" t="s">
        <v>298</v>
      </c>
      <c r="AP75" s="5">
        <v>73</v>
      </c>
      <c r="AQ75" s="5" t="s">
        <v>546</v>
      </c>
      <c r="AR75" s="5"/>
      <c r="AS75" s="8">
        <v>4220000</v>
      </c>
      <c r="AT75" s="12">
        <v>3.1666666666666665</v>
      </c>
    </row>
    <row r="76" spans="1:46" ht="80.099999999999994" customHeight="1" x14ac:dyDescent="0.3">
      <c r="A76" s="5" t="s">
        <v>547</v>
      </c>
      <c r="B76" s="5" t="s">
        <v>526</v>
      </c>
      <c r="C76" s="5" t="s">
        <v>548</v>
      </c>
      <c r="D76" s="5" t="s">
        <v>302</v>
      </c>
      <c r="E76" s="5">
        <v>74</v>
      </c>
      <c r="F76" s="5" t="s">
        <v>549</v>
      </c>
      <c r="H76" s="8">
        <v>160000</v>
      </c>
      <c r="I76" s="12">
        <f>IFERROR(AVERAGEIF(작품평!B:B,작품!A76,작품평!D:D),0)</f>
        <v>0</v>
      </c>
      <c r="X76" s="5"/>
      <c r="Y76" s="5"/>
      <c r="Z76" s="5"/>
      <c r="AA76" s="5"/>
      <c r="AB76" s="5"/>
      <c r="AC76" s="5"/>
      <c r="AD76" s="5"/>
      <c r="AE76" s="8"/>
      <c r="AF76" s="12"/>
      <c r="AL76" s="5" t="s">
        <v>547</v>
      </c>
      <c r="AM76" s="5" t="s">
        <v>526</v>
      </c>
      <c r="AN76" s="5" t="s">
        <v>548</v>
      </c>
      <c r="AO76" s="5" t="s">
        <v>302</v>
      </c>
      <c r="AP76" s="5">
        <v>74</v>
      </c>
      <c r="AQ76" s="5" t="s">
        <v>549</v>
      </c>
      <c r="AR76" s="5"/>
      <c r="AS76" s="8">
        <v>160000</v>
      </c>
      <c r="AT76" s="12">
        <v>0</v>
      </c>
    </row>
    <row r="77" spans="1:46" ht="80.099999999999994" customHeight="1" x14ac:dyDescent="0.3">
      <c r="A77" s="5" t="s">
        <v>550</v>
      </c>
      <c r="B77" s="5" t="s">
        <v>526</v>
      </c>
      <c r="C77" s="5" t="s">
        <v>551</v>
      </c>
      <c r="D77" s="5" t="s">
        <v>306</v>
      </c>
      <c r="E77" s="5">
        <v>75</v>
      </c>
      <c r="F77" s="5" t="s">
        <v>552</v>
      </c>
      <c r="H77" s="8">
        <v>250000</v>
      </c>
      <c r="I77" s="12">
        <f>IFERROR(AVERAGEIF(작품평!B:B,작품!A77,작품평!D:D),0)</f>
        <v>0</v>
      </c>
      <c r="X77" s="5"/>
      <c r="Y77" s="5"/>
      <c r="Z77" s="5"/>
      <c r="AA77" s="5"/>
      <c r="AB77" s="5"/>
      <c r="AC77" s="5"/>
      <c r="AD77" s="5"/>
      <c r="AE77" s="8"/>
      <c r="AF77" s="12"/>
      <c r="AL77" s="5" t="s">
        <v>550</v>
      </c>
      <c r="AM77" s="5" t="s">
        <v>526</v>
      </c>
      <c r="AN77" s="5" t="s">
        <v>551</v>
      </c>
      <c r="AO77" s="5" t="s">
        <v>306</v>
      </c>
      <c r="AP77" s="5">
        <v>75</v>
      </c>
      <c r="AQ77" s="5" t="s">
        <v>552</v>
      </c>
      <c r="AR77" s="5"/>
      <c r="AS77" s="8">
        <v>250000</v>
      </c>
      <c r="AT77" s="12">
        <v>0</v>
      </c>
    </row>
    <row r="78" spans="1:46" ht="80.099999999999994" customHeight="1" x14ac:dyDescent="0.3">
      <c r="A78" s="5" t="s">
        <v>553</v>
      </c>
      <c r="B78" s="5" t="s">
        <v>526</v>
      </c>
      <c r="C78" s="5" t="s">
        <v>554</v>
      </c>
      <c r="D78" s="5" t="s">
        <v>290</v>
      </c>
      <c r="E78" s="5">
        <v>71</v>
      </c>
      <c r="F78" s="5" t="s">
        <v>555</v>
      </c>
      <c r="H78" s="8">
        <v>850000</v>
      </c>
      <c r="I78" s="12">
        <f>IFERROR(AVERAGEIF(작품평!B:B,작품!A78,작품평!D:D),0)</f>
        <v>3</v>
      </c>
      <c r="X78" s="5"/>
      <c r="Y78" s="5"/>
      <c r="Z78" s="5"/>
      <c r="AA78" s="5"/>
      <c r="AB78" s="5"/>
      <c r="AC78" s="5"/>
      <c r="AD78" s="5"/>
      <c r="AE78" s="8"/>
      <c r="AF78" s="12"/>
      <c r="AL78" s="5" t="s">
        <v>553</v>
      </c>
      <c r="AM78" s="5" t="s">
        <v>526</v>
      </c>
      <c r="AN78" s="5" t="s">
        <v>554</v>
      </c>
      <c r="AO78" s="5" t="s">
        <v>290</v>
      </c>
      <c r="AP78" s="5">
        <v>71</v>
      </c>
      <c r="AQ78" s="5" t="s">
        <v>555</v>
      </c>
      <c r="AR78" s="5"/>
      <c r="AS78" s="8">
        <v>850000</v>
      </c>
      <c r="AT78" s="12">
        <v>3</v>
      </c>
    </row>
    <row r="79" spans="1:46" ht="80.099999999999994" customHeight="1" x14ac:dyDescent="0.3">
      <c r="A79" s="5" t="s">
        <v>556</v>
      </c>
      <c r="B79" s="5" t="s">
        <v>526</v>
      </c>
      <c r="C79" s="5" t="s">
        <v>557</v>
      </c>
      <c r="D79" s="5" t="s">
        <v>310</v>
      </c>
      <c r="E79" s="5">
        <v>76</v>
      </c>
      <c r="F79" s="5" t="s">
        <v>558</v>
      </c>
      <c r="H79" s="8">
        <v>3210000</v>
      </c>
      <c r="I79" s="12">
        <f>IFERROR(AVERAGEIF(작품평!B:B,작품!A79,작품평!D:D),0)</f>
        <v>4.5</v>
      </c>
      <c r="X79" s="5"/>
      <c r="Y79" s="5"/>
      <c r="Z79" s="5"/>
      <c r="AA79" s="5"/>
      <c r="AB79" s="5"/>
      <c r="AC79" s="5"/>
      <c r="AD79" s="5"/>
      <c r="AE79" s="8"/>
      <c r="AF79" s="12"/>
      <c r="AL79" s="5" t="s">
        <v>556</v>
      </c>
      <c r="AM79" s="5" t="s">
        <v>526</v>
      </c>
      <c r="AN79" s="5" t="s">
        <v>557</v>
      </c>
      <c r="AO79" s="5" t="s">
        <v>310</v>
      </c>
      <c r="AP79" s="5">
        <v>76</v>
      </c>
      <c r="AQ79" s="5" t="s">
        <v>558</v>
      </c>
      <c r="AR79" s="5"/>
      <c r="AS79" s="8">
        <v>3210000</v>
      </c>
      <c r="AT79" s="12">
        <v>4.5</v>
      </c>
    </row>
    <row r="80" spans="1:46" ht="80.099999999999994" customHeight="1" x14ac:dyDescent="0.3">
      <c r="A80" s="5" t="s">
        <v>559</v>
      </c>
      <c r="B80" s="5" t="s">
        <v>526</v>
      </c>
      <c r="C80" s="5" t="s">
        <v>560</v>
      </c>
      <c r="D80" s="5" t="s">
        <v>302</v>
      </c>
      <c r="E80" s="5">
        <v>74</v>
      </c>
      <c r="F80" s="5" t="s">
        <v>561</v>
      </c>
      <c r="H80" s="8">
        <v>3880000</v>
      </c>
      <c r="I80" s="12">
        <f>IFERROR(AVERAGEIF(작품평!B:B,작품!A80,작품평!D:D),0)</f>
        <v>0</v>
      </c>
      <c r="X80" s="5"/>
      <c r="Y80" s="5"/>
      <c r="Z80" s="5"/>
      <c r="AA80" s="5"/>
      <c r="AB80" s="5"/>
      <c r="AC80" s="5"/>
      <c r="AD80" s="5"/>
      <c r="AE80" s="8"/>
      <c r="AF80" s="12"/>
      <c r="AL80" s="5" t="s">
        <v>559</v>
      </c>
      <c r="AM80" s="5" t="s">
        <v>526</v>
      </c>
      <c r="AN80" s="5" t="s">
        <v>560</v>
      </c>
      <c r="AO80" s="5" t="s">
        <v>302</v>
      </c>
      <c r="AP80" s="5">
        <v>74</v>
      </c>
      <c r="AQ80" s="5" t="s">
        <v>561</v>
      </c>
      <c r="AR80" s="5"/>
      <c r="AS80" s="8">
        <v>3880000</v>
      </c>
      <c r="AT80" s="12">
        <v>0</v>
      </c>
    </row>
    <row r="81" spans="1:46" ht="80.099999999999994" customHeight="1" x14ac:dyDescent="0.3">
      <c r="A81" s="5" t="s">
        <v>562</v>
      </c>
      <c r="B81" s="5" t="s">
        <v>526</v>
      </c>
      <c r="C81" s="5" t="s">
        <v>563</v>
      </c>
      <c r="D81" s="5" t="s">
        <v>294</v>
      </c>
      <c r="E81" s="5">
        <v>72</v>
      </c>
      <c r="F81" s="5" t="s">
        <v>564</v>
      </c>
      <c r="H81" s="8">
        <v>4340000</v>
      </c>
      <c r="I81" s="12">
        <f>IFERROR(AVERAGEIF(작품평!B:B,작품!A81,작품평!D:D),0)</f>
        <v>2.25</v>
      </c>
      <c r="X81" s="5"/>
      <c r="Y81" s="5"/>
      <c r="Z81" s="5"/>
      <c r="AA81" s="5"/>
      <c r="AB81" s="5"/>
      <c r="AC81" s="5"/>
      <c r="AD81" s="5"/>
      <c r="AE81" s="8"/>
      <c r="AF81" s="12"/>
      <c r="AL81" s="5" t="s">
        <v>562</v>
      </c>
      <c r="AM81" s="5" t="s">
        <v>526</v>
      </c>
      <c r="AN81" s="5" t="s">
        <v>563</v>
      </c>
      <c r="AO81" s="5" t="s">
        <v>294</v>
      </c>
      <c r="AP81" s="5">
        <v>72</v>
      </c>
      <c r="AQ81" s="5" t="s">
        <v>564</v>
      </c>
      <c r="AR81" s="5"/>
      <c r="AS81" s="8">
        <v>4340000</v>
      </c>
      <c r="AT81" s="12">
        <v>2.25</v>
      </c>
    </row>
    <row r="82" spans="1:46" ht="80.099999999999994" customHeight="1" x14ac:dyDescent="0.3">
      <c r="A82" s="5" t="s">
        <v>565</v>
      </c>
      <c r="B82" s="5" t="s">
        <v>526</v>
      </c>
      <c r="C82" s="5" t="s">
        <v>566</v>
      </c>
      <c r="D82" s="5" t="s">
        <v>282</v>
      </c>
      <c r="E82" s="5">
        <v>69</v>
      </c>
      <c r="F82" s="5" t="s">
        <v>567</v>
      </c>
      <c r="H82" s="8">
        <v>1850000</v>
      </c>
      <c r="I82" s="12">
        <f>IFERROR(AVERAGEIF(작품평!B:B,작품!A82,작품평!D:D),0)</f>
        <v>0</v>
      </c>
      <c r="X82" s="5"/>
      <c r="Y82" s="5"/>
      <c r="Z82" s="5"/>
      <c r="AA82" s="5"/>
      <c r="AB82" s="5"/>
      <c r="AC82" s="5"/>
      <c r="AD82" s="5"/>
      <c r="AE82" s="8"/>
      <c r="AF82" s="12"/>
      <c r="AL82" s="5" t="s">
        <v>565</v>
      </c>
      <c r="AM82" s="5" t="s">
        <v>526</v>
      </c>
      <c r="AN82" s="5" t="s">
        <v>566</v>
      </c>
      <c r="AO82" s="5" t="s">
        <v>282</v>
      </c>
      <c r="AP82" s="5">
        <v>69</v>
      </c>
      <c r="AQ82" s="5" t="s">
        <v>567</v>
      </c>
      <c r="AR82" s="5"/>
      <c r="AS82" s="8">
        <v>1850000</v>
      </c>
      <c r="AT82" s="12">
        <v>0</v>
      </c>
    </row>
    <row r="83" spans="1:46" ht="80.099999999999994" customHeight="1" x14ac:dyDescent="0.3">
      <c r="A83" s="5" t="s">
        <v>568</v>
      </c>
      <c r="B83" s="5" t="s">
        <v>526</v>
      </c>
      <c r="C83" s="5" t="s">
        <v>569</v>
      </c>
      <c r="D83" s="5" t="s">
        <v>282</v>
      </c>
      <c r="E83" s="5">
        <v>69</v>
      </c>
      <c r="F83" s="5" t="s">
        <v>570</v>
      </c>
      <c r="H83" s="8">
        <v>4770000</v>
      </c>
      <c r="I83" s="12">
        <f>IFERROR(AVERAGEIF(작품평!B:B,작품!A83,작품평!D:D),0)</f>
        <v>0</v>
      </c>
      <c r="X83" s="5"/>
      <c r="Y83" s="5"/>
      <c r="Z83" s="5"/>
      <c r="AA83" s="5"/>
      <c r="AB83" s="5"/>
      <c r="AC83" s="5"/>
      <c r="AD83" s="5"/>
      <c r="AE83" s="8"/>
      <c r="AF83" s="12"/>
      <c r="AL83" s="5" t="s">
        <v>568</v>
      </c>
      <c r="AM83" s="5" t="s">
        <v>526</v>
      </c>
      <c r="AN83" s="5" t="s">
        <v>569</v>
      </c>
      <c r="AO83" s="5" t="s">
        <v>282</v>
      </c>
      <c r="AP83" s="5">
        <v>69</v>
      </c>
      <c r="AQ83" s="5" t="s">
        <v>570</v>
      </c>
      <c r="AR83" s="5"/>
      <c r="AS83" s="8">
        <v>4770000</v>
      </c>
      <c r="AT83" s="12">
        <v>0</v>
      </c>
    </row>
    <row r="84" spans="1:46" ht="80.099999999999994" customHeight="1" x14ac:dyDescent="0.3">
      <c r="A84" s="5" t="s">
        <v>571</v>
      </c>
      <c r="B84" s="5" t="s">
        <v>526</v>
      </c>
      <c r="C84" s="5" t="s">
        <v>572</v>
      </c>
      <c r="D84" s="5" t="s">
        <v>286</v>
      </c>
      <c r="E84" s="5">
        <v>70</v>
      </c>
      <c r="F84" s="5" t="s">
        <v>573</v>
      </c>
      <c r="H84" s="8">
        <v>1970000</v>
      </c>
      <c r="I84" s="12">
        <f>IFERROR(AVERAGEIF(작품평!B:B,작품!A84,작품평!D:D),0)</f>
        <v>0</v>
      </c>
      <c r="X84" s="5"/>
      <c r="Y84" s="5"/>
      <c r="Z84" s="5"/>
      <c r="AA84" s="5"/>
      <c r="AB84" s="5"/>
      <c r="AC84" s="5"/>
      <c r="AD84" s="5"/>
      <c r="AE84" s="8"/>
      <c r="AF84" s="12"/>
      <c r="AL84" s="5" t="s">
        <v>571</v>
      </c>
      <c r="AM84" s="5" t="s">
        <v>526</v>
      </c>
      <c r="AN84" s="5" t="s">
        <v>572</v>
      </c>
      <c r="AO84" s="5" t="s">
        <v>286</v>
      </c>
      <c r="AP84" s="5">
        <v>70</v>
      </c>
      <c r="AQ84" s="5" t="s">
        <v>573</v>
      </c>
      <c r="AR84" s="5"/>
      <c r="AS84" s="8">
        <v>1970000</v>
      </c>
      <c r="AT84" s="12">
        <v>0</v>
      </c>
    </row>
    <row r="85" spans="1:46" ht="80.099999999999994" customHeight="1" x14ac:dyDescent="0.3">
      <c r="A85" s="5" t="s">
        <v>574</v>
      </c>
      <c r="B85" s="5" t="s">
        <v>526</v>
      </c>
      <c r="C85" s="5" t="s">
        <v>575</v>
      </c>
      <c r="D85" s="5" t="s">
        <v>298</v>
      </c>
      <c r="E85" s="5">
        <v>73</v>
      </c>
      <c r="F85" s="5" t="s">
        <v>576</v>
      </c>
      <c r="H85" s="8">
        <v>1090000</v>
      </c>
      <c r="I85" s="12">
        <f>IFERROR(AVERAGEIF(작품평!B:B,작품!A85,작품평!D:D),0)</f>
        <v>0</v>
      </c>
      <c r="X85" s="5"/>
      <c r="Y85" s="5"/>
      <c r="Z85" s="5"/>
      <c r="AA85" s="5"/>
      <c r="AB85" s="5"/>
      <c r="AC85" s="5"/>
      <c r="AD85" s="5"/>
      <c r="AE85" s="8"/>
      <c r="AF85" s="12"/>
      <c r="AL85" s="5" t="s">
        <v>574</v>
      </c>
      <c r="AM85" s="5" t="s">
        <v>526</v>
      </c>
      <c r="AN85" s="5" t="s">
        <v>575</v>
      </c>
      <c r="AO85" s="5" t="s">
        <v>298</v>
      </c>
      <c r="AP85" s="5">
        <v>73</v>
      </c>
      <c r="AQ85" s="5" t="s">
        <v>576</v>
      </c>
      <c r="AR85" s="5"/>
      <c r="AS85" s="8">
        <v>1090000</v>
      </c>
      <c r="AT85" s="12">
        <v>0</v>
      </c>
    </row>
    <row r="86" spans="1:46" ht="80.099999999999994" customHeight="1" x14ac:dyDescent="0.3"/>
    <row r="87" spans="1:46" ht="80.099999999999994" customHeight="1" x14ac:dyDescent="0.3"/>
    <row r="88" spans="1:46" ht="80.099999999999994" customHeight="1" x14ac:dyDescent="0.3"/>
  </sheetData>
  <sortState ref="X2:AF88">
    <sortCondition descending="1" ref="AF1"/>
  </sortState>
  <phoneticPr fontId="1" type="noConversion"/>
  <conditionalFormatting sqref="A2:I1048576">
    <cfRule type="expression" dxfId="11" priority="1">
      <formula>OR($H2 = $O$3, $H2 = $O$4, $H2 = $O$5, $H2 = $O$6, $H2 = $O$7)</formula>
    </cfRule>
    <cfRule type="expression" dxfId="10" priority="5">
      <formula>$A2 &lt;&gt; ""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AD0C2102-E503-44B2-BB0E-1057248E4CE6}">
            <xm:f>$A2 = 구매내역!$B$2:$B$28</xm:f>
            <x14:dxf>
              <font>
                <strike/>
                <color rgb="FFFF0000"/>
              </font>
            </x14:dxf>
          </x14:cfRule>
          <xm:sqref>A2:I1048576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81"/>
  <sheetViews>
    <sheetView workbookViewId="0">
      <selection activeCell="I5" sqref="I5"/>
    </sheetView>
  </sheetViews>
  <sheetFormatPr defaultRowHeight="16.5" x14ac:dyDescent="0.3"/>
  <cols>
    <col min="1" max="1" width="5.25" style="5" bestFit="1" customWidth="1"/>
    <col min="2" max="3" width="9" style="5"/>
    <col min="4" max="4" width="5.25" style="5" bestFit="1" customWidth="1"/>
    <col min="5" max="5" width="39.125" style="5" bestFit="1" customWidth="1"/>
  </cols>
  <sheetData>
    <row r="1" spans="1:6" x14ac:dyDescent="0.3">
      <c r="A1" s="9" t="s">
        <v>577</v>
      </c>
      <c r="B1" s="9" t="s">
        <v>314</v>
      </c>
      <c r="C1" s="9" t="s">
        <v>1</v>
      </c>
      <c r="D1" s="9" t="s">
        <v>578</v>
      </c>
      <c r="E1" s="9" t="s">
        <v>579</v>
      </c>
      <c r="F1" s="18" t="s">
        <v>673</v>
      </c>
    </row>
    <row r="2" spans="1:6" x14ac:dyDescent="0.3">
      <c r="A2" s="5">
        <v>1</v>
      </c>
      <c r="B2" s="5" t="s">
        <v>348</v>
      </c>
      <c r="C2" s="5">
        <v>2</v>
      </c>
      <c r="D2" s="5">
        <v>5</v>
      </c>
      <c r="E2" s="5" t="s">
        <v>580</v>
      </c>
      <c r="F2" t="str">
        <f>VLOOKUP($B2,작품!$A$2:$I$1048576,4, 0)</f>
        <v>김현숙</v>
      </c>
    </row>
    <row r="3" spans="1:6" x14ac:dyDescent="0.3">
      <c r="A3" s="5">
        <v>2</v>
      </c>
      <c r="B3" s="5" t="s">
        <v>320</v>
      </c>
      <c r="C3" s="5">
        <v>4</v>
      </c>
      <c r="D3" s="5">
        <v>4</v>
      </c>
      <c r="E3" s="5" t="s">
        <v>581</v>
      </c>
      <c r="F3" t="str">
        <f>VLOOKUP($B3,작품!$A$2:$I$1048576,4, 0)</f>
        <v>남궁순</v>
      </c>
    </row>
    <row r="4" spans="1:6" x14ac:dyDescent="0.3">
      <c r="A4" s="5">
        <v>3</v>
      </c>
      <c r="B4" s="5" t="s">
        <v>519</v>
      </c>
      <c r="C4" s="5">
        <v>18</v>
      </c>
      <c r="D4" s="5">
        <v>3</v>
      </c>
      <c r="E4" s="5" t="s">
        <v>582</v>
      </c>
      <c r="F4" t="str">
        <f>VLOOKUP($B4,작품!$A$2:$I$1048576,4, 0)</f>
        <v>임정아</v>
      </c>
    </row>
    <row r="5" spans="1:6" x14ac:dyDescent="0.3">
      <c r="A5" s="5">
        <v>4</v>
      </c>
      <c r="B5" s="5" t="s">
        <v>556</v>
      </c>
      <c r="C5" s="5">
        <v>19</v>
      </c>
      <c r="D5" s="5">
        <v>4.5</v>
      </c>
      <c r="E5" s="5" t="s">
        <v>583</v>
      </c>
      <c r="F5" t="str">
        <f>VLOOKUP($B5,작품!$A$2:$I$1048576,4, 0)</f>
        <v>오은정</v>
      </c>
    </row>
    <row r="6" spans="1:6" x14ac:dyDescent="0.3">
      <c r="A6" s="5">
        <v>5</v>
      </c>
      <c r="B6" s="5" t="s">
        <v>333</v>
      </c>
      <c r="C6" s="5">
        <v>3</v>
      </c>
      <c r="D6" s="5">
        <v>4.5</v>
      </c>
      <c r="E6" s="5" t="s">
        <v>584</v>
      </c>
      <c r="F6" t="str">
        <f>VLOOKUP($B6,작품!$A$2:$I$1048576,4, 0)</f>
        <v>양태숙</v>
      </c>
    </row>
    <row r="7" spans="1:6" x14ac:dyDescent="0.3">
      <c r="A7" s="5">
        <v>6</v>
      </c>
      <c r="B7" s="5" t="s">
        <v>467</v>
      </c>
      <c r="C7" s="5">
        <v>12</v>
      </c>
      <c r="D7" s="5">
        <v>4</v>
      </c>
      <c r="E7" s="5" t="s">
        <v>580</v>
      </c>
      <c r="F7" t="str">
        <f>VLOOKUP($B7,작품!$A$2:$I$1048576,4, 0)</f>
        <v>폴 고갱</v>
      </c>
    </row>
    <row r="8" spans="1:6" x14ac:dyDescent="0.3">
      <c r="A8" s="5">
        <v>7</v>
      </c>
      <c r="B8" s="5" t="s">
        <v>351</v>
      </c>
      <c r="C8" s="5">
        <v>12</v>
      </c>
      <c r="D8" s="5">
        <v>5</v>
      </c>
      <c r="E8" s="5" t="s">
        <v>585</v>
      </c>
      <c r="F8" t="str">
        <f>VLOOKUP($B8,작품!$A$2:$I$1048576,4, 0)</f>
        <v>다니엘</v>
      </c>
    </row>
    <row r="9" spans="1:6" x14ac:dyDescent="0.3">
      <c r="A9" s="5">
        <v>8</v>
      </c>
      <c r="B9" s="5" t="s">
        <v>376</v>
      </c>
      <c r="C9" s="5">
        <v>20</v>
      </c>
      <c r="D9" s="5">
        <v>4.5</v>
      </c>
      <c r="E9" s="5" t="s">
        <v>586</v>
      </c>
      <c r="F9" t="str">
        <f>VLOOKUP($B9,작품!$A$2:$I$1048576,4, 0)</f>
        <v>최경락</v>
      </c>
    </row>
    <row r="10" spans="1:6" x14ac:dyDescent="0.3">
      <c r="A10" s="5">
        <v>9</v>
      </c>
      <c r="B10" s="5" t="s">
        <v>544</v>
      </c>
      <c r="C10" s="5">
        <v>1</v>
      </c>
      <c r="D10" s="5">
        <v>4.5</v>
      </c>
      <c r="E10" s="5" t="s">
        <v>587</v>
      </c>
      <c r="F10" t="str">
        <f>VLOOKUP($B10,작품!$A$2:$I$1048576,4, 0)</f>
        <v>로지에</v>
      </c>
    </row>
    <row r="11" spans="1:6" x14ac:dyDescent="0.3">
      <c r="A11" s="5">
        <v>10</v>
      </c>
      <c r="B11" s="5" t="s">
        <v>336</v>
      </c>
      <c r="C11" s="5">
        <v>17</v>
      </c>
      <c r="D11" s="5">
        <v>2.5</v>
      </c>
      <c r="E11" s="5" t="s">
        <v>588</v>
      </c>
      <c r="F11" t="str">
        <f>VLOOKUP($B11,작품!$A$2:$I$1048576,4, 0)</f>
        <v>조근호</v>
      </c>
    </row>
    <row r="12" spans="1:6" x14ac:dyDescent="0.3">
      <c r="A12" s="5">
        <v>11</v>
      </c>
      <c r="B12" s="5" t="s">
        <v>345</v>
      </c>
      <c r="C12" s="5">
        <v>16</v>
      </c>
      <c r="D12" s="5">
        <v>5</v>
      </c>
      <c r="E12" s="5" t="s">
        <v>589</v>
      </c>
      <c r="F12" t="str">
        <f>VLOOKUP($B12,작품!$A$2:$I$1048576,4, 0)</f>
        <v>안기호</v>
      </c>
    </row>
    <row r="13" spans="1:6" x14ac:dyDescent="0.3">
      <c r="A13" s="5">
        <v>12</v>
      </c>
      <c r="B13" s="5" t="s">
        <v>519</v>
      </c>
      <c r="C13" s="5">
        <v>11</v>
      </c>
      <c r="D13" s="5">
        <v>1.5</v>
      </c>
      <c r="E13" s="5" t="s">
        <v>590</v>
      </c>
      <c r="F13" t="str">
        <f>VLOOKUP($B13,작품!$A$2:$I$1048576,4, 0)</f>
        <v>임정아</v>
      </c>
    </row>
    <row r="14" spans="1:6" x14ac:dyDescent="0.3">
      <c r="A14" s="5">
        <v>13</v>
      </c>
      <c r="B14" s="5" t="s">
        <v>544</v>
      </c>
      <c r="C14" s="5">
        <v>4</v>
      </c>
      <c r="D14" s="5">
        <v>4</v>
      </c>
      <c r="E14" s="5" t="s">
        <v>591</v>
      </c>
      <c r="F14" t="str">
        <f>VLOOKUP($B14,작품!$A$2:$I$1048576,4, 0)</f>
        <v>로지에</v>
      </c>
    </row>
    <row r="15" spans="1:6" x14ac:dyDescent="0.3">
      <c r="A15" s="5">
        <v>14</v>
      </c>
      <c r="B15" s="5" t="s">
        <v>333</v>
      </c>
      <c r="C15" s="5">
        <v>8</v>
      </c>
      <c r="D15" s="5">
        <v>3</v>
      </c>
      <c r="E15" s="5" t="s">
        <v>592</v>
      </c>
      <c r="F15" t="str">
        <f>VLOOKUP($B15,작품!$A$2:$I$1048576,4, 0)</f>
        <v>양태숙</v>
      </c>
    </row>
    <row r="16" spans="1:6" x14ac:dyDescent="0.3">
      <c r="A16" s="5">
        <v>15</v>
      </c>
      <c r="B16" s="5" t="s">
        <v>440</v>
      </c>
      <c r="C16" s="5">
        <v>10</v>
      </c>
      <c r="D16" s="5">
        <v>3</v>
      </c>
      <c r="E16" s="5" t="s">
        <v>593</v>
      </c>
      <c r="F16" t="str">
        <f>VLOOKUP($B16,작품!$A$2:$I$1048576,4, 0)</f>
        <v>강남구</v>
      </c>
    </row>
    <row r="17" spans="1:6" x14ac:dyDescent="0.3">
      <c r="A17" s="5">
        <v>16</v>
      </c>
      <c r="B17" s="5" t="s">
        <v>477</v>
      </c>
      <c r="C17" s="5">
        <v>10</v>
      </c>
      <c r="D17" s="5">
        <v>3</v>
      </c>
      <c r="E17" s="5" t="s">
        <v>593</v>
      </c>
      <c r="F17" t="str">
        <f>VLOOKUP($B17,작품!$A$2:$I$1048576,4, 0)</f>
        <v>오관진</v>
      </c>
    </row>
    <row r="18" spans="1:6" x14ac:dyDescent="0.3">
      <c r="A18" s="5">
        <v>17</v>
      </c>
      <c r="B18" s="5" t="s">
        <v>419</v>
      </c>
      <c r="C18" s="5">
        <v>9</v>
      </c>
      <c r="D18" s="5">
        <v>2</v>
      </c>
      <c r="E18" s="5" t="s">
        <v>594</v>
      </c>
      <c r="F18" t="str">
        <f>VLOOKUP($B18,작품!$A$2:$I$1048576,4, 0)</f>
        <v>신홍직</v>
      </c>
    </row>
    <row r="19" spans="1:6" x14ac:dyDescent="0.3">
      <c r="A19" s="5">
        <v>18</v>
      </c>
      <c r="B19" s="5" t="s">
        <v>477</v>
      </c>
      <c r="C19" s="5">
        <v>17</v>
      </c>
      <c r="D19" s="5">
        <v>3.5</v>
      </c>
      <c r="E19" s="5" t="s">
        <v>595</v>
      </c>
      <c r="F19" t="str">
        <f>VLOOKUP($B19,작품!$A$2:$I$1048576,4, 0)</f>
        <v>오관진</v>
      </c>
    </row>
    <row r="20" spans="1:6" x14ac:dyDescent="0.3">
      <c r="A20" s="5">
        <v>19</v>
      </c>
      <c r="B20" s="5" t="s">
        <v>452</v>
      </c>
      <c r="C20" s="5">
        <v>20</v>
      </c>
      <c r="D20" s="5">
        <v>2</v>
      </c>
      <c r="E20" s="5" t="s">
        <v>596</v>
      </c>
      <c r="F20" t="str">
        <f>VLOOKUP($B20,작품!$A$2:$I$1048576,4, 0)</f>
        <v>이상열</v>
      </c>
    </row>
    <row r="21" spans="1:6" x14ac:dyDescent="0.3">
      <c r="A21" s="5">
        <v>20</v>
      </c>
      <c r="B21" s="5" t="s">
        <v>333</v>
      </c>
      <c r="C21" s="5">
        <v>17</v>
      </c>
      <c r="D21" s="5">
        <v>3</v>
      </c>
      <c r="E21" s="5" t="s">
        <v>597</v>
      </c>
      <c r="F21" t="str">
        <f>VLOOKUP($B21,작품!$A$2:$I$1048576,4, 0)</f>
        <v>양태숙</v>
      </c>
    </row>
    <row r="22" spans="1:6" x14ac:dyDescent="0.3">
      <c r="A22" s="5">
        <v>21</v>
      </c>
      <c r="B22" s="5" t="s">
        <v>363</v>
      </c>
      <c r="C22" s="5">
        <v>4</v>
      </c>
      <c r="D22" s="5">
        <v>4.5</v>
      </c>
      <c r="E22" s="5" t="s">
        <v>598</v>
      </c>
      <c r="F22" t="str">
        <f>VLOOKUP($B22,작품!$A$2:$I$1048576,4, 0)</f>
        <v>임영우</v>
      </c>
    </row>
    <row r="23" spans="1:6" x14ac:dyDescent="0.3">
      <c r="A23" s="5">
        <v>22</v>
      </c>
      <c r="B23" s="5" t="s">
        <v>434</v>
      </c>
      <c r="C23" s="5">
        <v>3</v>
      </c>
      <c r="D23" s="5">
        <v>4</v>
      </c>
      <c r="E23" s="5" t="s">
        <v>599</v>
      </c>
      <c r="F23" t="str">
        <f>VLOOKUP($B23,작품!$A$2:$I$1048576,4, 0)</f>
        <v>황두순</v>
      </c>
    </row>
    <row r="24" spans="1:6" x14ac:dyDescent="0.3">
      <c r="A24" s="5">
        <v>23</v>
      </c>
      <c r="B24" s="5" t="s">
        <v>516</v>
      </c>
      <c r="C24" s="5">
        <v>7</v>
      </c>
      <c r="D24" s="5">
        <v>0.5</v>
      </c>
      <c r="E24" s="5" t="s">
        <v>600</v>
      </c>
      <c r="F24" t="str">
        <f>VLOOKUP($B24,작품!$A$2:$I$1048576,4, 0)</f>
        <v>심재천</v>
      </c>
    </row>
    <row r="25" spans="1:6" x14ac:dyDescent="0.3">
      <c r="A25" s="5">
        <v>24</v>
      </c>
      <c r="B25" s="5" t="s">
        <v>409</v>
      </c>
      <c r="C25" s="5">
        <v>2</v>
      </c>
      <c r="D25" s="5">
        <v>5</v>
      </c>
      <c r="E25" s="5" t="s">
        <v>601</v>
      </c>
      <c r="F25" t="str">
        <f>VLOOKUP($B25,작품!$A$2:$I$1048576,4, 0)</f>
        <v>석창우</v>
      </c>
    </row>
    <row r="26" spans="1:6" x14ac:dyDescent="0.3">
      <c r="A26" s="5">
        <v>25</v>
      </c>
      <c r="B26" s="5" t="s">
        <v>529</v>
      </c>
      <c r="C26" s="5">
        <v>14</v>
      </c>
      <c r="D26" s="5">
        <v>2.5</v>
      </c>
      <c r="E26" s="5" t="s">
        <v>602</v>
      </c>
      <c r="F26" t="str">
        <f>VLOOKUP($B26,작품!$A$2:$I$1048576,4, 0)</f>
        <v>양향옥</v>
      </c>
    </row>
    <row r="27" spans="1:6" x14ac:dyDescent="0.3">
      <c r="A27" s="5">
        <v>26</v>
      </c>
      <c r="B27" s="5" t="s">
        <v>406</v>
      </c>
      <c r="C27" s="5">
        <v>2</v>
      </c>
      <c r="D27" s="5">
        <v>1.5</v>
      </c>
      <c r="E27" s="5" t="s">
        <v>603</v>
      </c>
      <c r="F27" t="str">
        <f>VLOOKUP($B27,작품!$A$2:$I$1048576,4, 0)</f>
        <v>김정연</v>
      </c>
    </row>
    <row r="28" spans="1:6" x14ac:dyDescent="0.3">
      <c r="A28" s="5">
        <v>27</v>
      </c>
      <c r="B28" s="5" t="s">
        <v>455</v>
      </c>
      <c r="C28" s="5">
        <v>8</v>
      </c>
      <c r="D28" s="5">
        <v>1</v>
      </c>
      <c r="E28" s="5" t="s">
        <v>604</v>
      </c>
      <c r="F28" t="str">
        <f>VLOOKUP($B28,작품!$A$2:$I$1048576,4, 0)</f>
        <v>오귀스트</v>
      </c>
    </row>
    <row r="29" spans="1:6" x14ac:dyDescent="0.3">
      <c r="A29" s="5">
        <v>28</v>
      </c>
      <c r="B29" s="5" t="s">
        <v>428</v>
      </c>
      <c r="C29" s="5">
        <v>13</v>
      </c>
      <c r="D29" s="5">
        <v>1</v>
      </c>
      <c r="E29" s="5" t="s">
        <v>605</v>
      </c>
      <c r="F29" t="str">
        <f>VLOOKUP($B29,작품!$A$2:$I$1048576,4, 0)</f>
        <v>빈센트</v>
      </c>
    </row>
    <row r="30" spans="1:6" x14ac:dyDescent="0.3">
      <c r="A30" s="5">
        <v>29</v>
      </c>
      <c r="B30" s="5" t="s">
        <v>532</v>
      </c>
      <c r="C30" s="5">
        <v>7</v>
      </c>
      <c r="D30" s="5">
        <v>0.5</v>
      </c>
      <c r="E30" s="5" t="s">
        <v>606</v>
      </c>
      <c r="F30" t="str">
        <f>VLOOKUP($B30,작품!$A$2:$I$1048576,4, 0)</f>
        <v>강지웅</v>
      </c>
    </row>
    <row r="31" spans="1:6" x14ac:dyDescent="0.3">
      <c r="A31" s="5">
        <v>30</v>
      </c>
      <c r="B31" s="5" t="s">
        <v>544</v>
      </c>
      <c r="C31" s="5">
        <v>17</v>
      </c>
      <c r="D31" s="5">
        <v>1</v>
      </c>
      <c r="E31" s="5" t="s">
        <v>607</v>
      </c>
      <c r="F31" t="str">
        <f>VLOOKUP($B31,작품!$A$2:$I$1048576,4, 0)</f>
        <v>로지에</v>
      </c>
    </row>
    <row r="32" spans="1:6" x14ac:dyDescent="0.3">
      <c r="A32" s="5">
        <v>31</v>
      </c>
      <c r="B32" s="5" t="s">
        <v>406</v>
      </c>
      <c r="C32" s="5">
        <v>14</v>
      </c>
      <c r="D32" s="5">
        <v>3</v>
      </c>
      <c r="E32" s="5" t="s">
        <v>608</v>
      </c>
      <c r="F32" t="str">
        <f>VLOOKUP($B32,작품!$A$2:$I$1048576,4, 0)</f>
        <v>김정연</v>
      </c>
    </row>
    <row r="33" spans="1:6" x14ac:dyDescent="0.3">
      <c r="A33" s="5">
        <v>32</v>
      </c>
      <c r="B33" s="5" t="s">
        <v>516</v>
      </c>
      <c r="C33" s="5">
        <v>11</v>
      </c>
      <c r="D33" s="5">
        <v>5</v>
      </c>
      <c r="E33" s="5" t="s">
        <v>609</v>
      </c>
      <c r="F33" t="str">
        <f>VLOOKUP($B33,작품!$A$2:$I$1048576,4, 0)</f>
        <v>심재천</v>
      </c>
    </row>
    <row r="34" spans="1:6" x14ac:dyDescent="0.3">
      <c r="A34" s="5">
        <v>33</v>
      </c>
      <c r="B34" s="5" t="s">
        <v>492</v>
      </c>
      <c r="C34" s="5">
        <v>7</v>
      </c>
      <c r="D34" s="5">
        <v>3</v>
      </c>
      <c r="E34" s="5" t="s">
        <v>610</v>
      </c>
      <c r="F34" t="str">
        <f>VLOOKUP($B34,작품!$A$2:$I$1048576,4, 0)</f>
        <v>김시현</v>
      </c>
    </row>
    <row r="35" spans="1:6" x14ac:dyDescent="0.3">
      <c r="A35" s="5">
        <v>34</v>
      </c>
      <c r="B35" s="5" t="s">
        <v>486</v>
      </c>
      <c r="C35" s="5">
        <v>16</v>
      </c>
      <c r="D35" s="5">
        <v>1.5</v>
      </c>
      <c r="E35" s="5" t="s">
        <v>611</v>
      </c>
      <c r="F35" t="str">
        <f>VLOOKUP($B35,작품!$A$2:$I$1048576,4, 0)</f>
        <v>신호재</v>
      </c>
    </row>
    <row r="36" spans="1:6" x14ac:dyDescent="0.3">
      <c r="A36" s="5">
        <v>35</v>
      </c>
      <c r="B36" s="5" t="s">
        <v>446</v>
      </c>
      <c r="C36" s="5">
        <v>19</v>
      </c>
      <c r="D36" s="5">
        <v>3</v>
      </c>
      <c r="E36" s="5" t="s">
        <v>612</v>
      </c>
      <c r="F36" t="str">
        <f>VLOOKUP($B36,작품!$A$2:$I$1048576,4, 0)</f>
        <v>신은섭</v>
      </c>
    </row>
    <row r="37" spans="1:6" x14ac:dyDescent="0.3">
      <c r="A37" s="5">
        <v>36</v>
      </c>
      <c r="B37" s="5" t="s">
        <v>464</v>
      </c>
      <c r="C37" s="5">
        <v>13</v>
      </c>
      <c r="D37" s="5">
        <v>4</v>
      </c>
      <c r="E37" s="5" t="s">
        <v>613</v>
      </c>
      <c r="F37" t="str">
        <f>VLOOKUP($B37,작품!$A$2:$I$1048576,4, 0)</f>
        <v>오귀스트</v>
      </c>
    </row>
    <row r="38" spans="1:6" x14ac:dyDescent="0.3">
      <c r="A38" s="5">
        <v>37</v>
      </c>
      <c r="B38" s="5" t="s">
        <v>348</v>
      </c>
      <c r="C38" s="5">
        <v>18</v>
      </c>
      <c r="D38" s="5">
        <v>4.5</v>
      </c>
      <c r="E38" s="5" t="s">
        <v>614</v>
      </c>
      <c r="F38" t="str">
        <f>VLOOKUP($B38,작품!$A$2:$I$1048576,4, 0)</f>
        <v>김현숙</v>
      </c>
    </row>
    <row r="39" spans="1:6" x14ac:dyDescent="0.3">
      <c r="A39" s="5">
        <v>38</v>
      </c>
      <c r="B39" s="5" t="s">
        <v>403</v>
      </c>
      <c r="C39" s="5">
        <v>18</v>
      </c>
      <c r="D39" s="5">
        <v>2</v>
      </c>
      <c r="E39" s="5" t="s">
        <v>615</v>
      </c>
      <c r="F39" t="str">
        <f>VLOOKUP($B39,작품!$A$2:$I$1048576,4, 0)</f>
        <v>손성일</v>
      </c>
    </row>
    <row r="40" spans="1:6" x14ac:dyDescent="0.3">
      <c r="A40" s="5">
        <v>39</v>
      </c>
      <c r="B40" s="5" t="s">
        <v>366</v>
      </c>
      <c r="C40" s="5">
        <v>9</v>
      </c>
      <c r="D40" s="5">
        <v>4.5</v>
      </c>
      <c r="E40" s="5" t="s">
        <v>616</v>
      </c>
      <c r="F40" t="str">
        <f>VLOOKUP($B40,작품!$A$2:$I$1048576,4, 0)</f>
        <v>김성근</v>
      </c>
    </row>
    <row r="41" spans="1:6" x14ac:dyDescent="0.3">
      <c r="A41" s="5">
        <v>40</v>
      </c>
      <c r="B41" s="5" t="s">
        <v>513</v>
      </c>
      <c r="C41" s="5">
        <v>14</v>
      </c>
      <c r="D41" s="5">
        <v>0.5</v>
      </c>
      <c r="E41" s="5" t="s">
        <v>617</v>
      </c>
      <c r="F41" t="str">
        <f>VLOOKUP($B41,작품!$A$2:$I$1048576,4, 0)</f>
        <v>문홍규</v>
      </c>
    </row>
    <row r="42" spans="1:6" x14ac:dyDescent="0.3">
      <c r="A42" s="5">
        <v>41</v>
      </c>
      <c r="B42" s="5" t="s">
        <v>379</v>
      </c>
      <c r="C42" s="5">
        <v>12</v>
      </c>
      <c r="D42" s="5">
        <v>3.5</v>
      </c>
      <c r="E42" s="5" t="s">
        <v>618</v>
      </c>
      <c r="F42" t="str">
        <f>VLOOKUP($B42,작품!$A$2:$I$1048576,4, 0)</f>
        <v>김경원</v>
      </c>
    </row>
    <row r="43" spans="1:6" x14ac:dyDescent="0.3">
      <c r="A43" s="5">
        <v>42</v>
      </c>
      <c r="B43" s="5" t="s">
        <v>440</v>
      </c>
      <c r="C43" s="5">
        <v>2</v>
      </c>
      <c r="D43" s="5">
        <v>5</v>
      </c>
      <c r="E43" s="5" t="s">
        <v>619</v>
      </c>
      <c r="F43" t="str">
        <f>VLOOKUP($B43,작품!$A$2:$I$1048576,4, 0)</f>
        <v>강남구</v>
      </c>
    </row>
    <row r="44" spans="1:6" x14ac:dyDescent="0.3">
      <c r="A44" s="5">
        <v>43</v>
      </c>
      <c r="B44" s="5" t="s">
        <v>425</v>
      </c>
      <c r="C44" s="5">
        <v>6</v>
      </c>
      <c r="D44" s="5">
        <v>4</v>
      </c>
      <c r="E44" s="5" t="s">
        <v>620</v>
      </c>
      <c r="F44" t="str">
        <f>VLOOKUP($B44,작품!$A$2:$I$1048576,4, 0)</f>
        <v>백성흠</v>
      </c>
    </row>
    <row r="45" spans="1:6" x14ac:dyDescent="0.3">
      <c r="A45" s="5">
        <v>44</v>
      </c>
      <c r="B45" s="5" t="s">
        <v>553</v>
      </c>
      <c r="C45" s="5">
        <v>17</v>
      </c>
      <c r="D45" s="5">
        <v>3</v>
      </c>
      <c r="E45" s="5" t="s">
        <v>621</v>
      </c>
      <c r="F45" t="str">
        <f>VLOOKUP($B45,작품!$A$2:$I$1048576,4, 0)</f>
        <v>계낙영</v>
      </c>
    </row>
    <row r="46" spans="1:6" x14ac:dyDescent="0.3">
      <c r="A46" s="5">
        <v>45</v>
      </c>
      <c r="B46" s="5" t="s">
        <v>422</v>
      </c>
      <c r="C46" s="5">
        <v>18</v>
      </c>
      <c r="D46" s="5">
        <v>1.5</v>
      </c>
      <c r="E46" s="5" t="s">
        <v>622</v>
      </c>
      <c r="F46" t="str">
        <f>VLOOKUP($B46,작품!$A$2:$I$1048576,4, 0)</f>
        <v>백성흠</v>
      </c>
    </row>
    <row r="47" spans="1:6" x14ac:dyDescent="0.3">
      <c r="A47" s="5">
        <v>46</v>
      </c>
      <c r="B47" s="5" t="s">
        <v>373</v>
      </c>
      <c r="C47" s="5">
        <v>8</v>
      </c>
      <c r="D47" s="5">
        <v>2</v>
      </c>
      <c r="E47" s="5" t="s">
        <v>623</v>
      </c>
      <c r="F47" t="str">
        <f>VLOOKUP($B47,작품!$A$2:$I$1048576,4, 0)</f>
        <v>류현자</v>
      </c>
    </row>
    <row r="48" spans="1:6" x14ac:dyDescent="0.3">
      <c r="A48" s="5">
        <v>47</v>
      </c>
      <c r="B48" s="5" t="s">
        <v>461</v>
      </c>
      <c r="C48" s="5">
        <v>4</v>
      </c>
      <c r="D48" s="5">
        <v>4</v>
      </c>
      <c r="E48" s="5" t="s">
        <v>624</v>
      </c>
      <c r="F48" t="str">
        <f>VLOOKUP($B48,작품!$A$2:$I$1048576,4, 0)</f>
        <v>허필석</v>
      </c>
    </row>
    <row r="49" spans="1:6" x14ac:dyDescent="0.3">
      <c r="A49" s="5">
        <v>48</v>
      </c>
      <c r="B49" s="5" t="s">
        <v>394</v>
      </c>
      <c r="C49" s="5">
        <v>2</v>
      </c>
      <c r="D49" s="5">
        <v>4</v>
      </c>
      <c r="E49" s="5" t="s">
        <v>625</v>
      </c>
      <c r="F49" t="str">
        <f>VLOOKUP($B49,작품!$A$2:$I$1048576,4, 0)</f>
        <v>우무길</v>
      </c>
    </row>
    <row r="50" spans="1:6" x14ac:dyDescent="0.3">
      <c r="A50" s="5">
        <v>49</v>
      </c>
      <c r="B50" s="5" t="s">
        <v>415</v>
      </c>
      <c r="C50" s="5">
        <v>16</v>
      </c>
      <c r="D50" s="5">
        <v>3</v>
      </c>
      <c r="E50" s="5" t="s">
        <v>626</v>
      </c>
      <c r="F50" t="str">
        <f>VLOOKUP($B50,작품!$A$2:$I$1048576,4, 0)</f>
        <v>신홍직</v>
      </c>
    </row>
    <row r="51" spans="1:6" x14ac:dyDescent="0.3">
      <c r="A51" s="5">
        <v>50</v>
      </c>
      <c r="B51" s="5" t="s">
        <v>351</v>
      </c>
      <c r="C51" s="5">
        <v>19</v>
      </c>
      <c r="D51" s="5">
        <v>3</v>
      </c>
      <c r="E51" s="5" t="s">
        <v>627</v>
      </c>
      <c r="F51" t="str">
        <f>VLOOKUP($B51,작품!$A$2:$I$1048576,4, 0)</f>
        <v>다니엘</v>
      </c>
    </row>
    <row r="52" spans="1:6" x14ac:dyDescent="0.3">
      <c r="A52" s="5">
        <v>51</v>
      </c>
      <c r="B52" s="5" t="s">
        <v>360</v>
      </c>
      <c r="C52" s="5">
        <v>12</v>
      </c>
      <c r="D52" s="5">
        <v>5</v>
      </c>
      <c r="E52" s="5" t="s">
        <v>628</v>
      </c>
      <c r="F52" t="str">
        <f>VLOOKUP($B52,작품!$A$2:$I$1048576,4, 0)</f>
        <v>김희준</v>
      </c>
    </row>
    <row r="53" spans="1:6" x14ac:dyDescent="0.3">
      <c r="A53" s="5">
        <v>52</v>
      </c>
      <c r="B53" s="5" t="s">
        <v>412</v>
      </c>
      <c r="C53" s="5">
        <v>14</v>
      </c>
      <c r="D53" s="5">
        <v>1</v>
      </c>
      <c r="E53" s="5" t="s">
        <v>629</v>
      </c>
      <c r="F53" t="str">
        <f>VLOOKUP($B53,작품!$A$2:$I$1048576,4, 0)</f>
        <v>홍윤화</v>
      </c>
    </row>
    <row r="54" spans="1:6" x14ac:dyDescent="0.3">
      <c r="A54" s="5">
        <v>53</v>
      </c>
      <c r="B54" s="5" t="s">
        <v>467</v>
      </c>
      <c r="C54" s="5">
        <v>3</v>
      </c>
      <c r="D54" s="5">
        <v>3.5</v>
      </c>
      <c r="E54" s="5" t="s">
        <v>630</v>
      </c>
      <c r="F54" t="str">
        <f>VLOOKUP($B54,작품!$A$2:$I$1048576,4, 0)</f>
        <v>폴 고갱</v>
      </c>
    </row>
    <row r="55" spans="1:6" x14ac:dyDescent="0.3">
      <c r="A55" s="5">
        <v>54</v>
      </c>
      <c r="B55" s="5" t="s">
        <v>406</v>
      </c>
      <c r="C55" s="5">
        <v>5</v>
      </c>
      <c r="D55" s="5">
        <v>2</v>
      </c>
      <c r="E55" s="5" t="s">
        <v>631</v>
      </c>
      <c r="F55" t="str">
        <f>VLOOKUP($B55,작품!$A$2:$I$1048576,4, 0)</f>
        <v>김정연</v>
      </c>
    </row>
    <row r="56" spans="1:6" x14ac:dyDescent="0.3">
      <c r="A56" s="5">
        <v>55</v>
      </c>
      <c r="B56" s="5" t="s">
        <v>324</v>
      </c>
      <c r="C56" s="5">
        <v>13</v>
      </c>
      <c r="D56" s="5">
        <v>3.5</v>
      </c>
      <c r="E56" s="5" t="s">
        <v>580</v>
      </c>
      <c r="F56" t="str">
        <f>VLOOKUP($B56,작품!$A$2:$I$1048576,4, 0)</f>
        <v>남궁순</v>
      </c>
    </row>
    <row r="57" spans="1:6" x14ac:dyDescent="0.3">
      <c r="A57" s="5">
        <v>56</v>
      </c>
      <c r="B57" s="5" t="s">
        <v>363</v>
      </c>
      <c r="C57" s="5">
        <v>15</v>
      </c>
      <c r="D57" s="5">
        <v>3</v>
      </c>
      <c r="E57" s="5" t="s">
        <v>602</v>
      </c>
      <c r="F57" t="str">
        <f>VLOOKUP($B57,작품!$A$2:$I$1048576,4, 0)</f>
        <v>임영우</v>
      </c>
    </row>
    <row r="58" spans="1:6" x14ac:dyDescent="0.3">
      <c r="A58" s="5">
        <v>57</v>
      </c>
      <c r="B58" s="5" t="s">
        <v>333</v>
      </c>
      <c r="C58" s="5">
        <v>16</v>
      </c>
      <c r="D58" s="5">
        <v>2</v>
      </c>
      <c r="E58" s="5" t="s">
        <v>603</v>
      </c>
      <c r="F58" t="str">
        <f>VLOOKUP($B58,작품!$A$2:$I$1048576,4, 0)</f>
        <v>양태숙</v>
      </c>
    </row>
    <row r="59" spans="1:6" x14ac:dyDescent="0.3">
      <c r="A59" s="5">
        <v>58</v>
      </c>
      <c r="B59" s="5" t="s">
        <v>409</v>
      </c>
      <c r="C59" s="5">
        <v>8</v>
      </c>
      <c r="D59" s="5">
        <v>2</v>
      </c>
      <c r="E59" s="5" t="s">
        <v>632</v>
      </c>
      <c r="F59" t="str">
        <f>VLOOKUP($B59,작품!$A$2:$I$1048576,4, 0)</f>
        <v>석창우</v>
      </c>
    </row>
    <row r="60" spans="1:6" x14ac:dyDescent="0.3">
      <c r="A60" s="5">
        <v>59</v>
      </c>
      <c r="B60" s="5" t="s">
        <v>327</v>
      </c>
      <c r="C60" s="5">
        <v>5</v>
      </c>
      <c r="D60" s="5">
        <v>1.5</v>
      </c>
      <c r="E60" s="5" t="s">
        <v>605</v>
      </c>
      <c r="F60" t="str">
        <f>VLOOKUP($B60,작품!$A$2:$I$1048576,4, 0)</f>
        <v>이존립</v>
      </c>
    </row>
    <row r="61" spans="1:6" x14ac:dyDescent="0.3">
      <c r="A61" s="5">
        <v>60</v>
      </c>
      <c r="B61" s="5" t="s">
        <v>461</v>
      </c>
      <c r="C61" s="5">
        <v>14</v>
      </c>
      <c r="D61" s="5">
        <v>0.5</v>
      </c>
      <c r="E61" s="5" t="s">
        <v>633</v>
      </c>
      <c r="F61" t="str">
        <f>VLOOKUP($B61,작품!$A$2:$I$1048576,4, 0)</f>
        <v>허필석</v>
      </c>
    </row>
    <row r="62" spans="1:6" x14ac:dyDescent="0.3">
      <c r="A62" s="5">
        <v>61</v>
      </c>
      <c r="B62" s="5" t="s">
        <v>388</v>
      </c>
      <c r="C62" s="5">
        <v>18</v>
      </c>
      <c r="D62" s="5">
        <v>5</v>
      </c>
      <c r="E62" s="5" t="s">
        <v>634</v>
      </c>
      <c r="F62" t="str">
        <f>VLOOKUP($B62,작품!$A$2:$I$1048576,4, 0)</f>
        <v>손미량</v>
      </c>
    </row>
    <row r="63" spans="1:6" x14ac:dyDescent="0.3">
      <c r="A63" s="5">
        <v>62</v>
      </c>
      <c r="B63" s="5" t="s">
        <v>360</v>
      </c>
      <c r="C63" s="5">
        <v>13</v>
      </c>
      <c r="D63" s="5">
        <v>0.5</v>
      </c>
      <c r="E63" s="5" t="s">
        <v>608</v>
      </c>
      <c r="F63" t="str">
        <f>VLOOKUP($B63,작품!$A$2:$I$1048576,4, 0)</f>
        <v>김희준</v>
      </c>
    </row>
    <row r="64" spans="1:6" x14ac:dyDescent="0.3">
      <c r="A64" s="5">
        <v>63</v>
      </c>
      <c r="B64" s="5" t="s">
        <v>373</v>
      </c>
      <c r="C64" s="5">
        <v>3</v>
      </c>
      <c r="D64" s="5">
        <v>4.5</v>
      </c>
      <c r="E64" s="5" t="s">
        <v>609</v>
      </c>
      <c r="F64" t="str">
        <f>VLOOKUP($B64,작품!$A$2:$I$1048576,4, 0)</f>
        <v>류현자</v>
      </c>
    </row>
    <row r="65" spans="1:6" x14ac:dyDescent="0.3">
      <c r="A65" s="5">
        <v>64</v>
      </c>
      <c r="B65" s="5" t="s">
        <v>409</v>
      </c>
      <c r="C65" s="5">
        <v>11</v>
      </c>
      <c r="D65" s="5">
        <v>0.5</v>
      </c>
      <c r="E65" s="5" t="s">
        <v>635</v>
      </c>
      <c r="F65" t="str">
        <f>VLOOKUP($B65,작품!$A$2:$I$1048576,4, 0)</f>
        <v>석창우</v>
      </c>
    </row>
    <row r="66" spans="1:6" x14ac:dyDescent="0.3">
      <c r="A66" s="5">
        <v>65</v>
      </c>
      <c r="B66" s="5" t="s">
        <v>388</v>
      </c>
      <c r="C66" s="5">
        <v>2</v>
      </c>
      <c r="D66" s="5">
        <v>1</v>
      </c>
      <c r="E66" s="5" t="s">
        <v>611</v>
      </c>
      <c r="F66" t="str">
        <f>VLOOKUP($B66,작품!$A$2:$I$1048576,4, 0)</f>
        <v>손미량</v>
      </c>
    </row>
    <row r="67" spans="1:6" x14ac:dyDescent="0.3">
      <c r="A67" s="5">
        <v>66</v>
      </c>
      <c r="B67" s="5" t="s">
        <v>541</v>
      </c>
      <c r="C67" s="5">
        <v>12</v>
      </c>
      <c r="D67" s="5">
        <v>3.5</v>
      </c>
      <c r="E67" s="5" t="s">
        <v>612</v>
      </c>
      <c r="F67" t="str">
        <f>VLOOKUP($B67,작품!$A$2:$I$1048576,4, 0)</f>
        <v>로지에</v>
      </c>
    </row>
    <row r="68" spans="1:6" x14ac:dyDescent="0.3">
      <c r="A68" s="5">
        <v>67</v>
      </c>
      <c r="B68" s="5" t="s">
        <v>327</v>
      </c>
      <c r="C68" s="5">
        <v>12</v>
      </c>
      <c r="D68" s="5">
        <v>0.5</v>
      </c>
      <c r="E68" s="5" t="s">
        <v>636</v>
      </c>
      <c r="F68" t="str">
        <f>VLOOKUP($B68,작품!$A$2:$I$1048576,4, 0)</f>
        <v>이존립</v>
      </c>
    </row>
    <row r="69" spans="1:6" x14ac:dyDescent="0.3">
      <c r="A69" s="5">
        <v>68</v>
      </c>
      <c r="B69" s="5" t="s">
        <v>339</v>
      </c>
      <c r="C69" s="5">
        <v>8</v>
      </c>
      <c r="D69" s="5">
        <v>1</v>
      </c>
      <c r="E69" s="5" t="s">
        <v>637</v>
      </c>
      <c r="F69" t="str">
        <f>VLOOKUP($B69,작품!$A$2:$I$1048576,4, 0)</f>
        <v>조근호</v>
      </c>
    </row>
    <row r="70" spans="1:6" x14ac:dyDescent="0.3">
      <c r="A70" s="5">
        <v>69</v>
      </c>
      <c r="B70" s="5" t="s">
        <v>437</v>
      </c>
      <c r="C70" s="5">
        <v>6</v>
      </c>
      <c r="D70" s="5">
        <v>4.5</v>
      </c>
      <c r="E70" s="5" t="s">
        <v>598</v>
      </c>
      <c r="F70" t="str">
        <f>VLOOKUP($B70,작품!$A$2:$I$1048576,4, 0)</f>
        <v>이한우</v>
      </c>
    </row>
    <row r="71" spans="1:6" x14ac:dyDescent="0.3">
      <c r="A71" s="5">
        <v>70</v>
      </c>
      <c r="B71" s="5" t="s">
        <v>562</v>
      </c>
      <c r="C71" s="5">
        <v>5</v>
      </c>
      <c r="D71" s="5">
        <v>2.5</v>
      </c>
      <c r="E71" s="5" t="s">
        <v>638</v>
      </c>
      <c r="F71" t="str">
        <f>VLOOKUP($B71,작품!$A$2:$I$1048576,4, 0)</f>
        <v>한정선</v>
      </c>
    </row>
    <row r="72" spans="1:6" x14ac:dyDescent="0.3">
      <c r="A72" s="5">
        <v>71</v>
      </c>
      <c r="B72" s="5" t="s">
        <v>345</v>
      </c>
      <c r="C72" s="5">
        <v>2</v>
      </c>
      <c r="D72" s="5">
        <v>4</v>
      </c>
      <c r="E72" s="5" t="s">
        <v>639</v>
      </c>
      <c r="F72" t="str">
        <f>VLOOKUP($B72,작품!$A$2:$I$1048576,4, 0)</f>
        <v>안기호</v>
      </c>
    </row>
    <row r="73" spans="1:6" x14ac:dyDescent="0.3">
      <c r="A73" s="5">
        <v>72</v>
      </c>
      <c r="B73" s="5" t="s">
        <v>403</v>
      </c>
      <c r="C73" s="5">
        <v>17</v>
      </c>
      <c r="D73" s="5">
        <v>3</v>
      </c>
      <c r="E73" s="5" t="s">
        <v>640</v>
      </c>
      <c r="F73" t="str">
        <f>VLOOKUP($B73,작품!$A$2:$I$1048576,4, 0)</f>
        <v>손성일</v>
      </c>
    </row>
    <row r="74" spans="1:6" x14ac:dyDescent="0.3">
      <c r="A74" s="5">
        <v>73</v>
      </c>
      <c r="B74" s="5" t="s">
        <v>327</v>
      </c>
      <c r="C74" s="5">
        <v>3</v>
      </c>
      <c r="D74" s="5">
        <v>3.5</v>
      </c>
      <c r="E74" s="5" t="s">
        <v>641</v>
      </c>
      <c r="F74" t="str">
        <f>VLOOKUP($B74,작품!$A$2:$I$1048576,4, 0)</f>
        <v>이존립</v>
      </c>
    </row>
    <row r="75" spans="1:6" x14ac:dyDescent="0.3">
      <c r="A75" s="5">
        <v>74</v>
      </c>
      <c r="B75" s="5" t="s">
        <v>400</v>
      </c>
      <c r="C75" s="5">
        <v>6</v>
      </c>
      <c r="D75" s="5">
        <v>1</v>
      </c>
      <c r="E75" s="5" t="s">
        <v>603</v>
      </c>
      <c r="F75" t="str">
        <f>VLOOKUP($B75,작품!$A$2:$I$1048576,4, 0)</f>
        <v>김정선</v>
      </c>
    </row>
    <row r="76" spans="1:6" x14ac:dyDescent="0.3">
      <c r="A76" s="5">
        <v>75</v>
      </c>
      <c r="B76" s="5" t="s">
        <v>501</v>
      </c>
      <c r="C76" s="5">
        <v>16</v>
      </c>
      <c r="D76" s="5">
        <v>0.5</v>
      </c>
      <c r="E76" s="5" t="s">
        <v>642</v>
      </c>
      <c r="F76" t="str">
        <f>VLOOKUP($B76,작품!$A$2:$I$1048576,4, 0)</f>
        <v>임정아</v>
      </c>
    </row>
    <row r="77" spans="1:6" x14ac:dyDescent="0.3">
      <c r="A77" s="5">
        <v>76</v>
      </c>
      <c r="B77" s="5" t="s">
        <v>412</v>
      </c>
      <c r="C77" s="5">
        <v>11</v>
      </c>
      <c r="D77" s="5">
        <v>3</v>
      </c>
      <c r="E77" s="5" t="s">
        <v>643</v>
      </c>
      <c r="F77" t="str">
        <f>VLOOKUP($B77,작품!$A$2:$I$1048576,4, 0)</f>
        <v>홍윤화</v>
      </c>
    </row>
    <row r="78" spans="1:6" x14ac:dyDescent="0.3">
      <c r="A78" s="5">
        <v>77</v>
      </c>
      <c r="B78" s="5" t="s">
        <v>495</v>
      </c>
      <c r="C78" s="5">
        <v>14</v>
      </c>
      <c r="D78" s="5">
        <v>1.5</v>
      </c>
      <c r="E78" s="5" t="s">
        <v>644</v>
      </c>
      <c r="F78" t="str">
        <f>VLOOKUP($B78,작품!$A$2:$I$1048576,4, 0)</f>
        <v>손수용</v>
      </c>
    </row>
    <row r="79" spans="1:6" x14ac:dyDescent="0.3">
      <c r="A79" s="5">
        <v>78</v>
      </c>
      <c r="B79" s="5" t="s">
        <v>388</v>
      </c>
      <c r="C79" s="5">
        <v>17</v>
      </c>
      <c r="D79" s="5">
        <v>4</v>
      </c>
      <c r="E79" s="5" t="s">
        <v>645</v>
      </c>
      <c r="F79" t="str">
        <f>VLOOKUP($B79,작품!$A$2:$I$1048576,4, 0)</f>
        <v>손미량</v>
      </c>
    </row>
    <row r="80" spans="1:6" x14ac:dyDescent="0.3">
      <c r="A80" s="5">
        <v>79</v>
      </c>
      <c r="B80" s="5" t="s">
        <v>562</v>
      </c>
      <c r="C80" s="5">
        <v>11</v>
      </c>
      <c r="D80" s="5">
        <v>2</v>
      </c>
      <c r="E80" s="5" t="s">
        <v>646</v>
      </c>
      <c r="F80" t="str">
        <f>VLOOKUP($B80,작품!$A$2:$I$1048576,4, 0)</f>
        <v>한정선</v>
      </c>
    </row>
    <row r="81" spans="1:6" x14ac:dyDescent="0.3">
      <c r="A81" s="5">
        <v>80</v>
      </c>
      <c r="B81" s="5" t="s">
        <v>458</v>
      </c>
      <c r="C81" s="5">
        <v>4</v>
      </c>
      <c r="D81" s="5">
        <v>3</v>
      </c>
      <c r="E81" s="5" t="s">
        <v>647</v>
      </c>
      <c r="F81" t="str">
        <f>VLOOKUP($B81,작품!$A$2:$I$1048576,4, 0)</f>
        <v>오귀스트</v>
      </c>
    </row>
  </sheetData>
  <phoneticPr fontId="1" type="noConversion"/>
  <conditionalFormatting sqref="A2:E1048576">
    <cfRule type="expression" dxfId="12" priority="1">
      <formula>$A2 &lt;&gt; ""</formula>
    </cfRule>
  </conditionalFormatting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28"/>
  <sheetViews>
    <sheetView topLeftCell="A4" workbookViewId="0">
      <selection activeCell="C32" sqref="C32"/>
    </sheetView>
  </sheetViews>
  <sheetFormatPr defaultRowHeight="16.5" x14ac:dyDescent="0.3"/>
  <cols>
    <col min="1" max="3" width="9" style="5"/>
    <col min="5" max="5" width="32.375" bestFit="1" customWidth="1"/>
  </cols>
  <sheetData>
    <row r="1" spans="1:18" x14ac:dyDescent="0.3">
      <c r="A1" s="9" t="s">
        <v>577</v>
      </c>
      <c r="B1" s="9" t="s">
        <v>314</v>
      </c>
      <c r="C1" s="9" t="s">
        <v>1</v>
      </c>
      <c r="N1" t="s">
        <v>676</v>
      </c>
      <c r="P1" s="9" t="s">
        <v>577</v>
      </c>
      <c r="Q1" s="9" t="s">
        <v>314</v>
      </c>
      <c r="R1" s="9" t="s">
        <v>1</v>
      </c>
    </row>
    <row r="2" spans="1:18" x14ac:dyDescent="0.3">
      <c r="A2" s="5">
        <v>1</v>
      </c>
      <c r="B2" s="5" t="s">
        <v>336</v>
      </c>
      <c r="C2" s="5">
        <v>13</v>
      </c>
      <c r="D2">
        <f>VLOOKUP($B2, 작품!$A$2:$I$85,8, FALSE)</f>
        <v>2740000</v>
      </c>
      <c r="E2" t="str">
        <f>VLOOKUP($B2, 작품!$A$2:$I$85,3, FALSE)</f>
        <v>지난 여름</v>
      </c>
      <c r="F2">
        <f>VLOOKUP($B2, 작품!$A$2:$I$85,5, FALSE)</f>
        <v>24</v>
      </c>
      <c r="N2">
        <f>번호</f>
        <v>1</v>
      </c>
      <c r="P2" s="5">
        <v>20</v>
      </c>
      <c r="Q2" s="5" t="s">
        <v>529</v>
      </c>
      <c r="R2" s="5">
        <v>1</v>
      </c>
    </row>
    <row r="3" spans="1:18" x14ac:dyDescent="0.3">
      <c r="A3" s="5">
        <v>2</v>
      </c>
      <c r="B3" s="5" t="s">
        <v>342</v>
      </c>
      <c r="C3" s="5">
        <v>2</v>
      </c>
      <c r="D3">
        <f>VLOOKUP($B3, 작품!$A$2:$I$85,8, FALSE)</f>
        <v>910000</v>
      </c>
      <c r="E3" t="str">
        <f>VLOOKUP($B3, 작품!$A$2:$I$85,3, FALSE)</f>
        <v>향연</v>
      </c>
      <c r="F3">
        <f>VLOOKUP($B2, 작품!$A$2:$I$85,5, FALSE)</f>
        <v>24</v>
      </c>
      <c r="P3" s="5">
        <v>26</v>
      </c>
      <c r="Q3" s="5" t="s">
        <v>568</v>
      </c>
      <c r="R3" s="5">
        <v>1</v>
      </c>
    </row>
    <row r="4" spans="1:18" x14ac:dyDescent="0.3">
      <c r="A4" s="5">
        <v>3</v>
      </c>
      <c r="B4" s="5" t="s">
        <v>348</v>
      </c>
      <c r="C4" s="5">
        <v>10</v>
      </c>
      <c r="D4">
        <f>VLOOKUP($B4, 작품!$A$2:$I$85,8, FALSE)</f>
        <v>1200000</v>
      </c>
      <c r="E4" t="str">
        <f>VLOOKUP($B4, 작품!$A$2:$I$85,3, FALSE)</f>
        <v>울림</v>
      </c>
      <c r="F4">
        <f>VLOOKUP($B3, 작품!$A$2:$I$85,5, FALSE)</f>
        <v>25</v>
      </c>
      <c r="P4" s="5"/>
      <c r="Q4" s="5"/>
      <c r="R4" s="5"/>
    </row>
    <row r="5" spans="1:18" x14ac:dyDescent="0.3">
      <c r="A5" s="5">
        <v>4</v>
      </c>
      <c r="B5" s="5" t="s">
        <v>351</v>
      </c>
      <c r="C5" s="5">
        <v>3</v>
      </c>
      <c r="D5">
        <f>VLOOKUP($B5, 작품!$A$2:$I$85,8, FALSE)</f>
        <v>570000</v>
      </c>
      <c r="E5" t="str">
        <f>VLOOKUP($B5, 작품!$A$2:$I$85,3, FALSE)</f>
        <v>Gathering Apple Blossoms</v>
      </c>
      <c r="F5">
        <f>VLOOKUP($B4, 작품!$A$2:$I$85,5, FALSE)</f>
        <v>26</v>
      </c>
      <c r="P5" s="5"/>
      <c r="Q5" s="5"/>
      <c r="R5" s="5"/>
    </row>
    <row r="6" spans="1:18" x14ac:dyDescent="0.3">
      <c r="A6" s="5">
        <v>5</v>
      </c>
      <c r="B6" s="5" t="s">
        <v>354</v>
      </c>
      <c r="C6" s="5">
        <v>16</v>
      </c>
      <c r="D6">
        <f>VLOOKUP($B6, 작품!$A$2:$I$85,8, FALSE)</f>
        <v>140000</v>
      </c>
      <c r="E6" t="str">
        <f>VLOOKUP($B6, 작품!$A$2:$I$85,3, FALSE)</f>
        <v>A Field of Flowers</v>
      </c>
      <c r="F6">
        <f>VLOOKUP($B5, 작품!$A$2:$I$85,5, FALSE)</f>
        <v>27</v>
      </c>
      <c r="P6" s="5"/>
      <c r="Q6" s="5"/>
      <c r="R6" s="5"/>
    </row>
    <row r="7" spans="1:18" x14ac:dyDescent="0.3">
      <c r="A7" s="5">
        <v>6</v>
      </c>
      <c r="B7" s="5" t="s">
        <v>369</v>
      </c>
      <c r="C7" s="5">
        <v>11</v>
      </c>
      <c r="D7">
        <f>VLOOKUP($B7, 작품!$A$2:$I$85,8, FALSE)</f>
        <v>650000</v>
      </c>
      <c r="E7" t="str">
        <f>VLOOKUP($B7, 작품!$A$2:$I$85,3, FALSE)</f>
        <v>동행</v>
      </c>
      <c r="F7">
        <f>VLOOKUP($B6, 작품!$A$2:$I$85,5, FALSE)</f>
        <v>27</v>
      </c>
      <c r="P7" s="5"/>
      <c r="Q7" s="5"/>
      <c r="R7" s="5"/>
    </row>
    <row r="8" spans="1:18" x14ac:dyDescent="0.3">
      <c r="A8" s="5">
        <v>7</v>
      </c>
      <c r="B8" s="5" t="s">
        <v>373</v>
      </c>
      <c r="C8" s="5">
        <v>14</v>
      </c>
      <c r="D8">
        <f>VLOOKUP($B8, 작품!$A$2:$I$85,8, FALSE)</f>
        <v>200000</v>
      </c>
      <c r="E8" t="str">
        <f>VLOOKUP($B8, 작품!$A$2:$I$85,3, FALSE)</f>
        <v>사모곡-향기를 품다</v>
      </c>
      <c r="F8">
        <f>VLOOKUP($B7, 작품!$A$2:$I$85,5, FALSE)</f>
        <v>32</v>
      </c>
      <c r="P8" s="5"/>
      <c r="Q8" s="5"/>
      <c r="R8" s="5"/>
    </row>
    <row r="9" spans="1:18" x14ac:dyDescent="0.3">
      <c r="A9" s="5">
        <v>8</v>
      </c>
      <c r="B9" s="5" t="s">
        <v>388</v>
      </c>
      <c r="C9" s="5">
        <v>2</v>
      </c>
      <c r="D9">
        <f>VLOOKUP($B9, 작품!$A$2:$I$85,8, FALSE)</f>
        <v>750000</v>
      </c>
      <c r="E9" t="str">
        <f>VLOOKUP($B9, 작품!$A$2:$I$85,3, FALSE)</f>
        <v>memories-애보기</v>
      </c>
      <c r="F9">
        <f>VLOOKUP($B8, 작품!$A$2:$I$85,5, FALSE)</f>
        <v>33</v>
      </c>
    </row>
    <row r="10" spans="1:18" x14ac:dyDescent="0.3">
      <c r="A10" s="5">
        <v>9</v>
      </c>
      <c r="B10" s="5" t="s">
        <v>397</v>
      </c>
      <c r="C10" s="5">
        <v>12</v>
      </c>
      <c r="D10">
        <f>VLOOKUP($B10, 작품!$A$2:$I$85,8, FALSE)</f>
        <v>3620000</v>
      </c>
      <c r="E10" t="str">
        <f>VLOOKUP($B10, 작품!$A$2:$I$85,3, FALSE)</f>
        <v>UTOPIA 20105</v>
      </c>
      <c r="F10">
        <f>VLOOKUP($B9, 작품!$A$2:$I$85,5, FALSE)</f>
        <v>36</v>
      </c>
    </row>
    <row r="11" spans="1:18" x14ac:dyDescent="0.3">
      <c r="A11" s="5">
        <v>10</v>
      </c>
      <c r="B11" s="5" t="s">
        <v>400</v>
      </c>
      <c r="C11" s="5">
        <v>11</v>
      </c>
      <c r="D11">
        <f>VLOOKUP($B11, 작품!$A$2:$I$85,8, FALSE)</f>
        <v>510000</v>
      </c>
      <c r="E11" t="str">
        <f>VLOOKUP($B11, 작품!$A$2:$I$85,3, FALSE)</f>
        <v>Behind Blue1</v>
      </c>
      <c r="F11">
        <f>VLOOKUP($B10, 작품!$A$2:$I$85,5, FALSE)</f>
        <v>38</v>
      </c>
    </row>
    <row r="12" spans="1:18" x14ac:dyDescent="0.3">
      <c r="A12" s="5">
        <v>11</v>
      </c>
      <c r="B12" s="5" t="s">
        <v>412</v>
      </c>
      <c r="C12" s="5">
        <v>18</v>
      </c>
      <c r="D12">
        <f>VLOOKUP($B12, 작품!$A$2:$I$85,8, FALSE)</f>
        <v>2810000</v>
      </c>
      <c r="E12" t="str">
        <f>VLOOKUP($B12, 작품!$A$2:$I$85,3, FALSE)</f>
        <v>귀가 열린 노인</v>
      </c>
      <c r="F12">
        <f>VLOOKUP($B11, 작품!$A$2:$I$85,5, FALSE)</f>
        <v>39</v>
      </c>
    </row>
    <row r="13" spans="1:18" x14ac:dyDescent="0.3">
      <c r="A13" s="5">
        <v>12</v>
      </c>
      <c r="B13" s="5" t="s">
        <v>434</v>
      </c>
      <c r="C13" s="5">
        <v>18</v>
      </c>
      <c r="D13">
        <f>VLOOKUP($B13, 작품!$A$2:$I$85,8, FALSE)</f>
        <v>1120000</v>
      </c>
      <c r="E13" t="str">
        <f>VLOOKUP($B13, 작품!$A$2:$I$85,3, FALSE)</f>
        <v>The Joy(남조풍정도)</v>
      </c>
      <c r="F13">
        <f>VLOOKUP($B12, 작품!$A$2:$I$85,5, FALSE)</f>
        <v>43</v>
      </c>
    </row>
    <row r="14" spans="1:18" x14ac:dyDescent="0.3">
      <c r="A14" s="5">
        <v>13</v>
      </c>
      <c r="B14" s="5" t="s">
        <v>437</v>
      </c>
      <c r="C14" s="5">
        <v>2</v>
      </c>
      <c r="D14">
        <f>VLOOKUP($B14, 작품!$A$2:$I$85,8, FALSE)</f>
        <v>1850000</v>
      </c>
      <c r="E14" t="str">
        <f>VLOOKUP($B14, 작품!$A$2:$I$85,3, FALSE)</f>
        <v>풍경</v>
      </c>
      <c r="F14">
        <f>VLOOKUP($B13, 작품!$A$2:$I$85,5, FALSE)</f>
        <v>47</v>
      </c>
    </row>
    <row r="15" spans="1:18" x14ac:dyDescent="0.3">
      <c r="A15" s="5">
        <v>14</v>
      </c>
      <c r="B15" s="5" t="s">
        <v>452</v>
      </c>
      <c r="C15" s="5">
        <v>19</v>
      </c>
      <c r="D15">
        <f>VLOOKUP($B15, 작품!$A$2:$I$85,8, FALSE)</f>
        <v>3070000</v>
      </c>
      <c r="E15" t="str">
        <f>VLOOKUP($B15, 작품!$A$2:$I$85,3, FALSE)</f>
        <v>꽃과 사과나무</v>
      </c>
      <c r="F15">
        <f>VLOOKUP($B14, 작품!$A$2:$I$85,5, FALSE)</f>
        <v>48</v>
      </c>
    </row>
    <row r="16" spans="1:18" x14ac:dyDescent="0.3">
      <c r="A16" s="5">
        <v>15</v>
      </c>
      <c r="B16" s="5" t="s">
        <v>458</v>
      </c>
      <c r="C16" s="5">
        <v>7</v>
      </c>
      <c r="D16">
        <f>VLOOKUP($B16, 작품!$A$2:$I$85,8, FALSE)</f>
        <v>1270000</v>
      </c>
      <c r="E16" t="str">
        <f>VLOOKUP($B16, 작품!$A$2:$I$85,3, FALSE)</f>
        <v>Dance at Le Moulin de la Galette</v>
      </c>
      <c r="F16">
        <f>VLOOKUP($B15, 작품!$A$2:$I$85,5, FALSE)</f>
        <v>51</v>
      </c>
    </row>
    <row r="17" spans="1:6" x14ac:dyDescent="0.3">
      <c r="A17" s="5">
        <v>16</v>
      </c>
      <c r="B17" s="5" t="s">
        <v>477</v>
      </c>
      <c r="C17" s="5">
        <v>4</v>
      </c>
      <c r="D17">
        <f>VLOOKUP($B17, 작품!$A$2:$I$85,8, FALSE)</f>
        <v>4930000</v>
      </c>
      <c r="E17" t="str">
        <f>VLOOKUP($B17, 작품!$A$2:$I$85,3, FALSE)</f>
        <v>채움과 비움</v>
      </c>
      <c r="F17">
        <f>VLOOKUP($B16, 작품!$A$2:$I$85,5, FALSE)</f>
        <v>52</v>
      </c>
    </row>
    <row r="18" spans="1:6" x14ac:dyDescent="0.3">
      <c r="A18" s="5">
        <v>17</v>
      </c>
      <c r="B18" s="5" t="s">
        <v>486</v>
      </c>
      <c r="C18" s="5">
        <v>9</v>
      </c>
      <c r="D18">
        <f>VLOOKUP($B18, 작품!$A$2:$I$85,8, FALSE)</f>
        <v>4490000</v>
      </c>
      <c r="E18" t="str">
        <f>VLOOKUP($B18, 작품!$A$2:$I$85,3, FALSE)</f>
        <v>Rumination18</v>
      </c>
      <c r="F18">
        <f>VLOOKUP($B17, 작품!$A$2:$I$85,5, FALSE)</f>
        <v>56</v>
      </c>
    </row>
    <row r="19" spans="1:6" x14ac:dyDescent="0.3">
      <c r="A19" s="5">
        <v>18</v>
      </c>
      <c r="B19" s="5" t="s">
        <v>513</v>
      </c>
      <c r="C19" s="5">
        <v>19</v>
      </c>
      <c r="D19">
        <f>VLOOKUP($B19, 작품!$A$2:$I$85,8, FALSE)</f>
        <v>2710000</v>
      </c>
      <c r="E19" t="str">
        <f>VLOOKUP($B19, 작품!$A$2:$I$85,3, FALSE)</f>
        <v>황토밭 어린시절 추억</v>
      </c>
      <c r="F19">
        <f>VLOOKUP($B18, 작품!$A$2:$I$85,5, FALSE)</f>
        <v>59</v>
      </c>
    </row>
    <row r="20" spans="1:6" x14ac:dyDescent="0.3">
      <c r="A20" s="5">
        <v>19</v>
      </c>
      <c r="B20" s="5" t="s">
        <v>519</v>
      </c>
      <c r="C20" s="5">
        <v>5</v>
      </c>
      <c r="D20">
        <f>VLOOKUP($B20, 작품!$A$2:$I$85,8, FALSE)</f>
        <v>3140000</v>
      </c>
      <c r="E20" t="str">
        <f>VLOOKUP($B20, 작품!$A$2:$I$85,3, FALSE)</f>
        <v>emotion(꽃피우자)</v>
      </c>
      <c r="F20">
        <f>VLOOKUP($B19, 작품!$A$2:$I$85,5, FALSE)</f>
        <v>58</v>
      </c>
    </row>
    <row r="21" spans="1:6" x14ac:dyDescent="0.3">
      <c r="A21" s="5">
        <v>20</v>
      </c>
      <c r="B21" s="5" t="s">
        <v>529</v>
      </c>
      <c r="C21" s="5">
        <v>1</v>
      </c>
      <c r="D21">
        <f>VLOOKUP($B21, 작품!$A$2:$I$85,8, FALSE)</f>
        <v>130000</v>
      </c>
      <c r="E21" t="str">
        <f>VLOOKUP($B21, 작품!$A$2:$I$85,3, FALSE)</f>
        <v>달이 태양을 품었어요</v>
      </c>
      <c r="F21">
        <f>VLOOKUP($B20, 작품!$A$2:$I$85,5, FALSE)</f>
        <v>63</v>
      </c>
    </row>
    <row r="22" spans="1:6" x14ac:dyDescent="0.3">
      <c r="A22" s="5">
        <v>21</v>
      </c>
      <c r="B22" s="5" t="s">
        <v>532</v>
      </c>
      <c r="C22" s="5">
        <v>8</v>
      </c>
      <c r="D22">
        <f>VLOOKUP($B22, 작품!$A$2:$I$85,8, FALSE)</f>
        <v>4000000</v>
      </c>
      <c r="E22" t="str">
        <f>VLOOKUP($B22, 작품!$A$2:$I$85,3, FALSE)</f>
        <v>saviour</v>
      </c>
      <c r="F22">
        <f>VLOOKUP($B21, 작품!$A$2:$I$85,5, FALSE)</f>
        <v>69</v>
      </c>
    </row>
    <row r="23" spans="1:6" x14ac:dyDescent="0.3">
      <c r="A23" s="5">
        <v>22</v>
      </c>
      <c r="B23" s="5" t="s">
        <v>538</v>
      </c>
      <c r="C23" s="5">
        <v>8</v>
      </c>
      <c r="D23">
        <f>VLOOKUP($B23, 작품!$A$2:$I$85,8, FALSE)</f>
        <v>3630000</v>
      </c>
      <c r="E23" t="str">
        <f>VLOOKUP($B23, 작품!$A$2:$I$85,3, FALSE)</f>
        <v>이율배반(antinomie)</v>
      </c>
      <c r="F23">
        <f>VLOOKUP($B22, 작품!$A$2:$I$85,5, FALSE)</f>
        <v>70</v>
      </c>
    </row>
    <row r="24" spans="1:6" x14ac:dyDescent="0.3">
      <c r="A24" s="5">
        <v>23</v>
      </c>
      <c r="B24" s="5" t="s">
        <v>541</v>
      </c>
      <c r="C24" s="5">
        <v>6</v>
      </c>
      <c r="D24">
        <f>VLOOKUP($B24, 작품!$A$2:$I$85,8, FALSE)</f>
        <v>4310000</v>
      </c>
      <c r="E24" t="str">
        <f>VLOOKUP($B24, 작품!$A$2:$I$85,3, FALSE)</f>
        <v>Lady Wearing a Gauze Headdress</v>
      </c>
      <c r="F24">
        <f>VLOOKUP($B23, 작품!$A$2:$I$85,5, FALSE)</f>
        <v>72</v>
      </c>
    </row>
    <row r="25" spans="1:6" x14ac:dyDescent="0.3">
      <c r="A25" s="5">
        <v>24</v>
      </c>
      <c r="B25" s="5" t="s">
        <v>544</v>
      </c>
      <c r="C25" s="5">
        <v>9</v>
      </c>
      <c r="D25">
        <f>VLOOKUP($B25, 작품!$A$2:$I$85,8, FALSE)</f>
        <v>4220000</v>
      </c>
      <c r="E25" t="str">
        <f>VLOOKUP($B25, 작품!$A$2:$I$85,3, FALSE)</f>
        <v>Portrait of Charles the Bold</v>
      </c>
      <c r="F25">
        <f>VLOOKUP($B24, 작품!$A$2:$I$85,5, FALSE)</f>
        <v>73</v>
      </c>
    </row>
    <row r="26" spans="1:6" x14ac:dyDescent="0.3">
      <c r="A26" s="5">
        <v>25</v>
      </c>
      <c r="B26" s="5" t="s">
        <v>565</v>
      </c>
      <c r="C26" s="5">
        <v>15</v>
      </c>
      <c r="D26">
        <f>VLOOKUP($B26, 작품!$A$2:$I$85,8, FALSE)</f>
        <v>1850000</v>
      </c>
      <c r="E26" t="str">
        <f>VLOOKUP($B26, 작품!$A$2:$I$85,3, FALSE)</f>
        <v>순결한 숨결</v>
      </c>
      <c r="F26">
        <f>VLOOKUP($B25, 작품!$A$2:$I$85,5, FALSE)</f>
        <v>73</v>
      </c>
    </row>
    <row r="27" spans="1:6" x14ac:dyDescent="0.3">
      <c r="A27" s="5">
        <v>26</v>
      </c>
      <c r="B27" s="5" t="s">
        <v>568</v>
      </c>
      <c r="C27" s="5">
        <v>1</v>
      </c>
      <c r="D27">
        <f>VLOOKUP($B27, 작품!$A$2:$I$85,8, FALSE)</f>
        <v>4770000</v>
      </c>
      <c r="E27" t="str">
        <f>VLOOKUP($B27, 작품!$A$2:$I$85,3, FALSE)</f>
        <v>당신이 꽃입니다</v>
      </c>
      <c r="F27">
        <f>VLOOKUP($B26, 작품!$A$2:$I$85,5, FALSE)</f>
        <v>69</v>
      </c>
    </row>
    <row r="28" spans="1:6" x14ac:dyDescent="0.3">
      <c r="A28" s="5">
        <v>27</v>
      </c>
      <c r="B28" s="5" t="s">
        <v>574</v>
      </c>
      <c r="C28" s="5">
        <v>4</v>
      </c>
      <c r="D28">
        <f>VLOOKUP($B28, 작품!$A$2:$I$85,8, FALSE)</f>
        <v>1090000</v>
      </c>
      <c r="E28" t="str">
        <f>VLOOKUP($B28, 작품!$A$2:$I$85,3, FALSE)</f>
        <v>Portrait of a Young Woman</v>
      </c>
      <c r="F28">
        <f>VLOOKUP($B27, 작품!$A$2:$I$85,5, FALSE)</f>
        <v>69</v>
      </c>
    </row>
  </sheetData>
  <phoneticPr fontId="1" type="noConversion"/>
  <conditionalFormatting sqref="A2:C1048576">
    <cfRule type="expression" dxfId="8" priority="1">
      <formula>$A2 &lt;&gt; ""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31"/>
  <sheetViews>
    <sheetView tabSelected="1" workbookViewId="0">
      <selection activeCell="W15" sqref="W15"/>
    </sheetView>
  </sheetViews>
  <sheetFormatPr defaultRowHeight="16.5" x14ac:dyDescent="0.3"/>
  <cols>
    <col min="1" max="1" width="6.5" style="5" customWidth="1"/>
    <col min="2" max="2" width="10.25" style="5" customWidth="1"/>
    <col min="3" max="4" width="11.125" style="5" bestFit="1" customWidth="1"/>
  </cols>
  <sheetData>
    <row r="1" spans="1:4" x14ac:dyDescent="0.3">
      <c r="A1" s="21" t="s">
        <v>577</v>
      </c>
      <c r="B1" s="21" t="s">
        <v>314</v>
      </c>
      <c r="C1" s="21" t="s">
        <v>648</v>
      </c>
      <c r="D1" s="21" t="s">
        <v>649</v>
      </c>
    </row>
    <row r="2" spans="1:4" x14ac:dyDescent="0.3">
      <c r="A2" s="5">
        <v>1</v>
      </c>
      <c r="B2" s="5" t="s">
        <v>483</v>
      </c>
      <c r="C2" s="10">
        <v>44440</v>
      </c>
      <c r="D2" s="10">
        <v>44442</v>
      </c>
    </row>
    <row r="3" spans="1:4" x14ac:dyDescent="0.3">
      <c r="A3" s="5">
        <v>2</v>
      </c>
      <c r="B3" s="5" t="s">
        <v>513</v>
      </c>
      <c r="C3" s="10">
        <v>44441</v>
      </c>
      <c r="D3" s="10">
        <v>44445</v>
      </c>
    </row>
    <row r="4" spans="1:4" x14ac:dyDescent="0.3">
      <c r="A4" s="5">
        <v>3</v>
      </c>
      <c r="B4" s="5" t="s">
        <v>360</v>
      </c>
      <c r="C4" s="10">
        <v>44442</v>
      </c>
      <c r="D4" s="10">
        <v>44447</v>
      </c>
    </row>
    <row r="5" spans="1:4" x14ac:dyDescent="0.3">
      <c r="A5" s="5">
        <v>4</v>
      </c>
      <c r="B5" s="5" t="s">
        <v>342</v>
      </c>
      <c r="C5" s="10">
        <v>44447</v>
      </c>
      <c r="D5" s="10">
        <v>44450</v>
      </c>
    </row>
    <row r="6" spans="1:4" x14ac:dyDescent="0.3">
      <c r="A6" s="5">
        <v>5</v>
      </c>
      <c r="B6" s="5" t="s">
        <v>452</v>
      </c>
      <c r="C6" s="10">
        <v>44457</v>
      </c>
      <c r="D6" s="10">
        <v>44458</v>
      </c>
    </row>
    <row r="7" spans="1:4" x14ac:dyDescent="0.3">
      <c r="A7" s="5">
        <v>6</v>
      </c>
      <c r="B7" s="5" t="s">
        <v>434</v>
      </c>
      <c r="C7" s="10">
        <v>44458</v>
      </c>
      <c r="D7" s="10">
        <v>44463</v>
      </c>
    </row>
    <row r="8" spans="1:4" x14ac:dyDescent="0.3">
      <c r="A8" s="5">
        <v>7</v>
      </c>
      <c r="B8" s="5" t="s">
        <v>382</v>
      </c>
      <c r="C8" s="10">
        <v>44459</v>
      </c>
      <c r="D8" s="10">
        <v>44460</v>
      </c>
    </row>
    <row r="9" spans="1:4" x14ac:dyDescent="0.3">
      <c r="A9" s="5">
        <v>8</v>
      </c>
      <c r="B9" s="5" t="s">
        <v>474</v>
      </c>
      <c r="C9" s="10">
        <v>44460</v>
      </c>
      <c r="D9" s="10">
        <v>44462</v>
      </c>
    </row>
    <row r="10" spans="1:4" x14ac:dyDescent="0.3">
      <c r="A10" s="5">
        <v>9</v>
      </c>
      <c r="B10" s="5" t="s">
        <v>568</v>
      </c>
      <c r="C10" s="10">
        <v>44460</v>
      </c>
      <c r="D10" s="10">
        <v>44464</v>
      </c>
    </row>
    <row r="11" spans="1:4" x14ac:dyDescent="0.3">
      <c r="A11" s="5">
        <v>10</v>
      </c>
      <c r="B11" s="5" t="s">
        <v>443</v>
      </c>
      <c r="C11" s="10">
        <v>44461</v>
      </c>
      <c r="D11" s="10">
        <v>44463</v>
      </c>
    </row>
    <row r="12" spans="1:4" x14ac:dyDescent="0.3">
      <c r="A12" s="5">
        <v>11</v>
      </c>
      <c r="B12" s="5" t="s">
        <v>394</v>
      </c>
      <c r="C12" s="10">
        <v>44466</v>
      </c>
      <c r="D12" s="10">
        <v>44468</v>
      </c>
    </row>
    <row r="13" spans="1:4" x14ac:dyDescent="0.3">
      <c r="A13" s="5">
        <v>12</v>
      </c>
      <c r="B13" s="5" t="s">
        <v>382</v>
      </c>
      <c r="C13" s="10">
        <v>44471</v>
      </c>
      <c r="D13" s="10">
        <v>44475</v>
      </c>
    </row>
    <row r="14" spans="1:4" x14ac:dyDescent="0.3">
      <c r="A14" s="5">
        <v>13</v>
      </c>
      <c r="B14" s="5" t="s">
        <v>550</v>
      </c>
      <c r="C14" s="10">
        <v>44474</v>
      </c>
      <c r="D14" s="10">
        <v>44477</v>
      </c>
    </row>
    <row r="15" spans="1:4" x14ac:dyDescent="0.3">
      <c r="A15" s="5">
        <v>14</v>
      </c>
      <c r="B15" s="5" t="s">
        <v>415</v>
      </c>
      <c r="C15" s="10">
        <v>44476</v>
      </c>
      <c r="D15" s="10">
        <v>44477</v>
      </c>
    </row>
    <row r="16" spans="1:4" x14ac:dyDescent="0.3">
      <c r="A16" s="5">
        <v>15</v>
      </c>
      <c r="B16" s="5" t="s">
        <v>525</v>
      </c>
      <c r="C16" s="10">
        <v>44482</v>
      </c>
      <c r="D16" s="10">
        <v>44483</v>
      </c>
    </row>
    <row r="17" spans="1:4" x14ac:dyDescent="0.3">
      <c r="A17" s="5">
        <v>16</v>
      </c>
      <c r="B17" s="5" t="s">
        <v>415</v>
      </c>
      <c r="C17" s="10">
        <v>44485</v>
      </c>
      <c r="D17" s="10">
        <v>44490</v>
      </c>
    </row>
    <row r="18" spans="1:4" x14ac:dyDescent="0.3">
      <c r="A18" s="5">
        <v>17</v>
      </c>
      <c r="B18" s="5" t="s">
        <v>525</v>
      </c>
      <c r="C18" s="10">
        <v>44486</v>
      </c>
      <c r="D18" s="10">
        <v>44489</v>
      </c>
    </row>
    <row r="19" spans="1:4" x14ac:dyDescent="0.3">
      <c r="A19" s="5">
        <v>18</v>
      </c>
      <c r="B19" s="5" t="s">
        <v>565</v>
      </c>
      <c r="C19" s="10">
        <v>44489</v>
      </c>
      <c r="D19" s="10">
        <v>44492</v>
      </c>
    </row>
    <row r="20" spans="1:4" x14ac:dyDescent="0.3">
      <c r="A20" s="5">
        <v>19</v>
      </c>
      <c r="B20" s="5" t="s">
        <v>419</v>
      </c>
      <c r="C20" s="10">
        <v>44496</v>
      </c>
      <c r="D20" s="10">
        <v>44498</v>
      </c>
    </row>
    <row r="21" spans="1:4" x14ac:dyDescent="0.3">
      <c r="A21" s="5">
        <v>20</v>
      </c>
      <c r="B21" s="5" t="s">
        <v>559</v>
      </c>
      <c r="C21" s="10">
        <v>44501</v>
      </c>
      <c r="D21" s="10">
        <v>44505</v>
      </c>
    </row>
    <row r="22" spans="1:4" x14ac:dyDescent="0.3">
      <c r="A22" s="5">
        <v>21</v>
      </c>
      <c r="B22" s="5" t="s">
        <v>443</v>
      </c>
      <c r="C22" s="10">
        <v>44510</v>
      </c>
      <c r="D22" s="10">
        <v>44514</v>
      </c>
    </row>
    <row r="23" spans="1:4" x14ac:dyDescent="0.3">
      <c r="A23" s="5">
        <v>22</v>
      </c>
      <c r="B23" s="5" t="s">
        <v>369</v>
      </c>
      <c r="C23" s="10">
        <v>44510</v>
      </c>
      <c r="D23" s="10">
        <v>44513</v>
      </c>
    </row>
    <row r="24" spans="1:4" x14ac:dyDescent="0.3">
      <c r="A24" s="5">
        <v>23</v>
      </c>
      <c r="B24" s="5" t="s">
        <v>357</v>
      </c>
      <c r="C24" s="10">
        <v>44511</v>
      </c>
      <c r="D24" s="10">
        <v>44516</v>
      </c>
    </row>
    <row r="25" spans="1:4" x14ac:dyDescent="0.3">
      <c r="A25" s="5">
        <v>24</v>
      </c>
      <c r="B25" s="5" t="s">
        <v>428</v>
      </c>
      <c r="C25" s="10">
        <v>44512</v>
      </c>
      <c r="D25" s="10">
        <v>44513</v>
      </c>
    </row>
    <row r="26" spans="1:4" x14ac:dyDescent="0.3">
      <c r="A26" s="5">
        <v>25</v>
      </c>
      <c r="B26" s="5" t="s">
        <v>553</v>
      </c>
      <c r="C26" s="10">
        <v>44521</v>
      </c>
      <c r="D26" s="10">
        <v>44522</v>
      </c>
    </row>
    <row r="27" spans="1:4" x14ac:dyDescent="0.3">
      <c r="A27" s="5">
        <v>26</v>
      </c>
      <c r="B27" s="5" t="s">
        <v>425</v>
      </c>
      <c r="C27" s="10">
        <v>44523</v>
      </c>
      <c r="D27" s="10">
        <v>44524</v>
      </c>
    </row>
    <row r="28" spans="1:4" x14ac:dyDescent="0.3">
      <c r="A28" s="5">
        <v>27</v>
      </c>
      <c r="B28" s="5" t="s">
        <v>379</v>
      </c>
      <c r="C28" s="10">
        <v>44523</v>
      </c>
      <c r="D28" s="10">
        <v>44526</v>
      </c>
    </row>
    <row r="29" spans="1:4" x14ac:dyDescent="0.3">
      <c r="A29" s="5">
        <v>28</v>
      </c>
      <c r="B29" s="5" t="s">
        <v>379</v>
      </c>
      <c r="C29" s="10">
        <v>44523</v>
      </c>
      <c r="D29" s="10">
        <v>44525</v>
      </c>
    </row>
    <row r="30" spans="1:4" x14ac:dyDescent="0.3">
      <c r="A30" s="5">
        <v>29</v>
      </c>
      <c r="B30" s="5" t="s">
        <v>455</v>
      </c>
      <c r="C30" s="10">
        <v>44526</v>
      </c>
      <c r="D30" s="10">
        <v>44531</v>
      </c>
    </row>
    <row r="31" spans="1:4" x14ac:dyDescent="0.3">
      <c r="A31" s="5">
        <v>30</v>
      </c>
      <c r="B31" s="5" t="s">
        <v>477</v>
      </c>
      <c r="C31" s="10">
        <v>44526</v>
      </c>
      <c r="D31" s="10">
        <v>44527</v>
      </c>
    </row>
  </sheetData>
  <phoneticPr fontId="1" type="noConversion"/>
  <conditionalFormatting sqref="A2:D1048576">
    <cfRule type="expression" dxfId="7" priority="1">
      <formula>$A2 &lt;&gt; ""</formula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DJ161"/>
  <sheetViews>
    <sheetView zoomScaleNormal="100" workbookViewId="0">
      <selection activeCell="F6" sqref="F6"/>
    </sheetView>
  </sheetViews>
  <sheetFormatPr defaultRowHeight="16.5" x14ac:dyDescent="0.3"/>
  <cols>
    <col min="1" max="17" width="9" style="1"/>
    <col min="18" max="18" width="11.875" style="1" customWidth="1"/>
    <col min="19" max="19" width="7.375" style="1" customWidth="1"/>
    <col min="20" max="20" width="12" style="1" customWidth="1"/>
    <col min="21" max="22" width="9.5" style="1" customWidth="1"/>
    <col min="23" max="23" width="11.25" style="1" customWidth="1"/>
    <col min="24" max="24" width="10.5" style="1" customWidth="1"/>
    <col min="25" max="26" width="9" style="1" customWidth="1"/>
    <col min="27" max="27" width="16.875" style="1" customWidth="1"/>
    <col min="28" max="28" width="11.875" style="1" customWidth="1"/>
    <col min="29" max="31" width="9.25" style="1" customWidth="1"/>
    <col min="32" max="32" width="11.25" style="1" customWidth="1"/>
    <col min="33" max="33" width="7.375" style="1" customWidth="1"/>
    <col min="34" max="41" width="9" style="1" customWidth="1"/>
    <col min="42" max="46" width="10.625" style="1" customWidth="1"/>
    <col min="47" max="47" width="10.625" style="1" bestFit="1" customWidth="1"/>
    <col min="48" max="49" width="10.625" style="1" customWidth="1"/>
    <col min="50" max="56" width="10.625" style="1" bestFit="1" customWidth="1"/>
    <col min="57" max="58" width="10.625" style="1" customWidth="1"/>
    <col min="59" max="66" width="10.625" style="1" bestFit="1" customWidth="1"/>
    <col min="67" max="68" width="10.625" style="1" customWidth="1"/>
    <col min="69" max="75" width="10.625" style="1" bestFit="1" customWidth="1"/>
    <col min="76" max="77" width="10.625" style="1" customWidth="1"/>
    <col min="78" max="85" width="10.625" style="1" bestFit="1" customWidth="1"/>
    <col min="86" max="87" width="10.625" style="1" customWidth="1"/>
    <col min="88" max="94" width="10.625" style="1" bestFit="1" customWidth="1"/>
    <col min="95" max="99" width="10.625" style="1" customWidth="1"/>
    <col min="100" max="103" width="10.625" style="1" bestFit="1" customWidth="1"/>
    <col min="104" max="104" width="7.375" style="1" customWidth="1"/>
    <col min="105" max="105" width="10.625" style="1" customWidth="1"/>
    <col min="106" max="112" width="10.625" style="1" bestFit="1" customWidth="1"/>
    <col min="113" max="113" width="16.125" style="1" bestFit="1" customWidth="1"/>
    <col min="114" max="114" width="7.375" style="1" customWidth="1"/>
    <col min="115" max="16384" width="9" style="1"/>
  </cols>
  <sheetData>
    <row r="1" spans="1:114" x14ac:dyDescent="0.3">
      <c r="A1" s="3" t="s">
        <v>659</v>
      </c>
      <c r="C1" s="1">
        <v>1</v>
      </c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</row>
    <row r="2" spans="1:114" x14ac:dyDescent="0.3">
      <c r="A2" s="4" t="s">
        <v>660</v>
      </c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</row>
    <row r="3" spans="1:114" x14ac:dyDescent="0.3">
      <c r="R3" s="13" t="s">
        <v>664</v>
      </c>
      <c r="S3" t="s">
        <v>665</v>
      </c>
      <c r="T3" t="s">
        <v>666</v>
      </c>
      <c r="U3"/>
      <c r="V3"/>
      <c r="W3"/>
      <c r="X3"/>
      <c r="Y3"/>
      <c r="Z3"/>
      <c r="AA3" s="13" t="s">
        <v>663</v>
      </c>
      <c r="AB3" s="13" t="s">
        <v>661</v>
      </c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</row>
    <row r="4" spans="1:114" x14ac:dyDescent="0.3">
      <c r="R4" s="16" t="s">
        <v>321</v>
      </c>
      <c r="S4" s="14">
        <v>16</v>
      </c>
      <c r="T4" s="14">
        <v>36080000</v>
      </c>
      <c r="U4"/>
      <c r="V4"/>
      <c r="W4"/>
      <c r="X4"/>
      <c r="Y4"/>
      <c r="Z4"/>
      <c r="AA4" s="13" t="s">
        <v>664</v>
      </c>
      <c r="AB4" t="s">
        <v>321</v>
      </c>
      <c r="AC4" t="s">
        <v>370</v>
      </c>
      <c r="AD4" t="s">
        <v>416</v>
      </c>
      <c r="AE4" t="s">
        <v>471</v>
      </c>
      <c r="AF4" t="s">
        <v>526</v>
      </c>
      <c r="AG4" t="s">
        <v>662</v>
      </c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</row>
    <row r="5" spans="1:114" x14ac:dyDescent="0.3">
      <c r="R5" s="16" t="s">
        <v>370</v>
      </c>
      <c r="S5" s="14">
        <v>15</v>
      </c>
      <c r="T5" s="14">
        <v>38210000</v>
      </c>
      <c r="U5"/>
      <c r="V5"/>
      <c r="W5"/>
      <c r="X5"/>
      <c r="AA5" s="15" t="s">
        <v>667</v>
      </c>
      <c r="AB5" s="14">
        <v>1</v>
      </c>
      <c r="AC5" s="14">
        <v>3</v>
      </c>
      <c r="AD5" s="14">
        <v>7</v>
      </c>
      <c r="AE5" s="14">
        <v>5</v>
      </c>
      <c r="AF5" s="14">
        <v>4</v>
      </c>
      <c r="AG5" s="14">
        <v>20</v>
      </c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</row>
    <row r="6" spans="1:114" x14ac:dyDescent="0.3">
      <c r="R6" s="16" t="s">
        <v>416</v>
      </c>
      <c r="S6" s="14">
        <v>18</v>
      </c>
      <c r="T6" s="14">
        <v>44970000</v>
      </c>
      <c r="U6"/>
      <c r="V6"/>
      <c r="W6"/>
      <c r="X6"/>
      <c r="AA6" s="15" t="s">
        <v>668</v>
      </c>
      <c r="AB6" s="14">
        <v>4</v>
      </c>
      <c r="AC6" s="14">
        <v>4</v>
      </c>
      <c r="AD6" s="14">
        <v>1</v>
      </c>
      <c r="AE6" s="14">
        <v>1</v>
      </c>
      <c r="AF6" s="14">
        <v>4</v>
      </c>
      <c r="AG6" s="14">
        <v>14</v>
      </c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</row>
    <row r="7" spans="1:114" x14ac:dyDescent="0.3">
      <c r="R7" s="16" t="s">
        <v>471</v>
      </c>
      <c r="S7" s="14">
        <v>18</v>
      </c>
      <c r="T7" s="14">
        <v>46620000</v>
      </c>
      <c r="AA7" s="15" t="s">
        <v>669</v>
      </c>
      <c r="AB7" s="14">
        <v>7</v>
      </c>
      <c r="AC7" s="14">
        <v>2</v>
      </c>
      <c r="AD7" s="14">
        <v>3</v>
      </c>
      <c r="AE7" s="14">
        <v>5</v>
      </c>
      <c r="AF7" s="14">
        <v>1</v>
      </c>
      <c r="AG7" s="14">
        <v>18</v>
      </c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</row>
    <row r="8" spans="1:114" x14ac:dyDescent="0.3">
      <c r="R8" s="16" t="s">
        <v>526</v>
      </c>
      <c r="S8" s="14">
        <v>17</v>
      </c>
      <c r="T8" s="14">
        <v>43040000</v>
      </c>
      <c r="AA8" s="15" t="s">
        <v>670</v>
      </c>
      <c r="AB8" s="14">
        <v>2</v>
      </c>
      <c r="AC8" s="14">
        <v>1</v>
      </c>
      <c r="AD8" s="14">
        <v>3</v>
      </c>
      <c r="AE8" s="14">
        <v>4</v>
      </c>
      <c r="AF8" s="14">
        <v>3</v>
      </c>
      <c r="AG8" s="14">
        <v>13</v>
      </c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</row>
    <row r="9" spans="1:114" x14ac:dyDescent="0.3">
      <c r="R9" s="16" t="s">
        <v>662</v>
      </c>
      <c r="S9" s="14">
        <v>84</v>
      </c>
      <c r="T9" s="14">
        <v>208920000</v>
      </c>
      <c r="AA9" s="15" t="s">
        <v>671</v>
      </c>
      <c r="AB9" s="14">
        <v>2</v>
      </c>
      <c r="AC9" s="14">
        <v>5</v>
      </c>
      <c r="AD9" s="14">
        <v>4</v>
      </c>
      <c r="AE9" s="14">
        <v>3</v>
      </c>
      <c r="AF9" s="14">
        <v>5</v>
      </c>
      <c r="AG9" s="14">
        <v>19</v>
      </c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</row>
    <row r="10" spans="1:114" x14ac:dyDescent="0.3">
      <c r="R10"/>
      <c r="S10"/>
      <c r="T10"/>
      <c r="AA10" s="15" t="s">
        <v>662</v>
      </c>
      <c r="AB10" s="14">
        <v>16</v>
      </c>
      <c r="AC10" s="14">
        <v>15</v>
      </c>
      <c r="AD10" s="14">
        <v>18</v>
      </c>
      <c r="AE10" s="14">
        <v>18</v>
      </c>
      <c r="AF10" s="14">
        <v>17</v>
      </c>
      <c r="AG10" s="14">
        <v>84</v>
      </c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</row>
    <row r="11" spans="1:114" x14ac:dyDescent="0.3">
      <c r="R11"/>
      <c r="S11"/>
      <c r="T11"/>
      <c r="AA11"/>
      <c r="AB11"/>
      <c r="AC11"/>
      <c r="AD11"/>
      <c r="AE11"/>
      <c r="AF11"/>
      <c r="AG11"/>
    </row>
    <row r="12" spans="1:114" x14ac:dyDescent="0.3">
      <c r="R12"/>
      <c r="S12"/>
      <c r="T12"/>
      <c r="AA12"/>
      <c r="AB12"/>
      <c r="AC12"/>
      <c r="AD12"/>
      <c r="AE12"/>
      <c r="AF12"/>
      <c r="AG12"/>
    </row>
    <row r="13" spans="1:114" x14ac:dyDescent="0.3">
      <c r="R13"/>
      <c r="S13"/>
      <c r="T13"/>
      <c r="AA13"/>
      <c r="AB13"/>
      <c r="AC13"/>
      <c r="AD13"/>
      <c r="AE13"/>
      <c r="AF13"/>
      <c r="AG13"/>
    </row>
    <row r="14" spans="1:114" x14ac:dyDescent="0.3">
      <c r="R14"/>
      <c r="S14"/>
      <c r="T14"/>
      <c r="AA14"/>
      <c r="AB14"/>
      <c r="AC14"/>
      <c r="AD14"/>
      <c r="AE14"/>
      <c r="AF14"/>
      <c r="AG14"/>
    </row>
    <row r="15" spans="1:114" x14ac:dyDescent="0.3">
      <c r="R15"/>
      <c r="S15"/>
      <c r="T15"/>
      <c r="AA15"/>
      <c r="AB15"/>
      <c r="AC15"/>
      <c r="AD15"/>
      <c r="AE15"/>
      <c r="AF15"/>
      <c r="AG15"/>
    </row>
    <row r="16" spans="1:114" x14ac:dyDescent="0.3">
      <c r="R16"/>
      <c r="S16"/>
      <c r="T16"/>
      <c r="AA16"/>
      <c r="AB16"/>
      <c r="AC16"/>
      <c r="AD16"/>
      <c r="AE16"/>
      <c r="AF16"/>
      <c r="AG16"/>
    </row>
    <row r="17" spans="18:33" x14ac:dyDescent="0.3">
      <c r="R17"/>
      <c r="S17"/>
      <c r="T17"/>
      <c r="AA17"/>
      <c r="AB17"/>
      <c r="AC17"/>
      <c r="AD17"/>
      <c r="AE17"/>
      <c r="AF17"/>
      <c r="AG17"/>
    </row>
    <row r="18" spans="18:33" x14ac:dyDescent="0.3">
      <c r="R18"/>
      <c r="S18"/>
      <c r="T18"/>
      <c r="AA18"/>
      <c r="AB18"/>
      <c r="AC18"/>
      <c r="AD18"/>
      <c r="AE18"/>
      <c r="AF18"/>
      <c r="AG18"/>
    </row>
    <row r="19" spans="18:33" x14ac:dyDescent="0.3">
      <c r="R19"/>
      <c r="S19"/>
      <c r="T19"/>
      <c r="AA19"/>
      <c r="AB19"/>
      <c r="AC19"/>
      <c r="AD19"/>
      <c r="AE19"/>
      <c r="AF19"/>
      <c r="AG19"/>
    </row>
    <row r="20" spans="18:33" x14ac:dyDescent="0.3">
      <c r="R20"/>
      <c r="S20"/>
      <c r="T20"/>
      <c r="AA20"/>
      <c r="AB20"/>
      <c r="AC20"/>
      <c r="AD20"/>
      <c r="AE20"/>
      <c r="AF20"/>
      <c r="AG20"/>
    </row>
    <row r="21" spans="18:33" x14ac:dyDescent="0.3">
      <c r="R21"/>
      <c r="S21"/>
      <c r="T21"/>
      <c r="AA21"/>
      <c r="AB21"/>
      <c r="AC21"/>
      <c r="AD21"/>
      <c r="AE21"/>
      <c r="AF21"/>
      <c r="AG21"/>
    </row>
    <row r="22" spans="18:33" x14ac:dyDescent="0.3">
      <c r="R22"/>
      <c r="S22"/>
      <c r="T22"/>
      <c r="AA22"/>
      <c r="AB22"/>
      <c r="AC22"/>
      <c r="AD22"/>
      <c r="AE22"/>
      <c r="AF22"/>
      <c r="AG22"/>
    </row>
    <row r="23" spans="18:33" x14ac:dyDescent="0.3">
      <c r="R23"/>
      <c r="S23"/>
      <c r="T23"/>
      <c r="AA23"/>
      <c r="AB23"/>
      <c r="AC23"/>
      <c r="AD23"/>
      <c r="AE23"/>
      <c r="AF23"/>
      <c r="AG23"/>
    </row>
    <row r="24" spans="18:33" x14ac:dyDescent="0.3">
      <c r="R24"/>
      <c r="S24"/>
      <c r="T24"/>
      <c r="AA24"/>
      <c r="AB24"/>
      <c r="AC24"/>
      <c r="AD24"/>
      <c r="AE24"/>
      <c r="AF24"/>
      <c r="AG24"/>
    </row>
    <row r="25" spans="18:33" x14ac:dyDescent="0.3">
      <c r="R25"/>
      <c r="S25"/>
      <c r="T25"/>
      <c r="AA25"/>
      <c r="AB25"/>
      <c r="AC25"/>
      <c r="AD25"/>
      <c r="AE25"/>
      <c r="AF25"/>
      <c r="AG25"/>
    </row>
    <row r="26" spans="18:33" x14ac:dyDescent="0.3">
      <c r="R26"/>
      <c r="S26"/>
      <c r="T26"/>
      <c r="AA26"/>
      <c r="AB26"/>
      <c r="AC26"/>
      <c r="AD26"/>
      <c r="AE26"/>
      <c r="AF26"/>
      <c r="AG26"/>
    </row>
    <row r="27" spans="18:33" x14ac:dyDescent="0.3">
      <c r="R27"/>
      <c r="S27"/>
      <c r="T27"/>
      <c r="AA27"/>
      <c r="AB27"/>
      <c r="AC27"/>
      <c r="AD27"/>
      <c r="AE27"/>
      <c r="AF27"/>
      <c r="AG27"/>
    </row>
    <row r="28" spans="18:33" x14ac:dyDescent="0.3">
      <c r="R28"/>
      <c r="S28"/>
      <c r="T28"/>
      <c r="AA28"/>
      <c r="AB28"/>
      <c r="AC28"/>
      <c r="AD28"/>
      <c r="AE28"/>
      <c r="AF28"/>
      <c r="AG28"/>
    </row>
    <row r="29" spans="18:33" x14ac:dyDescent="0.3">
      <c r="R29"/>
      <c r="S29"/>
      <c r="T29"/>
      <c r="AA29"/>
      <c r="AB29"/>
      <c r="AC29"/>
      <c r="AD29"/>
      <c r="AE29"/>
      <c r="AF29"/>
      <c r="AG29"/>
    </row>
    <row r="30" spans="18:33" x14ac:dyDescent="0.3">
      <c r="R30"/>
      <c r="S30"/>
      <c r="T30"/>
      <c r="AA30"/>
      <c r="AB30"/>
      <c r="AC30"/>
      <c r="AD30"/>
      <c r="AE30"/>
      <c r="AF30"/>
      <c r="AG30"/>
    </row>
    <row r="31" spans="18:33" x14ac:dyDescent="0.3">
      <c r="R31"/>
      <c r="S31"/>
      <c r="T31"/>
      <c r="AA31"/>
      <c r="AB31"/>
      <c r="AC31"/>
      <c r="AD31"/>
      <c r="AE31"/>
      <c r="AF31"/>
      <c r="AG31"/>
    </row>
    <row r="32" spans="18:33" x14ac:dyDescent="0.3">
      <c r="R32"/>
      <c r="S32"/>
      <c r="T32"/>
      <c r="AA32"/>
      <c r="AB32"/>
      <c r="AC32"/>
      <c r="AD32"/>
      <c r="AE32"/>
      <c r="AF32"/>
      <c r="AG32"/>
    </row>
    <row r="33" spans="18:33" x14ac:dyDescent="0.3">
      <c r="R33"/>
      <c r="S33"/>
      <c r="T33"/>
      <c r="AA33"/>
      <c r="AB33"/>
      <c r="AC33"/>
      <c r="AD33"/>
      <c r="AE33"/>
      <c r="AF33"/>
      <c r="AG33"/>
    </row>
    <row r="34" spans="18:33" x14ac:dyDescent="0.3">
      <c r="R34"/>
      <c r="S34"/>
      <c r="T34"/>
      <c r="AA34"/>
      <c r="AB34"/>
      <c r="AC34"/>
      <c r="AD34"/>
      <c r="AE34"/>
      <c r="AF34"/>
      <c r="AG34"/>
    </row>
    <row r="35" spans="18:33" x14ac:dyDescent="0.3">
      <c r="R35"/>
      <c r="S35"/>
      <c r="T35"/>
      <c r="AA35"/>
      <c r="AB35"/>
      <c r="AC35"/>
      <c r="AD35"/>
      <c r="AE35"/>
      <c r="AF35"/>
      <c r="AG35"/>
    </row>
    <row r="36" spans="18:33" x14ac:dyDescent="0.3">
      <c r="R36"/>
      <c r="S36"/>
      <c r="T36"/>
      <c r="AA36"/>
      <c r="AB36"/>
      <c r="AC36"/>
      <c r="AD36"/>
      <c r="AE36"/>
      <c r="AF36"/>
      <c r="AG36"/>
    </row>
    <row r="37" spans="18:33" x14ac:dyDescent="0.3">
      <c r="R37"/>
      <c r="S37"/>
      <c r="T37"/>
      <c r="AA37"/>
      <c r="AB37"/>
      <c r="AC37"/>
      <c r="AD37"/>
      <c r="AE37"/>
      <c r="AF37"/>
      <c r="AG37"/>
    </row>
    <row r="38" spans="18:33" x14ac:dyDescent="0.3">
      <c r="R38"/>
      <c r="S38"/>
      <c r="T38"/>
      <c r="AA38"/>
      <c r="AB38"/>
      <c r="AC38"/>
      <c r="AD38"/>
      <c r="AE38"/>
      <c r="AF38"/>
      <c r="AG38"/>
    </row>
    <row r="39" spans="18:33" x14ac:dyDescent="0.3">
      <c r="R39"/>
      <c r="S39"/>
      <c r="T39"/>
      <c r="AA39"/>
      <c r="AB39"/>
      <c r="AC39"/>
      <c r="AD39"/>
      <c r="AE39"/>
      <c r="AF39"/>
      <c r="AG39"/>
    </row>
    <row r="40" spans="18:33" x14ac:dyDescent="0.3">
      <c r="R40"/>
      <c r="S40"/>
      <c r="T40"/>
      <c r="AA40"/>
      <c r="AB40"/>
      <c r="AC40"/>
      <c r="AD40"/>
      <c r="AE40"/>
      <c r="AF40"/>
      <c r="AG40"/>
    </row>
    <row r="41" spans="18:33" x14ac:dyDescent="0.3">
      <c r="R41"/>
      <c r="S41"/>
      <c r="T41"/>
      <c r="AA41"/>
      <c r="AB41"/>
      <c r="AC41"/>
      <c r="AD41"/>
      <c r="AE41"/>
      <c r="AF41"/>
      <c r="AG41"/>
    </row>
    <row r="42" spans="18:33" x14ac:dyDescent="0.3">
      <c r="R42"/>
      <c r="S42"/>
      <c r="T42"/>
      <c r="AA42"/>
      <c r="AB42"/>
      <c r="AC42"/>
      <c r="AD42"/>
      <c r="AE42"/>
      <c r="AF42"/>
      <c r="AG42"/>
    </row>
    <row r="43" spans="18:33" x14ac:dyDescent="0.3">
      <c r="R43"/>
      <c r="S43"/>
      <c r="T43"/>
      <c r="AA43"/>
      <c r="AB43"/>
      <c r="AC43"/>
      <c r="AD43"/>
      <c r="AE43"/>
      <c r="AF43"/>
      <c r="AG43"/>
    </row>
    <row r="44" spans="18:33" x14ac:dyDescent="0.3">
      <c r="R44"/>
      <c r="S44"/>
      <c r="T44"/>
      <c r="AA44"/>
      <c r="AB44"/>
      <c r="AC44"/>
      <c r="AD44"/>
      <c r="AE44"/>
      <c r="AF44"/>
      <c r="AG44"/>
    </row>
    <row r="45" spans="18:33" x14ac:dyDescent="0.3">
      <c r="R45"/>
      <c r="S45"/>
      <c r="T45"/>
      <c r="AA45"/>
      <c r="AB45"/>
      <c r="AC45"/>
      <c r="AD45"/>
      <c r="AE45"/>
      <c r="AF45"/>
      <c r="AG45"/>
    </row>
    <row r="46" spans="18:33" x14ac:dyDescent="0.3">
      <c r="R46"/>
      <c r="S46"/>
      <c r="T46"/>
      <c r="AA46"/>
      <c r="AB46"/>
      <c r="AC46"/>
      <c r="AD46"/>
      <c r="AE46"/>
      <c r="AF46"/>
      <c r="AG46"/>
    </row>
    <row r="47" spans="18:33" x14ac:dyDescent="0.3">
      <c r="R47"/>
      <c r="S47"/>
      <c r="T47"/>
      <c r="AA47"/>
      <c r="AB47"/>
      <c r="AC47"/>
      <c r="AD47"/>
      <c r="AE47"/>
      <c r="AF47"/>
      <c r="AG47"/>
    </row>
    <row r="48" spans="18:33" x14ac:dyDescent="0.3">
      <c r="R48"/>
      <c r="S48"/>
      <c r="T48"/>
      <c r="AA48"/>
      <c r="AB48"/>
      <c r="AC48"/>
      <c r="AD48"/>
      <c r="AE48"/>
      <c r="AF48"/>
      <c r="AG48"/>
    </row>
    <row r="49" spans="18:33" x14ac:dyDescent="0.3">
      <c r="R49"/>
      <c r="S49"/>
      <c r="T49"/>
      <c r="AA49"/>
      <c r="AB49"/>
      <c r="AC49"/>
      <c r="AD49"/>
      <c r="AE49"/>
      <c r="AF49"/>
      <c r="AG49"/>
    </row>
    <row r="50" spans="18:33" x14ac:dyDescent="0.3">
      <c r="R50"/>
      <c r="S50"/>
      <c r="T50"/>
      <c r="AA50"/>
      <c r="AB50"/>
      <c r="AC50"/>
      <c r="AD50"/>
      <c r="AE50"/>
      <c r="AF50"/>
      <c r="AG50"/>
    </row>
    <row r="51" spans="18:33" x14ac:dyDescent="0.3">
      <c r="R51"/>
      <c r="S51"/>
      <c r="T51"/>
      <c r="AA51"/>
      <c r="AB51"/>
      <c r="AC51"/>
      <c r="AD51"/>
      <c r="AE51"/>
      <c r="AF51"/>
      <c r="AG51"/>
    </row>
    <row r="52" spans="18:33" x14ac:dyDescent="0.3">
      <c r="R52"/>
      <c r="S52"/>
      <c r="T52"/>
      <c r="AA52"/>
      <c r="AB52"/>
      <c r="AC52"/>
      <c r="AD52"/>
      <c r="AE52"/>
      <c r="AF52"/>
      <c r="AG52"/>
    </row>
    <row r="53" spans="18:33" x14ac:dyDescent="0.3">
      <c r="R53"/>
      <c r="S53"/>
      <c r="T53"/>
      <c r="AA53"/>
      <c r="AB53"/>
      <c r="AC53"/>
      <c r="AD53"/>
      <c r="AE53"/>
      <c r="AF53"/>
      <c r="AG53"/>
    </row>
    <row r="54" spans="18:33" x14ac:dyDescent="0.3">
      <c r="R54"/>
      <c r="S54"/>
      <c r="T54"/>
      <c r="AA54"/>
      <c r="AB54"/>
      <c r="AC54"/>
      <c r="AD54"/>
      <c r="AE54"/>
      <c r="AF54"/>
      <c r="AG54"/>
    </row>
    <row r="55" spans="18:33" x14ac:dyDescent="0.3">
      <c r="R55"/>
      <c r="S55"/>
      <c r="T55"/>
      <c r="AA55"/>
      <c r="AB55"/>
      <c r="AC55"/>
      <c r="AD55"/>
      <c r="AE55"/>
      <c r="AF55"/>
      <c r="AG55"/>
    </row>
    <row r="56" spans="18:33" x14ac:dyDescent="0.3">
      <c r="R56"/>
      <c r="S56"/>
      <c r="T56"/>
      <c r="AA56"/>
      <c r="AB56"/>
      <c r="AC56"/>
      <c r="AD56"/>
      <c r="AE56"/>
      <c r="AF56"/>
      <c r="AG56"/>
    </row>
    <row r="57" spans="18:33" x14ac:dyDescent="0.3">
      <c r="R57"/>
      <c r="S57"/>
      <c r="T57"/>
      <c r="AA57"/>
      <c r="AB57"/>
      <c r="AC57"/>
      <c r="AD57"/>
      <c r="AE57"/>
      <c r="AF57"/>
      <c r="AG57"/>
    </row>
    <row r="58" spans="18:33" x14ac:dyDescent="0.3">
      <c r="R58"/>
      <c r="S58"/>
      <c r="T58"/>
      <c r="AA58"/>
      <c r="AB58"/>
      <c r="AC58"/>
      <c r="AD58"/>
      <c r="AE58"/>
      <c r="AF58"/>
      <c r="AG58"/>
    </row>
    <row r="59" spans="18:33" x14ac:dyDescent="0.3">
      <c r="R59"/>
      <c r="S59"/>
      <c r="T59"/>
      <c r="AA59"/>
      <c r="AB59"/>
      <c r="AC59"/>
      <c r="AD59"/>
      <c r="AE59"/>
      <c r="AF59"/>
      <c r="AG59"/>
    </row>
    <row r="60" spans="18:33" x14ac:dyDescent="0.3">
      <c r="R60"/>
      <c r="S60"/>
      <c r="T60"/>
      <c r="AA60"/>
      <c r="AB60"/>
      <c r="AC60"/>
      <c r="AD60"/>
      <c r="AE60"/>
      <c r="AF60"/>
      <c r="AG60"/>
    </row>
    <row r="61" spans="18:33" x14ac:dyDescent="0.3">
      <c r="R61"/>
      <c r="S61"/>
      <c r="T61"/>
      <c r="AA61"/>
      <c r="AB61"/>
      <c r="AC61"/>
      <c r="AD61"/>
      <c r="AE61"/>
      <c r="AF61"/>
      <c r="AG61"/>
    </row>
    <row r="62" spans="18:33" x14ac:dyDescent="0.3">
      <c r="R62"/>
      <c r="S62"/>
      <c r="T62"/>
      <c r="AA62"/>
      <c r="AB62"/>
      <c r="AC62"/>
      <c r="AD62"/>
      <c r="AE62"/>
      <c r="AF62"/>
      <c r="AG62"/>
    </row>
    <row r="63" spans="18:33" x14ac:dyDescent="0.3">
      <c r="R63"/>
      <c r="S63"/>
      <c r="T63"/>
      <c r="AA63"/>
      <c r="AB63"/>
      <c r="AC63"/>
      <c r="AD63"/>
      <c r="AE63"/>
      <c r="AF63"/>
      <c r="AG63"/>
    </row>
    <row r="64" spans="18:33" x14ac:dyDescent="0.3">
      <c r="R64"/>
      <c r="S64"/>
      <c r="T64"/>
      <c r="AA64"/>
      <c r="AB64"/>
      <c r="AC64"/>
      <c r="AD64"/>
      <c r="AE64"/>
      <c r="AF64"/>
      <c r="AG64"/>
    </row>
    <row r="65" spans="18:33" x14ac:dyDescent="0.3">
      <c r="R65"/>
      <c r="S65"/>
      <c r="T65"/>
      <c r="AA65"/>
      <c r="AB65"/>
      <c r="AC65"/>
      <c r="AD65"/>
      <c r="AE65"/>
      <c r="AF65"/>
      <c r="AG65"/>
    </row>
    <row r="66" spans="18:33" x14ac:dyDescent="0.3">
      <c r="R66"/>
      <c r="S66"/>
      <c r="T66"/>
      <c r="AA66"/>
      <c r="AB66"/>
      <c r="AC66"/>
      <c r="AD66"/>
      <c r="AE66"/>
      <c r="AF66"/>
      <c r="AG66"/>
    </row>
    <row r="67" spans="18:33" x14ac:dyDescent="0.3">
      <c r="R67"/>
      <c r="S67"/>
      <c r="T67"/>
      <c r="AA67"/>
      <c r="AB67"/>
      <c r="AC67"/>
      <c r="AD67"/>
      <c r="AE67"/>
      <c r="AF67"/>
      <c r="AG67"/>
    </row>
    <row r="68" spans="18:33" x14ac:dyDescent="0.3">
      <c r="R68"/>
      <c r="S68"/>
      <c r="T68"/>
      <c r="AA68"/>
      <c r="AB68"/>
      <c r="AC68"/>
      <c r="AD68"/>
      <c r="AE68"/>
      <c r="AF68"/>
      <c r="AG68"/>
    </row>
    <row r="69" spans="18:33" x14ac:dyDescent="0.3">
      <c r="R69"/>
      <c r="S69"/>
      <c r="T69"/>
      <c r="AA69"/>
      <c r="AB69"/>
      <c r="AC69"/>
      <c r="AD69"/>
      <c r="AE69"/>
      <c r="AF69"/>
      <c r="AG69"/>
    </row>
    <row r="70" spans="18:33" x14ac:dyDescent="0.3">
      <c r="R70"/>
      <c r="S70"/>
      <c r="T70"/>
      <c r="AA70"/>
      <c r="AB70"/>
      <c r="AC70"/>
      <c r="AD70"/>
      <c r="AE70"/>
      <c r="AF70"/>
      <c r="AG70"/>
    </row>
    <row r="71" spans="18:33" x14ac:dyDescent="0.3">
      <c r="R71"/>
      <c r="S71"/>
      <c r="T71"/>
      <c r="AA71"/>
      <c r="AB71"/>
      <c r="AC71"/>
      <c r="AD71"/>
      <c r="AE71"/>
      <c r="AF71"/>
      <c r="AG71"/>
    </row>
    <row r="72" spans="18:33" x14ac:dyDescent="0.3">
      <c r="R72"/>
      <c r="S72"/>
      <c r="T72"/>
      <c r="AA72"/>
      <c r="AB72"/>
      <c r="AC72"/>
      <c r="AD72"/>
      <c r="AE72"/>
      <c r="AF72"/>
      <c r="AG72"/>
    </row>
    <row r="73" spans="18:33" x14ac:dyDescent="0.3">
      <c r="R73"/>
      <c r="S73"/>
      <c r="T73"/>
      <c r="AA73"/>
      <c r="AB73"/>
      <c r="AC73"/>
      <c r="AD73"/>
      <c r="AE73"/>
      <c r="AF73"/>
      <c r="AG73"/>
    </row>
    <row r="74" spans="18:33" x14ac:dyDescent="0.3">
      <c r="R74"/>
      <c r="S74"/>
      <c r="T74"/>
      <c r="AA74"/>
      <c r="AB74"/>
      <c r="AC74"/>
      <c r="AD74"/>
      <c r="AE74"/>
      <c r="AF74"/>
      <c r="AG74"/>
    </row>
    <row r="75" spans="18:33" x14ac:dyDescent="0.3">
      <c r="R75"/>
      <c r="S75"/>
      <c r="T75"/>
      <c r="AA75"/>
      <c r="AB75"/>
      <c r="AC75"/>
      <c r="AD75"/>
      <c r="AE75"/>
      <c r="AF75"/>
      <c r="AG75"/>
    </row>
    <row r="76" spans="18:33" x14ac:dyDescent="0.3">
      <c r="R76"/>
      <c r="S76"/>
      <c r="T76"/>
      <c r="AA76"/>
      <c r="AB76"/>
      <c r="AC76"/>
      <c r="AD76"/>
      <c r="AE76"/>
      <c r="AF76"/>
      <c r="AG76"/>
    </row>
    <row r="77" spans="18:33" x14ac:dyDescent="0.3">
      <c r="R77"/>
      <c r="S77"/>
      <c r="T77"/>
      <c r="AA77"/>
      <c r="AB77"/>
      <c r="AC77"/>
      <c r="AD77"/>
      <c r="AE77"/>
      <c r="AF77"/>
      <c r="AG77"/>
    </row>
    <row r="78" spans="18:33" x14ac:dyDescent="0.3">
      <c r="R78"/>
      <c r="S78"/>
      <c r="T78"/>
      <c r="AA78"/>
      <c r="AB78"/>
      <c r="AC78"/>
      <c r="AD78"/>
      <c r="AE78"/>
      <c r="AF78"/>
      <c r="AG78"/>
    </row>
    <row r="79" spans="18:33" x14ac:dyDescent="0.3">
      <c r="R79"/>
      <c r="S79"/>
      <c r="T79"/>
      <c r="AA79"/>
      <c r="AB79"/>
      <c r="AC79"/>
      <c r="AD79"/>
      <c r="AE79"/>
      <c r="AF79"/>
      <c r="AG79"/>
    </row>
    <row r="80" spans="18:33" x14ac:dyDescent="0.3">
      <c r="R80"/>
      <c r="S80"/>
      <c r="T80"/>
      <c r="AA80"/>
      <c r="AB80"/>
      <c r="AC80"/>
      <c r="AD80"/>
      <c r="AE80"/>
      <c r="AF80"/>
      <c r="AG80"/>
    </row>
    <row r="81" spans="18:33" x14ac:dyDescent="0.3">
      <c r="R81"/>
      <c r="S81"/>
      <c r="T81"/>
      <c r="AA81"/>
      <c r="AB81"/>
      <c r="AC81"/>
      <c r="AD81"/>
      <c r="AE81"/>
      <c r="AF81"/>
      <c r="AG81"/>
    </row>
    <row r="82" spans="18:33" x14ac:dyDescent="0.3">
      <c r="R82"/>
      <c r="S82"/>
      <c r="T82"/>
      <c r="AA82"/>
      <c r="AB82"/>
      <c r="AC82"/>
      <c r="AD82"/>
      <c r="AE82"/>
      <c r="AF82"/>
      <c r="AG82"/>
    </row>
    <row r="83" spans="18:33" x14ac:dyDescent="0.3">
      <c r="R83"/>
      <c r="S83"/>
      <c r="T83"/>
      <c r="AA83"/>
      <c r="AB83"/>
      <c r="AC83"/>
      <c r="AD83"/>
      <c r="AE83"/>
      <c r="AF83"/>
      <c r="AG83"/>
    </row>
    <row r="84" spans="18:33" x14ac:dyDescent="0.3">
      <c r="R84"/>
      <c r="S84"/>
      <c r="T84"/>
      <c r="AA84"/>
      <c r="AB84"/>
      <c r="AC84"/>
      <c r="AD84"/>
      <c r="AE84"/>
      <c r="AF84"/>
      <c r="AG84"/>
    </row>
    <row r="85" spans="18:33" x14ac:dyDescent="0.3">
      <c r="R85"/>
      <c r="S85"/>
      <c r="T85"/>
      <c r="AA85"/>
      <c r="AB85"/>
      <c r="AC85"/>
      <c r="AD85"/>
      <c r="AE85"/>
      <c r="AF85"/>
      <c r="AG85"/>
    </row>
    <row r="86" spans="18:33" x14ac:dyDescent="0.3">
      <c r="R86"/>
      <c r="S86"/>
      <c r="T86"/>
      <c r="AA86"/>
      <c r="AB86"/>
      <c r="AC86"/>
      <c r="AD86"/>
      <c r="AE86"/>
      <c r="AF86"/>
      <c r="AG86"/>
    </row>
    <row r="87" spans="18:33" x14ac:dyDescent="0.3">
      <c r="R87"/>
      <c r="S87"/>
      <c r="T87"/>
      <c r="AA87"/>
      <c r="AB87"/>
      <c r="AC87"/>
      <c r="AD87"/>
      <c r="AE87"/>
      <c r="AF87"/>
      <c r="AG87"/>
    </row>
    <row r="88" spans="18:33" x14ac:dyDescent="0.3">
      <c r="R88"/>
      <c r="S88"/>
      <c r="T88"/>
      <c r="AA88"/>
      <c r="AB88"/>
      <c r="AC88"/>
      <c r="AD88"/>
      <c r="AE88"/>
      <c r="AF88"/>
      <c r="AG88"/>
    </row>
    <row r="89" spans="18:33" x14ac:dyDescent="0.3">
      <c r="AA89"/>
      <c r="AB89"/>
      <c r="AC89"/>
      <c r="AD89"/>
      <c r="AE89"/>
      <c r="AF89"/>
      <c r="AG89"/>
    </row>
    <row r="90" spans="18:33" x14ac:dyDescent="0.3">
      <c r="AA90"/>
      <c r="AB90"/>
      <c r="AC90"/>
      <c r="AD90"/>
      <c r="AE90"/>
      <c r="AF90"/>
      <c r="AG90"/>
    </row>
    <row r="91" spans="18:33" x14ac:dyDescent="0.3">
      <c r="AA91"/>
      <c r="AB91"/>
      <c r="AC91"/>
      <c r="AD91"/>
      <c r="AE91"/>
      <c r="AF91"/>
      <c r="AG91"/>
    </row>
    <row r="92" spans="18:33" x14ac:dyDescent="0.3">
      <c r="AA92"/>
      <c r="AB92"/>
      <c r="AC92"/>
      <c r="AD92"/>
      <c r="AE92"/>
      <c r="AF92"/>
      <c r="AG92"/>
    </row>
    <row r="93" spans="18:33" x14ac:dyDescent="0.3">
      <c r="AA93"/>
      <c r="AB93"/>
      <c r="AC93"/>
      <c r="AD93"/>
      <c r="AE93"/>
      <c r="AF93"/>
      <c r="AG93"/>
    </row>
    <row r="94" spans="18:33" x14ac:dyDescent="0.3">
      <c r="AA94"/>
      <c r="AB94"/>
      <c r="AC94"/>
      <c r="AD94"/>
      <c r="AE94"/>
      <c r="AF94"/>
      <c r="AG94"/>
    </row>
    <row r="95" spans="18:33" x14ac:dyDescent="0.3">
      <c r="AA95"/>
      <c r="AB95"/>
      <c r="AC95"/>
      <c r="AD95"/>
      <c r="AE95"/>
      <c r="AF95"/>
      <c r="AG95"/>
    </row>
    <row r="96" spans="18:33" x14ac:dyDescent="0.3">
      <c r="AA96"/>
      <c r="AB96"/>
    </row>
    <row r="97" spans="27:28" x14ac:dyDescent="0.3">
      <c r="AA97"/>
      <c r="AB97"/>
    </row>
    <row r="98" spans="27:28" x14ac:dyDescent="0.3">
      <c r="AA98"/>
      <c r="AB98"/>
    </row>
    <row r="99" spans="27:28" x14ac:dyDescent="0.3">
      <c r="AA99"/>
      <c r="AB99"/>
    </row>
    <row r="100" spans="27:28" x14ac:dyDescent="0.3">
      <c r="AA100"/>
      <c r="AB100"/>
    </row>
    <row r="101" spans="27:28" x14ac:dyDescent="0.3">
      <c r="AA101"/>
      <c r="AB101"/>
    </row>
    <row r="102" spans="27:28" x14ac:dyDescent="0.3">
      <c r="AA102"/>
      <c r="AB102"/>
    </row>
    <row r="103" spans="27:28" x14ac:dyDescent="0.3">
      <c r="AA103"/>
      <c r="AB103"/>
    </row>
    <row r="104" spans="27:28" x14ac:dyDescent="0.3">
      <c r="AA104"/>
      <c r="AB104"/>
    </row>
    <row r="105" spans="27:28" x14ac:dyDescent="0.3">
      <c r="AA105"/>
      <c r="AB105"/>
    </row>
    <row r="106" spans="27:28" x14ac:dyDescent="0.3">
      <c r="AA106"/>
      <c r="AB106"/>
    </row>
    <row r="107" spans="27:28" x14ac:dyDescent="0.3">
      <c r="AA107"/>
      <c r="AB107"/>
    </row>
    <row r="108" spans="27:28" x14ac:dyDescent="0.3">
      <c r="AA108"/>
      <c r="AB108"/>
    </row>
    <row r="109" spans="27:28" x14ac:dyDescent="0.3">
      <c r="AA109"/>
      <c r="AB109"/>
    </row>
    <row r="110" spans="27:28" x14ac:dyDescent="0.3">
      <c r="AA110"/>
      <c r="AB110"/>
    </row>
    <row r="111" spans="27:28" x14ac:dyDescent="0.3">
      <c r="AA111"/>
      <c r="AB111"/>
    </row>
    <row r="112" spans="27:28" x14ac:dyDescent="0.3">
      <c r="AA112"/>
      <c r="AB112"/>
    </row>
    <row r="113" spans="27:28" x14ac:dyDescent="0.3">
      <c r="AA113"/>
      <c r="AB113"/>
    </row>
    <row r="114" spans="27:28" x14ac:dyDescent="0.3">
      <c r="AA114"/>
      <c r="AB114"/>
    </row>
    <row r="115" spans="27:28" x14ac:dyDescent="0.3">
      <c r="AA115"/>
      <c r="AB115"/>
    </row>
    <row r="116" spans="27:28" x14ac:dyDescent="0.3">
      <c r="AA116"/>
      <c r="AB116"/>
    </row>
    <row r="117" spans="27:28" x14ac:dyDescent="0.3">
      <c r="AA117"/>
      <c r="AB117"/>
    </row>
    <row r="118" spans="27:28" x14ac:dyDescent="0.3">
      <c r="AA118"/>
      <c r="AB118"/>
    </row>
    <row r="119" spans="27:28" x14ac:dyDescent="0.3">
      <c r="AA119"/>
      <c r="AB119"/>
    </row>
    <row r="120" spans="27:28" x14ac:dyDescent="0.3">
      <c r="AA120"/>
      <c r="AB120"/>
    </row>
    <row r="121" spans="27:28" x14ac:dyDescent="0.3">
      <c r="AA121"/>
      <c r="AB121"/>
    </row>
    <row r="122" spans="27:28" x14ac:dyDescent="0.3">
      <c r="AA122"/>
      <c r="AB122"/>
    </row>
    <row r="123" spans="27:28" x14ac:dyDescent="0.3">
      <c r="AA123"/>
      <c r="AB123"/>
    </row>
    <row r="124" spans="27:28" x14ac:dyDescent="0.3">
      <c r="AA124"/>
      <c r="AB124"/>
    </row>
    <row r="125" spans="27:28" x14ac:dyDescent="0.3">
      <c r="AA125"/>
      <c r="AB125"/>
    </row>
    <row r="126" spans="27:28" x14ac:dyDescent="0.3">
      <c r="AA126"/>
      <c r="AB126"/>
    </row>
    <row r="127" spans="27:28" x14ac:dyDescent="0.3">
      <c r="AA127"/>
      <c r="AB127"/>
    </row>
    <row r="128" spans="27:28" x14ac:dyDescent="0.3">
      <c r="AA128"/>
      <c r="AB128"/>
    </row>
    <row r="129" spans="27:28" x14ac:dyDescent="0.3">
      <c r="AA129"/>
      <c r="AB129"/>
    </row>
    <row r="130" spans="27:28" x14ac:dyDescent="0.3">
      <c r="AA130"/>
      <c r="AB130"/>
    </row>
    <row r="131" spans="27:28" x14ac:dyDescent="0.3">
      <c r="AA131"/>
      <c r="AB131"/>
    </row>
    <row r="132" spans="27:28" x14ac:dyDescent="0.3">
      <c r="AA132"/>
      <c r="AB132"/>
    </row>
    <row r="133" spans="27:28" x14ac:dyDescent="0.3">
      <c r="AA133"/>
      <c r="AB133"/>
    </row>
    <row r="134" spans="27:28" x14ac:dyDescent="0.3">
      <c r="AA134"/>
      <c r="AB134"/>
    </row>
    <row r="135" spans="27:28" x14ac:dyDescent="0.3">
      <c r="AA135"/>
      <c r="AB135"/>
    </row>
    <row r="136" spans="27:28" x14ac:dyDescent="0.3">
      <c r="AA136"/>
      <c r="AB136"/>
    </row>
    <row r="137" spans="27:28" x14ac:dyDescent="0.3">
      <c r="AA137"/>
      <c r="AB137"/>
    </row>
    <row r="138" spans="27:28" x14ac:dyDescent="0.3">
      <c r="AA138"/>
      <c r="AB138"/>
    </row>
    <row r="139" spans="27:28" x14ac:dyDescent="0.3">
      <c r="AA139"/>
      <c r="AB139"/>
    </row>
    <row r="140" spans="27:28" x14ac:dyDescent="0.3">
      <c r="AA140"/>
      <c r="AB140"/>
    </row>
    <row r="141" spans="27:28" x14ac:dyDescent="0.3">
      <c r="AA141"/>
      <c r="AB141"/>
    </row>
    <row r="142" spans="27:28" x14ac:dyDescent="0.3">
      <c r="AA142"/>
      <c r="AB142"/>
    </row>
    <row r="143" spans="27:28" x14ac:dyDescent="0.3">
      <c r="AA143"/>
      <c r="AB143"/>
    </row>
    <row r="144" spans="27:28" x14ac:dyDescent="0.3">
      <c r="AA144"/>
      <c r="AB144"/>
    </row>
    <row r="145" spans="27:28" x14ac:dyDescent="0.3">
      <c r="AA145"/>
      <c r="AB145"/>
    </row>
    <row r="146" spans="27:28" x14ac:dyDescent="0.3">
      <c r="AA146"/>
      <c r="AB146"/>
    </row>
    <row r="147" spans="27:28" x14ac:dyDescent="0.3">
      <c r="AA147"/>
      <c r="AB147"/>
    </row>
    <row r="148" spans="27:28" x14ac:dyDescent="0.3">
      <c r="AA148"/>
      <c r="AB148"/>
    </row>
    <row r="149" spans="27:28" x14ac:dyDescent="0.3">
      <c r="AA149"/>
      <c r="AB149"/>
    </row>
    <row r="150" spans="27:28" x14ac:dyDescent="0.3">
      <c r="AA150"/>
      <c r="AB150"/>
    </row>
    <row r="151" spans="27:28" x14ac:dyDescent="0.3">
      <c r="AA151"/>
      <c r="AB151"/>
    </row>
    <row r="152" spans="27:28" x14ac:dyDescent="0.3">
      <c r="AA152"/>
      <c r="AB152"/>
    </row>
    <row r="153" spans="27:28" x14ac:dyDescent="0.3">
      <c r="AA153"/>
      <c r="AB153"/>
    </row>
    <row r="154" spans="27:28" x14ac:dyDescent="0.3">
      <c r="AA154"/>
      <c r="AB154"/>
    </row>
    <row r="155" spans="27:28" x14ac:dyDescent="0.3">
      <c r="AA155"/>
      <c r="AB155"/>
    </row>
    <row r="156" spans="27:28" x14ac:dyDescent="0.3">
      <c r="AA156"/>
      <c r="AB156"/>
    </row>
    <row r="157" spans="27:28" x14ac:dyDescent="0.3">
      <c r="AA157"/>
      <c r="AB157"/>
    </row>
    <row r="158" spans="27:28" x14ac:dyDescent="0.3">
      <c r="AA158"/>
      <c r="AB158"/>
    </row>
    <row r="159" spans="27:28" x14ac:dyDescent="0.3">
      <c r="AA159"/>
      <c r="AB159"/>
    </row>
    <row r="160" spans="27:28" x14ac:dyDescent="0.3">
      <c r="AA160"/>
      <c r="AB160"/>
    </row>
    <row r="161" spans="27:28" x14ac:dyDescent="0.3">
      <c r="AA161"/>
      <c r="AB161"/>
    </row>
  </sheetData>
  <phoneticPr fontId="1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Drop Down 1">
              <controlPr defaultSize="0" autoLine="0" autoPict="0" macro="[0]!차트">
                <anchor moveWithCells="1">
                  <from>
                    <xdr:col>1</xdr:col>
                    <xdr:colOff>657225</xdr:colOff>
                    <xdr:row>3</xdr:row>
                    <xdr:rowOff>76200</xdr:rowOff>
                  </from>
                  <to>
                    <xdr:col>5</xdr:col>
                    <xdr:colOff>495300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10</vt:i4>
      </vt:variant>
    </vt:vector>
  </HeadingPairs>
  <TitlesOfParts>
    <vt:vector size="17" baseType="lpstr">
      <vt:lpstr>메인</vt:lpstr>
      <vt:lpstr>회원</vt:lpstr>
      <vt:lpstr>작품</vt:lpstr>
      <vt:lpstr>작품평</vt:lpstr>
      <vt:lpstr>구매내역</vt:lpstr>
      <vt:lpstr>전시회</vt:lpstr>
      <vt:lpstr>차트</vt:lpstr>
      <vt:lpstr>구매내역!Criteria</vt:lpstr>
      <vt:lpstr>작품!Criteria</vt:lpstr>
      <vt:lpstr>구매내역!Extract</vt:lpstr>
      <vt:lpstr>작품!Extract</vt:lpstr>
      <vt:lpstr>년</vt:lpstr>
      <vt:lpstr>번호</vt:lpstr>
      <vt:lpstr>분류</vt:lpstr>
      <vt:lpstr>분휴</vt:lpstr>
      <vt:lpstr>월</vt:lpstr>
      <vt:lpstr>이름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itskills1</dc:creator>
  <cp:lastModifiedBy>itskills1</cp:lastModifiedBy>
  <dcterms:created xsi:type="dcterms:W3CDTF">2021-07-28T01:47:32Z</dcterms:created>
  <dcterms:modified xsi:type="dcterms:W3CDTF">2021-07-30T01:48:58Z</dcterms:modified>
</cp:coreProperties>
</file>