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ylose\Desktop\"/>
    </mc:Choice>
  </mc:AlternateContent>
  <xr:revisionPtr revIDLastSave="0" documentId="13_ncr:1_{F9471983-FF3F-4973-80A7-741998E79A87}" xr6:coauthVersionLast="47" xr6:coauthVersionMax="47" xr10:uidLastSave="{00000000-0000-0000-0000-000000000000}"/>
  <bookViews>
    <workbookView xWindow="-108" yWindow="-108" windowWidth="23256" windowHeight="13176" activeTab="2" xr2:uid="{00000000-000D-0000-FFFF-FFFF00000000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9" r:id="rId7"/>
    <sheet name="기타작업-3" sheetId="8" r:id="rId8"/>
  </sheets>
  <definedNames>
    <definedName name="_xlnm._FilterDatabase" localSheetId="0" hidden="1">'기본작업-1'!$B$2:$N$28</definedName>
    <definedName name="_xlnm._FilterDatabase" localSheetId="1" hidden="1">'기본작업-2'!$B$2:$D$42</definedName>
    <definedName name="_xlnm.Criteria" localSheetId="0">'기본작업-1'!$B$30:$B$31</definedName>
    <definedName name="_xlnm.Extract" localSheetId="0">'기본작업-1'!$B$33:$N$33</definedName>
    <definedName name="_xlnm.Print_Area" localSheetId="1">'기본작업-2'!$B$2:$D$42</definedName>
    <definedName name="_xlnm.Print_Titles" localSheetId="1">'기본작업-2'!$2:$2</definedName>
  </definedNames>
  <calcPr calcId="191029"/>
  <pivotCaches>
    <pivotCache cacheId="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3" l="1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4" i="3"/>
  <c r="B31" i="1"/>
  <c r="B6" i="5"/>
  <c r="B1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2FE578-E18D-4183-87B4-5463A18689AA}" name="MS Access Database_Query" type="1" refreshedVersion="8" background="1">
    <dbPr connection="DSN=MS Access Database;DBQ=C:\OA\상공중학교.accdb;DefaultDir=C:\OA;DriverId=25;FIL=MS Access;MaxBufferSize=2048;PageTimeout=5;" command="SELECT `1학년`.성별, `1학년`.과목, `1학년`.항목, `1학년`.받은점수_x000d__x000a_FROM `C:\OA\상공중학교.accdb`.`1학년` `1학년`"/>
  </connection>
</connections>
</file>

<file path=xl/sharedStrings.xml><?xml version="1.0" encoding="utf-8"?>
<sst xmlns="http://schemas.openxmlformats.org/spreadsheetml/2006/main" count="591" uniqueCount="335">
  <si>
    <t>환자번호</t>
  </si>
  <si>
    <t>이름</t>
  </si>
  <si>
    <t>성별</t>
  </si>
  <si>
    <t>나이</t>
  </si>
  <si>
    <t>수급자등급</t>
  </si>
  <si>
    <t>수급자유형</t>
  </si>
  <si>
    <t>서비스명</t>
  </si>
  <si>
    <t>이용일수</t>
  </si>
  <si>
    <t>이용시간</t>
  </si>
  <si>
    <t>이용일구분</t>
  </si>
  <si>
    <t>급여비용</t>
  </si>
  <si>
    <t>공단부담금</t>
  </si>
  <si>
    <t>본인부담금</t>
  </si>
  <si>
    <t>A8952</t>
  </si>
  <si>
    <t>사미인</t>
  </si>
  <si>
    <t>여</t>
  </si>
  <si>
    <t>기초생활</t>
  </si>
  <si>
    <t>방문목욕</t>
  </si>
  <si>
    <t>평일</t>
  </si>
  <si>
    <t>B6891</t>
  </si>
  <si>
    <t>안태호</t>
  </si>
  <si>
    <t>남</t>
  </si>
  <si>
    <t>일반</t>
  </si>
  <si>
    <t>A3717</t>
  </si>
  <si>
    <t>이영심</t>
  </si>
  <si>
    <t>기타</t>
  </si>
  <si>
    <t>방문간호</t>
  </si>
  <si>
    <t>C8576</t>
  </si>
  <si>
    <t>김지민</t>
  </si>
  <si>
    <t>단기보호</t>
  </si>
  <si>
    <t>D4273</t>
  </si>
  <si>
    <t>송준석</t>
  </si>
  <si>
    <t>방문요양</t>
  </si>
  <si>
    <t>A9679</t>
  </si>
  <si>
    <t>임보미</t>
  </si>
  <si>
    <t>D7978</t>
  </si>
  <si>
    <t>이수상</t>
  </si>
  <si>
    <t>휴일</t>
  </si>
  <si>
    <t>C5822</t>
  </si>
  <si>
    <t>도우미</t>
  </si>
  <si>
    <t>D3886</t>
  </si>
  <si>
    <t>홍태완</t>
  </si>
  <si>
    <t>심야</t>
  </si>
  <si>
    <t>A8240</t>
  </si>
  <si>
    <t>은종서</t>
  </si>
  <si>
    <t>D1787</t>
  </si>
  <si>
    <t>조용희</t>
  </si>
  <si>
    <t>A1495</t>
  </si>
  <si>
    <t>은수저</t>
  </si>
  <si>
    <t>D1971</t>
  </si>
  <si>
    <t>김미향</t>
  </si>
  <si>
    <t>D4877</t>
  </si>
  <si>
    <t>양순호</t>
  </si>
  <si>
    <t>A7371</t>
  </si>
  <si>
    <t>김장철</t>
  </si>
  <si>
    <t>B7149</t>
  </si>
  <si>
    <t>남호진</t>
  </si>
  <si>
    <t>C1749</t>
  </si>
  <si>
    <t>우태영</t>
  </si>
  <si>
    <t>A9810</t>
  </si>
  <si>
    <t>이다음</t>
  </si>
  <si>
    <t>C3897</t>
  </si>
  <si>
    <t>차주인</t>
  </si>
  <si>
    <t>D1595</t>
  </si>
  <si>
    <t>왕건이</t>
  </si>
  <si>
    <t>A6220</t>
  </si>
  <si>
    <t>윤철수</t>
  </si>
  <si>
    <t>D6798</t>
  </si>
  <si>
    <t>황국영</t>
  </si>
  <si>
    <t>A1899</t>
  </si>
  <si>
    <t>고인숙</t>
  </si>
  <si>
    <t>D6171</t>
  </si>
  <si>
    <t>강다구</t>
  </si>
  <si>
    <t>C3852</t>
  </si>
  <si>
    <t>나진만</t>
  </si>
  <si>
    <t>A5662</t>
  </si>
  <si>
    <t>박소희</t>
  </si>
  <si>
    <t>서명</t>
  </si>
  <si>
    <t>저자</t>
  </si>
  <si>
    <t>출판년</t>
  </si>
  <si>
    <t>2030년에는 투명망토가 나올까</t>
    <phoneticPr fontId="6" type="noConversion"/>
  </si>
  <si>
    <t>얀 파울 스취턴</t>
  </si>
  <si>
    <t>Duck &amp; Goose : Find a Pumpkin</t>
    <phoneticPr fontId="6" type="noConversion"/>
  </si>
  <si>
    <t>Tad Hills</t>
  </si>
  <si>
    <t>Duck and Goose, Goose Needs a Hug</t>
  </si>
  <si>
    <t>ENJOY 훗카이도(2015-2016)</t>
    <phoneticPr fontId="6" type="noConversion"/>
  </si>
  <si>
    <t>정태관,박용준,민보영</t>
    <phoneticPr fontId="6" type="noConversion"/>
  </si>
  <si>
    <t>Extra Yarn</t>
  </si>
  <si>
    <t>Mac Barnett</t>
  </si>
  <si>
    <t>The Unfinished Angel</t>
  </si>
  <si>
    <t>Creech, Sharon</t>
  </si>
  <si>
    <t>Why? 소프트웨어와 코딩</t>
    <phoneticPr fontId="6" type="noConversion"/>
  </si>
  <si>
    <t>조영선</t>
    <phoneticPr fontId="6" type="noConversion"/>
  </si>
  <si>
    <t>값싼 음식의 실제 가격</t>
  </si>
  <si>
    <t>마이클 캐롤런</t>
  </si>
  <si>
    <t>겉은 노란</t>
    <phoneticPr fontId="6" type="noConversion"/>
  </si>
  <si>
    <t>파트릭 종대 룬드베리</t>
    <phoneticPr fontId="6" type="noConversion"/>
  </si>
  <si>
    <t>글쓰는 여자의 공간</t>
  </si>
  <si>
    <t>타니아 슐리</t>
  </si>
  <si>
    <t>나는 누구인가 - 인문학 최고의 공부</t>
    <phoneticPr fontId="6" type="noConversion"/>
  </si>
  <si>
    <t>강신주, 고미숙 외5</t>
    <phoneticPr fontId="6" type="noConversion"/>
  </si>
  <si>
    <t>나는 단순하게 살기로 했다</t>
    <phoneticPr fontId="6" type="noConversion"/>
  </si>
  <si>
    <t>사사키 후미오</t>
    <phoneticPr fontId="6" type="noConversion"/>
  </si>
  <si>
    <t>나이트 워치 상</t>
  </si>
  <si>
    <t>세르게이 루키야넨코</t>
  </si>
  <si>
    <t>내 몸의 바운스를 깨워라</t>
  </si>
  <si>
    <t>옥주현</t>
    <phoneticPr fontId="6" type="noConversion"/>
  </si>
  <si>
    <t>당나귀와 다이아몬드</t>
    <phoneticPr fontId="6" type="noConversion"/>
  </si>
  <si>
    <t>D&amp;B</t>
  </si>
  <si>
    <t>돼지 루퍼스, 학교에 가다</t>
  </si>
  <si>
    <t>킴 그리스웰</t>
  </si>
  <si>
    <t>라플라스의 마녀</t>
    <phoneticPr fontId="6" type="noConversion"/>
  </si>
  <si>
    <t>히가시노게이고</t>
  </si>
  <si>
    <t>뭐? 나랑 너랑 닮았다고!?</t>
    <phoneticPr fontId="6" type="noConversion"/>
  </si>
  <si>
    <t>고미 타로</t>
  </si>
  <si>
    <t>벤저민 그레이엄의 정량분석 Quant</t>
  </si>
  <si>
    <t>스티븐 P. 그라이너</t>
  </si>
  <si>
    <t>부동산의 보이지 않는 진실</t>
    <phoneticPr fontId="6" type="noConversion"/>
  </si>
  <si>
    <t>이재범 외1</t>
    <phoneticPr fontId="6" type="noConversion"/>
  </si>
  <si>
    <t>부시파일럿, 나는 길이 없는 곳으로 간다</t>
    <phoneticPr fontId="6" type="noConversion"/>
  </si>
  <si>
    <t>오현호</t>
    <phoneticPr fontId="6" type="noConversion"/>
  </si>
  <si>
    <t>빼꼼 아저씨네 동물원</t>
  </si>
  <si>
    <t>케빈 월드론</t>
  </si>
  <si>
    <t>새 하늘과 새 땅</t>
  </si>
  <si>
    <t>리처드 미들턴</t>
  </si>
  <si>
    <t>섬을 탈출하는 방법</t>
  </si>
  <si>
    <t>조형근, 김종배</t>
  </si>
  <si>
    <t>스웨덴 엄마의 말하기 수업</t>
  </si>
  <si>
    <t>페트라 크란츠 린드그렌</t>
  </si>
  <si>
    <t>아바타 나영일</t>
    <phoneticPr fontId="6" type="noConversion"/>
  </si>
  <si>
    <t>박상재</t>
    <phoneticPr fontId="6" type="noConversion"/>
  </si>
  <si>
    <t>알라</t>
    <phoneticPr fontId="6" type="noConversion"/>
  </si>
  <si>
    <t>미로슬라브 볼프</t>
  </si>
  <si>
    <t>영재들의 비밀습관 하브루타</t>
    <phoneticPr fontId="6" type="noConversion"/>
  </si>
  <si>
    <t>장성애</t>
    <phoneticPr fontId="6" type="noConversion"/>
  </si>
  <si>
    <t>우리 아이 유치원 에이스 만들기</t>
  </si>
  <si>
    <t>에이미</t>
  </si>
  <si>
    <t>음의 방정식</t>
    <phoneticPr fontId="6" type="noConversion"/>
  </si>
  <si>
    <t>미야베 미유키</t>
    <phoneticPr fontId="6" type="noConversion"/>
  </si>
  <si>
    <t>인성이 실력이다</t>
    <phoneticPr fontId="6" type="noConversion"/>
  </si>
  <si>
    <t>조벽</t>
    <phoneticPr fontId="6" type="noConversion"/>
  </si>
  <si>
    <t>자본에 관한 불편한 진실</t>
    <phoneticPr fontId="6" type="noConversion"/>
  </si>
  <si>
    <t>정철진</t>
    <phoneticPr fontId="6" type="noConversion"/>
  </si>
  <si>
    <t>잠자고 싶은 토끼</t>
    <phoneticPr fontId="6" type="noConversion"/>
  </si>
  <si>
    <t>칼 요한 포센 엘린</t>
  </si>
  <si>
    <t>조금만 기다려봐</t>
  </si>
  <si>
    <t>케빈 행크스</t>
  </si>
  <si>
    <t>지식재산 금융과 법제도</t>
  </si>
  <si>
    <t>김승열</t>
  </si>
  <si>
    <t>프라이다이나믹스</t>
  </si>
  <si>
    <t>고형준</t>
  </si>
  <si>
    <t>프랑스 여자는 늙지 않는다</t>
  </si>
  <si>
    <t>미리유 길리아노</t>
  </si>
  <si>
    <t>학교를 개선하는 교사</t>
    <phoneticPr fontId="6" type="noConversion"/>
  </si>
  <si>
    <t>마이클 풀란</t>
    <phoneticPr fontId="6" type="noConversion"/>
  </si>
  <si>
    <t>행운 연습</t>
  </si>
  <si>
    <t>류쉬안</t>
  </si>
  <si>
    <t>혁신교육에 대한 교육학적 성찰</t>
    <phoneticPr fontId="6" type="noConversion"/>
  </si>
  <si>
    <t>한국교육연구네트워크</t>
    <phoneticPr fontId="6" type="noConversion"/>
  </si>
  <si>
    <t>[표1]</t>
    <phoneticPr fontId="4" type="noConversion"/>
  </si>
  <si>
    <t>기준일 :</t>
    <phoneticPr fontId="4" type="noConversion"/>
  </si>
  <si>
    <t>[표2] 기본요금/할인율</t>
    <phoneticPr fontId="4" type="noConversion"/>
  </si>
  <si>
    <t>구분</t>
    <phoneticPr fontId="4" type="noConversion"/>
  </si>
  <si>
    <t>대상</t>
    <phoneticPr fontId="4" type="noConversion"/>
  </si>
  <si>
    <t>성명</t>
  </si>
  <si>
    <t>이벤트주차</t>
    <phoneticPr fontId="4" type="noConversion"/>
  </si>
  <si>
    <t>이벤트날짜</t>
    <phoneticPr fontId="4" type="noConversion"/>
  </si>
  <si>
    <t>참가인원</t>
    <phoneticPr fontId="4" type="noConversion"/>
  </si>
  <si>
    <t>참가비</t>
    <phoneticPr fontId="4" type="noConversion"/>
  </si>
  <si>
    <t>비고</t>
    <phoneticPr fontId="4" type="noConversion"/>
  </si>
  <si>
    <t>요일</t>
    <phoneticPr fontId="4" type="noConversion"/>
  </si>
  <si>
    <t>이벤트명</t>
    <phoneticPr fontId="4" type="noConversion"/>
  </si>
  <si>
    <t>기본요금</t>
    <phoneticPr fontId="4" type="noConversion"/>
  </si>
  <si>
    <t>회원</t>
    <phoneticPr fontId="4" type="noConversion"/>
  </si>
  <si>
    <t>어르신</t>
    <phoneticPr fontId="4" type="noConversion"/>
  </si>
  <si>
    <t>박연</t>
  </si>
  <si>
    <t>청소년</t>
    <phoneticPr fontId="4" type="noConversion"/>
  </si>
  <si>
    <t>이순신</t>
  </si>
  <si>
    <t>월요일</t>
    <phoneticPr fontId="4" type="noConversion"/>
  </si>
  <si>
    <t>휴관</t>
    <phoneticPr fontId="4" type="noConversion"/>
  </si>
  <si>
    <t>비회원</t>
    <phoneticPr fontId="4" type="noConversion"/>
  </si>
  <si>
    <t>주부</t>
    <phoneticPr fontId="4" type="noConversion"/>
  </si>
  <si>
    <t>성삼문</t>
  </si>
  <si>
    <t>화요일</t>
  </si>
  <si>
    <t>힐링요일</t>
    <phoneticPr fontId="4" type="noConversion"/>
  </si>
  <si>
    <t>송시열</t>
  </si>
  <si>
    <t>수요일</t>
  </si>
  <si>
    <t>낭만요일</t>
    <phoneticPr fontId="4" type="noConversion"/>
  </si>
  <si>
    <t>직장인</t>
    <phoneticPr fontId="4" type="noConversion"/>
  </si>
  <si>
    <t>지석영</t>
  </si>
  <si>
    <t>목요일</t>
  </si>
  <si>
    <t>문학요일</t>
    <phoneticPr fontId="4" type="noConversion"/>
  </si>
  <si>
    <t>임꺽정</t>
  </si>
  <si>
    <t>금요일</t>
  </si>
  <si>
    <t>탐구요일</t>
    <phoneticPr fontId="4" type="noConversion"/>
  </si>
  <si>
    <t>성춘향</t>
  </si>
  <si>
    <t>토요일</t>
  </si>
  <si>
    <t>싱싱요일</t>
    <phoneticPr fontId="4" type="noConversion"/>
  </si>
  <si>
    <t>어린이</t>
    <phoneticPr fontId="4" type="noConversion"/>
  </si>
  <si>
    <t>홍영식</t>
  </si>
  <si>
    <t>일요일</t>
  </si>
  <si>
    <t>특강요일</t>
    <phoneticPr fontId="4" type="noConversion"/>
  </si>
  <si>
    <t>권율</t>
  </si>
  <si>
    <t>안정복</t>
  </si>
  <si>
    <t>[표3]</t>
    <phoneticPr fontId="4" type="noConversion"/>
  </si>
  <si>
    <t>김시습</t>
  </si>
  <si>
    <t>한용운</t>
  </si>
  <si>
    <t>정약용</t>
  </si>
  <si>
    <t>임원이</t>
    <phoneticPr fontId="4" type="noConversion"/>
  </si>
  <si>
    <t>이구름</t>
    <phoneticPr fontId="4" type="noConversion"/>
  </si>
  <si>
    <t>김중건</t>
    <phoneticPr fontId="4" type="noConversion"/>
  </si>
  <si>
    <t>배사공</t>
    <phoneticPr fontId="4" type="noConversion"/>
  </si>
  <si>
    <t>김진상</t>
    <phoneticPr fontId="4" type="noConversion"/>
  </si>
  <si>
    <t>[표4]</t>
    <phoneticPr fontId="4" type="noConversion"/>
  </si>
  <si>
    <t>고진웅</t>
    <phoneticPr fontId="4" type="noConversion"/>
  </si>
  <si>
    <t>날짜</t>
    <phoneticPr fontId="4" type="noConversion"/>
  </si>
  <si>
    <t>참가비율</t>
    <phoneticPr fontId="4" type="noConversion"/>
  </si>
  <si>
    <t>안대훈</t>
    <phoneticPr fontId="4" type="noConversion"/>
  </si>
  <si>
    <t>민병욱</t>
    <phoneticPr fontId="4" type="noConversion"/>
  </si>
  <si>
    <t>김솔오</t>
    <phoneticPr fontId="4" type="noConversion"/>
  </si>
  <si>
    <t>오덕우</t>
    <phoneticPr fontId="4" type="noConversion"/>
  </si>
  <si>
    <t>한마식</t>
    <phoneticPr fontId="4" type="noConversion"/>
  </si>
  <si>
    <t>김은소</t>
    <phoneticPr fontId="4" type="noConversion"/>
  </si>
  <si>
    <t>임채빈</t>
    <phoneticPr fontId="4" type="noConversion"/>
  </si>
  <si>
    <t>한아름</t>
    <phoneticPr fontId="4" type="noConversion"/>
  </si>
  <si>
    <t>유벼리</t>
    <phoneticPr fontId="4" type="noConversion"/>
  </si>
  <si>
    <t>강한후</t>
    <phoneticPr fontId="4" type="noConversion"/>
  </si>
  <si>
    <t>설진성</t>
    <phoneticPr fontId="4" type="noConversion"/>
  </si>
  <si>
    <t>박호영</t>
    <phoneticPr fontId="4" type="noConversion"/>
  </si>
  <si>
    <t>[표1]</t>
    <phoneticPr fontId="4" type="noConversion"/>
  </si>
  <si>
    <t>아동수</t>
    <phoneticPr fontId="4" type="noConversion"/>
  </si>
  <si>
    <t>아동수</t>
    <phoneticPr fontId="4" type="noConversion"/>
  </si>
  <si>
    <t>선생님별 아동 비율</t>
    <phoneticPr fontId="4" type="noConversion"/>
  </si>
  <si>
    <t>추가아동</t>
    <phoneticPr fontId="4" type="noConversion"/>
  </si>
  <si>
    <t>전체 반의 수</t>
    <phoneticPr fontId="4" type="noConversion"/>
  </si>
  <si>
    <t>[표2]</t>
    <phoneticPr fontId="4" type="noConversion"/>
  </si>
  <si>
    <t>성명</t>
    <phoneticPr fontId="4" type="noConversion"/>
  </si>
  <si>
    <t>수강과목</t>
    <phoneticPr fontId="4" type="noConversion"/>
  </si>
  <si>
    <t>출석일수</t>
    <phoneticPr fontId="4" type="noConversion"/>
  </si>
  <si>
    <t>결석일수</t>
    <phoneticPr fontId="4" type="noConversion"/>
  </si>
  <si>
    <t>1차</t>
    <phoneticPr fontId="4" type="noConversion"/>
  </si>
  <si>
    <t>2차</t>
    <phoneticPr fontId="4" type="noConversion"/>
  </si>
  <si>
    <t>3차</t>
    <phoneticPr fontId="4" type="noConversion"/>
  </si>
  <si>
    <t>총점</t>
    <phoneticPr fontId="4" type="noConversion"/>
  </si>
  <si>
    <t>양경숙</t>
  </si>
  <si>
    <t>코딩-고급</t>
    <phoneticPr fontId="4" type="noConversion"/>
  </si>
  <si>
    <t>김홍성</t>
    <phoneticPr fontId="4" type="noConversion"/>
  </si>
  <si>
    <t>데이터분석-고급</t>
    <phoneticPr fontId="4" type="noConversion"/>
  </si>
  <si>
    <t>차태현</t>
  </si>
  <si>
    <t>코딩-중급</t>
    <phoneticPr fontId="4" type="noConversion"/>
  </si>
  <si>
    <t>임세일</t>
    <phoneticPr fontId="4" type="noConversion"/>
  </si>
  <si>
    <t>클라우드-초급</t>
    <phoneticPr fontId="4" type="noConversion"/>
  </si>
  <si>
    <t>소미선</t>
  </si>
  <si>
    <t>참사랑</t>
  </si>
  <si>
    <t>장길산</t>
  </si>
  <si>
    <t>클라우드-중급</t>
    <phoneticPr fontId="4" type="noConversion"/>
  </si>
  <si>
    <t>장하다</t>
  </si>
  <si>
    <t>유경수</t>
  </si>
  <si>
    <t>데이터분석-초급</t>
    <phoneticPr fontId="4" type="noConversion"/>
  </si>
  <si>
    <t>김영수</t>
  </si>
  <si>
    <t>곽수지</t>
  </si>
  <si>
    <t>강진희</t>
    <phoneticPr fontId="4" type="noConversion"/>
  </si>
  <si>
    <t>강경수</t>
    <phoneticPr fontId="4" type="noConversion"/>
  </si>
  <si>
    <t>데이터분석-중급</t>
    <phoneticPr fontId="4" type="noConversion"/>
  </si>
  <si>
    <t>조진홍</t>
    <phoneticPr fontId="4" type="noConversion"/>
  </si>
  <si>
    <t>이영덕</t>
  </si>
  <si>
    <t>데이터분석-중급</t>
    <phoneticPr fontId="4" type="noConversion"/>
  </si>
  <si>
    <t>임지영</t>
  </si>
  <si>
    <t>김소소</t>
    <phoneticPr fontId="4" type="noConversion"/>
  </si>
  <si>
    <t>코딩-고급</t>
    <phoneticPr fontId="4" type="noConversion"/>
  </si>
  <si>
    <t>우나경</t>
    <phoneticPr fontId="4" type="noConversion"/>
  </si>
  <si>
    <t>권태산</t>
  </si>
  <si>
    <t>클라우드-고급</t>
    <phoneticPr fontId="4" type="noConversion"/>
  </si>
  <si>
    <t>김성수</t>
  </si>
  <si>
    <t>코딩-초급</t>
    <phoneticPr fontId="4" type="noConversion"/>
  </si>
  <si>
    <t>지옥민</t>
    <phoneticPr fontId="4" type="noConversion"/>
  </si>
  <si>
    <t>양진민</t>
    <phoneticPr fontId="4" type="noConversion"/>
  </si>
  <si>
    <t>김정근</t>
  </si>
  <si>
    <t>김종남</t>
  </si>
  <si>
    <t>최지원</t>
  </si>
  <si>
    <t>편영표</t>
  </si>
  <si>
    <t>김창무</t>
  </si>
  <si>
    <t>이태백</t>
  </si>
  <si>
    <t>최재형</t>
  </si>
  <si>
    <t>김미연</t>
  </si>
  <si>
    <t>비품명</t>
  </si>
  <si>
    <t>취득원가</t>
  </si>
  <si>
    <t>[표1]</t>
    <phoneticPr fontId="4" type="noConversion"/>
  </si>
  <si>
    <t>[표2]</t>
    <phoneticPr fontId="4" type="noConversion"/>
  </si>
  <si>
    <t>구분</t>
    <phoneticPr fontId="4" type="noConversion"/>
  </si>
  <si>
    <t>아동명</t>
    <phoneticPr fontId="4" type="noConversion"/>
  </si>
  <si>
    <t>보호자동반</t>
    <phoneticPr fontId="4" type="noConversion"/>
  </si>
  <si>
    <t>기본요금</t>
    <phoneticPr fontId="4" type="noConversion"/>
  </si>
  <si>
    <t>입장시간</t>
    <phoneticPr fontId="4" type="noConversion"/>
  </si>
  <si>
    <t>퇴장시간</t>
    <phoneticPr fontId="4" type="noConversion"/>
  </si>
  <si>
    <t>요금</t>
    <phoneticPr fontId="4" type="noConversion"/>
  </si>
  <si>
    <t>기본요금</t>
    <phoneticPr fontId="4" type="noConversion"/>
  </si>
  <si>
    <t>유치</t>
  </si>
  <si>
    <t>한새미</t>
  </si>
  <si>
    <t>유</t>
  </si>
  <si>
    <t>유아</t>
    <phoneticPr fontId="4" type="noConversion"/>
  </si>
  <si>
    <t>초등</t>
  </si>
  <si>
    <t>이시환</t>
  </si>
  <si>
    <t>무</t>
  </si>
  <si>
    <t>유치</t>
    <phoneticPr fontId="4" type="noConversion"/>
  </si>
  <si>
    <t>초등</t>
    <phoneticPr fontId="4" type="noConversion"/>
  </si>
  <si>
    <t>[표1] 비품명별 평균</t>
    <phoneticPr fontId="4" type="noConversion"/>
  </si>
  <si>
    <t>내용연수</t>
  </si>
  <si>
    <t>잔존가치</t>
  </si>
  <si>
    <t>감가상각비</t>
  </si>
  <si>
    <t>냉온풍기</t>
    <phoneticPr fontId="4" type="noConversion"/>
  </si>
  <si>
    <t>복합기</t>
    <phoneticPr fontId="4" type="noConversion"/>
  </si>
  <si>
    <t>선풍기</t>
    <phoneticPr fontId="4" type="noConversion"/>
  </si>
  <si>
    <t>쇼파</t>
    <phoneticPr fontId="4" type="noConversion"/>
  </si>
  <si>
    <t>스캐너</t>
    <phoneticPr fontId="4" type="noConversion"/>
  </si>
  <si>
    <t>에어컨</t>
    <phoneticPr fontId="4" type="noConversion"/>
  </si>
  <si>
    <t>의자</t>
    <phoneticPr fontId="4" type="noConversion"/>
  </si>
  <si>
    <t>전기히터</t>
    <phoneticPr fontId="4" type="noConversion"/>
  </si>
  <si>
    <t>책상</t>
    <phoneticPr fontId="4" type="noConversion"/>
  </si>
  <si>
    <t>컴퓨터</t>
    <phoneticPr fontId="4" type="noConversion"/>
  </si>
  <si>
    <t>테이블</t>
    <phoneticPr fontId="4" type="noConversion"/>
  </si>
  <si>
    <t>프린터</t>
    <phoneticPr fontId="4" type="noConversion"/>
  </si>
  <si>
    <t>조건</t>
    <phoneticPr fontId="4" type="noConversion"/>
  </si>
  <si>
    <t>합계 : 받은점수</t>
  </si>
  <si>
    <t>과목</t>
  </si>
  <si>
    <t>과학</t>
  </si>
  <si>
    <t>국어</t>
  </si>
  <si>
    <t>사회</t>
  </si>
  <si>
    <t>총합계</t>
  </si>
  <si>
    <t>항목</t>
  </si>
  <si>
    <t>기말고사</t>
  </si>
  <si>
    <t>발표</t>
  </si>
  <si>
    <t>실험</t>
  </si>
  <si>
    <t>중간고사</t>
  </si>
  <si>
    <t>포트폴리오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</si>
</sst>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General&quot; 이상&quot;"/>
    <numFmt numFmtId="177" formatCode="[$-F800]dddd\,\ mmmm\ dd\,\ yyyy"/>
    <numFmt numFmtId="178" formatCode="General&quot; 이하&quot;"/>
  </numFmts>
  <fonts count="13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b/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7" fillId="0" borderId="0"/>
  </cellStyleXfs>
  <cellXfs count="41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Fill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0" fontId="5" fillId="4" borderId="1" xfId="3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0" fontId="8" fillId="0" borderId="1" xfId="5" applyFont="1" applyBorder="1" applyAlignment="1">
      <alignment horizontal="center"/>
    </xf>
    <xf numFmtId="176" fontId="0" fillId="0" borderId="1" xfId="0" applyNumberFormat="1" applyBorder="1" applyAlignment="1">
      <alignment horizontal="center" vertical="center"/>
    </xf>
    <xf numFmtId="0" fontId="8" fillId="0" borderId="1" xfId="5" applyFont="1" applyBorder="1" applyAlignment="1">
      <alignment horizontal="center" wrapText="1"/>
    </xf>
    <xf numFmtId="177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8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2" applyFont="1" applyBorder="1">
      <alignment vertical="center"/>
    </xf>
    <xf numFmtId="41" fontId="0" fillId="0" borderId="0" xfId="1" applyFont="1" applyBorder="1" applyAlignment="1">
      <alignment horizontal="center" vertical="center"/>
    </xf>
    <xf numFmtId="9" fontId="0" fillId="0" borderId="0" xfId="2" applyFont="1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41" fontId="11" fillId="0" borderId="0" xfId="1" applyFont="1">
      <alignment vertical="center"/>
    </xf>
    <xf numFmtId="0" fontId="11" fillId="0" borderId="0" xfId="0" applyFont="1">
      <alignment vertical="center"/>
    </xf>
    <xf numFmtId="0" fontId="5" fillId="5" borderId="1" xfId="4" applyFont="1" applyFill="1" applyBorder="1" applyAlignment="1">
      <alignment horizontal="center" vertical="center"/>
    </xf>
    <xf numFmtId="41" fontId="5" fillId="5" borderId="1" xfId="1" applyFont="1" applyFill="1" applyBorder="1" applyAlignment="1">
      <alignment horizontal="center" vertical="center"/>
    </xf>
    <xf numFmtId="41" fontId="12" fillId="0" borderId="0" xfId="1" applyFont="1" applyFill="1" applyBorder="1" applyAlignment="1">
      <alignment horizontal="center" vertical="center"/>
    </xf>
    <xf numFmtId="20" fontId="11" fillId="0" borderId="0" xfId="0" applyNumberFormat="1" applyFont="1">
      <alignment vertical="center"/>
    </xf>
    <xf numFmtId="20" fontId="11" fillId="0" borderId="0" xfId="1" applyNumberFormat="1" applyFont="1">
      <alignment vertical="center"/>
    </xf>
    <xf numFmtId="3" fontId="11" fillId="0" borderId="1" xfId="1" applyNumberFormat="1" applyFont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pivotButton="1">
      <alignment vertical="center"/>
    </xf>
    <xf numFmtId="10" fontId="0" fillId="0" borderId="0" xfId="0" applyNumberFormat="1">
      <alignment vertical="center"/>
    </xf>
    <xf numFmtId="0" fontId="0" fillId="0" borderId="1" xfId="0" applyNumberFormat="1" applyBorder="1">
      <alignment vertical="center"/>
    </xf>
  </cellXfs>
  <cellStyles count="6">
    <cellStyle name="60% - 강조색1" xfId="4" builtinId="32"/>
    <cellStyle name="강조색1" xfId="3" builtinId="29"/>
    <cellStyle name="백분율" xfId="2" builtinId="5"/>
    <cellStyle name="쉼표 [0]" xfId="1" builtinId="6"/>
    <cellStyle name="표준" xfId="0" builtinId="0"/>
    <cellStyle name="표준_계산작업" xfId="5" xr:uid="{00000000-0005-0000-0000-000005000000}"/>
  </cellStyles>
  <dxfs count="3"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비품별 취득원가</a:t>
            </a:r>
            <a:r>
              <a:rPr lang="en-US"/>
              <a:t>/</a:t>
            </a:r>
            <a:r>
              <a:rPr lang="ko-KR"/>
              <a:t>감가상각비 평균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'기타작업-2'!$C$3</c:f>
              <c:strCache>
                <c:ptCount val="1"/>
                <c:pt idx="0">
                  <c:v> 취득원가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6F-4695-A92C-124EEEF096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('기타작업-2'!$B$4:$B$6,'기타작업-2'!$B$8:$B$9,'기타작업-2'!$B$11,'기타작업-2'!$B$13,'기타작업-2'!$B$15)</c:f>
              <c:strCache>
                <c:ptCount val="8"/>
                <c:pt idx="0">
                  <c:v> 냉온풍기 </c:v>
                </c:pt>
                <c:pt idx="1">
                  <c:v> 복합기 </c:v>
                </c:pt>
                <c:pt idx="2">
                  <c:v> 선풍기 </c:v>
                </c:pt>
                <c:pt idx="3">
                  <c:v> 스캐너 </c:v>
                </c:pt>
                <c:pt idx="4">
                  <c:v> 에어컨 </c:v>
                </c:pt>
                <c:pt idx="5">
                  <c:v> 전기히터 </c:v>
                </c:pt>
                <c:pt idx="6">
                  <c:v> 컴퓨터 </c:v>
                </c:pt>
                <c:pt idx="7">
                  <c:v> 프린터 </c:v>
                </c:pt>
              </c:strCache>
            </c:strRef>
          </c:cat>
          <c:val>
            <c:numRef>
              <c:f>('기타작업-2'!$C$4:$C$6,'기타작업-2'!$C$8:$C$9,'기타작업-2'!$C$11,'기타작업-2'!$C$13,'기타작업-2'!$C$15)</c:f>
              <c:numCache>
                <c:formatCode>_(* #,##0_);_(* \(#,##0\);_(* "-"_);_(@_)</c:formatCode>
                <c:ptCount val="8"/>
                <c:pt idx="0">
                  <c:v>2920000</c:v>
                </c:pt>
                <c:pt idx="1">
                  <c:v>1525000</c:v>
                </c:pt>
                <c:pt idx="2">
                  <c:v>50000</c:v>
                </c:pt>
                <c:pt idx="3">
                  <c:v>250000</c:v>
                </c:pt>
                <c:pt idx="4">
                  <c:v>1233333</c:v>
                </c:pt>
                <c:pt idx="5">
                  <c:v>32000</c:v>
                </c:pt>
                <c:pt idx="6">
                  <c:v>1291666</c:v>
                </c:pt>
                <c:pt idx="7">
                  <c:v>633333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F6-4280-8595-EB22B17ED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2020128"/>
        <c:axId val="1142018048"/>
      </c:barChart>
      <c:lineChart>
        <c:grouping val="standard"/>
        <c:varyColors val="0"/>
        <c:ser>
          <c:idx val="1"/>
          <c:order val="1"/>
          <c:tx>
            <c:strRef>
              <c:f>'기타작업-2'!$F$3</c:f>
              <c:strCache>
                <c:ptCount val="1"/>
                <c:pt idx="0">
                  <c:v> 감가상각비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('기타작업-2'!$B$4:$B$6,'기타작업-2'!$B$8:$B$9,'기타작업-2'!$B$11,'기타작업-2'!$B$13,'기타작업-2'!$B$15)</c:f>
              <c:strCache>
                <c:ptCount val="8"/>
                <c:pt idx="0">
                  <c:v> 냉온풍기 </c:v>
                </c:pt>
                <c:pt idx="1">
                  <c:v> 복합기 </c:v>
                </c:pt>
                <c:pt idx="2">
                  <c:v> 선풍기 </c:v>
                </c:pt>
                <c:pt idx="3">
                  <c:v> 스캐너 </c:v>
                </c:pt>
                <c:pt idx="4">
                  <c:v> 에어컨 </c:v>
                </c:pt>
                <c:pt idx="5">
                  <c:v> 전기히터 </c:v>
                </c:pt>
                <c:pt idx="6">
                  <c:v> 컴퓨터 </c:v>
                </c:pt>
                <c:pt idx="7">
                  <c:v> 프린터 </c:v>
                </c:pt>
              </c:strCache>
            </c:strRef>
          </c:cat>
          <c:val>
            <c:numRef>
              <c:f>('기타작업-2'!$F$4:$F$6,'기타작업-2'!$F$8:$F$9,'기타작업-2'!$F$11,'기타작업-2'!$F$13,'기타작업-2'!$F$15)</c:f>
              <c:numCache>
                <c:formatCode>_(* #,##0_);_(* \(#,##0\);_(* "-"_);_(@_)</c:formatCode>
                <c:ptCount val="8"/>
                <c:pt idx="0">
                  <c:v>392500</c:v>
                </c:pt>
                <c:pt idx="1">
                  <c:v>193750</c:v>
                </c:pt>
                <c:pt idx="2">
                  <c:v>15000</c:v>
                </c:pt>
                <c:pt idx="3">
                  <c:v>75000</c:v>
                </c:pt>
                <c:pt idx="4">
                  <c:v>188333</c:v>
                </c:pt>
                <c:pt idx="5">
                  <c:v>8888</c:v>
                </c:pt>
                <c:pt idx="6">
                  <c:v>215000</c:v>
                </c:pt>
                <c:pt idx="7">
                  <c:v>105111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F6-4280-8595-EB22B17ED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448640"/>
        <c:axId val="315430880"/>
      </c:lineChart>
      <c:catAx>
        <c:axId val="114202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42018048"/>
        <c:crosses val="autoZero"/>
        <c:auto val="1"/>
        <c:lblAlgn val="ctr"/>
        <c:lblOffset val="100"/>
        <c:noMultiLvlLbl val="0"/>
      </c:catAx>
      <c:valAx>
        <c:axId val="1142018048"/>
        <c:scaling>
          <c:orientation val="minMax"/>
          <c:max val="4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42020128"/>
        <c:crosses val="autoZero"/>
        <c:crossBetween val="between"/>
        <c:majorUnit val="1000000"/>
      </c:valAx>
      <c:valAx>
        <c:axId val="315430880"/>
        <c:scaling>
          <c:orientation val="minMax"/>
          <c:max val="4000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감가상각비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15448640"/>
        <c:crosses val="max"/>
        <c:crossBetween val="between"/>
        <c:majorUnit val="100000"/>
      </c:valAx>
      <c:catAx>
        <c:axId val="3154486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1543088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rotWithShape="1">
      <a:gsLst>
        <a:gs pos="0">
          <a:schemeClr val="dk1">
            <a:satMod val="103000"/>
            <a:lumMod val="102000"/>
            <a:tint val="94000"/>
          </a:schemeClr>
        </a:gs>
        <a:gs pos="50000">
          <a:schemeClr val="dk1">
            <a:satMod val="110000"/>
            <a:lumMod val="100000"/>
            <a:shade val="100000"/>
          </a:schemeClr>
        </a:gs>
        <a:gs pos="100000">
          <a:schemeClr val="dk1">
            <a:lumMod val="99000"/>
            <a:satMod val="120000"/>
            <a:shade val="78000"/>
          </a:schemeClr>
        </a:gs>
      </a:gsLst>
      <a:lin ang="5400000" scaled="0"/>
    </a:gradFill>
    <a:ln w="63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238125</xdr:colOff>
      <xdr:row>0</xdr:row>
      <xdr:rowOff>85725</xdr:rowOff>
    </xdr:from>
    <xdr:to>
      <xdr:col>16</xdr:col>
      <xdr:colOff>560906</xdr:colOff>
      <xdr:row>7</xdr:row>
      <xdr:rowOff>180780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19875" y="85725"/>
          <a:ext cx="8552381" cy="15619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219075</xdr:colOff>
      <xdr:row>0</xdr:row>
      <xdr:rowOff>95250</xdr:rowOff>
    </xdr:from>
    <xdr:to>
      <xdr:col>29</xdr:col>
      <xdr:colOff>8437</xdr:colOff>
      <xdr:row>34</xdr:row>
      <xdr:rowOff>114017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1779704" y="95250"/>
          <a:ext cx="8563247" cy="7421053"/>
          <a:chOff x="11772900" y="95250"/>
          <a:chExt cx="8704762" cy="7143467"/>
        </a:xfrm>
      </xdr:grpSpPr>
      <xdr:pic>
        <xdr:nvPicPr>
          <xdr:cNvPr id="2" name="그림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72900" y="95250"/>
            <a:ext cx="8704762" cy="4904762"/>
          </a:xfrm>
          <a:prstGeom prst="rect">
            <a:avLst/>
          </a:prstGeom>
        </xdr:spPr>
      </xdr:pic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72900" y="4972050"/>
            <a:ext cx="8619048" cy="2266667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180975</xdr:colOff>
      <xdr:row>0</xdr:row>
      <xdr:rowOff>142875</xdr:rowOff>
    </xdr:from>
    <xdr:to>
      <xdr:col>19</xdr:col>
      <xdr:colOff>494232</xdr:colOff>
      <xdr:row>29</xdr:row>
      <xdr:rowOff>113544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81575" y="142875"/>
          <a:ext cx="8542857" cy="604761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85725</xdr:colOff>
      <xdr:row>1</xdr:row>
      <xdr:rowOff>76200</xdr:rowOff>
    </xdr:from>
    <xdr:to>
      <xdr:col>20</xdr:col>
      <xdr:colOff>484696</xdr:colOff>
      <xdr:row>8</xdr:row>
      <xdr:rowOff>180779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72225" y="285750"/>
          <a:ext cx="8628571" cy="157142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152400</xdr:colOff>
      <xdr:row>0</xdr:row>
      <xdr:rowOff>104775</xdr:rowOff>
    </xdr:from>
    <xdr:to>
      <xdr:col>24</xdr:col>
      <xdr:colOff>513276</xdr:colOff>
      <xdr:row>12</xdr:row>
      <xdr:rowOff>171127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104775"/>
          <a:ext cx="8590476" cy="25809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0</xdr:rowOff>
    </xdr:from>
    <xdr:to>
      <xdr:col>9</xdr:col>
      <xdr:colOff>0</xdr:colOff>
      <xdr:row>34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295275</xdr:colOff>
      <xdr:row>0</xdr:row>
      <xdr:rowOff>85725</xdr:rowOff>
    </xdr:from>
    <xdr:to>
      <xdr:col>21</xdr:col>
      <xdr:colOff>599008</xdr:colOff>
      <xdr:row>28</xdr:row>
      <xdr:rowOff>142134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00925" y="85725"/>
          <a:ext cx="8533333" cy="592380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5</xdr:col>
          <xdr:colOff>381000</xdr:colOff>
          <xdr:row>3</xdr:row>
          <xdr:rowOff>106680</xdr:rowOff>
        </xdr:to>
        <xdr:sp macro="" textlink="">
          <xdr:nvSpPr>
            <xdr:cNvPr id="8193" name="cmd등록작업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133350</xdr:colOff>
      <xdr:row>0</xdr:row>
      <xdr:rowOff>0</xdr:rowOff>
    </xdr:from>
    <xdr:to>
      <xdr:col>26</xdr:col>
      <xdr:colOff>589493</xdr:colOff>
      <xdr:row>39</xdr:row>
      <xdr:rowOff>190211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10351770" y="0"/>
          <a:ext cx="8685743" cy="8808431"/>
          <a:chOff x="10353675" y="0"/>
          <a:chExt cx="8685743" cy="8362661"/>
        </a:xfrm>
      </xdr:grpSpPr>
      <xdr:pic>
        <xdr:nvPicPr>
          <xdr:cNvPr id="2" name="그림 1">
            <a:extLst>
              <a:ext uri="{FF2B5EF4-FFF2-40B4-BE49-F238E27FC236}">
                <a16:creationId xmlns:a16="http://schemas.microsoft.com/office/drawing/2014/main" id="{00000000-0008-0000-07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0353675" y="0"/>
            <a:ext cx="8580952" cy="6028571"/>
          </a:xfrm>
          <a:prstGeom prst="rect">
            <a:avLst/>
          </a:prstGeom>
        </xdr:spPr>
      </xdr:pic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0582275" y="6048375"/>
            <a:ext cx="8457143" cy="2314286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lose" refreshedDate="45154.869042245373" backgroundQuery="1" createdVersion="8" refreshedVersion="8" minRefreshableVersion="3" recordCount="29" xr:uid="{531270EF-4A55-44E5-B1A0-1807B6E639AB}">
  <cacheSource type="external" connectionId="1"/>
  <cacheFields count="4">
    <cacheField name="성별" numFmtId="0" sqlType="-9">
      <sharedItems count="2">
        <s v="여"/>
        <s v="남"/>
      </sharedItems>
    </cacheField>
    <cacheField name="과목" numFmtId="0" sqlType="-9">
      <sharedItems count="3">
        <s v="국어"/>
        <s v="과학"/>
        <s v="사회"/>
      </sharedItems>
    </cacheField>
    <cacheField name="항목" numFmtId="0" sqlType="-9">
      <sharedItems count="5">
        <s v="중간고사"/>
        <s v="실험"/>
        <s v="발표"/>
        <s v="포트폴리오"/>
        <s v="기말고사"/>
      </sharedItems>
    </cacheField>
    <cacheField name="받은점수" numFmtId="0" sqlType="8">
      <sharedItems containsSemiMixedTypes="0" containsString="0" containsNumber="1" containsInteger="1" minValue="64" maxValue="100" count="10">
        <n v="100"/>
        <n v="64"/>
        <n v="76"/>
        <n v="92"/>
        <n v="96"/>
        <n v="84"/>
        <n v="80"/>
        <n v="88"/>
        <n v="72"/>
        <n v="6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x v="0"/>
    <x v="0"/>
    <x v="0"/>
    <x v="0"/>
  </r>
  <r>
    <x v="0"/>
    <x v="1"/>
    <x v="1"/>
    <x v="1"/>
  </r>
  <r>
    <x v="0"/>
    <x v="2"/>
    <x v="2"/>
    <x v="2"/>
  </r>
  <r>
    <x v="0"/>
    <x v="0"/>
    <x v="3"/>
    <x v="3"/>
  </r>
  <r>
    <x v="0"/>
    <x v="2"/>
    <x v="0"/>
    <x v="4"/>
  </r>
  <r>
    <x v="1"/>
    <x v="1"/>
    <x v="4"/>
    <x v="5"/>
  </r>
  <r>
    <x v="1"/>
    <x v="1"/>
    <x v="1"/>
    <x v="0"/>
  </r>
  <r>
    <x v="1"/>
    <x v="2"/>
    <x v="2"/>
    <x v="4"/>
  </r>
  <r>
    <x v="1"/>
    <x v="2"/>
    <x v="3"/>
    <x v="6"/>
  </r>
  <r>
    <x v="1"/>
    <x v="0"/>
    <x v="0"/>
    <x v="7"/>
  </r>
  <r>
    <x v="1"/>
    <x v="2"/>
    <x v="0"/>
    <x v="3"/>
  </r>
  <r>
    <x v="1"/>
    <x v="0"/>
    <x v="4"/>
    <x v="7"/>
  </r>
  <r>
    <x v="1"/>
    <x v="1"/>
    <x v="2"/>
    <x v="8"/>
  </r>
  <r>
    <x v="1"/>
    <x v="2"/>
    <x v="3"/>
    <x v="9"/>
  </r>
  <r>
    <x v="1"/>
    <x v="1"/>
    <x v="1"/>
    <x v="7"/>
  </r>
  <r>
    <x v="1"/>
    <x v="0"/>
    <x v="2"/>
    <x v="1"/>
  </r>
  <r>
    <x v="1"/>
    <x v="2"/>
    <x v="0"/>
    <x v="5"/>
  </r>
  <r>
    <x v="1"/>
    <x v="2"/>
    <x v="4"/>
    <x v="7"/>
  </r>
  <r>
    <x v="1"/>
    <x v="1"/>
    <x v="0"/>
    <x v="8"/>
  </r>
  <r>
    <x v="1"/>
    <x v="0"/>
    <x v="2"/>
    <x v="3"/>
  </r>
  <r>
    <x v="1"/>
    <x v="0"/>
    <x v="4"/>
    <x v="0"/>
  </r>
  <r>
    <x v="1"/>
    <x v="1"/>
    <x v="1"/>
    <x v="1"/>
  </r>
  <r>
    <x v="1"/>
    <x v="2"/>
    <x v="3"/>
    <x v="7"/>
  </r>
  <r>
    <x v="0"/>
    <x v="0"/>
    <x v="2"/>
    <x v="0"/>
  </r>
  <r>
    <x v="0"/>
    <x v="1"/>
    <x v="0"/>
    <x v="6"/>
  </r>
  <r>
    <x v="0"/>
    <x v="2"/>
    <x v="3"/>
    <x v="8"/>
  </r>
  <r>
    <x v="0"/>
    <x v="1"/>
    <x v="1"/>
    <x v="3"/>
  </r>
  <r>
    <x v="0"/>
    <x v="2"/>
    <x v="4"/>
    <x v="8"/>
  </r>
  <r>
    <x v="0"/>
    <x v="0"/>
    <x v="3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0BDE5D-57CC-4DB8-A21D-CAE7116A7CB4}" name="피벗 테이블1" cacheId="1" applyNumberFormats="0" applyBorderFormats="0" applyFontFormats="0" applyPatternFormats="0" applyAlignmentFormats="0" applyWidthHeightFormats="1" dataCaption="값" updatedVersion="8" minRefreshableVersion="3" showDrill="0" useAutoFormatting="1" itemPrintTitles="1" createdVersion="8" indent="0" compact="0" outline="1" outlineData="1" compactData="0" multipleFieldFilters="0" fieldListSortAscending="1">
  <location ref="B2:F19" firstHeaderRow="1" firstDataRow="2" firstDataCol="2"/>
  <pivotFields count="4">
    <pivotField axis="axisCol" compact="0" showAll="0">
      <items count="3">
        <item x="1"/>
        <item x="0"/>
        <item t="default"/>
      </items>
    </pivotField>
    <pivotField axis="axisRow" compact="0" showAll="0">
      <items count="4">
        <item x="1"/>
        <item x="0"/>
        <item x="2"/>
        <item t="default"/>
      </items>
    </pivotField>
    <pivotField axis="axisRow" compact="0" showAll="0">
      <items count="6">
        <item x="4"/>
        <item x="2"/>
        <item x="1"/>
        <item x="0"/>
        <item x="3"/>
        <item t="default"/>
      </items>
    </pivotField>
    <pivotField dataField="1" compact="0" showAll="0"/>
  </pivotFields>
  <rowFields count="2">
    <field x="1"/>
    <field x="2"/>
  </rowFields>
  <rowItems count="16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3"/>
    </i>
    <i r="1">
      <x v="4"/>
    </i>
    <i>
      <x v="2"/>
    </i>
    <i r="1">
      <x/>
    </i>
    <i r="1">
      <x v="1"/>
    </i>
    <i r="1">
      <x v="3"/>
    </i>
    <i r="1">
      <x v="4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합계 : 받은점수" fld="3" showDataAs="percentOfTotal" baseField="1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B2:N42"/>
  <sheetViews>
    <sheetView topLeftCell="A9" workbookViewId="0">
      <selection activeCell="Q16" sqref="Q16"/>
    </sheetView>
  </sheetViews>
  <sheetFormatPr defaultColWidth="9" defaultRowHeight="17.399999999999999"/>
  <cols>
    <col min="1" max="1" width="2" customWidth="1"/>
    <col min="2" max="2" width="9.19921875" bestFit="1" customWidth="1"/>
    <col min="3" max="3" width="7.09765625" bestFit="1" customWidth="1"/>
    <col min="4" max="5" width="5.5" bestFit="1" customWidth="1"/>
    <col min="6" max="7" width="11.19921875" bestFit="1" customWidth="1"/>
    <col min="8" max="10" width="9.19921875" bestFit="1" customWidth="1"/>
    <col min="11" max="11" width="11.19921875" bestFit="1" customWidth="1"/>
    <col min="12" max="12" width="10.5" bestFit="1" customWidth="1"/>
    <col min="13" max="14" width="11.19921875" bestFit="1" customWidth="1"/>
  </cols>
  <sheetData>
    <row r="2" spans="2:14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  <c r="L2" s="1" t="s">
        <v>10</v>
      </c>
      <c r="M2" s="1" t="s">
        <v>11</v>
      </c>
      <c r="N2" s="1" t="s">
        <v>12</v>
      </c>
    </row>
    <row r="3" spans="2:14">
      <c r="B3" s="2" t="s">
        <v>13</v>
      </c>
      <c r="C3" s="2" t="s">
        <v>14</v>
      </c>
      <c r="D3" s="2" t="s">
        <v>15</v>
      </c>
      <c r="E3" s="2">
        <v>67</v>
      </c>
      <c r="F3" s="2">
        <v>1</v>
      </c>
      <c r="G3" s="2" t="s">
        <v>16</v>
      </c>
      <c r="H3" s="2" t="s">
        <v>17</v>
      </c>
      <c r="I3" s="2">
        <v>4</v>
      </c>
      <c r="J3" s="2">
        <v>40</v>
      </c>
      <c r="K3" s="2" t="s">
        <v>18</v>
      </c>
      <c r="L3" s="3">
        <v>400000</v>
      </c>
      <c r="M3" s="3">
        <v>400000</v>
      </c>
      <c r="N3" s="4">
        <v>0</v>
      </c>
    </row>
    <row r="4" spans="2:14">
      <c r="B4" s="2" t="s">
        <v>19</v>
      </c>
      <c r="C4" s="2" t="s">
        <v>20</v>
      </c>
      <c r="D4" s="2" t="s">
        <v>21</v>
      </c>
      <c r="E4" s="2">
        <v>84</v>
      </c>
      <c r="F4" s="2">
        <v>3</v>
      </c>
      <c r="G4" s="2" t="s">
        <v>22</v>
      </c>
      <c r="H4" s="2" t="s">
        <v>17</v>
      </c>
      <c r="I4" s="2">
        <v>1</v>
      </c>
      <c r="J4" s="2">
        <v>4</v>
      </c>
      <c r="K4" s="2" t="s">
        <v>18</v>
      </c>
      <c r="L4" s="4">
        <v>40000</v>
      </c>
      <c r="M4" s="4">
        <v>32000</v>
      </c>
      <c r="N4" s="4">
        <v>8000</v>
      </c>
    </row>
    <row r="5" spans="2:14">
      <c r="B5" s="2" t="s">
        <v>23</v>
      </c>
      <c r="C5" s="2" t="s">
        <v>24</v>
      </c>
      <c r="D5" s="2" t="s">
        <v>15</v>
      </c>
      <c r="E5" s="2">
        <v>74</v>
      </c>
      <c r="F5" s="2">
        <v>2</v>
      </c>
      <c r="G5" s="2" t="s">
        <v>25</v>
      </c>
      <c r="H5" s="2" t="s">
        <v>26</v>
      </c>
      <c r="I5" s="2">
        <v>7</v>
      </c>
      <c r="J5" s="2">
        <v>35</v>
      </c>
      <c r="K5" s="2" t="s">
        <v>18</v>
      </c>
      <c r="L5" s="4">
        <v>350000</v>
      </c>
      <c r="M5" s="4">
        <v>315000</v>
      </c>
      <c r="N5" s="4">
        <v>35000</v>
      </c>
    </row>
    <row r="6" spans="2:14">
      <c r="B6" s="2" t="s">
        <v>27</v>
      </c>
      <c r="C6" s="2" t="s">
        <v>28</v>
      </c>
      <c r="D6" s="2" t="s">
        <v>15</v>
      </c>
      <c r="E6" s="2">
        <v>79</v>
      </c>
      <c r="F6" s="2">
        <v>3</v>
      </c>
      <c r="G6" s="2" t="s">
        <v>25</v>
      </c>
      <c r="H6" s="2" t="s">
        <v>29</v>
      </c>
      <c r="I6" s="2">
        <v>3</v>
      </c>
      <c r="J6" s="2">
        <v>18</v>
      </c>
      <c r="K6" s="2" t="s">
        <v>18</v>
      </c>
      <c r="L6" s="4">
        <v>180000</v>
      </c>
      <c r="M6" s="4">
        <v>162000</v>
      </c>
      <c r="N6" s="4">
        <v>18000</v>
      </c>
    </row>
    <row r="7" spans="2:14">
      <c r="B7" s="2" t="s">
        <v>30</v>
      </c>
      <c r="C7" s="2" t="s">
        <v>31</v>
      </c>
      <c r="D7" s="2" t="s">
        <v>21</v>
      </c>
      <c r="E7" s="2">
        <v>81</v>
      </c>
      <c r="F7" s="2">
        <v>5</v>
      </c>
      <c r="G7" s="2" t="s">
        <v>22</v>
      </c>
      <c r="H7" s="2" t="s">
        <v>32</v>
      </c>
      <c r="I7" s="2">
        <v>4</v>
      </c>
      <c r="J7" s="2">
        <v>24</v>
      </c>
      <c r="K7" s="2" t="s">
        <v>18</v>
      </c>
      <c r="L7" s="4">
        <v>240000</v>
      </c>
      <c r="M7" s="4">
        <v>192000</v>
      </c>
      <c r="N7" s="4">
        <v>48000</v>
      </c>
    </row>
    <row r="8" spans="2:14">
      <c r="B8" s="2" t="s">
        <v>33</v>
      </c>
      <c r="C8" s="2" t="s">
        <v>34</v>
      </c>
      <c r="D8" s="2" t="s">
        <v>15</v>
      </c>
      <c r="E8" s="2">
        <v>93</v>
      </c>
      <c r="F8" s="2">
        <v>1</v>
      </c>
      <c r="G8" s="2" t="s">
        <v>16</v>
      </c>
      <c r="H8" s="2" t="s">
        <v>26</v>
      </c>
      <c r="I8" s="2">
        <v>4</v>
      </c>
      <c r="J8" s="2">
        <v>28</v>
      </c>
      <c r="K8" s="2" t="s">
        <v>18</v>
      </c>
      <c r="L8" s="4">
        <v>280000</v>
      </c>
      <c r="M8" s="4">
        <v>280000</v>
      </c>
      <c r="N8" s="4">
        <v>0</v>
      </c>
    </row>
    <row r="9" spans="2:14">
      <c r="B9" s="2" t="s">
        <v>35</v>
      </c>
      <c r="C9" s="2" t="s">
        <v>36</v>
      </c>
      <c r="D9" s="2" t="s">
        <v>21</v>
      </c>
      <c r="E9" s="2">
        <v>64</v>
      </c>
      <c r="F9" s="2">
        <v>5</v>
      </c>
      <c r="G9" s="2" t="s">
        <v>25</v>
      </c>
      <c r="H9" s="2" t="s">
        <v>29</v>
      </c>
      <c r="I9" s="2">
        <v>2</v>
      </c>
      <c r="J9" s="2">
        <v>12</v>
      </c>
      <c r="K9" s="2" t="s">
        <v>37</v>
      </c>
      <c r="L9" s="4">
        <v>156000</v>
      </c>
      <c r="M9" s="4">
        <v>140400</v>
      </c>
      <c r="N9" s="4">
        <v>15600</v>
      </c>
    </row>
    <row r="10" spans="2:14">
      <c r="B10" s="2" t="s">
        <v>38</v>
      </c>
      <c r="C10" s="2" t="s">
        <v>39</v>
      </c>
      <c r="D10" s="2" t="s">
        <v>15</v>
      </c>
      <c r="E10" s="2">
        <v>80</v>
      </c>
      <c r="F10" s="2">
        <v>4</v>
      </c>
      <c r="G10" s="2" t="s">
        <v>22</v>
      </c>
      <c r="H10" s="2" t="s">
        <v>17</v>
      </c>
      <c r="I10" s="2">
        <v>2</v>
      </c>
      <c r="J10" s="2">
        <v>12</v>
      </c>
      <c r="K10" s="2" t="s">
        <v>37</v>
      </c>
      <c r="L10" s="4">
        <v>156000</v>
      </c>
      <c r="M10" s="4">
        <v>124800</v>
      </c>
      <c r="N10" s="4">
        <v>31200</v>
      </c>
    </row>
    <row r="11" spans="2:14">
      <c r="B11" s="2" t="s">
        <v>40</v>
      </c>
      <c r="C11" s="2" t="s">
        <v>41</v>
      </c>
      <c r="D11" s="2" t="s">
        <v>21</v>
      </c>
      <c r="E11" s="2">
        <v>93</v>
      </c>
      <c r="F11" s="2">
        <v>4</v>
      </c>
      <c r="G11" s="2" t="s">
        <v>22</v>
      </c>
      <c r="H11" s="2" t="s">
        <v>26</v>
      </c>
      <c r="I11" s="2">
        <v>4</v>
      </c>
      <c r="J11" s="2">
        <v>24</v>
      </c>
      <c r="K11" s="2" t="s">
        <v>42</v>
      </c>
      <c r="L11" s="4">
        <v>288000</v>
      </c>
      <c r="M11" s="4">
        <v>230400</v>
      </c>
      <c r="N11" s="4">
        <v>57600</v>
      </c>
    </row>
    <row r="12" spans="2:14">
      <c r="B12" s="2" t="s">
        <v>43</v>
      </c>
      <c r="C12" s="2" t="s">
        <v>44</v>
      </c>
      <c r="D12" s="2" t="s">
        <v>21</v>
      </c>
      <c r="E12" s="2">
        <v>50</v>
      </c>
      <c r="F12" s="2">
        <v>2</v>
      </c>
      <c r="G12" s="2" t="s">
        <v>25</v>
      </c>
      <c r="H12" s="2" t="s">
        <v>26</v>
      </c>
      <c r="I12" s="2">
        <v>3</v>
      </c>
      <c r="J12" s="2">
        <v>18</v>
      </c>
      <c r="K12" s="2" t="s">
        <v>18</v>
      </c>
      <c r="L12" s="4">
        <v>180000</v>
      </c>
      <c r="M12" s="4">
        <v>162000</v>
      </c>
      <c r="N12" s="4">
        <v>18000</v>
      </c>
    </row>
    <row r="13" spans="2:14">
      <c r="B13" s="2" t="s">
        <v>45</v>
      </c>
      <c r="C13" s="2" t="s">
        <v>46</v>
      </c>
      <c r="D13" s="2" t="s">
        <v>15</v>
      </c>
      <c r="E13" s="2">
        <v>95</v>
      </c>
      <c r="F13" s="2">
        <v>1</v>
      </c>
      <c r="G13" s="2" t="s">
        <v>22</v>
      </c>
      <c r="H13" s="2" t="s">
        <v>17</v>
      </c>
      <c r="I13" s="2">
        <v>3</v>
      </c>
      <c r="J13" s="2">
        <v>27</v>
      </c>
      <c r="K13" s="2" t="s">
        <v>18</v>
      </c>
      <c r="L13" s="4">
        <v>270000</v>
      </c>
      <c r="M13" s="4">
        <v>216000</v>
      </c>
      <c r="N13" s="4">
        <v>54000</v>
      </c>
    </row>
    <row r="14" spans="2:14">
      <c r="B14" s="2" t="s">
        <v>47</v>
      </c>
      <c r="C14" s="2" t="s">
        <v>48</v>
      </c>
      <c r="D14" s="2" t="s">
        <v>21</v>
      </c>
      <c r="E14" s="2">
        <v>65</v>
      </c>
      <c r="F14" s="2">
        <v>1</v>
      </c>
      <c r="G14" s="2" t="s">
        <v>16</v>
      </c>
      <c r="H14" s="2" t="s">
        <v>26</v>
      </c>
      <c r="I14" s="2">
        <v>5</v>
      </c>
      <c r="J14" s="2">
        <v>20</v>
      </c>
      <c r="K14" s="2" t="s">
        <v>18</v>
      </c>
      <c r="L14" s="4">
        <v>200000</v>
      </c>
      <c r="M14" s="4">
        <v>200000</v>
      </c>
      <c r="N14" s="4">
        <v>0</v>
      </c>
    </row>
    <row r="15" spans="2:14">
      <c r="B15" s="2" t="s">
        <v>49</v>
      </c>
      <c r="C15" s="2" t="s">
        <v>50</v>
      </c>
      <c r="D15" s="2" t="s">
        <v>15</v>
      </c>
      <c r="E15" s="2">
        <v>73</v>
      </c>
      <c r="F15" s="2">
        <v>5</v>
      </c>
      <c r="G15" s="2" t="s">
        <v>16</v>
      </c>
      <c r="H15" s="2" t="s">
        <v>29</v>
      </c>
      <c r="I15" s="2">
        <v>7</v>
      </c>
      <c r="J15" s="2">
        <v>59</v>
      </c>
      <c r="K15" s="2" t="s">
        <v>42</v>
      </c>
      <c r="L15" s="4">
        <v>650000</v>
      </c>
      <c r="M15" s="4">
        <v>500000</v>
      </c>
      <c r="N15" s="4">
        <v>150000</v>
      </c>
    </row>
    <row r="16" spans="2:14">
      <c r="B16" s="2" t="s">
        <v>51</v>
      </c>
      <c r="C16" s="2" t="s">
        <v>52</v>
      </c>
      <c r="D16" s="2" t="s">
        <v>21</v>
      </c>
      <c r="E16" s="2">
        <v>82</v>
      </c>
      <c r="F16" s="2">
        <v>1</v>
      </c>
      <c r="G16" s="2" t="s">
        <v>25</v>
      </c>
      <c r="H16" s="2" t="s">
        <v>17</v>
      </c>
      <c r="I16" s="2">
        <v>6</v>
      </c>
      <c r="J16" s="2">
        <v>54</v>
      </c>
      <c r="K16" s="2" t="s">
        <v>42</v>
      </c>
      <c r="L16" s="4">
        <v>648000</v>
      </c>
      <c r="M16" s="4">
        <v>583200</v>
      </c>
      <c r="N16" s="4">
        <v>64800</v>
      </c>
    </row>
    <row r="17" spans="2:14">
      <c r="B17" s="2" t="s">
        <v>53</v>
      </c>
      <c r="C17" s="2" t="s">
        <v>54</v>
      </c>
      <c r="D17" s="2" t="s">
        <v>21</v>
      </c>
      <c r="E17" s="2">
        <v>51</v>
      </c>
      <c r="F17" s="2">
        <v>2</v>
      </c>
      <c r="G17" s="2" t="s">
        <v>25</v>
      </c>
      <c r="H17" s="2" t="s">
        <v>17</v>
      </c>
      <c r="I17" s="2">
        <v>2</v>
      </c>
      <c r="J17" s="2">
        <v>16</v>
      </c>
      <c r="K17" s="2" t="s">
        <v>42</v>
      </c>
      <c r="L17" s="4">
        <v>192000</v>
      </c>
      <c r="M17" s="4">
        <v>172800</v>
      </c>
      <c r="N17" s="4">
        <v>19200</v>
      </c>
    </row>
    <row r="18" spans="2:14">
      <c r="B18" s="2" t="s">
        <v>55</v>
      </c>
      <c r="C18" s="2" t="s">
        <v>56</v>
      </c>
      <c r="D18" s="2" t="s">
        <v>21</v>
      </c>
      <c r="E18" s="2">
        <v>83</v>
      </c>
      <c r="F18" s="2">
        <v>1</v>
      </c>
      <c r="G18" s="2" t="s">
        <v>16</v>
      </c>
      <c r="H18" s="2" t="s">
        <v>32</v>
      </c>
      <c r="I18" s="2">
        <v>1</v>
      </c>
      <c r="J18" s="2">
        <v>4</v>
      </c>
      <c r="K18" s="2" t="s">
        <v>18</v>
      </c>
      <c r="L18" s="4">
        <v>40000</v>
      </c>
      <c r="M18" s="4">
        <v>40000</v>
      </c>
      <c r="N18" s="4">
        <v>0</v>
      </c>
    </row>
    <row r="19" spans="2:14">
      <c r="B19" s="2" t="s">
        <v>57</v>
      </c>
      <c r="C19" s="2" t="s">
        <v>58</v>
      </c>
      <c r="D19" s="2" t="s">
        <v>15</v>
      </c>
      <c r="E19" s="2">
        <v>56</v>
      </c>
      <c r="F19" s="2">
        <v>1</v>
      </c>
      <c r="G19" s="2" t="s">
        <v>16</v>
      </c>
      <c r="H19" s="2" t="s">
        <v>32</v>
      </c>
      <c r="I19" s="2">
        <v>6</v>
      </c>
      <c r="J19" s="2">
        <v>54</v>
      </c>
      <c r="K19" s="2" t="s">
        <v>18</v>
      </c>
      <c r="L19" s="4">
        <v>540000</v>
      </c>
      <c r="M19" s="4">
        <v>540000</v>
      </c>
      <c r="N19" s="4">
        <v>0</v>
      </c>
    </row>
    <row r="20" spans="2:14">
      <c r="B20" s="2" t="s">
        <v>59</v>
      </c>
      <c r="C20" s="2" t="s">
        <v>60</v>
      </c>
      <c r="D20" s="2" t="s">
        <v>21</v>
      </c>
      <c r="E20" s="2">
        <v>89</v>
      </c>
      <c r="F20" s="2">
        <v>2</v>
      </c>
      <c r="G20" s="2" t="s">
        <v>22</v>
      </c>
      <c r="H20" s="2" t="s">
        <v>26</v>
      </c>
      <c r="I20" s="2">
        <v>6</v>
      </c>
      <c r="J20" s="2">
        <v>36</v>
      </c>
      <c r="K20" s="2" t="s">
        <v>18</v>
      </c>
      <c r="L20" s="4">
        <v>360000</v>
      </c>
      <c r="M20" s="4">
        <v>288000</v>
      </c>
      <c r="N20" s="4">
        <v>72000</v>
      </c>
    </row>
    <row r="21" spans="2:14">
      <c r="B21" s="2" t="s">
        <v>61</v>
      </c>
      <c r="C21" s="2" t="s">
        <v>62</v>
      </c>
      <c r="D21" s="2" t="s">
        <v>21</v>
      </c>
      <c r="E21" s="2">
        <v>88</v>
      </c>
      <c r="F21" s="2">
        <v>5</v>
      </c>
      <c r="G21" s="2" t="s">
        <v>16</v>
      </c>
      <c r="H21" s="2" t="s">
        <v>32</v>
      </c>
      <c r="I21" s="2">
        <v>7</v>
      </c>
      <c r="J21" s="2">
        <v>28</v>
      </c>
      <c r="K21" s="2" t="s">
        <v>37</v>
      </c>
      <c r="L21" s="4">
        <v>364000</v>
      </c>
      <c r="M21" s="4">
        <v>364000</v>
      </c>
      <c r="N21" s="4">
        <v>0</v>
      </c>
    </row>
    <row r="22" spans="2:14">
      <c r="B22" s="2" t="s">
        <v>63</v>
      </c>
      <c r="C22" s="2" t="s">
        <v>64</v>
      </c>
      <c r="D22" s="2" t="s">
        <v>21</v>
      </c>
      <c r="E22" s="2">
        <v>64</v>
      </c>
      <c r="F22" s="2">
        <v>5</v>
      </c>
      <c r="G22" s="2" t="s">
        <v>22</v>
      </c>
      <c r="H22" s="2" t="s">
        <v>32</v>
      </c>
      <c r="I22" s="2">
        <v>2</v>
      </c>
      <c r="J22" s="2">
        <v>8</v>
      </c>
      <c r="K22" s="2" t="s">
        <v>37</v>
      </c>
      <c r="L22" s="4">
        <v>104000</v>
      </c>
      <c r="M22" s="4">
        <v>83200</v>
      </c>
      <c r="N22" s="4">
        <v>20800</v>
      </c>
    </row>
    <row r="23" spans="2:14">
      <c r="B23" s="2" t="s">
        <v>65</v>
      </c>
      <c r="C23" s="2" t="s">
        <v>66</v>
      </c>
      <c r="D23" s="2" t="s">
        <v>21</v>
      </c>
      <c r="E23" s="2">
        <v>89</v>
      </c>
      <c r="F23" s="2">
        <v>3</v>
      </c>
      <c r="G23" s="2" t="s">
        <v>16</v>
      </c>
      <c r="H23" s="2" t="s">
        <v>32</v>
      </c>
      <c r="I23" s="2">
        <v>1</v>
      </c>
      <c r="J23" s="2">
        <v>4</v>
      </c>
      <c r="K23" s="2" t="s">
        <v>42</v>
      </c>
      <c r="L23" s="4">
        <v>48000</v>
      </c>
      <c r="M23" s="4">
        <v>48000</v>
      </c>
      <c r="N23" s="4">
        <v>0</v>
      </c>
    </row>
    <row r="24" spans="2:14">
      <c r="B24" s="2" t="s">
        <v>67</v>
      </c>
      <c r="C24" s="2" t="s">
        <v>68</v>
      </c>
      <c r="D24" s="2" t="s">
        <v>21</v>
      </c>
      <c r="E24" s="2">
        <v>53</v>
      </c>
      <c r="F24" s="2">
        <v>1</v>
      </c>
      <c r="G24" s="2" t="s">
        <v>16</v>
      </c>
      <c r="H24" s="2" t="s">
        <v>32</v>
      </c>
      <c r="I24" s="2">
        <v>5</v>
      </c>
      <c r="J24" s="2">
        <v>45</v>
      </c>
      <c r="K24" s="2" t="s">
        <v>37</v>
      </c>
      <c r="L24" s="4">
        <v>585000</v>
      </c>
      <c r="M24" s="4">
        <v>585000</v>
      </c>
      <c r="N24" s="4">
        <v>0</v>
      </c>
    </row>
    <row r="25" spans="2:14">
      <c r="B25" s="2" t="s">
        <v>69</v>
      </c>
      <c r="C25" s="2" t="s">
        <v>70</v>
      </c>
      <c r="D25" s="2" t="s">
        <v>15</v>
      </c>
      <c r="E25" s="2">
        <v>53</v>
      </c>
      <c r="F25" s="2">
        <v>4</v>
      </c>
      <c r="G25" s="2" t="s">
        <v>25</v>
      </c>
      <c r="H25" s="2" t="s">
        <v>29</v>
      </c>
      <c r="I25" s="2">
        <v>1</v>
      </c>
      <c r="J25" s="2">
        <v>8</v>
      </c>
      <c r="K25" s="2" t="s">
        <v>18</v>
      </c>
      <c r="L25" s="4">
        <v>80000</v>
      </c>
      <c r="M25" s="4">
        <v>72000</v>
      </c>
      <c r="N25" s="4">
        <v>8000</v>
      </c>
    </row>
    <row r="26" spans="2:14">
      <c r="B26" s="2" t="s">
        <v>71</v>
      </c>
      <c r="C26" s="2" t="s">
        <v>72</v>
      </c>
      <c r="D26" s="2" t="s">
        <v>21</v>
      </c>
      <c r="E26" s="2">
        <v>77</v>
      </c>
      <c r="F26" s="2">
        <v>1</v>
      </c>
      <c r="G26" s="2" t="s">
        <v>22</v>
      </c>
      <c r="H26" s="2" t="s">
        <v>17</v>
      </c>
      <c r="I26" s="2">
        <v>7</v>
      </c>
      <c r="J26" s="2">
        <v>70</v>
      </c>
      <c r="K26" s="2" t="s">
        <v>18</v>
      </c>
      <c r="L26" s="4">
        <v>700000</v>
      </c>
      <c r="M26" s="4">
        <v>560000</v>
      </c>
      <c r="N26" s="4">
        <v>140000</v>
      </c>
    </row>
    <row r="27" spans="2:14">
      <c r="B27" s="2" t="s">
        <v>73</v>
      </c>
      <c r="C27" s="2" t="s">
        <v>74</v>
      </c>
      <c r="D27" s="2" t="s">
        <v>21</v>
      </c>
      <c r="E27" s="2">
        <v>85</v>
      </c>
      <c r="F27" s="2">
        <v>3</v>
      </c>
      <c r="G27" s="2" t="s">
        <v>25</v>
      </c>
      <c r="H27" s="2" t="s">
        <v>29</v>
      </c>
      <c r="I27" s="2">
        <v>5</v>
      </c>
      <c r="J27" s="2">
        <v>40</v>
      </c>
      <c r="K27" s="2" t="s">
        <v>37</v>
      </c>
      <c r="L27" s="4">
        <v>520000</v>
      </c>
      <c r="M27" s="4">
        <v>468000</v>
      </c>
      <c r="N27" s="4">
        <v>52000</v>
      </c>
    </row>
    <row r="28" spans="2:14">
      <c r="B28" s="2" t="s">
        <v>75</v>
      </c>
      <c r="C28" s="2" t="s">
        <v>76</v>
      </c>
      <c r="D28" s="2" t="s">
        <v>15</v>
      </c>
      <c r="E28" s="2">
        <v>79</v>
      </c>
      <c r="F28" s="2">
        <v>5</v>
      </c>
      <c r="G28" s="2" t="s">
        <v>22</v>
      </c>
      <c r="H28" s="2" t="s">
        <v>29</v>
      </c>
      <c r="I28" s="2">
        <v>2</v>
      </c>
      <c r="J28" s="2">
        <v>16</v>
      </c>
      <c r="K28" s="2" t="s">
        <v>42</v>
      </c>
      <c r="L28" s="4">
        <v>192000</v>
      </c>
      <c r="M28" s="4">
        <v>153600</v>
      </c>
      <c r="N28" s="4">
        <v>38400</v>
      </c>
    </row>
    <row r="30" spans="2:14">
      <c r="B30" s="37" t="s">
        <v>322</v>
      </c>
    </row>
    <row r="31" spans="2:14">
      <c r="B31" t="b">
        <f>AND(G3&lt;&gt;"일반",M3&gt;AVERAGE($M$3:$M$28))</f>
        <v>1</v>
      </c>
    </row>
    <row r="33" spans="2:14">
      <c r="B33" s="1" t="s">
        <v>0</v>
      </c>
      <c r="C33" s="1" t="s">
        <v>1</v>
      </c>
      <c r="D33" s="1" t="s">
        <v>2</v>
      </c>
      <c r="E33" s="1" t="s">
        <v>3</v>
      </c>
      <c r="F33" s="1" t="s">
        <v>4</v>
      </c>
      <c r="G33" s="1" t="s">
        <v>5</v>
      </c>
      <c r="H33" s="1" t="s">
        <v>6</v>
      </c>
      <c r="I33" s="1" t="s">
        <v>7</v>
      </c>
      <c r="J33" s="1" t="s">
        <v>8</v>
      </c>
      <c r="K33" s="1" t="s">
        <v>9</v>
      </c>
      <c r="L33" s="1" t="s">
        <v>10</v>
      </c>
      <c r="M33" s="1" t="s">
        <v>11</v>
      </c>
      <c r="N33" s="1" t="s">
        <v>12</v>
      </c>
    </row>
    <row r="34" spans="2:14">
      <c r="B34" s="2" t="s">
        <v>13</v>
      </c>
      <c r="C34" s="2" t="s">
        <v>14</v>
      </c>
      <c r="D34" s="2" t="s">
        <v>15</v>
      </c>
      <c r="E34" s="2">
        <v>67</v>
      </c>
      <c r="F34" s="2">
        <v>1</v>
      </c>
      <c r="G34" s="2" t="s">
        <v>16</v>
      </c>
      <c r="H34" s="2" t="s">
        <v>17</v>
      </c>
      <c r="I34" s="2">
        <v>4</v>
      </c>
      <c r="J34" s="2">
        <v>40</v>
      </c>
      <c r="K34" s="2" t="s">
        <v>18</v>
      </c>
      <c r="L34" s="3">
        <v>400000</v>
      </c>
      <c r="M34" s="3">
        <v>400000</v>
      </c>
      <c r="N34" s="4">
        <v>0</v>
      </c>
    </row>
    <row r="35" spans="2:14">
      <c r="B35" s="2" t="s">
        <v>23</v>
      </c>
      <c r="C35" s="2" t="s">
        <v>24</v>
      </c>
      <c r="D35" s="2" t="s">
        <v>15</v>
      </c>
      <c r="E35" s="2">
        <v>74</v>
      </c>
      <c r="F35" s="2">
        <v>2</v>
      </c>
      <c r="G35" s="2" t="s">
        <v>25</v>
      </c>
      <c r="H35" s="2" t="s">
        <v>26</v>
      </c>
      <c r="I35" s="2">
        <v>7</v>
      </c>
      <c r="J35" s="2">
        <v>35</v>
      </c>
      <c r="K35" s="2" t="s">
        <v>18</v>
      </c>
      <c r="L35" s="4">
        <v>350000</v>
      </c>
      <c r="M35" s="4">
        <v>315000</v>
      </c>
      <c r="N35" s="4">
        <v>35000</v>
      </c>
    </row>
    <row r="36" spans="2:14">
      <c r="B36" s="2" t="s">
        <v>33</v>
      </c>
      <c r="C36" s="2" t="s">
        <v>34</v>
      </c>
      <c r="D36" s="2" t="s">
        <v>15</v>
      </c>
      <c r="E36" s="2">
        <v>93</v>
      </c>
      <c r="F36" s="2">
        <v>1</v>
      </c>
      <c r="G36" s="2" t="s">
        <v>16</v>
      </c>
      <c r="H36" s="2" t="s">
        <v>26</v>
      </c>
      <c r="I36" s="2">
        <v>4</v>
      </c>
      <c r="J36" s="2">
        <v>28</v>
      </c>
      <c r="K36" s="2" t="s">
        <v>18</v>
      </c>
      <c r="L36" s="4">
        <v>280000</v>
      </c>
      <c r="M36" s="4">
        <v>280000</v>
      </c>
      <c r="N36" s="4">
        <v>0</v>
      </c>
    </row>
    <row r="37" spans="2:14">
      <c r="B37" s="2" t="s">
        <v>49</v>
      </c>
      <c r="C37" s="2" t="s">
        <v>50</v>
      </c>
      <c r="D37" s="2" t="s">
        <v>15</v>
      </c>
      <c r="E37" s="2">
        <v>73</v>
      </c>
      <c r="F37" s="2">
        <v>5</v>
      </c>
      <c r="G37" s="2" t="s">
        <v>16</v>
      </c>
      <c r="H37" s="2" t="s">
        <v>29</v>
      </c>
      <c r="I37" s="2">
        <v>7</v>
      </c>
      <c r="J37" s="2">
        <v>59</v>
      </c>
      <c r="K37" s="2" t="s">
        <v>42</v>
      </c>
      <c r="L37" s="4">
        <v>650000</v>
      </c>
      <c r="M37" s="4">
        <v>500000</v>
      </c>
      <c r="N37" s="4">
        <v>150000</v>
      </c>
    </row>
    <row r="38" spans="2:14">
      <c r="B38" s="2" t="s">
        <v>51</v>
      </c>
      <c r="C38" s="2" t="s">
        <v>52</v>
      </c>
      <c r="D38" s="2" t="s">
        <v>21</v>
      </c>
      <c r="E38" s="2">
        <v>82</v>
      </c>
      <c r="F38" s="2">
        <v>1</v>
      </c>
      <c r="G38" s="2" t="s">
        <v>25</v>
      </c>
      <c r="H38" s="2" t="s">
        <v>17</v>
      </c>
      <c r="I38" s="2">
        <v>6</v>
      </c>
      <c r="J38" s="2">
        <v>54</v>
      </c>
      <c r="K38" s="2" t="s">
        <v>42</v>
      </c>
      <c r="L38" s="4">
        <v>648000</v>
      </c>
      <c r="M38" s="4">
        <v>583200</v>
      </c>
      <c r="N38" s="4">
        <v>64800</v>
      </c>
    </row>
    <row r="39" spans="2:14">
      <c r="B39" s="2" t="s">
        <v>57</v>
      </c>
      <c r="C39" s="2" t="s">
        <v>58</v>
      </c>
      <c r="D39" s="2" t="s">
        <v>15</v>
      </c>
      <c r="E39" s="2">
        <v>56</v>
      </c>
      <c r="F39" s="2">
        <v>1</v>
      </c>
      <c r="G39" s="2" t="s">
        <v>16</v>
      </c>
      <c r="H39" s="2" t="s">
        <v>32</v>
      </c>
      <c r="I39" s="2">
        <v>6</v>
      </c>
      <c r="J39" s="2">
        <v>54</v>
      </c>
      <c r="K39" s="2" t="s">
        <v>18</v>
      </c>
      <c r="L39" s="4">
        <v>540000</v>
      </c>
      <c r="M39" s="4">
        <v>540000</v>
      </c>
      <c r="N39" s="4">
        <v>0</v>
      </c>
    </row>
    <row r="40" spans="2:14">
      <c r="B40" s="2" t="s">
        <v>61</v>
      </c>
      <c r="C40" s="2" t="s">
        <v>62</v>
      </c>
      <c r="D40" s="2" t="s">
        <v>21</v>
      </c>
      <c r="E40" s="2">
        <v>88</v>
      </c>
      <c r="F40" s="2">
        <v>5</v>
      </c>
      <c r="G40" s="2" t="s">
        <v>16</v>
      </c>
      <c r="H40" s="2" t="s">
        <v>32</v>
      </c>
      <c r="I40" s="2">
        <v>7</v>
      </c>
      <c r="J40" s="2">
        <v>28</v>
      </c>
      <c r="K40" s="2" t="s">
        <v>37</v>
      </c>
      <c r="L40" s="4">
        <v>364000</v>
      </c>
      <c r="M40" s="4">
        <v>364000</v>
      </c>
      <c r="N40" s="4">
        <v>0</v>
      </c>
    </row>
    <row r="41" spans="2:14">
      <c r="B41" s="2" t="s">
        <v>67</v>
      </c>
      <c r="C41" s="2" t="s">
        <v>68</v>
      </c>
      <c r="D41" s="2" t="s">
        <v>21</v>
      </c>
      <c r="E41" s="2">
        <v>53</v>
      </c>
      <c r="F41" s="2">
        <v>1</v>
      </c>
      <c r="G41" s="2" t="s">
        <v>16</v>
      </c>
      <c r="H41" s="2" t="s">
        <v>32</v>
      </c>
      <c r="I41" s="2">
        <v>5</v>
      </c>
      <c r="J41" s="2">
        <v>45</v>
      </c>
      <c r="K41" s="2" t="s">
        <v>37</v>
      </c>
      <c r="L41" s="4">
        <v>585000</v>
      </c>
      <c r="M41" s="4">
        <v>585000</v>
      </c>
      <c r="N41" s="4">
        <v>0</v>
      </c>
    </row>
    <row r="42" spans="2:14">
      <c r="B42" s="2" t="s">
        <v>73</v>
      </c>
      <c r="C42" s="2" t="s">
        <v>74</v>
      </c>
      <c r="D42" s="2" t="s">
        <v>21</v>
      </c>
      <c r="E42" s="2">
        <v>85</v>
      </c>
      <c r="F42" s="2">
        <v>3</v>
      </c>
      <c r="G42" s="2" t="s">
        <v>25</v>
      </c>
      <c r="H42" s="2" t="s">
        <v>29</v>
      </c>
      <c r="I42" s="2">
        <v>5</v>
      </c>
      <c r="J42" s="2">
        <v>40</v>
      </c>
      <c r="K42" s="2" t="s">
        <v>37</v>
      </c>
      <c r="L42" s="4">
        <v>520000</v>
      </c>
      <c r="M42" s="4">
        <v>468000</v>
      </c>
      <c r="N42" s="4">
        <v>52000</v>
      </c>
    </row>
  </sheetData>
  <phoneticPr fontId="4" type="noConversion"/>
  <conditionalFormatting sqref="B3:N28">
    <cfRule type="expression" dxfId="0" priority="1">
      <formula>OR(MAX($L$3:$L$28)=$L3,MIN($M$3:$M$28)=$M3)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D42"/>
  <sheetViews>
    <sheetView workbookViewId="0">
      <selection activeCell="L12" sqref="L12"/>
    </sheetView>
  </sheetViews>
  <sheetFormatPr defaultRowHeight="17.399999999999999"/>
  <cols>
    <col min="2" max="2" width="40" customWidth="1"/>
    <col min="3" max="3" width="23.3984375" customWidth="1"/>
    <col min="4" max="4" width="11.3984375" style="7" customWidth="1"/>
  </cols>
  <sheetData>
    <row r="2" spans="2:4">
      <c r="B2" s="5" t="s">
        <v>77</v>
      </c>
      <c r="C2" s="5" t="s">
        <v>78</v>
      </c>
      <c r="D2" s="5" t="s">
        <v>79</v>
      </c>
    </row>
    <row r="3" spans="2:4">
      <c r="B3" s="6" t="s">
        <v>80</v>
      </c>
      <c r="C3" s="6" t="s">
        <v>81</v>
      </c>
      <c r="D3" s="2">
        <v>2015</v>
      </c>
    </row>
    <row r="4" spans="2:4">
      <c r="B4" s="6" t="s">
        <v>82</v>
      </c>
      <c r="C4" s="6" t="s">
        <v>83</v>
      </c>
      <c r="D4" s="2">
        <v>2009</v>
      </c>
    </row>
    <row r="5" spans="2:4">
      <c r="B5" s="6" t="s">
        <v>84</v>
      </c>
      <c r="C5" s="6" t="s">
        <v>83</v>
      </c>
      <c r="D5" s="2">
        <v>2012</v>
      </c>
    </row>
    <row r="6" spans="2:4">
      <c r="B6" s="6" t="s">
        <v>85</v>
      </c>
      <c r="C6" s="6" t="s">
        <v>86</v>
      </c>
      <c r="D6" s="2">
        <v>2015</v>
      </c>
    </row>
    <row r="7" spans="2:4">
      <c r="B7" s="6" t="s">
        <v>87</v>
      </c>
      <c r="C7" s="6" t="s">
        <v>88</v>
      </c>
      <c r="D7" s="2">
        <v>2014</v>
      </c>
    </row>
    <row r="8" spans="2:4">
      <c r="B8" s="6" t="s">
        <v>89</v>
      </c>
      <c r="C8" s="6" t="s">
        <v>90</v>
      </c>
      <c r="D8" s="2">
        <v>2011</v>
      </c>
    </row>
    <row r="9" spans="2:4">
      <c r="B9" s="6" t="s">
        <v>91</v>
      </c>
      <c r="C9" s="6" t="s">
        <v>92</v>
      </c>
      <c r="D9" s="2">
        <v>2015</v>
      </c>
    </row>
    <row r="10" spans="2:4">
      <c r="B10" s="6" t="s">
        <v>93</v>
      </c>
      <c r="C10" s="6" t="s">
        <v>94</v>
      </c>
      <c r="D10" s="2">
        <v>2016</v>
      </c>
    </row>
    <row r="11" spans="2:4">
      <c r="B11" s="6" t="s">
        <v>95</v>
      </c>
      <c r="C11" s="6" t="s">
        <v>96</v>
      </c>
      <c r="D11" s="2">
        <v>2014</v>
      </c>
    </row>
    <row r="12" spans="2:4">
      <c r="B12" s="6" t="s">
        <v>97</v>
      </c>
      <c r="C12" s="6" t="s">
        <v>98</v>
      </c>
      <c r="D12" s="2">
        <v>2016</v>
      </c>
    </row>
    <row r="13" spans="2:4">
      <c r="B13" s="6" t="s">
        <v>99</v>
      </c>
      <c r="C13" s="6" t="s">
        <v>100</v>
      </c>
      <c r="D13" s="2">
        <v>2014</v>
      </c>
    </row>
    <row r="14" spans="2:4">
      <c r="B14" s="6" t="s">
        <v>101</v>
      </c>
      <c r="C14" s="6" t="s">
        <v>102</v>
      </c>
      <c r="D14" s="2">
        <v>2015</v>
      </c>
    </row>
    <row r="15" spans="2:4">
      <c r="B15" s="6" t="s">
        <v>103</v>
      </c>
      <c r="C15" s="6" t="s">
        <v>104</v>
      </c>
      <c r="D15" s="2">
        <v>2015</v>
      </c>
    </row>
    <row r="16" spans="2:4">
      <c r="B16" s="6" t="s">
        <v>105</v>
      </c>
      <c r="C16" s="6" t="s">
        <v>106</v>
      </c>
      <c r="D16" s="2">
        <v>2013</v>
      </c>
    </row>
    <row r="17" spans="2:4">
      <c r="B17" s="6" t="s">
        <v>107</v>
      </c>
      <c r="C17" s="6" t="s">
        <v>108</v>
      </c>
      <c r="D17" s="2">
        <v>2011</v>
      </c>
    </row>
    <row r="18" spans="2:4">
      <c r="B18" s="6" t="s">
        <v>109</v>
      </c>
      <c r="C18" s="6" t="s">
        <v>110</v>
      </c>
      <c r="D18" s="2">
        <v>2014</v>
      </c>
    </row>
    <row r="19" spans="2:4">
      <c r="B19" s="6" t="s">
        <v>111</v>
      </c>
      <c r="C19" s="6" t="s">
        <v>112</v>
      </c>
      <c r="D19" s="2">
        <v>2016</v>
      </c>
    </row>
    <row r="20" spans="2:4">
      <c r="B20" s="6" t="s">
        <v>113</v>
      </c>
      <c r="C20" s="6" t="s">
        <v>114</v>
      </c>
      <c r="D20" s="2">
        <v>2015</v>
      </c>
    </row>
    <row r="21" spans="2:4">
      <c r="B21" s="6" t="s">
        <v>115</v>
      </c>
      <c r="C21" s="6" t="s">
        <v>116</v>
      </c>
      <c r="D21" s="2">
        <v>2012</v>
      </c>
    </row>
    <row r="22" spans="2:4">
      <c r="B22" s="6" t="s">
        <v>117</v>
      </c>
      <c r="C22" s="6" t="s">
        <v>118</v>
      </c>
      <c r="D22" s="2">
        <v>2016</v>
      </c>
    </row>
    <row r="23" spans="2:4">
      <c r="B23" s="6" t="s">
        <v>119</v>
      </c>
      <c r="C23" s="6" t="s">
        <v>120</v>
      </c>
      <c r="D23" s="2">
        <v>2016</v>
      </c>
    </row>
    <row r="24" spans="2:4">
      <c r="B24" s="6" t="s">
        <v>121</v>
      </c>
      <c r="C24" s="6" t="s">
        <v>122</v>
      </c>
      <c r="D24" s="2">
        <v>2015</v>
      </c>
    </row>
    <row r="25" spans="2:4">
      <c r="B25" s="6" t="s">
        <v>123</v>
      </c>
      <c r="C25" s="6" t="s">
        <v>124</v>
      </c>
      <c r="D25" s="2">
        <v>2015</v>
      </c>
    </row>
    <row r="26" spans="2:4">
      <c r="B26" s="6" t="s">
        <v>125</v>
      </c>
      <c r="C26" s="6" t="s">
        <v>126</v>
      </c>
      <c r="D26" s="2">
        <v>2015</v>
      </c>
    </row>
    <row r="27" spans="2:4">
      <c r="B27" s="6" t="s">
        <v>127</v>
      </c>
      <c r="C27" s="6" t="s">
        <v>128</v>
      </c>
      <c r="D27" s="2">
        <v>2015</v>
      </c>
    </row>
    <row r="28" spans="2:4">
      <c r="B28" s="6" t="s">
        <v>129</v>
      </c>
      <c r="C28" s="6" t="s">
        <v>130</v>
      </c>
      <c r="D28" s="2">
        <v>2013</v>
      </c>
    </row>
    <row r="29" spans="2:4">
      <c r="B29" s="6" t="s">
        <v>131</v>
      </c>
      <c r="C29" s="6" t="s">
        <v>132</v>
      </c>
      <c r="D29" s="2">
        <v>2016</v>
      </c>
    </row>
    <row r="30" spans="2:4">
      <c r="B30" s="6" t="s">
        <v>133</v>
      </c>
      <c r="C30" s="6" t="s">
        <v>134</v>
      </c>
      <c r="D30" s="2">
        <v>2016</v>
      </c>
    </row>
    <row r="31" spans="2:4">
      <c r="B31" s="6" t="s">
        <v>135</v>
      </c>
      <c r="C31" s="6" t="s">
        <v>136</v>
      </c>
      <c r="D31" s="2">
        <v>2016</v>
      </c>
    </row>
    <row r="32" spans="2:4">
      <c r="B32" s="6" t="s">
        <v>137</v>
      </c>
      <c r="C32" s="6" t="s">
        <v>138</v>
      </c>
      <c r="D32" s="2">
        <v>2016</v>
      </c>
    </row>
    <row r="33" spans="2:4">
      <c r="B33" s="6" t="s">
        <v>139</v>
      </c>
      <c r="C33" s="6" t="s">
        <v>140</v>
      </c>
      <c r="D33" s="2">
        <v>2016</v>
      </c>
    </row>
    <row r="34" spans="2:4">
      <c r="B34" s="6" t="s">
        <v>141</v>
      </c>
      <c r="C34" s="6" t="s">
        <v>142</v>
      </c>
      <c r="D34" s="2">
        <v>2012</v>
      </c>
    </row>
    <row r="35" spans="2:4">
      <c r="B35" s="6" t="s">
        <v>143</v>
      </c>
      <c r="C35" s="6" t="s">
        <v>144</v>
      </c>
      <c r="D35" s="2">
        <v>2015</v>
      </c>
    </row>
    <row r="36" spans="2:4">
      <c r="B36" s="6" t="s">
        <v>145</v>
      </c>
      <c r="C36" s="6" t="s">
        <v>146</v>
      </c>
      <c r="D36" s="2">
        <v>2016</v>
      </c>
    </row>
    <row r="37" spans="2:4">
      <c r="B37" s="6" t="s">
        <v>147</v>
      </c>
      <c r="C37" s="6" t="s">
        <v>148</v>
      </c>
      <c r="D37" s="2">
        <v>2015</v>
      </c>
    </row>
    <row r="38" spans="2:4">
      <c r="B38" s="6" t="s">
        <v>149</v>
      </c>
      <c r="C38" s="6" t="s">
        <v>150</v>
      </c>
      <c r="D38" s="2">
        <v>2015</v>
      </c>
    </row>
    <row r="39" spans="2:4">
      <c r="B39" s="6" t="s">
        <v>151</v>
      </c>
      <c r="C39" s="6" t="s">
        <v>152</v>
      </c>
      <c r="D39" s="2">
        <v>2016</v>
      </c>
    </row>
    <row r="40" spans="2:4">
      <c r="B40" s="6" t="s">
        <v>153</v>
      </c>
      <c r="C40" s="6" t="s">
        <v>154</v>
      </c>
      <c r="D40" s="2">
        <v>2013</v>
      </c>
    </row>
    <row r="41" spans="2:4">
      <c r="B41" s="6" t="s">
        <v>155</v>
      </c>
      <c r="C41" s="6" t="s">
        <v>156</v>
      </c>
      <c r="D41" s="2">
        <v>2016</v>
      </c>
    </row>
    <row r="42" spans="2:4">
      <c r="B42" s="6" t="s">
        <v>157</v>
      </c>
      <c r="C42" s="6" t="s">
        <v>158</v>
      </c>
      <c r="D42" s="2">
        <v>2014</v>
      </c>
    </row>
  </sheetData>
  <phoneticPr fontId="4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&amp;C&amp;P/&amp;N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P34"/>
  <sheetViews>
    <sheetView tabSelected="1" zoomScale="70" zoomScaleNormal="70" workbookViewId="0">
      <selection activeCell="G4" sqref="G4"/>
    </sheetView>
  </sheetViews>
  <sheetFormatPr defaultRowHeight="17.399999999999999"/>
  <cols>
    <col min="1" max="3" width="7.09765625" bestFit="1" customWidth="1"/>
    <col min="4" max="4" width="12.8984375" bestFit="1" customWidth="1"/>
    <col min="5" max="5" width="22.8984375" bestFit="1" customWidth="1"/>
    <col min="6" max="6" width="9" bestFit="1" customWidth="1"/>
    <col min="7" max="7" width="9.3984375" bestFit="1" customWidth="1"/>
    <col min="8" max="8" width="11.09765625" bestFit="1" customWidth="1"/>
    <col min="9" max="9" width="2" customWidth="1"/>
    <col min="10" max="11" width="11.09765625" bestFit="1" customWidth="1"/>
    <col min="12" max="12" width="9" bestFit="1" customWidth="1"/>
    <col min="13" max="13" width="9.09765625" customWidth="1"/>
    <col min="14" max="14" width="6.8984375" bestFit="1" customWidth="1"/>
    <col min="15" max="16" width="7.8984375" bestFit="1" customWidth="1"/>
  </cols>
  <sheetData>
    <row r="2" spans="1:16">
      <c r="A2" t="s">
        <v>159</v>
      </c>
      <c r="G2" s="8" t="s">
        <v>160</v>
      </c>
      <c r="H2" s="9">
        <v>44226</v>
      </c>
      <c r="J2" t="s">
        <v>161</v>
      </c>
    </row>
    <row r="3" spans="1:16">
      <c r="A3" s="2" t="s">
        <v>162</v>
      </c>
      <c r="B3" s="2" t="s">
        <v>163</v>
      </c>
      <c r="C3" s="10" t="s">
        <v>164</v>
      </c>
      <c r="D3" s="34" t="s">
        <v>165</v>
      </c>
      <c r="E3" s="2" t="s">
        <v>166</v>
      </c>
      <c r="F3" s="2" t="s">
        <v>167</v>
      </c>
      <c r="G3" s="34" t="s">
        <v>168</v>
      </c>
      <c r="H3" s="34" t="s">
        <v>169</v>
      </c>
      <c r="J3" s="36" t="s">
        <v>170</v>
      </c>
      <c r="K3" s="36" t="s">
        <v>171</v>
      </c>
      <c r="L3" s="36" t="s">
        <v>172</v>
      </c>
      <c r="M3" s="11">
        <v>1</v>
      </c>
      <c r="N3" s="11">
        <v>3</v>
      </c>
      <c r="O3" s="11">
        <v>10</v>
      </c>
      <c r="P3" s="11">
        <v>30</v>
      </c>
    </row>
    <row r="4" spans="1:16">
      <c r="A4" s="2" t="s">
        <v>173</v>
      </c>
      <c r="B4" s="2" t="s">
        <v>174</v>
      </c>
      <c r="C4" s="12" t="s">
        <v>175</v>
      </c>
      <c r="D4" s="6" t="str">
        <f>CONCATENATE($A4,"-",WEEKNUM($E4-$H$2,2),"주차")</f>
        <v>회원-2주차</v>
      </c>
      <c r="E4" s="13">
        <v>44231</v>
      </c>
      <c r="F4" s="6">
        <v>25</v>
      </c>
      <c r="G4" s="14"/>
      <c r="H4" s="2"/>
      <c r="J4" s="36"/>
      <c r="K4" s="36"/>
      <c r="L4" s="36"/>
      <c r="M4" s="15">
        <v>2</v>
      </c>
      <c r="N4" s="15">
        <v>9</v>
      </c>
      <c r="O4" s="15">
        <v>29</v>
      </c>
      <c r="P4" s="2"/>
    </row>
    <row r="5" spans="1:16">
      <c r="A5" s="2" t="s">
        <v>173</v>
      </c>
      <c r="B5" s="2" t="s">
        <v>176</v>
      </c>
      <c r="C5" s="12" t="s">
        <v>177</v>
      </c>
      <c r="D5" s="6" t="str">
        <f t="shared" ref="D5:D34" si="0">CONCATENATE($A5,"-",WEEKNUM($E5-$H$2,2),"주차")</f>
        <v>회원-5주차</v>
      </c>
      <c r="E5" s="13">
        <v>44250</v>
      </c>
      <c r="F5" s="6">
        <v>39</v>
      </c>
      <c r="G5" s="14"/>
      <c r="H5" s="2"/>
      <c r="J5" s="2" t="s">
        <v>178</v>
      </c>
      <c r="K5" s="2" t="s">
        <v>179</v>
      </c>
      <c r="L5" s="16">
        <v>0</v>
      </c>
      <c r="M5" s="17">
        <v>0</v>
      </c>
      <c r="N5" s="17">
        <v>0</v>
      </c>
      <c r="O5" s="17">
        <v>0</v>
      </c>
      <c r="P5" s="17">
        <v>0</v>
      </c>
    </row>
    <row r="6" spans="1:16">
      <c r="A6" s="2" t="s">
        <v>180</v>
      </c>
      <c r="B6" s="2" t="s">
        <v>181</v>
      </c>
      <c r="C6" s="12" t="s">
        <v>182</v>
      </c>
      <c r="D6" s="6" t="str">
        <f t="shared" si="0"/>
        <v>비회원-2주차</v>
      </c>
      <c r="E6" s="13">
        <v>44232</v>
      </c>
      <c r="F6" s="6">
        <v>20</v>
      </c>
      <c r="G6" s="14"/>
      <c r="H6" s="2"/>
      <c r="J6" s="2" t="s">
        <v>183</v>
      </c>
      <c r="K6" s="2" t="s">
        <v>184</v>
      </c>
      <c r="L6" s="16">
        <v>10000</v>
      </c>
      <c r="M6" s="17">
        <v>0</v>
      </c>
      <c r="N6" s="17">
        <v>0.02</v>
      </c>
      <c r="O6" s="17">
        <v>0.03</v>
      </c>
      <c r="P6" s="17">
        <v>0.05</v>
      </c>
    </row>
    <row r="7" spans="1:16">
      <c r="A7" s="2" t="s">
        <v>173</v>
      </c>
      <c r="B7" s="2" t="s">
        <v>181</v>
      </c>
      <c r="C7" s="12" t="s">
        <v>185</v>
      </c>
      <c r="D7" s="6" t="str">
        <f t="shared" si="0"/>
        <v>회원-4주차</v>
      </c>
      <c r="E7" s="13">
        <v>44248</v>
      </c>
      <c r="F7" s="6">
        <v>35</v>
      </c>
      <c r="G7" s="14"/>
      <c r="H7" s="2"/>
      <c r="J7" s="2" t="s">
        <v>186</v>
      </c>
      <c r="K7" s="2" t="s">
        <v>187</v>
      </c>
      <c r="L7" s="16">
        <v>12000</v>
      </c>
      <c r="M7" s="17">
        <v>0</v>
      </c>
      <c r="N7" s="17">
        <v>0.02</v>
      </c>
      <c r="O7" s="17">
        <v>0.03</v>
      </c>
      <c r="P7" s="17">
        <v>0.05</v>
      </c>
    </row>
    <row r="8" spans="1:16">
      <c r="A8" s="2" t="s">
        <v>173</v>
      </c>
      <c r="B8" s="2" t="s">
        <v>188</v>
      </c>
      <c r="C8" s="12" t="s">
        <v>189</v>
      </c>
      <c r="D8" s="6" t="str">
        <f t="shared" si="0"/>
        <v>회원-3주차</v>
      </c>
      <c r="E8" s="13">
        <v>44240</v>
      </c>
      <c r="F8" s="6">
        <v>11</v>
      </c>
      <c r="G8" s="14"/>
      <c r="H8" s="2"/>
      <c r="J8" s="2" t="s">
        <v>190</v>
      </c>
      <c r="K8" s="2" t="s">
        <v>191</v>
      </c>
      <c r="L8" s="16">
        <v>7000</v>
      </c>
      <c r="M8" s="17">
        <v>0</v>
      </c>
      <c r="N8" s="17">
        <v>0.01</v>
      </c>
      <c r="O8" s="17">
        <v>0.02</v>
      </c>
      <c r="P8" s="17">
        <v>0.03</v>
      </c>
    </row>
    <row r="9" spans="1:16">
      <c r="A9" s="2" t="s">
        <v>173</v>
      </c>
      <c r="B9" s="2" t="s">
        <v>181</v>
      </c>
      <c r="C9" s="12" t="s">
        <v>192</v>
      </c>
      <c r="D9" s="6" t="str">
        <f t="shared" si="0"/>
        <v>회원-2주차</v>
      </c>
      <c r="E9" s="13">
        <v>44229</v>
      </c>
      <c r="F9" s="6">
        <v>9</v>
      </c>
      <c r="G9" s="14"/>
      <c r="H9" s="2"/>
      <c r="J9" s="2" t="s">
        <v>193</v>
      </c>
      <c r="K9" s="2" t="s">
        <v>194</v>
      </c>
      <c r="L9" s="16">
        <v>15000</v>
      </c>
      <c r="M9" s="17">
        <v>0</v>
      </c>
      <c r="N9" s="17">
        <v>0.01</v>
      </c>
      <c r="O9" s="17">
        <v>0.02</v>
      </c>
      <c r="P9" s="17">
        <v>0.03</v>
      </c>
    </row>
    <row r="10" spans="1:16">
      <c r="A10" s="2" t="s">
        <v>173</v>
      </c>
      <c r="B10" s="2" t="s">
        <v>174</v>
      </c>
      <c r="C10" s="12" t="s">
        <v>195</v>
      </c>
      <c r="D10" s="6" t="str">
        <f t="shared" si="0"/>
        <v>회원-4주차</v>
      </c>
      <c r="E10" s="13">
        <v>44247</v>
      </c>
      <c r="F10" s="6">
        <v>5</v>
      </c>
      <c r="G10" s="14"/>
      <c r="H10" s="2"/>
      <c r="J10" s="2" t="s">
        <v>196</v>
      </c>
      <c r="K10" s="2" t="s">
        <v>197</v>
      </c>
      <c r="L10" s="16">
        <v>18000</v>
      </c>
      <c r="M10" s="17">
        <v>0</v>
      </c>
      <c r="N10" s="17">
        <v>0.01</v>
      </c>
      <c r="O10" s="17">
        <v>0.02</v>
      </c>
      <c r="P10" s="17">
        <v>0.03</v>
      </c>
    </row>
    <row r="11" spans="1:16">
      <c r="A11" s="2" t="s">
        <v>180</v>
      </c>
      <c r="B11" s="2" t="s">
        <v>198</v>
      </c>
      <c r="C11" s="12" t="s">
        <v>199</v>
      </c>
      <c r="D11" s="6" t="str">
        <f t="shared" si="0"/>
        <v>비회원-5주차</v>
      </c>
      <c r="E11" s="13">
        <v>44249</v>
      </c>
      <c r="F11" s="6">
        <v>19</v>
      </c>
      <c r="G11" s="14"/>
      <c r="H11" s="2"/>
      <c r="J11" s="2" t="s">
        <v>200</v>
      </c>
      <c r="K11" s="2" t="s">
        <v>201</v>
      </c>
      <c r="L11" s="16">
        <v>23000</v>
      </c>
      <c r="M11" s="17">
        <v>0</v>
      </c>
      <c r="N11" s="17">
        <v>0.03</v>
      </c>
      <c r="O11" s="17">
        <v>0.04</v>
      </c>
      <c r="P11" s="17">
        <v>0.05</v>
      </c>
    </row>
    <row r="12" spans="1:16">
      <c r="A12" s="2" t="s">
        <v>173</v>
      </c>
      <c r="B12" s="2" t="s">
        <v>174</v>
      </c>
      <c r="C12" s="12" t="s">
        <v>202</v>
      </c>
      <c r="D12" s="6" t="str">
        <f t="shared" si="0"/>
        <v>회원-2주차</v>
      </c>
      <c r="E12" s="13">
        <v>44233</v>
      </c>
      <c r="F12" s="6">
        <v>6</v>
      </c>
      <c r="G12" s="14"/>
      <c r="H12" s="2"/>
      <c r="J12" s="7"/>
      <c r="K12" s="7"/>
      <c r="L12" s="18"/>
      <c r="M12" s="19"/>
      <c r="N12" s="19"/>
      <c r="O12" s="19"/>
      <c r="P12" s="19"/>
    </row>
    <row r="13" spans="1:16">
      <c r="A13" s="2" t="s">
        <v>180</v>
      </c>
      <c r="B13" s="2" t="s">
        <v>188</v>
      </c>
      <c r="C13" s="12" t="s">
        <v>203</v>
      </c>
      <c r="D13" s="6" t="str">
        <f t="shared" si="0"/>
        <v>비회원-2주차</v>
      </c>
      <c r="E13" s="13">
        <v>44231</v>
      </c>
      <c r="F13" s="6">
        <v>16</v>
      </c>
      <c r="G13" s="14"/>
      <c r="H13" s="2"/>
      <c r="J13" t="s">
        <v>204</v>
      </c>
    </row>
    <row r="14" spans="1:16">
      <c r="A14" s="2" t="s">
        <v>173</v>
      </c>
      <c r="B14" s="2" t="s">
        <v>176</v>
      </c>
      <c r="C14" s="12" t="s">
        <v>205</v>
      </c>
      <c r="D14" s="6" t="str">
        <f t="shared" si="0"/>
        <v>회원-2주차</v>
      </c>
      <c r="E14" s="13">
        <v>44233</v>
      </c>
      <c r="F14" s="6">
        <v>8</v>
      </c>
      <c r="G14" s="14"/>
      <c r="H14" s="2"/>
      <c r="J14" s="2" t="s">
        <v>163</v>
      </c>
      <c r="K14" s="34" t="s">
        <v>173</v>
      </c>
      <c r="L14" s="34" t="s">
        <v>180</v>
      </c>
    </row>
    <row r="15" spans="1:16">
      <c r="A15" s="2" t="s">
        <v>173</v>
      </c>
      <c r="B15" s="2" t="s">
        <v>188</v>
      </c>
      <c r="C15" s="12" t="s">
        <v>206</v>
      </c>
      <c r="D15" s="6" t="str">
        <f t="shared" si="0"/>
        <v>회원-4주차</v>
      </c>
      <c r="E15" s="13">
        <v>44245</v>
      </c>
      <c r="F15" s="6">
        <v>10</v>
      </c>
      <c r="G15" s="14"/>
      <c r="H15" s="2"/>
      <c r="J15" s="2" t="s">
        <v>198</v>
      </c>
      <c r="K15" s="6"/>
      <c r="L15" s="6"/>
    </row>
    <row r="16" spans="1:16">
      <c r="A16" s="2" t="s">
        <v>173</v>
      </c>
      <c r="B16" s="2" t="s">
        <v>176</v>
      </c>
      <c r="C16" s="12" t="s">
        <v>207</v>
      </c>
      <c r="D16" s="6" t="str">
        <f t="shared" si="0"/>
        <v>회원-4주차</v>
      </c>
      <c r="E16" s="13">
        <v>44246</v>
      </c>
      <c r="F16" s="6">
        <v>37</v>
      </c>
      <c r="G16" s="14"/>
      <c r="H16" s="2"/>
      <c r="J16" s="2" t="s">
        <v>176</v>
      </c>
      <c r="K16" s="6"/>
      <c r="L16" s="6"/>
    </row>
    <row r="17" spans="1:12">
      <c r="A17" s="2" t="s">
        <v>180</v>
      </c>
      <c r="B17" s="2" t="s">
        <v>174</v>
      </c>
      <c r="C17" s="2" t="s">
        <v>208</v>
      </c>
      <c r="D17" s="6" t="str">
        <f t="shared" si="0"/>
        <v>비회원-2주차</v>
      </c>
      <c r="E17" s="13">
        <v>44231</v>
      </c>
      <c r="F17" s="6">
        <v>31</v>
      </c>
      <c r="G17" s="14"/>
      <c r="H17" s="2"/>
      <c r="J17" s="2" t="s">
        <v>181</v>
      </c>
      <c r="K17" s="6"/>
      <c r="L17" s="6"/>
    </row>
    <row r="18" spans="1:12">
      <c r="A18" s="2" t="s">
        <v>180</v>
      </c>
      <c r="B18" s="2" t="s">
        <v>181</v>
      </c>
      <c r="C18" s="2" t="s">
        <v>209</v>
      </c>
      <c r="D18" s="6" t="str">
        <f t="shared" si="0"/>
        <v>비회원-3주차</v>
      </c>
      <c r="E18" s="13">
        <v>44237</v>
      </c>
      <c r="F18" s="6">
        <v>30</v>
      </c>
      <c r="G18" s="14"/>
      <c r="H18" s="2"/>
      <c r="J18" s="2" t="s">
        <v>188</v>
      </c>
      <c r="K18" s="6"/>
      <c r="L18" s="6"/>
    </row>
    <row r="19" spans="1:12">
      <c r="A19" s="2" t="s">
        <v>173</v>
      </c>
      <c r="B19" s="2" t="s">
        <v>198</v>
      </c>
      <c r="C19" s="2" t="s">
        <v>210</v>
      </c>
      <c r="D19" s="6" t="str">
        <f t="shared" si="0"/>
        <v>회원-5주차</v>
      </c>
      <c r="E19" s="13">
        <v>44249</v>
      </c>
      <c r="F19" s="6">
        <v>37</v>
      </c>
      <c r="G19" s="14"/>
      <c r="H19" s="2"/>
      <c r="J19" s="2" t="s">
        <v>174</v>
      </c>
      <c r="K19" s="6"/>
      <c r="L19" s="6"/>
    </row>
    <row r="20" spans="1:12">
      <c r="A20" s="2" t="s">
        <v>180</v>
      </c>
      <c r="B20" s="2" t="s">
        <v>176</v>
      </c>
      <c r="C20" s="2" t="s">
        <v>211</v>
      </c>
      <c r="D20" s="6" t="str">
        <f t="shared" si="0"/>
        <v>비회원-5주차</v>
      </c>
      <c r="E20" s="13">
        <v>44250</v>
      </c>
      <c r="F20" s="6">
        <v>13</v>
      </c>
      <c r="G20" s="14"/>
      <c r="H20" s="2"/>
      <c r="J20" s="7"/>
    </row>
    <row r="21" spans="1:12">
      <c r="A21" s="2" t="s">
        <v>173</v>
      </c>
      <c r="B21" s="2" t="s">
        <v>181</v>
      </c>
      <c r="C21" s="2" t="s">
        <v>212</v>
      </c>
      <c r="D21" s="6" t="str">
        <f t="shared" si="0"/>
        <v>회원-5주차</v>
      </c>
      <c r="E21" s="13">
        <v>44254</v>
      </c>
      <c r="F21" s="6">
        <v>2</v>
      </c>
      <c r="G21" s="14"/>
      <c r="H21" s="2"/>
      <c r="J21" t="s">
        <v>213</v>
      </c>
    </row>
    <row r="22" spans="1:12">
      <c r="A22" s="2" t="s">
        <v>180</v>
      </c>
      <c r="B22" s="2" t="s">
        <v>176</v>
      </c>
      <c r="C22" s="2" t="s">
        <v>214</v>
      </c>
      <c r="D22" s="6" t="str">
        <f t="shared" si="0"/>
        <v>비회원-2주차</v>
      </c>
      <c r="E22" s="13">
        <v>44234</v>
      </c>
      <c r="F22" s="6">
        <v>19</v>
      </c>
      <c r="G22" s="14"/>
      <c r="H22" s="2"/>
      <c r="J22" s="36" t="s">
        <v>215</v>
      </c>
      <c r="K22" s="36"/>
      <c r="L22" s="34" t="s">
        <v>216</v>
      </c>
    </row>
    <row r="23" spans="1:12">
      <c r="A23" s="2" t="s">
        <v>180</v>
      </c>
      <c r="B23" s="2" t="s">
        <v>188</v>
      </c>
      <c r="C23" s="2" t="s">
        <v>217</v>
      </c>
      <c r="D23" s="6" t="str">
        <f t="shared" si="0"/>
        <v>비회원-4주차</v>
      </c>
      <c r="E23" s="13">
        <v>44247</v>
      </c>
      <c r="F23" s="6">
        <v>22</v>
      </c>
      <c r="G23" s="14"/>
      <c r="H23" s="2"/>
      <c r="J23" s="20">
        <v>44228</v>
      </c>
      <c r="K23" s="20">
        <v>44236</v>
      </c>
      <c r="L23" s="21"/>
    </row>
    <row r="24" spans="1:12">
      <c r="A24" s="2" t="s">
        <v>173</v>
      </c>
      <c r="B24" s="2" t="s">
        <v>176</v>
      </c>
      <c r="C24" s="2" t="s">
        <v>218</v>
      </c>
      <c r="D24" s="6" t="str">
        <f t="shared" si="0"/>
        <v>회원-3주차</v>
      </c>
      <c r="E24" s="13">
        <v>44239</v>
      </c>
      <c r="F24" s="6">
        <v>2</v>
      </c>
      <c r="G24" s="14"/>
      <c r="H24" s="2"/>
      <c r="J24" s="20">
        <v>44237</v>
      </c>
      <c r="K24" s="20">
        <v>44243</v>
      </c>
      <c r="L24" s="21"/>
    </row>
    <row r="25" spans="1:12">
      <c r="A25" s="2" t="s">
        <v>180</v>
      </c>
      <c r="B25" s="2" t="s">
        <v>198</v>
      </c>
      <c r="C25" s="2" t="s">
        <v>219</v>
      </c>
      <c r="D25" s="6" t="str">
        <f t="shared" si="0"/>
        <v>비회원-5주차</v>
      </c>
      <c r="E25" s="13">
        <v>44254</v>
      </c>
      <c r="F25" s="6">
        <v>37</v>
      </c>
      <c r="G25" s="14"/>
      <c r="H25" s="2"/>
      <c r="J25" s="20">
        <v>44244</v>
      </c>
      <c r="K25" s="20">
        <v>44250</v>
      </c>
      <c r="L25" s="21"/>
    </row>
    <row r="26" spans="1:12">
      <c r="A26" s="2" t="s">
        <v>173</v>
      </c>
      <c r="B26" s="2" t="s">
        <v>181</v>
      </c>
      <c r="C26" s="2" t="s">
        <v>220</v>
      </c>
      <c r="D26" s="6" t="str">
        <f t="shared" si="0"/>
        <v>회원-3주차</v>
      </c>
      <c r="E26" s="13">
        <v>44239</v>
      </c>
      <c r="F26" s="6">
        <v>8</v>
      </c>
      <c r="G26" s="14"/>
      <c r="H26" s="2"/>
      <c r="J26" s="20">
        <v>44251</v>
      </c>
      <c r="K26" s="20">
        <v>44255</v>
      </c>
      <c r="L26" s="21"/>
    </row>
    <row r="27" spans="1:12">
      <c r="A27" s="2" t="s">
        <v>173</v>
      </c>
      <c r="B27" s="2" t="s">
        <v>176</v>
      </c>
      <c r="C27" s="2" t="s">
        <v>221</v>
      </c>
      <c r="D27" s="6" t="str">
        <f t="shared" si="0"/>
        <v>회원-5주차</v>
      </c>
      <c r="E27" s="13">
        <v>44253</v>
      </c>
      <c r="F27" s="6">
        <v>23</v>
      </c>
      <c r="G27" s="14"/>
      <c r="H27" s="2"/>
    </row>
    <row r="28" spans="1:12">
      <c r="A28" s="2" t="s">
        <v>173</v>
      </c>
      <c r="B28" s="2" t="s">
        <v>181</v>
      </c>
      <c r="C28" s="2" t="s">
        <v>222</v>
      </c>
      <c r="D28" s="6" t="str">
        <f t="shared" si="0"/>
        <v>회원-5주차</v>
      </c>
      <c r="E28" s="13">
        <v>44253</v>
      </c>
      <c r="F28" s="6">
        <v>16</v>
      </c>
      <c r="G28" s="14"/>
      <c r="H28" s="2"/>
    </row>
    <row r="29" spans="1:12">
      <c r="A29" s="2" t="s">
        <v>173</v>
      </c>
      <c r="B29" s="2" t="s">
        <v>198</v>
      </c>
      <c r="C29" s="2" t="s">
        <v>223</v>
      </c>
      <c r="D29" s="6" t="str">
        <f t="shared" si="0"/>
        <v>회원-2주차</v>
      </c>
      <c r="E29" s="13">
        <v>44228</v>
      </c>
      <c r="F29" s="6">
        <v>29</v>
      </c>
      <c r="G29" s="14"/>
      <c r="H29" s="2"/>
    </row>
    <row r="30" spans="1:12">
      <c r="A30" s="2" t="s">
        <v>173</v>
      </c>
      <c r="B30" s="2" t="s">
        <v>188</v>
      </c>
      <c r="C30" s="2" t="s">
        <v>224</v>
      </c>
      <c r="D30" s="6" t="str">
        <f t="shared" si="0"/>
        <v>회원-3주차</v>
      </c>
      <c r="E30" s="13">
        <v>44240</v>
      </c>
      <c r="F30" s="6">
        <v>28</v>
      </c>
      <c r="G30" s="14"/>
      <c r="H30" s="2"/>
    </row>
    <row r="31" spans="1:12">
      <c r="A31" s="2" t="s">
        <v>180</v>
      </c>
      <c r="B31" s="2" t="s">
        <v>176</v>
      </c>
      <c r="C31" s="2" t="s">
        <v>225</v>
      </c>
      <c r="D31" s="6" t="str">
        <f t="shared" si="0"/>
        <v>비회원-3주차</v>
      </c>
      <c r="E31" s="13">
        <v>44239</v>
      </c>
      <c r="F31" s="6">
        <v>20</v>
      </c>
      <c r="G31" s="14"/>
      <c r="H31" s="2"/>
    </row>
    <row r="32" spans="1:12">
      <c r="A32" s="2" t="s">
        <v>173</v>
      </c>
      <c r="B32" s="2" t="s">
        <v>181</v>
      </c>
      <c r="C32" s="2" t="s">
        <v>226</v>
      </c>
      <c r="D32" s="6" t="str">
        <f t="shared" si="0"/>
        <v>회원-3주차</v>
      </c>
      <c r="E32" s="13">
        <v>44236</v>
      </c>
      <c r="F32" s="6">
        <v>1</v>
      </c>
      <c r="G32" s="14"/>
      <c r="H32" s="2"/>
    </row>
    <row r="33" spans="1:8">
      <c r="A33" s="2" t="s">
        <v>180</v>
      </c>
      <c r="B33" s="2" t="s">
        <v>188</v>
      </c>
      <c r="C33" s="2" t="s">
        <v>227</v>
      </c>
      <c r="D33" s="6" t="str">
        <f t="shared" si="0"/>
        <v>비회원-2주차</v>
      </c>
      <c r="E33" s="13">
        <v>44231</v>
      </c>
      <c r="F33" s="6">
        <v>5</v>
      </c>
      <c r="G33" s="14"/>
      <c r="H33" s="2"/>
    </row>
    <row r="34" spans="1:8">
      <c r="A34" s="2" t="s">
        <v>173</v>
      </c>
      <c r="B34" s="2" t="s">
        <v>188</v>
      </c>
      <c r="C34" s="2" t="s">
        <v>228</v>
      </c>
      <c r="D34" s="6" t="str">
        <f t="shared" si="0"/>
        <v>회원-2주차</v>
      </c>
      <c r="E34" s="13">
        <v>44232</v>
      </c>
      <c r="F34" s="6">
        <v>21</v>
      </c>
      <c r="G34" s="14"/>
      <c r="H34" s="2"/>
    </row>
  </sheetData>
  <mergeCells count="4">
    <mergeCell ref="J3:J4"/>
    <mergeCell ref="K3:K4"/>
    <mergeCell ref="L3:L4"/>
    <mergeCell ref="J22:K22"/>
  </mergeCells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F19"/>
  <sheetViews>
    <sheetView workbookViewId="0">
      <selection activeCell="F24" sqref="F24"/>
    </sheetView>
  </sheetViews>
  <sheetFormatPr defaultRowHeight="17.399999999999999"/>
  <cols>
    <col min="2" max="2" width="14.19921875" bestFit="1" customWidth="1"/>
    <col min="3" max="3" width="10.3984375" bestFit="1" customWidth="1"/>
    <col min="4" max="5" width="7.5" bestFit="1" customWidth="1"/>
    <col min="6" max="6" width="8.5" bestFit="1" customWidth="1"/>
  </cols>
  <sheetData>
    <row r="2" spans="2:6">
      <c r="B2" s="38" t="s">
        <v>323</v>
      </c>
      <c r="D2" s="38" t="s">
        <v>2</v>
      </c>
    </row>
    <row r="3" spans="2:6">
      <c r="B3" s="38" t="s">
        <v>324</v>
      </c>
      <c r="C3" s="38" t="s">
        <v>329</v>
      </c>
      <c r="D3" t="s">
        <v>21</v>
      </c>
      <c r="E3" t="s">
        <v>15</v>
      </c>
      <c r="F3" t="s">
        <v>328</v>
      </c>
    </row>
    <row r="4" spans="2:6">
      <c r="B4" t="s">
        <v>325</v>
      </c>
      <c r="D4" s="39">
        <v>0.19575856443719414</v>
      </c>
      <c r="E4" s="39">
        <v>9.6247960848287115E-2</v>
      </c>
      <c r="F4" s="39">
        <v>0.29200652528548127</v>
      </c>
    </row>
    <row r="5" spans="2:6">
      <c r="C5" t="s">
        <v>330</v>
      </c>
      <c r="D5" s="39">
        <v>3.4257748776508973E-2</v>
      </c>
      <c r="E5" s="39">
        <v>0</v>
      </c>
      <c r="F5" s="39">
        <v>3.4257748776508973E-2</v>
      </c>
    </row>
    <row r="6" spans="2:6">
      <c r="C6" t="s">
        <v>331</v>
      </c>
      <c r="D6" s="39">
        <v>2.936378466557912E-2</v>
      </c>
      <c r="E6" s="39">
        <v>0</v>
      </c>
      <c r="F6" s="39">
        <v>2.936378466557912E-2</v>
      </c>
    </row>
    <row r="7" spans="2:6">
      <c r="C7" t="s">
        <v>332</v>
      </c>
      <c r="D7" s="39">
        <v>0.10277324632952692</v>
      </c>
      <c r="E7" s="39">
        <v>6.3621533442088096E-2</v>
      </c>
      <c r="F7" s="39">
        <v>0.16639477977161501</v>
      </c>
    </row>
    <row r="8" spans="2:6">
      <c r="C8" t="s">
        <v>333</v>
      </c>
      <c r="D8" s="39">
        <v>2.936378466557912E-2</v>
      </c>
      <c r="E8" s="39">
        <v>3.2626427406199018E-2</v>
      </c>
      <c r="F8" s="39">
        <v>6.1990212071778142E-2</v>
      </c>
    </row>
    <row r="9" spans="2:6">
      <c r="B9" t="s">
        <v>326</v>
      </c>
      <c r="D9" s="39">
        <v>0.17618270799347471</v>
      </c>
      <c r="E9" s="39">
        <v>0.1598694942903752</v>
      </c>
      <c r="F9" s="39">
        <v>0.33605220228384991</v>
      </c>
    </row>
    <row r="10" spans="2:6">
      <c r="C10" t="s">
        <v>330</v>
      </c>
      <c r="D10" s="39">
        <v>7.6672104404567704E-2</v>
      </c>
      <c r="E10" s="39">
        <v>0</v>
      </c>
      <c r="F10" s="39">
        <v>7.6672104404567704E-2</v>
      </c>
    </row>
    <row r="11" spans="2:6">
      <c r="C11" t="s">
        <v>331</v>
      </c>
      <c r="D11" s="39">
        <v>6.3621533442088096E-2</v>
      </c>
      <c r="E11" s="39">
        <v>4.0783034257748776E-2</v>
      </c>
      <c r="F11" s="39">
        <v>0.10440456769983687</v>
      </c>
    </row>
    <row r="12" spans="2:6">
      <c r="C12" t="s">
        <v>333</v>
      </c>
      <c r="D12" s="39">
        <v>3.588907014681892E-2</v>
      </c>
      <c r="E12" s="39">
        <v>4.0783034257748776E-2</v>
      </c>
      <c r="F12" s="39">
        <v>7.6672104404567704E-2</v>
      </c>
    </row>
    <row r="13" spans="2:6">
      <c r="C13" t="s">
        <v>334</v>
      </c>
      <c r="D13" s="39">
        <v>0</v>
      </c>
      <c r="E13" s="39">
        <v>7.8303425774877644E-2</v>
      </c>
      <c r="F13" s="39">
        <v>7.8303425774877644E-2</v>
      </c>
    </row>
    <row r="14" spans="2:6">
      <c r="B14" t="s">
        <v>327</v>
      </c>
      <c r="D14" s="39">
        <v>0.24306688417618272</v>
      </c>
      <c r="E14" s="39">
        <v>0.12887438825448613</v>
      </c>
      <c r="F14" s="39">
        <v>0.37194127243066882</v>
      </c>
    </row>
    <row r="15" spans="2:6">
      <c r="C15" t="s">
        <v>330</v>
      </c>
      <c r="D15" s="39">
        <v>3.588907014681892E-2</v>
      </c>
      <c r="E15" s="39">
        <v>2.936378466557912E-2</v>
      </c>
      <c r="F15" s="39">
        <v>6.5252854812398037E-2</v>
      </c>
    </row>
    <row r="16" spans="2:6">
      <c r="C16" t="s">
        <v>331</v>
      </c>
      <c r="D16" s="39">
        <v>3.9151712887438822E-2</v>
      </c>
      <c r="E16" s="39">
        <v>3.0995106035889071E-2</v>
      </c>
      <c r="F16" s="39">
        <v>7.01468189233279E-2</v>
      </c>
    </row>
    <row r="17" spans="2:6">
      <c r="C17" t="s">
        <v>333</v>
      </c>
      <c r="D17" s="39">
        <v>7.177814029363784E-2</v>
      </c>
      <c r="E17" s="39">
        <v>3.9151712887438822E-2</v>
      </c>
      <c r="F17" s="39">
        <v>0.11092985318107668</v>
      </c>
    </row>
    <row r="18" spans="2:6">
      <c r="C18" t="s">
        <v>334</v>
      </c>
      <c r="D18" s="39">
        <v>9.6247960848287115E-2</v>
      </c>
      <c r="E18" s="39">
        <v>2.936378466557912E-2</v>
      </c>
      <c r="F18" s="39">
        <v>0.12561174551386622</v>
      </c>
    </row>
    <row r="19" spans="2:6">
      <c r="B19" t="s">
        <v>328</v>
      </c>
      <c r="D19" s="39">
        <v>0.6150081566068516</v>
      </c>
      <c r="E19" s="39">
        <v>0.38499184339314846</v>
      </c>
      <c r="F19" s="39">
        <v>1</v>
      </c>
    </row>
  </sheetData>
  <phoneticPr fontId="4" type="noConversion"/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G17"/>
  <sheetViews>
    <sheetView workbookViewId="0">
      <selection activeCell="G6" sqref="G6"/>
    </sheetView>
  </sheetViews>
  <sheetFormatPr defaultRowHeight="17.399999999999999"/>
  <cols>
    <col min="1" max="1" width="19.5" customWidth="1"/>
  </cols>
  <sheetData>
    <row r="2" spans="1:7">
      <c r="A2" t="s">
        <v>229</v>
      </c>
      <c r="D2" s="22" t="s">
        <v>230</v>
      </c>
    </row>
    <row r="3" spans="1:7">
      <c r="A3" s="35" t="s">
        <v>231</v>
      </c>
      <c r="B3" s="6">
        <v>12</v>
      </c>
      <c r="D3" s="23">
        <v>4</v>
      </c>
    </row>
    <row r="4" spans="1:7">
      <c r="A4" s="35" t="s">
        <v>232</v>
      </c>
      <c r="B4" s="6">
        <v>3</v>
      </c>
      <c r="D4" s="23">
        <v>8</v>
      </c>
    </row>
    <row r="5" spans="1:7">
      <c r="A5" s="35" t="s">
        <v>233</v>
      </c>
      <c r="B5" s="6">
        <v>1</v>
      </c>
      <c r="D5" s="23">
        <v>12</v>
      </c>
    </row>
    <row r="6" spans="1:7">
      <c r="A6" s="35" t="s">
        <v>234</v>
      </c>
      <c r="B6" s="6">
        <f>ROUND(B3/(B4+B5),0)</f>
        <v>3</v>
      </c>
      <c r="D6" s="23">
        <v>16</v>
      </c>
    </row>
    <row r="7" spans="1:7">
      <c r="D7" s="23">
        <v>20</v>
      </c>
    </row>
    <row r="8" spans="1:7">
      <c r="D8" s="23">
        <v>24</v>
      </c>
    </row>
    <row r="9" spans="1:7">
      <c r="E9" s="7"/>
    </row>
    <row r="11" spans="1:7">
      <c r="B11" t="s">
        <v>235</v>
      </c>
      <c r="C11" t="s">
        <v>231</v>
      </c>
    </row>
    <row r="12" spans="1:7">
      <c r="B12" s="35">
        <f>B6</f>
        <v>3</v>
      </c>
      <c r="C12" s="35">
        <v>5</v>
      </c>
      <c r="D12" s="35">
        <v>10</v>
      </c>
      <c r="E12" s="35">
        <v>15</v>
      </c>
      <c r="F12" s="35">
        <v>20</v>
      </c>
      <c r="G12" s="35">
        <v>25</v>
      </c>
    </row>
    <row r="13" spans="1:7">
      <c r="A13" s="8" t="s">
        <v>232</v>
      </c>
      <c r="B13" s="35">
        <v>2</v>
      </c>
      <c r="C13" s="6">
        <f t="dataTable" ref="C13:G17" dt2D="1" dtr="1" r1="B3" r2="B4"/>
        <v>2</v>
      </c>
      <c r="D13" s="6">
        <v>3</v>
      </c>
      <c r="E13" s="6">
        <v>5</v>
      </c>
      <c r="F13" s="6">
        <v>7</v>
      </c>
      <c r="G13" s="6">
        <v>8</v>
      </c>
    </row>
    <row r="14" spans="1:7">
      <c r="B14" s="35">
        <v>4</v>
      </c>
      <c r="C14" s="6">
        <v>1</v>
      </c>
      <c r="D14" s="6">
        <v>2</v>
      </c>
      <c r="E14" s="6">
        <v>3</v>
      </c>
      <c r="F14" s="6">
        <v>4</v>
      </c>
      <c r="G14" s="6">
        <v>5</v>
      </c>
    </row>
    <row r="15" spans="1:7">
      <c r="B15" s="35">
        <v>6</v>
      </c>
      <c r="C15" s="6">
        <v>1</v>
      </c>
      <c r="D15" s="6">
        <v>1</v>
      </c>
      <c r="E15" s="6">
        <v>2</v>
      </c>
      <c r="F15" s="6">
        <v>3</v>
      </c>
      <c r="G15" s="6">
        <v>4</v>
      </c>
    </row>
    <row r="16" spans="1:7">
      <c r="B16" s="35">
        <v>8</v>
      </c>
      <c r="C16" s="6">
        <v>1</v>
      </c>
      <c r="D16" s="6">
        <v>1</v>
      </c>
      <c r="E16" s="6">
        <v>2</v>
      </c>
      <c r="F16" s="6">
        <v>2</v>
      </c>
      <c r="G16" s="6">
        <v>3</v>
      </c>
    </row>
    <row r="17" spans="2:7">
      <c r="B17" s="35">
        <v>10</v>
      </c>
      <c r="C17" s="6">
        <v>0</v>
      </c>
      <c r="D17" s="6">
        <v>1</v>
      </c>
      <c r="E17" s="6">
        <v>1</v>
      </c>
      <c r="F17" s="6">
        <v>2</v>
      </c>
      <c r="G17" s="6">
        <v>2</v>
      </c>
    </row>
  </sheetData>
  <phoneticPr fontId="4" type="noConversion"/>
  <dataValidations count="1">
    <dataValidation type="list" allowBlank="1" showInputMessage="1" showErrorMessage="1" sqref="B3" xr:uid="{1F0547C0-28EA-4006-ADDE-B79128635B8F}">
      <formula1>$D$3:$D$8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B2:I32"/>
  <sheetViews>
    <sheetView workbookViewId="0">
      <selection activeCell="L8" sqref="L8"/>
    </sheetView>
  </sheetViews>
  <sheetFormatPr defaultRowHeight="17.399999999999999"/>
  <cols>
    <col min="1" max="1" width="3.09765625" customWidth="1"/>
    <col min="3" max="3" width="16" bestFit="1" customWidth="1"/>
    <col min="4" max="5" width="9" bestFit="1" customWidth="1"/>
    <col min="6" max="8" width="6" customWidth="1"/>
    <col min="10" max="10" width="2.59765625" customWidth="1"/>
    <col min="11" max="11" width="11.09765625" customWidth="1"/>
  </cols>
  <sheetData>
    <row r="2" spans="2:9">
      <c r="B2" s="2" t="s">
        <v>236</v>
      </c>
      <c r="C2" s="24" t="s">
        <v>237</v>
      </c>
      <c r="D2" s="2" t="s">
        <v>238</v>
      </c>
      <c r="E2" s="2" t="s">
        <v>239</v>
      </c>
      <c r="F2" s="2" t="s">
        <v>240</v>
      </c>
      <c r="G2" s="2" t="s">
        <v>241</v>
      </c>
      <c r="H2" s="2" t="s">
        <v>242</v>
      </c>
      <c r="I2" s="2" t="s">
        <v>243</v>
      </c>
    </row>
    <row r="3" spans="2:9">
      <c r="B3" s="24" t="s">
        <v>244</v>
      </c>
      <c r="C3" s="6" t="s">
        <v>245</v>
      </c>
      <c r="D3" s="6">
        <v>24</v>
      </c>
      <c r="E3" s="6">
        <v>1</v>
      </c>
      <c r="F3" s="6">
        <v>100</v>
      </c>
      <c r="G3" s="6">
        <v>75</v>
      </c>
      <c r="H3" s="6">
        <v>75</v>
      </c>
      <c r="I3" s="40">
        <v>250</v>
      </c>
    </row>
    <row r="4" spans="2:9">
      <c r="B4" s="2" t="s">
        <v>246</v>
      </c>
      <c r="C4" s="6" t="s">
        <v>247</v>
      </c>
      <c r="D4" s="6">
        <v>25</v>
      </c>
      <c r="E4" s="6">
        <v>0</v>
      </c>
      <c r="F4" s="6">
        <v>90</v>
      </c>
      <c r="G4" s="6">
        <v>80</v>
      </c>
      <c r="H4" s="6">
        <v>70</v>
      </c>
      <c r="I4" s="40">
        <v>240</v>
      </c>
    </row>
    <row r="5" spans="2:9">
      <c r="B5" s="24" t="s">
        <v>248</v>
      </c>
      <c r="C5" s="6" t="s">
        <v>249</v>
      </c>
      <c r="D5" s="6">
        <v>25</v>
      </c>
      <c r="E5" s="6">
        <v>0</v>
      </c>
      <c r="F5" s="6">
        <v>80</v>
      </c>
      <c r="G5" s="6">
        <v>100</v>
      </c>
      <c r="H5" s="6">
        <v>85</v>
      </c>
      <c r="I5" s="40">
        <v>265</v>
      </c>
    </row>
    <row r="6" spans="2:9">
      <c r="B6" s="2" t="s">
        <v>250</v>
      </c>
      <c r="C6" s="6" t="s">
        <v>251</v>
      </c>
      <c r="D6" s="6">
        <v>17</v>
      </c>
      <c r="E6" s="6">
        <v>8</v>
      </c>
      <c r="F6" s="6">
        <v>90</v>
      </c>
      <c r="G6" s="6">
        <v>85</v>
      </c>
      <c r="H6" s="6">
        <v>90</v>
      </c>
      <c r="I6" s="40">
        <v>265</v>
      </c>
    </row>
    <row r="7" spans="2:9">
      <c r="B7" s="24" t="s">
        <v>252</v>
      </c>
      <c r="C7" s="6" t="s">
        <v>245</v>
      </c>
      <c r="D7" s="6">
        <v>23</v>
      </c>
      <c r="E7" s="6">
        <v>2</v>
      </c>
      <c r="F7" s="6">
        <v>85</v>
      </c>
      <c r="G7" s="6">
        <v>60</v>
      </c>
      <c r="H7" s="6">
        <v>60</v>
      </c>
      <c r="I7" s="40">
        <v>205</v>
      </c>
    </row>
    <row r="8" spans="2:9">
      <c r="B8" s="24" t="s">
        <v>253</v>
      </c>
      <c r="C8" s="6" t="s">
        <v>245</v>
      </c>
      <c r="D8" s="6">
        <v>25</v>
      </c>
      <c r="E8" s="6">
        <v>0</v>
      </c>
      <c r="F8" s="6">
        <v>80</v>
      </c>
      <c r="G8" s="6">
        <v>100</v>
      </c>
      <c r="H8" s="6">
        <v>80</v>
      </c>
      <c r="I8" s="40">
        <v>260</v>
      </c>
    </row>
    <row r="9" spans="2:9">
      <c r="B9" s="24" t="s">
        <v>254</v>
      </c>
      <c r="C9" s="6" t="s">
        <v>255</v>
      </c>
      <c r="D9" s="6">
        <v>22</v>
      </c>
      <c r="E9" s="6">
        <v>3</v>
      </c>
      <c r="F9" s="6">
        <v>100</v>
      </c>
      <c r="G9" s="6">
        <v>75</v>
      </c>
      <c r="H9" s="6">
        <v>90</v>
      </c>
      <c r="I9" s="40">
        <v>265</v>
      </c>
    </row>
    <row r="10" spans="2:9">
      <c r="B10" s="24" t="s">
        <v>256</v>
      </c>
      <c r="C10" s="6" t="s">
        <v>251</v>
      </c>
      <c r="D10" s="6">
        <v>24</v>
      </c>
      <c r="E10" s="6">
        <v>1</v>
      </c>
      <c r="F10" s="6">
        <v>90</v>
      </c>
      <c r="G10" s="6">
        <v>100</v>
      </c>
      <c r="H10" s="6">
        <v>100</v>
      </c>
      <c r="I10" s="40">
        <v>290</v>
      </c>
    </row>
    <row r="11" spans="2:9">
      <c r="B11" s="24" t="s">
        <v>257</v>
      </c>
      <c r="C11" s="6" t="s">
        <v>258</v>
      </c>
      <c r="D11" s="6">
        <v>23</v>
      </c>
      <c r="E11" s="6">
        <v>2</v>
      </c>
      <c r="F11" s="6">
        <v>70</v>
      </c>
      <c r="G11" s="6">
        <v>90</v>
      </c>
      <c r="H11" s="6">
        <v>70</v>
      </c>
      <c r="I11" s="40">
        <v>230</v>
      </c>
    </row>
    <row r="12" spans="2:9">
      <c r="B12" s="24" t="s">
        <v>259</v>
      </c>
      <c r="C12" s="6" t="s">
        <v>251</v>
      </c>
      <c r="D12" s="6">
        <v>23</v>
      </c>
      <c r="E12" s="6">
        <v>2</v>
      </c>
      <c r="F12" s="6">
        <v>50</v>
      </c>
      <c r="G12" s="6">
        <v>85</v>
      </c>
      <c r="H12" s="6">
        <v>95</v>
      </c>
      <c r="I12" s="40">
        <v>230</v>
      </c>
    </row>
    <row r="13" spans="2:9">
      <c r="B13" s="24" t="s">
        <v>260</v>
      </c>
      <c r="C13" s="6" t="s">
        <v>245</v>
      </c>
      <c r="D13" s="6">
        <v>23</v>
      </c>
      <c r="E13" s="6">
        <v>2</v>
      </c>
      <c r="F13" s="6">
        <v>75</v>
      </c>
      <c r="G13" s="6">
        <v>90</v>
      </c>
      <c r="H13" s="6">
        <v>70</v>
      </c>
      <c r="I13" s="40">
        <v>235</v>
      </c>
    </row>
    <row r="14" spans="2:9">
      <c r="B14" s="2" t="s">
        <v>261</v>
      </c>
      <c r="C14" s="6" t="s">
        <v>255</v>
      </c>
      <c r="D14" s="6">
        <v>25</v>
      </c>
      <c r="E14" s="6">
        <v>0</v>
      </c>
      <c r="F14" s="6">
        <v>90</v>
      </c>
      <c r="G14" s="6">
        <v>60</v>
      </c>
      <c r="H14" s="6">
        <v>60</v>
      </c>
      <c r="I14" s="40">
        <v>210</v>
      </c>
    </row>
    <row r="15" spans="2:9">
      <c r="B15" s="24" t="s">
        <v>262</v>
      </c>
      <c r="C15" s="6" t="s">
        <v>263</v>
      </c>
      <c r="D15" s="6">
        <v>24</v>
      </c>
      <c r="E15" s="6">
        <v>1</v>
      </c>
      <c r="F15" s="6">
        <v>100</v>
      </c>
      <c r="G15" s="6">
        <v>85</v>
      </c>
      <c r="H15" s="6">
        <v>65</v>
      </c>
      <c r="I15" s="40">
        <v>250</v>
      </c>
    </row>
    <row r="16" spans="2:9">
      <c r="B16" s="24" t="s">
        <v>264</v>
      </c>
      <c r="C16" s="6" t="s">
        <v>251</v>
      </c>
      <c r="D16" s="6">
        <v>23</v>
      </c>
      <c r="E16" s="6">
        <v>2</v>
      </c>
      <c r="F16" s="6">
        <v>75</v>
      </c>
      <c r="G16" s="6">
        <v>70</v>
      </c>
      <c r="H16" s="6">
        <v>70</v>
      </c>
      <c r="I16" s="40">
        <v>215</v>
      </c>
    </row>
    <row r="17" spans="2:9">
      <c r="B17" s="24" t="s">
        <v>265</v>
      </c>
      <c r="C17" s="6" t="s">
        <v>266</v>
      </c>
      <c r="D17" s="6">
        <v>25</v>
      </c>
      <c r="E17" s="6">
        <v>0</v>
      </c>
      <c r="F17" s="6">
        <v>70</v>
      </c>
      <c r="G17" s="6">
        <v>55</v>
      </c>
      <c r="H17" s="6">
        <v>90</v>
      </c>
      <c r="I17" s="40">
        <v>215</v>
      </c>
    </row>
    <row r="18" spans="2:9">
      <c r="B18" s="24" t="s">
        <v>267</v>
      </c>
      <c r="C18" s="6" t="s">
        <v>258</v>
      </c>
      <c r="D18" s="6">
        <v>25</v>
      </c>
      <c r="E18" s="6">
        <v>0</v>
      </c>
      <c r="F18" s="6">
        <v>60</v>
      </c>
      <c r="G18" s="6">
        <v>80</v>
      </c>
      <c r="H18" s="6">
        <v>60</v>
      </c>
      <c r="I18" s="40">
        <v>200</v>
      </c>
    </row>
    <row r="19" spans="2:9">
      <c r="B19" s="24" t="s">
        <v>268</v>
      </c>
      <c r="C19" s="6" t="s">
        <v>269</v>
      </c>
      <c r="D19" s="6">
        <v>25</v>
      </c>
      <c r="E19" s="6">
        <v>0</v>
      </c>
      <c r="F19" s="6">
        <v>80</v>
      </c>
      <c r="G19" s="6">
        <v>75</v>
      </c>
      <c r="H19" s="6">
        <v>85</v>
      </c>
      <c r="I19" s="40">
        <v>240</v>
      </c>
    </row>
    <row r="20" spans="2:9">
      <c r="B20" s="24" t="s">
        <v>270</v>
      </c>
      <c r="C20" s="6" t="s">
        <v>249</v>
      </c>
      <c r="D20" s="6">
        <v>23</v>
      </c>
      <c r="E20" s="6">
        <v>2</v>
      </c>
      <c r="F20" s="6">
        <v>90</v>
      </c>
      <c r="G20" s="6">
        <v>70</v>
      </c>
      <c r="H20" s="6">
        <v>60</v>
      </c>
      <c r="I20" s="40">
        <v>220</v>
      </c>
    </row>
    <row r="21" spans="2:9">
      <c r="B21" s="24" t="s">
        <v>271</v>
      </c>
      <c r="C21" s="6" t="s">
        <v>272</v>
      </c>
      <c r="D21" s="6">
        <v>15</v>
      </c>
      <c r="E21" s="6">
        <v>10</v>
      </c>
      <c r="F21" s="6">
        <v>85</v>
      </c>
      <c r="G21" s="6">
        <v>90</v>
      </c>
      <c r="H21" s="6">
        <v>85</v>
      </c>
      <c r="I21" s="40">
        <v>260</v>
      </c>
    </row>
    <row r="22" spans="2:9">
      <c r="B22" s="24" t="s">
        <v>273</v>
      </c>
      <c r="C22" s="6" t="s">
        <v>274</v>
      </c>
      <c r="D22" s="6">
        <v>25</v>
      </c>
      <c r="E22" s="6">
        <v>0</v>
      </c>
      <c r="F22" s="6">
        <v>100</v>
      </c>
      <c r="G22" s="6">
        <v>90</v>
      </c>
      <c r="H22" s="6">
        <v>90</v>
      </c>
      <c r="I22" s="40">
        <v>280</v>
      </c>
    </row>
    <row r="23" spans="2:9">
      <c r="B23" s="24" t="s">
        <v>275</v>
      </c>
      <c r="C23" s="6" t="s">
        <v>251</v>
      </c>
      <c r="D23" s="6">
        <v>25</v>
      </c>
      <c r="E23" s="6">
        <v>0</v>
      </c>
      <c r="F23" s="6">
        <v>100</v>
      </c>
      <c r="G23" s="6">
        <v>65</v>
      </c>
      <c r="H23" s="6">
        <v>90</v>
      </c>
      <c r="I23" s="40">
        <v>255</v>
      </c>
    </row>
    <row r="24" spans="2:9">
      <c r="B24" s="24" t="s">
        <v>276</v>
      </c>
      <c r="C24" s="6" t="s">
        <v>258</v>
      </c>
      <c r="D24" s="6">
        <v>25</v>
      </c>
      <c r="E24" s="6">
        <v>0</v>
      </c>
      <c r="F24" s="6">
        <v>90</v>
      </c>
      <c r="G24" s="6">
        <v>80</v>
      </c>
      <c r="H24" s="6">
        <v>100</v>
      </c>
      <c r="I24" s="40">
        <v>270</v>
      </c>
    </row>
    <row r="25" spans="2:9">
      <c r="B25" s="24" t="s">
        <v>277</v>
      </c>
      <c r="C25" s="6" t="s">
        <v>274</v>
      </c>
      <c r="D25" s="6">
        <v>22</v>
      </c>
      <c r="E25" s="6">
        <v>3</v>
      </c>
      <c r="F25" s="6">
        <v>90</v>
      </c>
      <c r="G25" s="6">
        <v>90</v>
      </c>
      <c r="H25" s="6">
        <v>100</v>
      </c>
      <c r="I25" s="40">
        <v>280</v>
      </c>
    </row>
    <row r="26" spans="2:9">
      <c r="B26" s="24" t="s">
        <v>278</v>
      </c>
      <c r="C26" s="6" t="s">
        <v>245</v>
      </c>
      <c r="D26" s="6">
        <v>24</v>
      </c>
      <c r="E26" s="6">
        <v>1</v>
      </c>
      <c r="F26" s="6">
        <v>65</v>
      </c>
      <c r="G26" s="6">
        <v>100</v>
      </c>
      <c r="H26" s="6">
        <v>80</v>
      </c>
      <c r="I26" s="40">
        <v>245</v>
      </c>
    </row>
    <row r="27" spans="2:9">
      <c r="B27" s="24" t="s">
        <v>279</v>
      </c>
      <c r="C27" s="6" t="s">
        <v>258</v>
      </c>
      <c r="D27" s="6">
        <v>20</v>
      </c>
      <c r="E27" s="6">
        <v>5</v>
      </c>
      <c r="F27" s="6">
        <v>70</v>
      </c>
      <c r="G27" s="6">
        <v>75</v>
      </c>
      <c r="H27" s="6">
        <v>90</v>
      </c>
      <c r="I27" s="40">
        <v>235</v>
      </c>
    </row>
    <row r="28" spans="2:9">
      <c r="B28" s="24" t="s">
        <v>280</v>
      </c>
      <c r="C28" s="6" t="s">
        <v>272</v>
      </c>
      <c r="D28" s="6">
        <v>25</v>
      </c>
      <c r="E28" s="6">
        <v>0</v>
      </c>
      <c r="F28" s="6">
        <v>70</v>
      </c>
      <c r="G28" s="6">
        <v>100</v>
      </c>
      <c r="H28" s="6">
        <v>80</v>
      </c>
      <c r="I28" s="40">
        <v>250</v>
      </c>
    </row>
    <row r="29" spans="2:9">
      <c r="B29" s="24" t="s">
        <v>281</v>
      </c>
      <c r="C29" s="6" t="s">
        <v>249</v>
      </c>
      <c r="D29" s="6">
        <v>25</v>
      </c>
      <c r="E29" s="6">
        <v>0</v>
      </c>
      <c r="F29" s="6">
        <v>60</v>
      </c>
      <c r="G29" s="6">
        <v>70</v>
      </c>
      <c r="H29" s="6">
        <v>100</v>
      </c>
      <c r="I29" s="40">
        <v>230</v>
      </c>
    </row>
    <row r="30" spans="2:9">
      <c r="B30" s="24" t="s">
        <v>282</v>
      </c>
      <c r="C30" s="6" t="s">
        <v>247</v>
      </c>
      <c r="D30" s="6">
        <v>24</v>
      </c>
      <c r="E30" s="6">
        <v>1</v>
      </c>
      <c r="F30" s="6">
        <v>70</v>
      </c>
      <c r="G30" s="6">
        <v>90</v>
      </c>
      <c r="H30" s="6">
        <v>70</v>
      </c>
      <c r="I30" s="40">
        <v>230</v>
      </c>
    </row>
    <row r="31" spans="2:9">
      <c r="B31" s="24" t="s">
        <v>283</v>
      </c>
      <c r="C31" s="6" t="s">
        <v>258</v>
      </c>
      <c r="D31" s="6">
        <v>23</v>
      </c>
      <c r="E31" s="6">
        <v>2</v>
      </c>
      <c r="F31" s="6">
        <v>90</v>
      </c>
      <c r="G31" s="6">
        <v>70</v>
      </c>
      <c r="H31" s="6">
        <v>60</v>
      </c>
      <c r="I31" s="40">
        <v>220</v>
      </c>
    </row>
    <row r="32" spans="2:9">
      <c r="B32" s="24" t="s">
        <v>284</v>
      </c>
      <c r="C32" s="6" t="s">
        <v>247</v>
      </c>
      <c r="D32" s="6">
        <v>25</v>
      </c>
      <c r="E32" s="6">
        <v>0</v>
      </c>
      <c r="F32" s="6">
        <v>55</v>
      </c>
      <c r="G32" s="6">
        <v>100</v>
      </c>
      <c r="H32" s="6">
        <v>60</v>
      </c>
      <c r="I32" s="40">
        <v>215</v>
      </c>
    </row>
  </sheetData>
  <phoneticPr fontId="4" type="noConversion"/>
  <dataValidations count="1">
    <dataValidation type="whole" allowBlank="1" showInputMessage="1" showErrorMessage="1" errorTitle="입력확인" error="1~5의 정수가 아닙니다." promptTitle="입력방법" prompt="1~5의 정수만 입력하세요." sqref="F3:F28" xr:uid="{00000000-0002-0000-0500-000000000000}">
      <formula1>1</formula1>
      <formula2>5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서식적용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서식해제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B2:F15"/>
  <sheetViews>
    <sheetView workbookViewId="0">
      <selection activeCell="I13" sqref="I13"/>
    </sheetView>
  </sheetViews>
  <sheetFormatPr defaultRowHeight="17.399999999999999"/>
  <cols>
    <col min="2" max="2" width="13.69921875" customWidth="1"/>
    <col min="3" max="3" width="10.8984375" bestFit="1" customWidth="1"/>
    <col min="4" max="4" width="9.09765625" bestFit="1" customWidth="1"/>
    <col min="5" max="5" width="10.8984375" bestFit="1" customWidth="1"/>
    <col min="6" max="6" width="12.59765625" bestFit="1" customWidth="1"/>
  </cols>
  <sheetData>
    <row r="2" spans="2:6">
      <c r="B2" t="s">
        <v>306</v>
      </c>
    </row>
    <row r="3" spans="2:6">
      <c r="B3" s="16" t="s">
        <v>285</v>
      </c>
      <c r="C3" s="16" t="s">
        <v>286</v>
      </c>
      <c r="D3" s="16" t="s">
        <v>307</v>
      </c>
      <c r="E3" s="16" t="s">
        <v>308</v>
      </c>
      <c r="F3" s="16" t="s">
        <v>309</v>
      </c>
    </row>
    <row r="4" spans="2:6">
      <c r="B4" s="16" t="s">
        <v>310</v>
      </c>
      <c r="C4" s="16">
        <v>2920000</v>
      </c>
      <c r="D4" s="16">
        <v>4</v>
      </c>
      <c r="E4" s="16">
        <v>1350000</v>
      </c>
      <c r="F4" s="16">
        <v>392500</v>
      </c>
    </row>
    <row r="5" spans="2:6">
      <c r="B5" s="16" t="s">
        <v>311</v>
      </c>
      <c r="C5" s="16">
        <v>1525000</v>
      </c>
      <c r="D5" s="16">
        <v>2</v>
      </c>
      <c r="E5" s="16">
        <v>975000</v>
      </c>
      <c r="F5" s="16">
        <v>193750</v>
      </c>
    </row>
    <row r="6" spans="2:6">
      <c r="B6" s="16" t="s">
        <v>312</v>
      </c>
      <c r="C6" s="16">
        <v>50000</v>
      </c>
      <c r="D6" s="16">
        <v>2</v>
      </c>
      <c r="E6" s="16">
        <v>20000</v>
      </c>
      <c r="F6" s="16">
        <v>15000</v>
      </c>
    </row>
    <row r="7" spans="2:6">
      <c r="B7" s="16" t="s">
        <v>313</v>
      </c>
      <c r="C7" s="16">
        <v>1475000</v>
      </c>
      <c r="D7" s="16">
        <v>3</v>
      </c>
      <c r="E7" s="16">
        <v>900000</v>
      </c>
      <c r="F7" s="16">
        <v>183333</v>
      </c>
    </row>
    <row r="8" spans="2:6">
      <c r="B8" s="16" t="s">
        <v>314</v>
      </c>
      <c r="C8" s="16">
        <v>250000</v>
      </c>
      <c r="D8" s="16">
        <v>2</v>
      </c>
      <c r="E8" s="16">
        <v>100000</v>
      </c>
      <c r="F8" s="16">
        <v>75000</v>
      </c>
    </row>
    <row r="9" spans="2:6">
      <c r="B9" s="16" t="s">
        <v>315</v>
      </c>
      <c r="C9" s="16">
        <v>1233333</v>
      </c>
      <c r="D9" s="16">
        <v>2</v>
      </c>
      <c r="E9" s="16">
        <v>556666</v>
      </c>
      <c r="F9" s="16">
        <v>188333</v>
      </c>
    </row>
    <row r="10" spans="2:6">
      <c r="B10" s="16" t="s">
        <v>316</v>
      </c>
      <c r="C10" s="16">
        <v>218333</v>
      </c>
      <c r="D10" s="16">
        <v>3</v>
      </c>
      <c r="E10" s="16">
        <v>106666</v>
      </c>
      <c r="F10" s="16">
        <v>39833</v>
      </c>
    </row>
    <row r="11" spans="2:6">
      <c r="B11" s="16" t="s">
        <v>317</v>
      </c>
      <c r="C11" s="16">
        <v>32000</v>
      </c>
      <c r="D11" s="16">
        <v>2</v>
      </c>
      <c r="E11" s="16">
        <v>11666</v>
      </c>
      <c r="F11" s="16">
        <v>8888</v>
      </c>
    </row>
    <row r="12" spans="2:6">
      <c r="B12" s="16" t="s">
        <v>318</v>
      </c>
      <c r="C12" s="16">
        <v>275000</v>
      </c>
      <c r="D12" s="16">
        <v>1</v>
      </c>
      <c r="E12" s="16">
        <v>200000</v>
      </c>
      <c r="F12" s="16">
        <v>50000</v>
      </c>
    </row>
    <row r="13" spans="2:6">
      <c r="B13" s="16" t="s">
        <v>319</v>
      </c>
      <c r="C13" s="16">
        <v>1291666</v>
      </c>
      <c r="D13" s="16">
        <v>1</v>
      </c>
      <c r="E13" s="16">
        <v>983333</v>
      </c>
      <c r="F13" s="16">
        <v>215000</v>
      </c>
    </row>
    <row r="14" spans="2:6">
      <c r="B14" s="16" t="s">
        <v>320</v>
      </c>
      <c r="C14" s="16">
        <v>600000</v>
      </c>
      <c r="D14" s="16">
        <v>4</v>
      </c>
      <c r="E14" s="16">
        <v>300000</v>
      </c>
      <c r="F14" s="16">
        <v>75000</v>
      </c>
    </row>
    <row r="15" spans="2:6">
      <c r="B15" s="16" t="s">
        <v>321</v>
      </c>
      <c r="C15" s="16">
        <v>633333</v>
      </c>
      <c r="D15" s="16">
        <v>3</v>
      </c>
      <c r="E15" s="16">
        <v>296666</v>
      </c>
      <c r="F15" s="16">
        <v>105111</v>
      </c>
    </row>
  </sheetData>
  <phoneticPr fontId="4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4:P21"/>
  <sheetViews>
    <sheetView workbookViewId="0">
      <selection activeCell="K22" sqref="K22"/>
    </sheetView>
  </sheetViews>
  <sheetFormatPr defaultColWidth="9" defaultRowHeight="17.399999999999999"/>
  <cols>
    <col min="1" max="1" width="9" style="27"/>
    <col min="2" max="2" width="11.09765625" style="25" bestFit="1" customWidth="1"/>
    <col min="3" max="3" width="9" style="25"/>
    <col min="4" max="5" width="11" style="25" bestFit="1" customWidth="1"/>
    <col min="6" max="6" width="11" style="26" customWidth="1"/>
    <col min="7" max="11" width="9" style="27"/>
    <col min="12" max="12" width="9" style="26"/>
    <col min="13" max="15" width="9" style="27"/>
    <col min="16" max="16" width="9" style="25"/>
    <col min="17" max="16384" width="9" style="27"/>
  </cols>
  <sheetData>
    <row r="4" spans="2:16">
      <c r="B4" s="25" t="s">
        <v>287</v>
      </c>
      <c r="M4" s="25" t="s">
        <v>288</v>
      </c>
    </row>
    <row r="5" spans="2:16">
      <c r="B5" s="28" t="s">
        <v>289</v>
      </c>
      <c r="C5" s="28" t="s">
        <v>290</v>
      </c>
      <c r="D5" s="28" t="s">
        <v>291</v>
      </c>
      <c r="E5" s="29" t="s">
        <v>292</v>
      </c>
      <c r="F5" s="28" t="s">
        <v>293</v>
      </c>
      <c r="G5" s="28" t="s">
        <v>294</v>
      </c>
      <c r="H5" s="29" t="s">
        <v>295</v>
      </c>
      <c r="I5" s="30"/>
      <c r="J5" s="30"/>
      <c r="K5" s="30"/>
      <c r="L5" s="27"/>
      <c r="M5" s="28" t="s">
        <v>289</v>
      </c>
      <c r="N5" s="28" t="s">
        <v>296</v>
      </c>
      <c r="P5" s="27"/>
    </row>
    <row r="6" spans="2:16">
      <c r="B6" s="25" t="s">
        <v>297</v>
      </c>
      <c r="C6" s="25" t="s">
        <v>298</v>
      </c>
      <c r="D6" s="25" t="s">
        <v>299</v>
      </c>
      <c r="E6" s="26">
        <v>3000</v>
      </c>
      <c r="F6" s="31">
        <v>0.54166666666666663</v>
      </c>
      <c r="G6" s="31">
        <v>0.625</v>
      </c>
      <c r="H6" s="26">
        <v>6000</v>
      </c>
      <c r="I6" s="32"/>
      <c r="J6" s="26"/>
      <c r="K6" s="26"/>
      <c r="L6" s="27"/>
      <c r="M6" s="24" t="s">
        <v>300</v>
      </c>
      <c r="N6" s="33">
        <v>0</v>
      </c>
      <c r="P6" s="27"/>
    </row>
    <row r="7" spans="2:16">
      <c r="B7" s="25" t="s">
        <v>301</v>
      </c>
      <c r="C7" s="25" t="s">
        <v>302</v>
      </c>
      <c r="D7" s="25" t="s">
        <v>303</v>
      </c>
      <c r="E7" s="26">
        <v>4000</v>
      </c>
      <c r="F7" s="31">
        <v>0.65277777777777779</v>
      </c>
      <c r="G7" s="31">
        <v>0.72916666666666663</v>
      </c>
      <c r="H7" s="26">
        <v>8000</v>
      </c>
      <c r="I7" s="32"/>
      <c r="J7" s="26"/>
      <c r="K7" s="26"/>
      <c r="L7" s="27"/>
      <c r="M7" s="24" t="s">
        <v>304</v>
      </c>
      <c r="N7" s="33">
        <v>3000</v>
      </c>
      <c r="P7" s="27"/>
    </row>
    <row r="8" spans="2:16">
      <c r="E8" s="26"/>
      <c r="F8" s="31"/>
      <c r="G8" s="31"/>
      <c r="H8" s="26"/>
      <c r="I8" s="26"/>
      <c r="J8" s="26"/>
      <c r="K8" s="26"/>
      <c r="L8" s="27"/>
      <c r="M8" s="24" t="s">
        <v>305</v>
      </c>
      <c r="N8" s="33">
        <v>4000</v>
      </c>
      <c r="P8" s="27"/>
    </row>
    <row r="9" spans="2:16">
      <c r="E9" s="26"/>
      <c r="F9" s="31"/>
      <c r="G9" s="31"/>
      <c r="H9" s="26"/>
      <c r="I9" s="26"/>
      <c r="J9" s="26"/>
      <c r="K9" s="26"/>
      <c r="L9" s="27"/>
      <c r="M9" s="25"/>
      <c r="P9" s="27"/>
    </row>
    <row r="10" spans="2:16">
      <c r="E10" s="26"/>
      <c r="F10" s="31"/>
      <c r="G10" s="31"/>
      <c r="H10" s="26"/>
      <c r="I10" s="26"/>
      <c r="J10" s="26"/>
      <c r="K10" s="26"/>
      <c r="L10" s="27"/>
      <c r="M10" s="25"/>
      <c r="P10" s="27"/>
    </row>
    <row r="11" spans="2:16">
      <c r="E11" s="26"/>
      <c r="F11" s="31"/>
      <c r="G11" s="31"/>
      <c r="H11" s="26"/>
      <c r="I11" s="26"/>
      <c r="J11" s="26"/>
      <c r="K11" s="26"/>
      <c r="L11" s="27"/>
      <c r="M11" s="25"/>
      <c r="P11" s="27"/>
    </row>
    <row r="12" spans="2:16">
      <c r="E12" s="26"/>
      <c r="F12" s="31"/>
      <c r="G12" s="31"/>
      <c r="H12" s="26"/>
      <c r="I12" s="26"/>
      <c r="J12" s="26"/>
      <c r="K12" s="26"/>
      <c r="L12" s="27"/>
      <c r="M12" s="25"/>
      <c r="P12" s="27"/>
    </row>
    <row r="13" spans="2:16">
      <c r="E13" s="26"/>
      <c r="F13" s="31"/>
      <c r="G13" s="31"/>
      <c r="H13" s="26"/>
      <c r="I13" s="26"/>
      <c r="J13" s="26"/>
      <c r="K13" s="26"/>
      <c r="L13" s="27"/>
      <c r="M13" s="25"/>
      <c r="P13" s="27"/>
    </row>
    <row r="14" spans="2:16">
      <c r="E14" s="26"/>
      <c r="F14" s="31"/>
      <c r="G14" s="31"/>
      <c r="H14" s="26"/>
      <c r="I14" s="26"/>
      <c r="J14" s="26"/>
      <c r="K14" s="26"/>
      <c r="L14" s="27"/>
      <c r="M14" s="25"/>
      <c r="P14" s="27"/>
    </row>
    <row r="15" spans="2:16">
      <c r="E15" s="26"/>
      <c r="F15" s="31"/>
      <c r="G15" s="31"/>
      <c r="H15" s="26"/>
      <c r="I15" s="26"/>
      <c r="J15" s="26"/>
      <c r="K15" s="26"/>
      <c r="L15" s="27"/>
      <c r="M15" s="25"/>
      <c r="P15" s="27"/>
    </row>
    <row r="16" spans="2:16">
      <c r="E16" s="26"/>
      <c r="F16" s="31"/>
      <c r="G16" s="31"/>
      <c r="H16" s="26"/>
      <c r="I16" s="26"/>
      <c r="J16" s="26"/>
      <c r="K16" s="26"/>
      <c r="L16" s="27"/>
      <c r="M16" s="25"/>
      <c r="P16" s="27"/>
    </row>
    <row r="17" spans="5:16">
      <c r="E17" s="26"/>
      <c r="F17" s="31"/>
      <c r="G17" s="31"/>
      <c r="H17" s="26"/>
      <c r="I17" s="26"/>
      <c r="J17" s="26"/>
      <c r="K17" s="26"/>
      <c r="L17" s="27"/>
      <c r="M17" s="25"/>
      <c r="P17" s="27"/>
    </row>
    <row r="18" spans="5:16">
      <c r="E18" s="26"/>
      <c r="F18" s="31"/>
      <c r="G18" s="31"/>
      <c r="H18" s="26"/>
      <c r="I18" s="26"/>
      <c r="J18" s="26"/>
      <c r="K18" s="26"/>
      <c r="L18" s="27"/>
      <c r="M18" s="25"/>
      <c r="P18" s="27"/>
    </row>
    <row r="19" spans="5:16">
      <c r="E19" s="26"/>
      <c r="F19" s="27"/>
      <c r="H19" s="26"/>
      <c r="I19" s="26"/>
      <c r="J19" s="26"/>
      <c r="K19" s="26"/>
      <c r="L19" s="27"/>
      <c r="M19" s="25"/>
      <c r="P19" s="27"/>
    </row>
    <row r="20" spans="5:16">
      <c r="E20" s="26"/>
      <c r="F20" s="27"/>
      <c r="H20" s="26"/>
      <c r="I20" s="26"/>
      <c r="J20" s="26"/>
      <c r="K20" s="26"/>
      <c r="L20" s="27"/>
      <c r="M20" s="25"/>
      <c r="P20" s="27"/>
    </row>
    <row r="21" spans="5:16">
      <c r="I21" s="26"/>
      <c r="J21" s="26"/>
      <c r="K21" s="26"/>
      <c r="L21" s="27"/>
      <c r="M21" s="25"/>
      <c r="P21" s="27"/>
    </row>
  </sheetData>
  <phoneticPr fontId="4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등록작업">
          <controlPr defaultSize="0" autoLine="0" r:id="rId4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5</xdr:col>
                <xdr:colOff>381000</xdr:colOff>
                <xdr:row>3</xdr:row>
                <xdr:rowOff>83820</xdr:rowOff>
              </to>
            </anchor>
          </controlPr>
        </control>
      </mc:Choice>
      <mc:Fallback>
        <control shapeId="8193" r:id="rId3" name="cmd등록작업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ylose</cp:lastModifiedBy>
  <dcterms:created xsi:type="dcterms:W3CDTF">2023-04-18T01:24:58Z</dcterms:created>
  <dcterms:modified xsi:type="dcterms:W3CDTF">2023-08-16T12:11:11Z</dcterms:modified>
</cp:coreProperties>
</file>