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수업\온라인수업\컴활2급\까치\3. 22년 컴활2급_상시01\"/>
    </mc:Choice>
  </mc:AlternateContent>
  <bookViews>
    <workbookView xWindow="0" yWindow="0" windowWidth="28800" windowHeight="12435"/>
  </bookViews>
  <sheets>
    <sheet name="기본작업-1" sheetId="1" r:id="rId1"/>
    <sheet name="기본작업-2" sheetId="2" r:id="rId2"/>
    <sheet name="기본작업-3" sheetId="10" r:id="rId3"/>
    <sheet name="계산작업" sheetId="12" r:id="rId4"/>
    <sheet name="분석작업-1" sheetId="5" r:id="rId5"/>
    <sheet name="분석작업-2" sheetId="6" r:id="rId6"/>
    <sheet name="매크로작업" sheetId="8" r:id="rId7"/>
    <sheet name="차트작업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7" l="1"/>
  <c r="F5" i="7" s="1"/>
  <c r="E6" i="7"/>
  <c r="F6" i="7" s="1"/>
  <c r="E7" i="7"/>
  <c r="F7" i="7" s="1"/>
  <c r="E8" i="7"/>
  <c r="F8" i="7" s="1"/>
  <c r="E9" i="7"/>
  <c r="F9" i="7" s="1"/>
  <c r="E4" i="7"/>
  <c r="F4" i="7" s="1"/>
  <c r="F5" i="6" l="1"/>
  <c r="F6" i="6"/>
  <c r="F7" i="6"/>
  <c r="F8" i="6"/>
  <c r="F9" i="6"/>
  <c r="F10" i="6"/>
  <c r="F11" i="6"/>
  <c r="F4" i="6"/>
  <c r="C15" i="5" l="1"/>
  <c r="F7" i="5"/>
  <c r="G7" i="5" s="1"/>
  <c r="F9" i="5"/>
  <c r="G9" i="5" s="1"/>
  <c r="F10" i="5"/>
  <c r="G10" i="5" s="1"/>
  <c r="F11" i="5"/>
  <c r="G11" i="5" s="1"/>
  <c r="F6" i="5"/>
  <c r="G6" i="5" s="1"/>
  <c r="F8" i="5"/>
  <c r="G8" i="5" s="1"/>
  <c r="F13" i="5"/>
  <c r="G13" i="5" s="1"/>
  <c r="F14" i="5"/>
  <c r="G14" i="5" s="1"/>
  <c r="F12" i="5" l="1"/>
  <c r="G12" i="5" s="1"/>
  <c r="D15" i="5"/>
  <c r="F5" i="5"/>
  <c r="E15" i="5" l="1"/>
  <c r="G5" i="5"/>
  <c r="G15" i="5" s="1"/>
  <c r="F15" i="5"/>
</calcChain>
</file>

<file path=xl/sharedStrings.xml><?xml version="1.0" encoding="utf-8"?>
<sst xmlns="http://schemas.openxmlformats.org/spreadsheetml/2006/main" count="266" uniqueCount="241">
  <si>
    <t>10월 축제 현황</t>
    <phoneticPr fontId="1" type="noConversion"/>
  </si>
  <si>
    <t>김상욱</t>
  </si>
  <si>
    <t>[표1]</t>
  </si>
  <si>
    <t>사원별 판매실적현황</t>
  </si>
  <si>
    <t>부서명</t>
  </si>
  <si>
    <t>직급</t>
  </si>
  <si>
    <t>판매실적</t>
  </si>
  <si>
    <t>사원명</t>
  </si>
  <si>
    <t>영업1부</t>
  </si>
  <si>
    <t>과장</t>
  </si>
  <si>
    <t>영업2부</t>
  </si>
  <si>
    <t>황진주</t>
  </si>
  <si>
    <t>영업3부</t>
  </si>
  <si>
    <t>김민서</t>
  </si>
  <si>
    <t>대리</t>
  </si>
  <si>
    <t>이상희</t>
  </si>
  <si>
    <t>심영훈</t>
  </si>
  <si>
    <t>최대건</t>
  </si>
  <si>
    <t>사원</t>
  </si>
  <si>
    <t>윤정희</t>
  </si>
  <si>
    <t>김민성</t>
  </si>
  <si>
    <t>노유영</t>
  </si>
  <si>
    <t>판매실적이 가장 높은 사원</t>
  </si>
  <si>
    <t>[표2]</t>
  </si>
  <si>
    <t>회원관리현황</t>
  </si>
  <si>
    <t>회원코드</t>
  </si>
  <si>
    <t>구입횟수</t>
  </si>
  <si>
    <t>구입총액</t>
  </si>
  <si>
    <t>등급</t>
  </si>
  <si>
    <t>HP-A-01</t>
  </si>
  <si>
    <t>HP-A-02</t>
  </si>
  <si>
    <t>HP-A-03</t>
  </si>
  <si>
    <t>HP-A-04</t>
  </si>
  <si>
    <t>HP-A-05</t>
  </si>
  <si>
    <t>HP-A-06</t>
  </si>
  <si>
    <t>HP-A-07</t>
  </si>
  <si>
    <t>HP-A-08</t>
  </si>
  <si>
    <t>HP-A-09</t>
  </si>
  <si>
    <t>HP-A-10</t>
  </si>
  <si>
    <t>상공몰 판매현황</t>
  </si>
  <si>
    <t>카테고리</t>
  </si>
  <si>
    <t>제품명</t>
  </si>
  <si>
    <t>판매가</t>
  </si>
  <si>
    <t>판매량</t>
  </si>
  <si>
    <t>총판매액</t>
  </si>
  <si>
    <t>과일</t>
  </si>
  <si>
    <t>포도</t>
  </si>
  <si>
    <t>바나나</t>
  </si>
  <si>
    <t>채소</t>
  </si>
  <si>
    <t>양배추</t>
  </si>
  <si>
    <t>정육</t>
  </si>
  <si>
    <t>닭고기</t>
  </si>
  <si>
    <t>사과</t>
  </si>
  <si>
    <t>돼지고기</t>
  </si>
  <si>
    <t>감자</t>
  </si>
  <si>
    <t>[표4]</t>
  </si>
  <si>
    <t>회원명</t>
  </si>
  <si>
    <t>김연경</t>
  </si>
  <si>
    <t>박종훈</t>
  </si>
  <si>
    <t>조유리</t>
  </si>
  <si>
    <t>강혜원</t>
  </si>
  <si>
    <t>권은비</t>
  </si>
  <si>
    <t>심우석</t>
  </si>
  <si>
    <t>김한성</t>
  </si>
  <si>
    <t>이효진</t>
  </si>
  <si>
    <t>교양 성적표</t>
  </si>
  <si>
    <t>학번</t>
  </si>
  <si>
    <t>학과</t>
  </si>
  <si>
    <t>학생명</t>
  </si>
  <si>
    <t>점수</t>
  </si>
  <si>
    <t>정보처리</t>
  </si>
  <si>
    <t xml:space="preserve"> 박현숙 </t>
  </si>
  <si>
    <t>컴퓨터</t>
  </si>
  <si>
    <t xml:space="preserve"> 송진우 </t>
  </si>
  <si>
    <t xml:space="preserve"> 이선빈 </t>
  </si>
  <si>
    <t xml:space="preserve"> 전지석 </t>
  </si>
  <si>
    <t xml:space="preserve"> 한유빈 </t>
  </si>
  <si>
    <t xml:space="preserve"> 강영웅 </t>
  </si>
  <si>
    <t xml:space="preserve"> 김한수 </t>
  </si>
  <si>
    <t xml:space="preserve"> 최미경 </t>
  </si>
  <si>
    <t>컴퓨터-정보처리 점수 차이</t>
  </si>
  <si>
    <t>수강코드</t>
    <phoneticPr fontId="1" type="noConversion"/>
  </si>
  <si>
    <t>구분</t>
    <phoneticPr fontId="1" type="noConversion"/>
  </si>
  <si>
    <t>담당교수</t>
    <phoneticPr fontId="1" type="noConversion"/>
  </si>
  <si>
    <t>수강요일</t>
    <phoneticPr fontId="1" type="noConversion"/>
  </si>
  <si>
    <t>수강인원</t>
    <phoneticPr fontId="1" type="noConversion"/>
  </si>
  <si>
    <t>EL-5424</t>
    <phoneticPr fontId="1" type="noConversion"/>
  </si>
  <si>
    <t>과목명</t>
    <phoneticPr fontId="1" type="noConversion"/>
  </si>
  <si>
    <t>상공대학교 수강 현황</t>
    <phoneticPr fontId="1" type="noConversion"/>
  </si>
  <si>
    <t>전공</t>
    <phoneticPr fontId="1" type="noConversion"/>
  </si>
  <si>
    <t>교양</t>
    <phoneticPr fontId="1" type="noConversion"/>
  </si>
  <si>
    <t>IT-3290</t>
    <phoneticPr fontId="1" type="noConversion"/>
  </si>
  <si>
    <t>SW-6553</t>
    <phoneticPr fontId="1" type="noConversion"/>
  </si>
  <si>
    <t>NC-0387</t>
    <phoneticPr fontId="1" type="noConversion"/>
  </si>
  <si>
    <t>KH-6712</t>
    <phoneticPr fontId="1" type="noConversion"/>
  </si>
  <si>
    <t>CA-9865</t>
    <phoneticPr fontId="1" type="noConversion"/>
  </si>
  <si>
    <t>NB-6213</t>
    <phoneticPr fontId="1" type="noConversion"/>
  </si>
  <si>
    <t>TE-2398</t>
    <phoneticPr fontId="1" type="noConversion"/>
  </si>
  <si>
    <t>OF-3416</t>
    <phoneticPr fontId="1" type="noConversion"/>
  </si>
  <si>
    <t>AN-4189</t>
    <phoneticPr fontId="1" type="noConversion"/>
  </si>
  <si>
    <t>김상욱</t>
    <phoneticPr fontId="1" type="noConversion"/>
  </si>
  <si>
    <t>김선일</t>
    <phoneticPr fontId="1" type="noConversion"/>
  </si>
  <si>
    <t>한우석</t>
    <phoneticPr fontId="1" type="noConversion"/>
  </si>
  <si>
    <t>이윤열</t>
    <phoneticPr fontId="1" type="noConversion"/>
  </si>
  <si>
    <t>윤정석</t>
    <phoneticPr fontId="1" type="noConversion"/>
  </si>
  <si>
    <t>최윤주</t>
    <phoneticPr fontId="1" type="noConversion"/>
  </si>
  <si>
    <t>신의수</t>
    <phoneticPr fontId="1" type="noConversion"/>
  </si>
  <si>
    <t>이진숙</t>
    <phoneticPr fontId="1" type="noConversion"/>
  </si>
  <si>
    <t>고양희</t>
    <phoneticPr fontId="1" type="noConversion"/>
  </si>
  <si>
    <t>김수연</t>
    <phoneticPr fontId="1" type="noConversion"/>
  </si>
  <si>
    <t>목</t>
    <phoneticPr fontId="1" type="noConversion"/>
  </si>
  <si>
    <t>금</t>
    <phoneticPr fontId="1" type="noConversion"/>
  </si>
  <si>
    <t>월</t>
    <phoneticPr fontId="1" type="noConversion"/>
  </si>
  <si>
    <t>월</t>
    <phoneticPr fontId="1" type="noConversion"/>
  </si>
  <si>
    <t>수</t>
    <phoneticPr fontId="1" type="noConversion"/>
  </si>
  <si>
    <t>화</t>
    <phoneticPr fontId="1" type="noConversion"/>
  </si>
  <si>
    <t>화</t>
    <phoneticPr fontId="1" type="noConversion"/>
  </si>
  <si>
    <t>생명과환경</t>
    <phoneticPr fontId="1" type="noConversion"/>
  </si>
  <si>
    <t>노사관계론</t>
    <phoneticPr fontId="1" type="noConversion"/>
  </si>
  <si>
    <t>E-비즈니스개론</t>
    <phoneticPr fontId="1" type="noConversion"/>
  </si>
  <si>
    <t>국제경영</t>
    <phoneticPr fontId="1" type="noConversion"/>
  </si>
  <si>
    <t>부동산마케팅</t>
    <phoneticPr fontId="1" type="noConversion"/>
  </si>
  <si>
    <t>경제학개론</t>
    <phoneticPr fontId="1" type="noConversion"/>
  </si>
  <si>
    <t>영상디자인</t>
    <phoneticPr fontId="1" type="noConversion"/>
  </si>
  <si>
    <t>프로그래밍언어</t>
    <phoneticPr fontId="1" type="noConversion"/>
  </si>
  <si>
    <t>패션과현대사</t>
    <phoneticPr fontId="1" type="noConversion"/>
  </si>
  <si>
    <t>소프트웨어설계</t>
    <phoneticPr fontId="1" type="noConversion"/>
  </si>
  <si>
    <t>SG16-002</t>
  </si>
  <si>
    <t>SG16-003</t>
  </si>
  <si>
    <t>SG17-002</t>
  </si>
  <si>
    <t>SG17-003</t>
  </si>
  <si>
    <t>SG17-004</t>
  </si>
  <si>
    <t>SG18-002</t>
  </si>
  <si>
    <t>SG18-003</t>
  </si>
  <si>
    <t>SG18-004</t>
  </si>
  <si>
    <t>SG18-005</t>
  </si>
  <si>
    <t>제품명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</si>
  <si>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</si>
  <si>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</si>
  <si>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</si>
  <si>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순이익</t>
    <phoneticPr fontId="1" type="noConversion"/>
  </si>
  <si>
    <t>스크류바</t>
    <phoneticPr fontId="1" type="noConversion"/>
  </si>
  <si>
    <t>누가봐</t>
    <phoneticPr fontId="1" type="noConversion"/>
  </si>
  <si>
    <t>월드콘</t>
    <phoneticPr fontId="1" type="noConversion"/>
  </si>
  <si>
    <t>빠삐코</t>
    <phoneticPr fontId="1" type="noConversion"/>
  </si>
  <si>
    <t>옥동자</t>
    <phoneticPr fontId="1" type="noConversion"/>
  </si>
  <si>
    <t>돼지바</t>
    <phoneticPr fontId="1" type="noConversion"/>
  </si>
  <si>
    <t>바밤바</t>
    <phoneticPr fontId="1" type="noConversion"/>
  </si>
  <si>
    <t>캔디바</t>
    <phoneticPr fontId="1" type="noConversion"/>
  </si>
  <si>
    <t>메로나</t>
    <phoneticPr fontId="1" type="noConversion"/>
  </si>
  <si>
    <t>합계</t>
    <phoneticPr fontId="1" type="noConversion"/>
  </si>
  <si>
    <t>순이익률</t>
    <phoneticPr fontId="1" type="noConversion"/>
  </si>
  <si>
    <t>7월</t>
    <phoneticPr fontId="1" type="noConversion"/>
  </si>
  <si>
    <t>8월</t>
  </si>
  <si>
    <t>9월</t>
  </si>
  <si>
    <t>죠스바</t>
    <phoneticPr fontId="1" type="noConversion"/>
  </si>
  <si>
    <t>아이스크림 판매실적</t>
    <phoneticPr fontId="1" type="noConversion"/>
  </si>
  <si>
    <t>재고량</t>
    <phoneticPr fontId="1" type="noConversion"/>
  </si>
  <si>
    <t>입고량</t>
    <phoneticPr fontId="1" type="noConversion"/>
  </si>
  <si>
    <t>판매량</t>
    <phoneticPr fontId="1" type="noConversion"/>
  </si>
  <si>
    <t>판매가</t>
    <phoneticPr fontId="1" type="noConversion"/>
  </si>
  <si>
    <t>총판매액</t>
    <phoneticPr fontId="1" type="noConversion"/>
  </si>
  <si>
    <t>제품명</t>
    <phoneticPr fontId="1" type="noConversion"/>
  </si>
  <si>
    <t>윈드런</t>
    <phoneticPr fontId="1" type="noConversion"/>
  </si>
  <si>
    <t>울트라메쉬</t>
    <phoneticPr fontId="1" type="noConversion"/>
  </si>
  <si>
    <t>테일윈드</t>
    <phoneticPr fontId="1" type="noConversion"/>
  </si>
  <si>
    <t>에어런</t>
    <phoneticPr fontId="1" type="noConversion"/>
  </si>
  <si>
    <t>레볼루션</t>
    <phoneticPr fontId="1" type="noConversion"/>
  </si>
  <si>
    <t>레이트레이서</t>
    <phoneticPr fontId="1" type="noConversion"/>
  </si>
  <si>
    <t>트리플블랙</t>
    <phoneticPr fontId="1" type="noConversion"/>
  </si>
  <si>
    <t>런닝화 판매 현황</t>
    <phoneticPr fontId="1" type="noConversion"/>
  </si>
  <si>
    <t>울프그레이</t>
    <phoneticPr fontId="1" type="noConversion"/>
  </si>
  <si>
    <t>스포츠센터 회원등록 현황</t>
    <phoneticPr fontId="1" type="noConversion"/>
  </si>
  <si>
    <t>구분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</si>
  <si>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</si>
  <si>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</si>
  <si>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</si>
  <si>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</si>
  <si>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</si>
  <si>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</si>
  <si>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헬스</t>
    <phoneticPr fontId="1" type="noConversion"/>
  </si>
  <si>
    <t>필라테스</t>
    <phoneticPr fontId="1" type="noConversion"/>
  </si>
  <si>
    <t>요가</t>
    <phoneticPr fontId="1" type="noConversion"/>
  </si>
  <si>
    <t>골프</t>
    <phoneticPr fontId="1" type="noConversion"/>
  </si>
  <si>
    <t>수영</t>
    <phoneticPr fontId="1" type="noConversion"/>
  </si>
  <si>
    <t>합계</t>
    <phoneticPr fontId="1" type="noConversion"/>
  </si>
  <si>
    <t>학생명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</si>
  <si>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</si>
  <si>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</si>
  <si>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</si>
  <si>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</si>
  <si>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</si>
  <si>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김단희</t>
    <phoneticPr fontId="1" type="noConversion"/>
  </si>
  <si>
    <t>강현준</t>
    <phoneticPr fontId="1" type="noConversion"/>
  </si>
  <si>
    <t>김서하</t>
    <phoneticPr fontId="1" type="noConversion"/>
  </si>
  <si>
    <t>이서현</t>
    <phoneticPr fontId="1" type="noConversion"/>
  </si>
  <si>
    <t>조민준</t>
    <phoneticPr fontId="1" type="noConversion"/>
  </si>
  <si>
    <t>박하윤</t>
    <phoneticPr fontId="1" type="noConversion"/>
  </si>
  <si>
    <t>기말고사 결과</t>
    <phoneticPr fontId="1" type="noConversion"/>
  </si>
  <si>
    <t>상공피트니스 지점별 관리 현황</t>
    <phoneticPr fontId="1" type="noConversion"/>
  </si>
  <si>
    <t>등록코드</t>
    <phoneticPr fontId="1" type="noConversion"/>
  </si>
  <si>
    <t>등록일자</t>
    <phoneticPr fontId="1" type="noConversion"/>
  </si>
  <si>
    <t>지점명</t>
    <phoneticPr fontId="1" type="noConversion"/>
  </si>
  <si>
    <t>규모(제곱미터)</t>
    <phoneticPr fontId="1" type="noConversion"/>
  </si>
  <si>
    <t>대표자명</t>
    <phoneticPr fontId="1" type="noConversion"/>
  </si>
  <si>
    <t>등록회원수</t>
    <phoneticPr fontId="1" type="noConversion"/>
  </si>
  <si>
    <t>SG16-001</t>
    <phoneticPr fontId="1" type="noConversion"/>
  </si>
  <si>
    <t>강북점</t>
    <phoneticPr fontId="1" type="noConversion"/>
  </si>
  <si>
    <t>김종모</t>
    <phoneticPr fontId="1" type="noConversion"/>
  </si>
  <si>
    <t>서초점</t>
    <phoneticPr fontId="1" type="noConversion"/>
  </si>
  <si>
    <t>유연석</t>
    <phoneticPr fontId="1" type="noConversion"/>
  </si>
  <si>
    <t>동작점</t>
    <phoneticPr fontId="1" type="noConversion"/>
  </si>
  <si>
    <t>장동건</t>
    <phoneticPr fontId="1" type="noConversion"/>
  </si>
  <si>
    <t>SG17-001</t>
    <phoneticPr fontId="1" type="noConversion"/>
  </si>
  <si>
    <t>영등포점</t>
    <phoneticPr fontId="1" type="noConversion"/>
  </si>
  <si>
    <t>강철수</t>
    <phoneticPr fontId="1" type="noConversion"/>
  </si>
  <si>
    <t>성동점</t>
    <phoneticPr fontId="1" type="noConversion"/>
  </si>
  <si>
    <t>신승원</t>
    <phoneticPr fontId="1" type="noConversion"/>
  </si>
  <si>
    <t>강서점</t>
    <phoneticPr fontId="1" type="noConversion"/>
  </si>
  <si>
    <t>지승대</t>
    <phoneticPr fontId="1" type="noConversion"/>
  </si>
  <si>
    <t>마포점</t>
    <phoneticPr fontId="1" type="noConversion"/>
  </si>
  <si>
    <t>나은우</t>
    <phoneticPr fontId="1" type="noConversion"/>
  </si>
  <si>
    <t>SG18-001</t>
    <phoneticPr fontId="1" type="noConversion"/>
  </si>
  <si>
    <t>종로점</t>
    <phoneticPr fontId="1" type="noConversion"/>
  </si>
  <si>
    <t>조현식</t>
    <phoneticPr fontId="1" type="noConversion"/>
  </si>
  <si>
    <t>은평점</t>
    <phoneticPr fontId="1" type="noConversion"/>
  </si>
  <si>
    <t>박해수</t>
    <phoneticPr fontId="1" type="noConversion"/>
  </si>
  <si>
    <t>관악점</t>
    <phoneticPr fontId="1" type="noConversion"/>
  </si>
  <si>
    <t>이대호</t>
    <phoneticPr fontId="1" type="noConversion"/>
  </si>
  <si>
    <t>송파점</t>
    <phoneticPr fontId="1" type="noConversion"/>
  </si>
  <si>
    <t>김은성</t>
    <phoneticPr fontId="1" type="noConversion"/>
  </si>
  <si>
    <t>서대문점</t>
    <phoneticPr fontId="1" type="noConversion"/>
  </si>
  <si>
    <t>허경민</t>
    <phoneticPr fontId="1" type="noConversion"/>
  </si>
  <si>
    <t>[표3]</t>
    <phoneticPr fontId="1" type="noConversion"/>
  </si>
  <si>
    <t>영어발표대회</t>
    <phoneticPr fontId="1" type="noConversion"/>
  </si>
  <si>
    <t>점수</t>
    <phoneticPr fontId="1" type="noConversion"/>
  </si>
  <si>
    <t>결과</t>
    <phoneticPr fontId="1" type="noConversion"/>
  </si>
  <si>
    <t>최미영</t>
    <phoneticPr fontId="1" type="noConversion"/>
  </si>
  <si>
    <t>[표5]</t>
    <phoneticPr fontId="1" type="noConversion"/>
  </si>
  <si>
    <t>&lt;조건&gt;</t>
    <phoneticPr fontId="1" type="noConversion"/>
  </si>
  <si>
    <t>과일 총판매액 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</si>
</sst>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.0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86</c:v>
                </c:pt>
                <c:pt idx="1">
                  <c:v>94</c:v>
                </c:pt>
                <c:pt idx="2">
                  <c:v>83</c:v>
                </c:pt>
                <c:pt idx="3">
                  <c:v>71</c:v>
                </c:pt>
                <c:pt idx="4">
                  <c:v>68</c:v>
                </c:pt>
                <c:pt idx="5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9-4472-B7B6-20898655DEB8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89</c:v>
                </c:pt>
                <c:pt idx="1">
                  <c:v>93</c:v>
                </c:pt>
                <c:pt idx="2">
                  <c:v>88</c:v>
                </c:pt>
                <c:pt idx="3">
                  <c:v>70</c:v>
                </c:pt>
                <c:pt idx="4">
                  <c:v>65</c:v>
                </c:pt>
                <c:pt idx="5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79-4472-B7B6-20898655DEB8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91</c:v>
                </c:pt>
                <c:pt idx="1">
                  <c:v>94</c:v>
                </c:pt>
                <c:pt idx="2">
                  <c:v>82</c:v>
                </c:pt>
                <c:pt idx="3">
                  <c:v>64</c:v>
                </c:pt>
                <c:pt idx="4">
                  <c:v>70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79-4472-B7B6-20898655DEB8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총점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김단희</c:v>
                </c:pt>
                <c:pt idx="1">
                  <c:v>강현준</c:v>
                </c:pt>
                <c:pt idx="2">
                  <c:v>김서하</c:v>
                </c:pt>
                <c:pt idx="3">
                  <c:v>이서현</c:v>
                </c:pt>
                <c:pt idx="4">
                  <c:v>조민준</c:v>
                </c:pt>
                <c:pt idx="5">
                  <c:v>박하윤</c:v>
                </c:pt>
              </c:strCache>
            </c:strRef>
          </c:cat>
          <c:val>
            <c:numRef>
              <c:f>차트작업!$E$4:$E$9</c:f>
              <c:numCache>
                <c:formatCode>General</c:formatCode>
                <c:ptCount val="6"/>
                <c:pt idx="0">
                  <c:v>266</c:v>
                </c:pt>
                <c:pt idx="1">
                  <c:v>281</c:v>
                </c:pt>
                <c:pt idx="2">
                  <c:v>253</c:v>
                </c:pt>
                <c:pt idx="3">
                  <c:v>205</c:v>
                </c:pt>
                <c:pt idx="4">
                  <c:v>203</c:v>
                </c:pt>
                <c:pt idx="5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79-4472-B7B6-20898655D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704048"/>
        <c:axId val="83704880"/>
      </c:barChart>
      <c:catAx>
        <c:axId val="8370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3704880"/>
        <c:crosses val="autoZero"/>
        <c:auto val="1"/>
        <c:lblAlgn val="ctr"/>
        <c:lblOffset val="100"/>
        <c:noMultiLvlLbl val="0"/>
      </c:catAx>
      <c:valAx>
        <c:axId val="8370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370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119850</xdr:colOff>
      <xdr:row>0</xdr:row>
      <xdr:rowOff>47625</xdr:rowOff>
    </xdr:from>
    <xdr:to>
      <xdr:col>15</xdr:col>
      <xdr:colOff>323049</xdr:colOff>
      <xdr:row>12</xdr:row>
      <xdr:rowOff>123825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9075" y="47625"/>
          <a:ext cx="5689599" cy="2590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83956</xdr:colOff>
      <xdr:row>0</xdr:row>
      <xdr:rowOff>57150</xdr:rowOff>
    </xdr:from>
    <xdr:to>
      <xdr:col>20</xdr:col>
      <xdr:colOff>179735</xdr:colOff>
      <xdr:row>12</xdr:row>
      <xdr:rowOff>200025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D7D5D5"/>
            </a:clrFrom>
            <a:clrTo>
              <a:srgbClr val="D7D5D5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341756" y="57150"/>
          <a:ext cx="9011179" cy="2657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104774</xdr:colOff>
      <xdr:row>1</xdr:row>
      <xdr:rowOff>66674</xdr:rowOff>
    </xdr:from>
    <xdr:to>
      <xdr:col>20</xdr:col>
      <xdr:colOff>542925</xdr:colOff>
      <xdr:row>8</xdr:row>
      <xdr:rowOff>90815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581774" y="323849"/>
          <a:ext cx="9353551" cy="14909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0</xdr:row>
      <xdr:rowOff>95250</xdr:rowOff>
    </xdr:from>
    <xdr:to>
      <xdr:col>23</xdr:col>
      <xdr:colOff>456030</xdr:colOff>
      <xdr:row>31</xdr:row>
      <xdr:rowOff>18633</xdr:rowOff>
    </xdr:to>
    <xdr:grpSp>
      <xdr:nvGrpSpPr>
        <xdr:cNvPr id="5" name="그룹 4"/>
        <xdr:cNvGrpSpPr/>
      </xdr:nvGrpSpPr>
      <xdr:grpSpPr>
        <a:xfrm>
          <a:off x="7172325" y="95250"/>
          <a:ext cx="9361905" cy="6419433"/>
          <a:chOff x="6848475" y="409575"/>
          <a:chExt cx="9361905" cy="6419433"/>
        </a:xfrm>
      </xdr:grpSpPr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896100" y="409575"/>
            <a:ext cx="9238095" cy="3076190"/>
          </a:xfrm>
          <a:prstGeom prst="rect">
            <a:avLst/>
          </a:prstGeom>
        </xdr:spPr>
      </xdr:pic>
      <xdr:pic>
        <xdr:nvPicPr>
          <xdr:cNvPr id="4" name="그림 3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48475" y="3495675"/>
            <a:ext cx="9361905" cy="3333333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0</xdr:row>
      <xdr:rowOff>142875</xdr:rowOff>
    </xdr:from>
    <xdr:to>
      <xdr:col>21</xdr:col>
      <xdr:colOff>351276</xdr:colOff>
      <xdr:row>11</xdr:row>
      <xdr:rowOff>190200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848475" y="142875"/>
          <a:ext cx="9190476" cy="240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85725</xdr:colOff>
      <xdr:row>0</xdr:row>
      <xdr:rowOff>133350</xdr:rowOff>
    </xdr:from>
    <xdr:to>
      <xdr:col>20</xdr:col>
      <xdr:colOff>436992</xdr:colOff>
      <xdr:row>4</xdr:row>
      <xdr:rowOff>171335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391150" y="133350"/>
          <a:ext cx="9266667" cy="92381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95250</xdr:colOff>
      <xdr:row>0</xdr:row>
      <xdr:rowOff>114300</xdr:rowOff>
    </xdr:from>
    <xdr:to>
      <xdr:col>22</xdr:col>
      <xdr:colOff>398898</xdr:colOff>
      <xdr:row>16</xdr:row>
      <xdr:rowOff>171018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1600" y="114300"/>
          <a:ext cx="9219048" cy="34571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152400</xdr:colOff>
      <xdr:row>0</xdr:row>
      <xdr:rowOff>133350</xdr:rowOff>
    </xdr:from>
    <xdr:to>
      <xdr:col>21</xdr:col>
      <xdr:colOff>408428</xdr:colOff>
      <xdr:row>24</xdr:row>
      <xdr:rowOff>27954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8800" y="133350"/>
          <a:ext cx="9171428" cy="49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tabSelected="1" workbookViewId="0">
      <selection activeCell="J19" sqref="J19"/>
    </sheetView>
  </sheetViews>
  <sheetFormatPr defaultRowHeight="16.5" x14ac:dyDescent="0.3"/>
  <cols>
    <col min="1" max="1" width="13" customWidth="1"/>
    <col min="2" max="2" width="9.75" bestFit="1" customWidth="1"/>
    <col min="4" max="4" width="9.875" bestFit="1" customWidth="1"/>
  </cols>
  <sheetData>
    <row r="1" spans="1:6" x14ac:dyDescent="0.3">
      <c r="A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1"/>
    </row>
    <row r="5" spans="1:6" x14ac:dyDescent="0.3">
      <c r="A5" s="1"/>
      <c r="B5" s="1"/>
      <c r="C5" s="1"/>
      <c r="D5" s="1"/>
      <c r="E5" s="1"/>
      <c r="F5" s="1"/>
    </row>
    <row r="6" spans="1:6" x14ac:dyDescent="0.3">
      <c r="A6" s="1"/>
      <c r="B6" s="1"/>
      <c r="C6" s="1"/>
      <c r="D6" s="1"/>
      <c r="E6" s="1"/>
      <c r="F6" s="1"/>
    </row>
    <row r="7" spans="1:6" x14ac:dyDescent="0.3">
      <c r="A7" s="1"/>
      <c r="B7" s="1"/>
      <c r="C7" s="1"/>
      <c r="D7" s="1"/>
      <c r="E7" s="1"/>
      <c r="F7" s="1"/>
    </row>
    <row r="8" spans="1:6" x14ac:dyDescent="0.3">
      <c r="A8" s="1"/>
      <c r="B8" s="1"/>
      <c r="C8" s="1"/>
      <c r="D8" s="1"/>
      <c r="E8" s="1"/>
      <c r="F8" s="1"/>
    </row>
    <row r="9" spans="1:6" x14ac:dyDescent="0.3">
      <c r="A9" s="1"/>
      <c r="B9" s="1"/>
      <c r="C9" s="1"/>
      <c r="D9" s="1"/>
      <c r="E9" s="1"/>
      <c r="F9" s="1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>
      <selection activeCell="F18" sqref="F18"/>
    </sheetView>
  </sheetViews>
  <sheetFormatPr defaultRowHeight="16.5" x14ac:dyDescent="0.3"/>
  <cols>
    <col min="2" max="2" width="15" bestFit="1" customWidth="1"/>
  </cols>
  <sheetData>
    <row r="1" spans="1:6" x14ac:dyDescent="0.3">
      <c r="A1" t="s">
        <v>88</v>
      </c>
    </row>
    <row r="3" spans="1:6" x14ac:dyDescent="0.3">
      <c r="A3" s="1" t="s">
        <v>81</v>
      </c>
      <c r="B3" s="1" t="s">
        <v>87</v>
      </c>
      <c r="C3" s="1" t="s">
        <v>82</v>
      </c>
      <c r="D3" s="1" t="s">
        <v>85</v>
      </c>
      <c r="E3" s="1" t="s">
        <v>83</v>
      </c>
      <c r="F3" s="1" t="s">
        <v>84</v>
      </c>
    </row>
    <row r="4" spans="1:6" x14ac:dyDescent="0.3">
      <c r="A4" s="1" t="s">
        <v>86</v>
      </c>
      <c r="B4" s="1" t="s">
        <v>117</v>
      </c>
      <c r="C4" s="1" t="s">
        <v>89</v>
      </c>
      <c r="D4" s="1">
        <v>60</v>
      </c>
      <c r="E4" s="1" t="s">
        <v>100</v>
      </c>
      <c r="F4" s="1" t="s">
        <v>112</v>
      </c>
    </row>
    <row r="5" spans="1:6" x14ac:dyDescent="0.3">
      <c r="A5" s="1" t="s">
        <v>91</v>
      </c>
      <c r="B5" s="1" t="s">
        <v>119</v>
      </c>
      <c r="C5" s="1"/>
      <c r="D5" s="1">
        <v>53</v>
      </c>
      <c r="E5" s="1" t="s">
        <v>106</v>
      </c>
      <c r="F5" s="1" t="s">
        <v>113</v>
      </c>
    </row>
    <row r="6" spans="1:6" x14ac:dyDescent="0.3">
      <c r="A6" s="1" t="s">
        <v>92</v>
      </c>
      <c r="B6" s="1" t="s">
        <v>120</v>
      </c>
      <c r="C6" s="1"/>
      <c r="D6" s="1">
        <v>47</v>
      </c>
      <c r="E6" s="1" t="s">
        <v>107</v>
      </c>
      <c r="F6" s="1" t="s">
        <v>114</v>
      </c>
    </row>
    <row r="7" spans="1:6" x14ac:dyDescent="0.3">
      <c r="A7" s="1" t="s">
        <v>93</v>
      </c>
      <c r="B7" s="1" t="s">
        <v>122</v>
      </c>
      <c r="C7" s="1"/>
      <c r="D7" s="1">
        <v>60</v>
      </c>
      <c r="E7" s="1" t="s">
        <v>103</v>
      </c>
      <c r="F7" s="1" t="s">
        <v>110</v>
      </c>
    </row>
    <row r="8" spans="1:6" x14ac:dyDescent="0.3">
      <c r="A8" s="1" t="s">
        <v>94</v>
      </c>
      <c r="B8" s="1" t="s">
        <v>123</v>
      </c>
      <c r="C8" s="1"/>
      <c r="D8" s="1">
        <v>50</v>
      </c>
      <c r="E8" s="1" t="s">
        <v>102</v>
      </c>
      <c r="F8" s="1" t="s">
        <v>110</v>
      </c>
    </row>
    <row r="9" spans="1:6" x14ac:dyDescent="0.3">
      <c r="A9" s="1" t="s">
        <v>95</v>
      </c>
      <c r="B9" s="1" t="s">
        <v>118</v>
      </c>
      <c r="C9" s="1" t="s">
        <v>90</v>
      </c>
      <c r="D9" s="1">
        <v>54</v>
      </c>
      <c r="E9" s="1" t="s">
        <v>108</v>
      </c>
      <c r="F9" s="1" t="s">
        <v>115</v>
      </c>
    </row>
    <row r="10" spans="1:6" x14ac:dyDescent="0.3">
      <c r="A10" s="1" t="s">
        <v>96</v>
      </c>
      <c r="B10" s="1" t="s">
        <v>121</v>
      </c>
      <c r="C10" s="1"/>
      <c r="D10" s="1">
        <v>50</v>
      </c>
      <c r="E10" s="1" t="s">
        <v>109</v>
      </c>
      <c r="F10" s="1" t="s">
        <v>116</v>
      </c>
    </row>
    <row r="11" spans="1:6" x14ac:dyDescent="0.3">
      <c r="A11" s="1" t="s">
        <v>97</v>
      </c>
      <c r="B11" s="1" t="s">
        <v>124</v>
      </c>
      <c r="C11" s="1"/>
      <c r="D11" s="1">
        <v>55</v>
      </c>
      <c r="E11" s="1" t="s">
        <v>104</v>
      </c>
      <c r="F11" s="1" t="s">
        <v>110</v>
      </c>
    </row>
    <row r="12" spans="1:6" x14ac:dyDescent="0.3">
      <c r="A12" s="1" t="s">
        <v>98</v>
      </c>
      <c r="B12" s="1" t="s">
        <v>125</v>
      </c>
      <c r="C12" s="1"/>
      <c r="D12" s="1">
        <v>53</v>
      </c>
      <c r="E12" s="1" t="s">
        <v>105</v>
      </c>
      <c r="F12" s="1" t="s">
        <v>111</v>
      </c>
    </row>
    <row r="13" spans="1:6" x14ac:dyDescent="0.3">
      <c r="A13" s="1" t="s">
        <v>99</v>
      </c>
      <c r="B13" s="1" t="s">
        <v>126</v>
      </c>
      <c r="C13" s="1"/>
      <c r="D13" s="1">
        <v>56</v>
      </c>
      <c r="E13" s="1" t="s">
        <v>101</v>
      </c>
      <c r="F13" s="1" t="s">
        <v>111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D25" sqref="D25"/>
    </sheetView>
  </sheetViews>
  <sheetFormatPr defaultRowHeight="16.5" x14ac:dyDescent="0.3"/>
  <cols>
    <col min="1" max="2" width="14.375" customWidth="1"/>
    <col min="3" max="3" width="10.625" customWidth="1"/>
    <col min="4" max="4" width="14.375" bestFit="1" customWidth="1"/>
    <col min="5" max="5" width="10.625" customWidth="1"/>
    <col min="6" max="6" width="11.625" customWidth="1"/>
  </cols>
  <sheetData>
    <row r="1" spans="1:6" ht="20.25" x14ac:dyDescent="0.3">
      <c r="A1" s="19" t="s">
        <v>199</v>
      </c>
      <c r="B1" s="19"/>
      <c r="C1" s="19"/>
      <c r="D1" s="19"/>
      <c r="E1" s="19"/>
      <c r="F1" s="19"/>
    </row>
    <row r="3" spans="1:6" x14ac:dyDescent="0.3">
      <c r="A3" s="14" t="s">
        <v>200</v>
      </c>
      <c r="B3" s="14" t="s">
        <v>201</v>
      </c>
      <c r="C3" s="14" t="s">
        <v>202</v>
      </c>
      <c r="D3" s="14" t="s">
        <v>203</v>
      </c>
      <c r="E3" s="14" t="s">
        <v>204</v>
      </c>
      <c r="F3" s="14" t="s">
        <v>205</v>
      </c>
    </row>
    <row r="4" spans="1:6" x14ac:dyDescent="0.3">
      <c r="A4" s="14" t="s">
        <v>206</v>
      </c>
      <c r="B4" s="8">
        <v>42454</v>
      </c>
      <c r="C4" s="14" t="s">
        <v>207</v>
      </c>
      <c r="D4" s="14">
        <v>330</v>
      </c>
      <c r="E4" s="14" t="s">
        <v>208</v>
      </c>
      <c r="F4" s="14">
        <v>219</v>
      </c>
    </row>
    <row r="5" spans="1:6" x14ac:dyDescent="0.3">
      <c r="A5" s="14" t="s">
        <v>127</v>
      </c>
      <c r="B5" s="8">
        <v>42462</v>
      </c>
      <c r="C5" s="14" t="s">
        <v>209</v>
      </c>
      <c r="D5" s="14">
        <v>360</v>
      </c>
      <c r="E5" s="14" t="s">
        <v>210</v>
      </c>
      <c r="F5" s="14">
        <v>138</v>
      </c>
    </row>
    <row r="6" spans="1:6" x14ac:dyDescent="0.3">
      <c r="A6" s="14" t="s">
        <v>128</v>
      </c>
      <c r="B6" s="8">
        <v>42539</v>
      </c>
      <c r="C6" s="14" t="s">
        <v>211</v>
      </c>
      <c r="D6" s="14">
        <v>280</v>
      </c>
      <c r="E6" s="14" t="s">
        <v>212</v>
      </c>
      <c r="F6" s="14">
        <v>127</v>
      </c>
    </row>
    <row r="7" spans="1:6" x14ac:dyDescent="0.3">
      <c r="A7" s="14" t="s">
        <v>213</v>
      </c>
      <c r="B7" s="8">
        <v>42775</v>
      </c>
      <c r="C7" s="14" t="s">
        <v>214</v>
      </c>
      <c r="D7" s="14">
        <v>400</v>
      </c>
      <c r="E7" s="14" t="s">
        <v>215</v>
      </c>
      <c r="F7" s="14">
        <v>263</v>
      </c>
    </row>
    <row r="8" spans="1:6" x14ac:dyDescent="0.3">
      <c r="A8" s="14" t="s">
        <v>129</v>
      </c>
      <c r="B8" s="8">
        <v>42836</v>
      </c>
      <c r="C8" s="14" t="s">
        <v>216</v>
      </c>
      <c r="D8" s="14">
        <v>295</v>
      </c>
      <c r="E8" s="14" t="s">
        <v>217</v>
      </c>
      <c r="F8" s="14">
        <v>136</v>
      </c>
    </row>
    <row r="9" spans="1:6" x14ac:dyDescent="0.3">
      <c r="A9" s="14" t="s">
        <v>130</v>
      </c>
      <c r="B9" s="8">
        <v>42967</v>
      </c>
      <c r="C9" s="14" t="s">
        <v>218</v>
      </c>
      <c r="D9" s="14">
        <v>345</v>
      </c>
      <c r="E9" s="14" t="s">
        <v>219</v>
      </c>
      <c r="F9" s="14">
        <v>195</v>
      </c>
    </row>
    <row r="10" spans="1:6" x14ac:dyDescent="0.3">
      <c r="A10" s="14" t="s">
        <v>131</v>
      </c>
      <c r="B10" s="8">
        <v>43031</v>
      </c>
      <c r="C10" s="14" t="s">
        <v>220</v>
      </c>
      <c r="D10" s="14">
        <v>330</v>
      </c>
      <c r="E10" s="14" t="s">
        <v>221</v>
      </c>
      <c r="F10" s="14">
        <v>175</v>
      </c>
    </row>
    <row r="11" spans="1:6" x14ac:dyDescent="0.3">
      <c r="A11" s="14" t="s">
        <v>222</v>
      </c>
      <c r="B11" s="8">
        <v>43191</v>
      </c>
      <c r="C11" s="14" t="s">
        <v>223</v>
      </c>
      <c r="D11" s="14">
        <v>400</v>
      </c>
      <c r="E11" s="14" t="s">
        <v>224</v>
      </c>
      <c r="F11" s="14">
        <v>127</v>
      </c>
    </row>
    <row r="12" spans="1:6" x14ac:dyDescent="0.3">
      <c r="A12" s="14" t="s">
        <v>132</v>
      </c>
      <c r="B12" s="8">
        <v>43272</v>
      </c>
      <c r="C12" s="14" t="s">
        <v>225</v>
      </c>
      <c r="D12" s="14">
        <v>245</v>
      </c>
      <c r="E12" s="14" t="s">
        <v>226</v>
      </c>
      <c r="F12" s="14">
        <v>122</v>
      </c>
    </row>
    <row r="13" spans="1:6" x14ac:dyDescent="0.3">
      <c r="A13" s="14" t="s">
        <v>133</v>
      </c>
      <c r="B13" s="8">
        <v>43326</v>
      </c>
      <c r="C13" s="14" t="s">
        <v>227</v>
      </c>
      <c r="D13" s="14">
        <v>280</v>
      </c>
      <c r="E13" s="14" t="s">
        <v>228</v>
      </c>
      <c r="F13" s="14">
        <v>114</v>
      </c>
    </row>
    <row r="14" spans="1:6" x14ac:dyDescent="0.3">
      <c r="A14" s="14" t="s">
        <v>134</v>
      </c>
      <c r="B14" s="8">
        <v>43378</v>
      </c>
      <c r="C14" s="14" t="s">
        <v>229</v>
      </c>
      <c r="D14" s="14">
        <v>295</v>
      </c>
      <c r="E14" s="14" t="s">
        <v>230</v>
      </c>
      <c r="F14" s="14">
        <v>127</v>
      </c>
    </row>
    <row r="15" spans="1:6" x14ac:dyDescent="0.3">
      <c r="A15" s="14" t="s">
        <v>135</v>
      </c>
      <c r="B15" s="8">
        <v>43415</v>
      </c>
      <c r="C15" s="14" t="s">
        <v>231</v>
      </c>
      <c r="D15" s="14">
        <v>310</v>
      </c>
      <c r="E15" s="14" t="s">
        <v>232</v>
      </c>
      <c r="F15" s="14">
        <v>245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8"/>
  <sheetViews>
    <sheetView workbookViewId="0">
      <selection activeCell="H31" sqref="H31"/>
    </sheetView>
  </sheetViews>
  <sheetFormatPr defaultRowHeight="16.5" x14ac:dyDescent="0.3"/>
  <cols>
    <col min="3" max="4" width="9.125" bestFit="1" customWidth="1"/>
    <col min="5" max="5" width="10.875" bestFit="1" customWidth="1"/>
    <col min="7" max="7" width="9" customWidth="1"/>
    <col min="8" max="8" width="10.875" bestFit="1" customWidth="1"/>
  </cols>
  <sheetData>
    <row r="1" spans="1:9" x14ac:dyDescent="0.3">
      <c r="A1" s="2" t="s">
        <v>2</v>
      </c>
      <c r="B1" s="3" t="s">
        <v>3</v>
      </c>
      <c r="F1" s="2" t="s">
        <v>23</v>
      </c>
      <c r="G1" s="3" t="s">
        <v>24</v>
      </c>
    </row>
    <row r="2" spans="1:9" x14ac:dyDescent="0.3">
      <c r="A2" s="16" t="s">
        <v>4</v>
      </c>
      <c r="B2" s="16" t="s">
        <v>5</v>
      </c>
      <c r="C2" s="16" t="s">
        <v>6</v>
      </c>
      <c r="D2" s="16" t="s">
        <v>7</v>
      </c>
      <c r="F2" s="16" t="s">
        <v>25</v>
      </c>
      <c r="G2" s="16" t="s">
        <v>26</v>
      </c>
      <c r="H2" s="16" t="s">
        <v>27</v>
      </c>
      <c r="I2" s="5" t="s">
        <v>28</v>
      </c>
    </row>
    <row r="3" spans="1:9" x14ac:dyDescent="0.3">
      <c r="A3" s="16" t="s">
        <v>8</v>
      </c>
      <c r="B3" s="16" t="s">
        <v>9</v>
      </c>
      <c r="C3" s="16">
        <v>645</v>
      </c>
      <c r="D3" s="16" t="s">
        <v>1</v>
      </c>
      <c r="F3" s="16" t="s">
        <v>29</v>
      </c>
      <c r="G3" s="16">
        <v>94</v>
      </c>
      <c r="H3" s="6">
        <v>1382000</v>
      </c>
      <c r="I3" s="16"/>
    </row>
    <row r="4" spans="1:9" x14ac:dyDescent="0.3">
      <c r="A4" s="16" t="s">
        <v>10</v>
      </c>
      <c r="B4" s="16" t="s">
        <v>9</v>
      </c>
      <c r="C4" s="16">
        <v>574</v>
      </c>
      <c r="D4" s="16" t="s">
        <v>11</v>
      </c>
      <c r="F4" s="16" t="s">
        <v>30</v>
      </c>
      <c r="G4" s="16">
        <v>156</v>
      </c>
      <c r="H4" s="6">
        <v>1794000</v>
      </c>
      <c r="I4" s="16"/>
    </row>
    <row r="5" spans="1:9" x14ac:dyDescent="0.3">
      <c r="A5" s="16" t="s">
        <v>12</v>
      </c>
      <c r="B5" s="16" t="s">
        <v>9</v>
      </c>
      <c r="C5" s="16">
        <v>429</v>
      </c>
      <c r="D5" s="16" t="s">
        <v>13</v>
      </c>
      <c r="F5" s="16" t="s">
        <v>31</v>
      </c>
      <c r="G5" s="16">
        <v>83</v>
      </c>
      <c r="H5" s="6">
        <v>1652000</v>
      </c>
      <c r="I5" s="16"/>
    </row>
    <row r="6" spans="1:9" x14ac:dyDescent="0.3">
      <c r="A6" s="16" t="s">
        <v>8</v>
      </c>
      <c r="B6" s="16" t="s">
        <v>14</v>
      </c>
      <c r="C6" s="16">
        <v>721</v>
      </c>
      <c r="D6" s="16" t="s">
        <v>15</v>
      </c>
      <c r="F6" s="16" t="s">
        <v>32</v>
      </c>
      <c r="G6" s="16">
        <v>248</v>
      </c>
      <c r="H6" s="6">
        <v>4950000</v>
      </c>
      <c r="I6" s="16"/>
    </row>
    <row r="7" spans="1:9" x14ac:dyDescent="0.3">
      <c r="A7" s="16" t="s">
        <v>10</v>
      </c>
      <c r="B7" s="16" t="s">
        <v>14</v>
      </c>
      <c r="C7" s="16">
        <v>827</v>
      </c>
      <c r="D7" s="16" t="s">
        <v>16</v>
      </c>
      <c r="F7" s="16" t="s">
        <v>33</v>
      </c>
      <c r="G7" s="16">
        <v>77</v>
      </c>
      <c r="H7" s="6">
        <v>1223000</v>
      </c>
      <c r="I7" s="16"/>
    </row>
    <row r="8" spans="1:9" x14ac:dyDescent="0.3">
      <c r="A8" s="16" t="s">
        <v>12</v>
      </c>
      <c r="B8" s="16" t="s">
        <v>14</v>
      </c>
      <c r="C8" s="16">
        <v>704</v>
      </c>
      <c r="D8" s="16" t="s">
        <v>17</v>
      </c>
      <c r="F8" s="16" t="s">
        <v>34</v>
      </c>
      <c r="G8" s="16">
        <v>64</v>
      </c>
      <c r="H8" s="6">
        <v>978000</v>
      </c>
      <c r="I8" s="16"/>
    </row>
    <row r="9" spans="1:9" x14ac:dyDescent="0.3">
      <c r="A9" s="16" t="s">
        <v>8</v>
      </c>
      <c r="B9" s="16" t="s">
        <v>18</v>
      </c>
      <c r="C9" s="16">
        <v>628</v>
      </c>
      <c r="D9" s="16" t="s">
        <v>19</v>
      </c>
      <c r="F9" s="16" t="s">
        <v>35</v>
      </c>
      <c r="G9" s="16">
        <v>85</v>
      </c>
      <c r="H9" s="6">
        <v>2460000</v>
      </c>
      <c r="I9" s="16"/>
    </row>
    <row r="10" spans="1:9" x14ac:dyDescent="0.3">
      <c r="A10" s="16" t="s">
        <v>10</v>
      </c>
      <c r="B10" s="16" t="s">
        <v>18</v>
      </c>
      <c r="C10" s="16">
        <v>699</v>
      </c>
      <c r="D10" s="16" t="s">
        <v>20</v>
      </c>
      <c r="F10" s="16" t="s">
        <v>36</v>
      </c>
      <c r="G10" s="16">
        <v>173</v>
      </c>
      <c r="H10" s="6">
        <v>2961000</v>
      </c>
      <c r="I10" s="16"/>
    </row>
    <row r="11" spans="1:9" x14ac:dyDescent="0.3">
      <c r="A11" s="16" t="s">
        <v>12</v>
      </c>
      <c r="B11" s="16" t="s">
        <v>18</v>
      </c>
      <c r="C11" s="16">
        <v>763</v>
      </c>
      <c r="D11" s="16" t="s">
        <v>21</v>
      </c>
      <c r="F11" s="16" t="s">
        <v>37</v>
      </c>
      <c r="G11" s="16">
        <v>59</v>
      </c>
      <c r="H11" s="6">
        <v>889000</v>
      </c>
      <c r="I11" s="16"/>
    </row>
    <row r="12" spans="1:9" x14ac:dyDescent="0.3">
      <c r="A12" s="20" t="s">
        <v>22</v>
      </c>
      <c r="B12" s="21"/>
      <c r="C12" s="22"/>
      <c r="D12" s="16"/>
      <c r="F12" s="16" t="s">
        <v>38</v>
      </c>
      <c r="G12" s="16">
        <v>67</v>
      </c>
      <c r="H12" s="6">
        <v>1067000</v>
      </c>
      <c r="I12" s="16"/>
    </row>
    <row r="14" spans="1:9" x14ac:dyDescent="0.3">
      <c r="A14" s="2" t="s">
        <v>233</v>
      </c>
      <c r="B14" s="3" t="s">
        <v>65</v>
      </c>
      <c r="F14" s="2" t="s">
        <v>55</v>
      </c>
      <c r="G14" s="3" t="s">
        <v>234</v>
      </c>
    </row>
    <row r="15" spans="1:9" x14ac:dyDescent="0.3">
      <c r="A15" s="16" t="s">
        <v>66</v>
      </c>
      <c r="B15" s="16" t="s">
        <v>67</v>
      </c>
      <c r="C15" s="16" t="s">
        <v>68</v>
      </c>
      <c r="D15" s="16" t="s">
        <v>69</v>
      </c>
      <c r="F15" s="16" t="s">
        <v>56</v>
      </c>
      <c r="G15" s="17" t="s">
        <v>235</v>
      </c>
      <c r="H15" s="18" t="s">
        <v>236</v>
      </c>
    </row>
    <row r="16" spans="1:9" x14ac:dyDescent="0.3">
      <c r="A16" s="16">
        <v>211016</v>
      </c>
      <c r="B16" s="16" t="s">
        <v>70</v>
      </c>
      <c r="C16" s="16" t="s">
        <v>71</v>
      </c>
      <c r="D16" s="16">
        <v>86</v>
      </c>
      <c r="F16" s="16" t="s">
        <v>57</v>
      </c>
      <c r="G16" s="17">
        <v>91</v>
      </c>
      <c r="H16" s="17"/>
    </row>
    <row r="17" spans="1:8" x14ac:dyDescent="0.3">
      <c r="A17" s="16">
        <v>215007</v>
      </c>
      <c r="B17" s="16" t="s">
        <v>72</v>
      </c>
      <c r="C17" s="16" t="s">
        <v>73</v>
      </c>
      <c r="D17" s="16">
        <v>94</v>
      </c>
      <c r="F17" s="16" t="s">
        <v>58</v>
      </c>
      <c r="G17" s="17">
        <v>95</v>
      </c>
      <c r="H17" s="17"/>
    </row>
    <row r="18" spans="1:8" x14ac:dyDescent="0.3">
      <c r="A18" s="16">
        <v>215015</v>
      </c>
      <c r="B18" s="16" t="s">
        <v>72</v>
      </c>
      <c r="C18" s="16" t="s">
        <v>74</v>
      </c>
      <c r="D18" s="16">
        <v>75</v>
      </c>
      <c r="F18" s="16" t="s">
        <v>59</v>
      </c>
      <c r="G18" s="17">
        <v>86</v>
      </c>
      <c r="H18" s="17"/>
    </row>
    <row r="19" spans="1:8" x14ac:dyDescent="0.3">
      <c r="A19" s="16">
        <v>211025</v>
      </c>
      <c r="B19" s="16" t="s">
        <v>70</v>
      </c>
      <c r="C19" s="16" t="s">
        <v>75</v>
      </c>
      <c r="D19" s="16">
        <v>81</v>
      </c>
      <c r="F19" s="16" t="s">
        <v>60</v>
      </c>
      <c r="G19" s="17">
        <v>86</v>
      </c>
      <c r="H19" s="17"/>
    </row>
    <row r="20" spans="1:8" x14ac:dyDescent="0.3">
      <c r="A20" s="16">
        <v>211031</v>
      </c>
      <c r="B20" s="16" t="s">
        <v>70</v>
      </c>
      <c r="C20" s="16" t="s">
        <v>76</v>
      </c>
      <c r="D20" s="16">
        <v>96</v>
      </c>
      <c r="F20" s="16" t="s">
        <v>61</v>
      </c>
      <c r="G20" s="17">
        <v>98</v>
      </c>
      <c r="H20" s="17"/>
    </row>
    <row r="21" spans="1:8" x14ac:dyDescent="0.3">
      <c r="A21" s="16">
        <v>215064</v>
      </c>
      <c r="B21" s="16" t="s">
        <v>72</v>
      </c>
      <c r="C21" s="16" t="s">
        <v>77</v>
      </c>
      <c r="D21" s="16">
        <v>88</v>
      </c>
      <c r="F21" s="16" t="s">
        <v>62</v>
      </c>
      <c r="G21" s="17">
        <v>90</v>
      </c>
      <c r="H21" s="17"/>
    </row>
    <row r="22" spans="1:8" x14ac:dyDescent="0.3">
      <c r="A22" s="16">
        <v>211046</v>
      </c>
      <c r="B22" s="16" t="s">
        <v>70</v>
      </c>
      <c r="C22" s="16" t="s">
        <v>78</v>
      </c>
      <c r="D22" s="16">
        <v>79</v>
      </c>
      <c r="F22" s="16" t="s">
        <v>63</v>
      </c>
      <c r="G22" s="17">
        <v>86</v>
      </c>
      <c r="H22" s="17"/>
    </row>
    <row r="23" spans="1:8" x14ac:dyDescent="0.3">
      <c r="A23" s="16">
        <v>215089</v>
      </c>
      <c r="B23" s="16" t="s">
        <v>72</v>
      </c>
      <c r="C23" s="16" t="s">
        <v>79</v>
      </c>
      <c r="D23" s="16">
        <v>67</v>
      </c>
      <c r="F23" s="16" t="s">
        <v>64</v>
      </c>
      <c r="G23" s="17">
        <v>94</v>
      </c>
      <c r="H23" s="17"/>
    </row>
    <row r="24" spans="1:8" x14ac:dyDescent="0.3">
      <c r="A24" s="20" t="s">
        <v>80</v>
      </c>
      <c r="B24" s="21"/>
      <c r="C24" s="22"/>
      <c r="D24" s="16"/>
      <c r="F24" s="16" t="s">
        <v>237</v>
      </c>
      <c r="G24" s="17">
        <v>88</v>
      </c>
      <c r="H24" s="17"/>
    </row>
    <row r="26" spans="1:8" x14ac:dyDescent="0.3">
      <c r="A26" s="2" t="s">
        <v>238</v>
      </c>
      <c r="B26" s="3" t="s">
        <v>39</v>
      </c>
    </row>
    <row r="27" spans="1:8" x14ac:dyDescent="0.3">
      <c r="A27" s="16" t="s">
        <v>40</v>
      </c>
      <c r="B27" s="16" t="s">
        <v>41</v>
      </c>
      <c r="C27" s="16" t="s">
        <v>42</v>
      </c>
      <c r="D27" s="16" t="s">
        <v>43</v>
      </c>
      <c r="E27" s="16" t="s">
        <v>44</v>
      </c>
    </row>
    <row r="28" spans="1:8" x14ac:dyDescent="0.3">
      <c r="A28" s="16" t="s">
        <v>48</v>
      </c>
      <c r="B28" s="16" t="s">
        <v>49</v>
      </c>
      <c r="C28" s="6">
        <v>3900</v>
      </c>
      <c r="D28" s="6">
        <v>116</v>
      </c>
      <c r="E28" s="6">
        <v>452400</v>
      </c>
    </row>
    <row r="29" spans="1:8" x14ac:dyDescent="0.3">
      <c r="A29" s="16" t="s">
        <v>45</v>
      </c>
      <c r="B29" s="16" t="s">
        <v>47</v>
      </c>
      <c r="C29" s="6">
        <v>4600</v>
      </c>
      <c r="D29" s="6">
        <v>128</v>
      </c>
      <c r="E29" s="6">
        <v>588800</v>
      </c>
    </row>
    <row r="30" spans="1:8" x14ac:dyDescent="0.3">
      <c r="A30" s="16" t="s">
        <v>45</v>
      </c>
      <c r="B30" s="16" t="s">
        <v>46</v>
      </c>
      <c r="C30" s="6">
        <v>9800</v>
      </c>
      <c r="D30" s="6">
        <v>88</v>
      </c>
      <c r="E30" s="6">
        <v>862400</v>
      </c>
    </row>
    <row r="31" spans="1:8" x14ac:dyDescent="0.3">
      <c r="A31" s="16" t="s">
        <v>50</v>
      </c>
      <c r="B31" s="16" t="s">
        <v>51</v>
      </c>
      <c r="C31" s="6">
        <v>6700</v>
      </c>
      <c r="D31" s="6">
        <v>123</v>
      </c>
      <c r="E31" s="6">
        <v>824100</v>
      </c>
    </row>
    <row r="32" spans="1:8" x14ac:dyDescent="0.3">
      <c r="A32" s="16" t="s">
        <v>45</v>
      </c>
      <c r="B32" s="16" t="s">
        <v>52</v>
      </c>
      <c r="C32" s="6">
        <v>8800</v>
      </c>
      <c r="D32" s="6">
        <v>94</v>
      </c>
      <c r="E32" s="6">
        <v>827200</v>
      </c>
    </row>
    <row r="33" spans="1:8" x14ac:dyDescent="0.3">
      <c r="A33" s="16" t="s">
        <v>50</v>
      </c>
      <c r="B33" s="16" t="s">
        <v>53</v>
      </c>
      <c r="C33" s="6">
        <v>9500</v>
      </c>
      <c r="D33" s="6">
        <v>157</v>
      </c>
      <c r="E33" s="6">
        <v>1491500</v>
      </c>
      <c r="F33" s="1" t="s">
        <v>239</v>
      </c>
    </row>
    <row r="34" spans="1:8" x14ac:dyDescent="0.3">
      <c r="A34" s="16" t="s">
        <v>48</v>
      </c>
      <c r="B34" s="16" t="s">
        <v>54</v>
      </c>
      <c r="C34" s="6">
        <v>4500</v>
      </c>
      <c r="D34" s="6">
        <v>167</v>
      </c>
      <c r="E34" s="6">
        <v>751500</v>
      </c>
      <c r="F34" s="16"/>
    </row>
    <row r="35" spans="1:8" x14ac:dyDescent="0.3">
      <c r="A35" s="20" t="s">
        <v>240</v>
      </c>
      <c r="B35" s="21"/>
      <c r="C35" s="21"/>
      <c r="D35" s="22"/>
      <c r="E35" s="6"/>
      <c r="F35" s="16"/>
    </row>
    <row r="38" spans="1:8" x14ac:dyDescent="0.3">
      <c r="H38" s="13"/>
    </row>
  </sheetData>
  <mergeCells count="3">
    <mergeCell ref="A12:C12"/>
    <mergeCell ref="A24:C24"/>
    <mergeCell ref="A35:D35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>
      <selection activeCell="H17" sqref="H17"/>
    </sheetView>
  </sheetViews>
  <sheetFormatPr defaultRowHeight="16.5" x14ac:dyDescent="0.3"/>
  <cols>
    <col min="3" max="5" width="10.875" bestFit="1" customWidth="1"/>
    <col min="6" max="7" width="14.625" bestFit="1" customWidth="1"/>
  </cols>
  <sheetData>
    <row r="1" spans="1:7" ht="20.25" x14ac:dyDescent="0.3">
      <c r="A1" s="19" t="s">
        <v>156</v>
      </c>
      <c r="B1" s="19"/>
      <c r="C1" s="19"/>
      <c r="D1" s="19"/>
      <c r="E1" s="19"/>
      <c r="F1" s="19"/>
      <c r="G1" s="19"/>
    </row>
    <row r="3" spans="1:7" x14ac:dyDescent="0.3">
      <c r="A3" s="25" t="s">
        <v>136</v>
      </c>
      <c r="B3" s="25" t="s">
        <v>137</v>
      </c>
      <c r="C3" s="25" t="s">
        <v>138</v>
      </c>
      <c r="D3" s="25"/>
      <c r="E3" s="25"/>
      <c r="F3" s="25" t="s">
        <v>139</v>
      </c>
      <c r="G3" s="25" t="s">
        <v>140</v>
      </c>
    </row>
    <row r="4" spans="1:7" x14ac:dyDescent="0.3">
      <c r="A4" s="25"/>
      <c r="B4" s="25"/>
      <c r="C4" s="4" t="s">
        <v>152</v>
      </c>
      <c r="D4" s="4" t="s">
        <v>153</v>
      </c>
      <c r="E4" s="4" t="s">
        <v>154</v>
      </c>
      <c r="F4" s="25"/>
      <c r="G4" s="25"/>
    </row>
    <row r="5" spans="1:7" x14ac:dyDescent="0.3">
      <c r="A5" s="4" t="s">
        <v>155</v>
      </c>
      <c r="B5" s="6">
        <v>600</v>
      </c>
      <c r="C5" s="6">
        <v>165232</v>
      </c>
      <c r="D5" s="6">
        <v>190017</v>
      </c>
      <c r="E5" s="6">
        <v>183419</v>
      </c>
      <c r="F5" s="6">
        <f>B5*(C5+D5+E5)</f>
        <v>323200800</v>
      </c>
      <c r="G5" s="6">
        <f>F5*$B$17</f>
        <v>96960240</v>
      </c>
    </row>
    <row r="6" spans="1:7" x14ac:dyDescent="0.3">
      <c r="A6" s="4" t="s">
        <v>142</v>
      </c>
      <c r="B6" s="6">
        <v>500</v>
      </c>
      <c r="C6" s="6">
        <v>241773</v>
      </c>
      <c r="D6" s="6">
        <v>278039</v>
      </c>
      <c r="E6" s="6">
        <v>325306</v>
      </c>
      <c r="F6" s="6">
        <f t="shared" ref="F6:F14" si="0">B6*(C6+D6+E6)</f>
        <v>422559000</v>
      </c>
      <c r="G6" s="6">
        <f t="shared" ref="G6:G14" si="1">F6*$B$17</f>
        <v>126767700</v>
      </c>
    </row>
    <row r="7" spans="1:7" x14ac:dyDescent="0.3">
      <c r="A7" s="4" t="s">
        <v>143</v>
      </c>
      <c r="B7" s="6">
        <v>1000</v>
      </c>
      <c r="C7" s="6">
        <v>192741</v>
      </c>
      <c r="D7" s="6">
        <v>183414</v>
      </c>
      <c r="E7" s="6">
        <v>214591</v>
      </c>
      <c r="F7" s="6">
        <f t="shared" si="0"/>
        <v>590746000</v>
      </c>
      <c r="G7" s="6">
        <f t="shared" si="1"/>
        <v>177223800</v>
      </c>
    </row>
    <row r="8" spans="1:7" x14ac:dyDescent="0.3">
      <c r="A8" s="4" t="s">
        <v>141</v>
      </c>
      <c r="B8" s="6">
        <v>500</v>
      </c>
      <c r="C8" s="6">
        <v>295604</v>
      </c>
      <c r="D8" s="6">
        <v>339945</v>
      </c>
      <c r="E8" s="6">
        <v>315213</v>
      </c>
      <c r="F8" s="6">
        <f t="shared" si="0"/>
        <v>475381000</v>
      </c>
      <c r="G8" s="6">
        <f t="shared" si="1"/>
        <v>142614300</v>
      </c>
    </row>
    <row r="9" spans="1:7" x14ac:dyDescent="0.3">
      <c r="A9" s="4" t="s">
        <v>144</v>
      </c>
      <c r="B9" s="6">
        <v>700</v>
      </c>
      <c r="C9" s="6">
        <v>243925</v>
      </c>
      <c r="D9" s="6">
        <v>201453</v>
      </c>
      <c r="E9" s="6">
        <v>235705</v>
      </c>
      <c r="F9" s="6">
        <f t="shared" si="0"/>
        <v>476758100</v>
      </c>
      <c r="G9" s="6">
        <f t="shared" si="1"/>
        <v>143027430</v>
      </c>
    </row>
    <row r="10" spans="1:7" x14ac:dyDescent="0.3">
      <c r="A10" s="4" t="s">
        <v>145</v>
      </c>
      <c r="B10" s="6">
        <v>600</v>
      </c>
      <c r="C10" s="6">
        <v>193849</v>
      </c>
      <c r="D10" s="6">
        <v>188321</v>
      </c>
      <c r="E10" s="6">
        <v>220336</v>
      </c>
      <c r="F10" s="6">
        <f t="shared" si="0"/>
        <v>361503600</v>
      </c>
      <c r="G10" s="6">
        <f t="shared" si="1"/>
        <v>108451080</v>
      </c>
    </row>
    <row r="11" spans="1:7" x14ac:dyDescent="0.3">
      <c r="A11" s="4" t="s">
        <v>146</v>
      </c>
      <c r="B11" s="6">
        <v>500</v>
      </c>
      <c r="C11" s="6">
        <v>324151</v>
      </c>
      <c r="D11" s="6">
        <v>301765</v>
      </c>
      <c r="E11" s="6">
        <v>334131</v>
      </c>
      <c r="F11" s="6">
        <f t="shared" si="0"/>
        <v>480023500</v>
      </c>
      <c r="G11" s="6">
        <f t="shared" si="1"/>
        <v>144007050</v>
      </c>
    </row>
    <row r="12" spans="1:7" x14ac:dyDescent="0.3">
      <c r="A12" s="4" t="s">
        <v>147</v>
      </c>
      <c r="B12" s="6">
        <v>500</v>
      </c>
      <c r="C12" s="6">
        <v>157232</v>
      </c>
      <c r="D12" s="6">
        <v>180817</v>
      </c>
      <c r="E12" s="6">
        <v>211556</v>
      </c>
      <c r="F12" s="6">
        <f t="shared" si="0"/>
        <v>274802500</v>
      </c>
      <c r="G12" s="6">
        <f t="shared" si="1"/>
        <v>82440750</v>
      </c>
    </row>
    <row r="13" spans="1:7" x14ac:dyDescent="0.3">
      <c r="A13" s="4" t="s">
        <v>148</v>
      </c>
      <c r="B13" s="6">
        <v>600</v>
      </c>
      <c r="C13" s="6">
        <v>201476</v>
      </c>
      <c r="D13" s="6">
        <v>231697</v>
      </c>
      <c r="E13" s="6">
        <v>223549</v>
      </c>
      <c r="F13" s="6">
        <f t="shared" si="0"/>
        <v>394033200</v>
      </c>
      <c r="G13" s="6">
        <f t="shared" si="1"/>
        <v>118209960</v>
      </c>
    </row>
    <row r="14" spans="1:7" x14ac:dyDescent="0.3">
      <c r="A14" s="4" t="s">
        <v>149</v>
      </c>
      <c r="B14" s="6">
        <v>600</v>
      </c>
      <c r="C14" s="6">
        <v>322905</v>
      </c>
      <c r="D14" s="6">
        <v>371341</v>
      </c>
      <c r="E14" s="6">
        <v>357613</v>
      </c>
      <c r="F14" s="6">
        <f t="shared" si="0"/>
        <v>631115400</v>
      </c>
      <c r="G14" s="6">
        <f t="shared" si="1"/>
        <v>189334620</v>
      </c>
    </row>
    <row r="15" spans="1:7" x14ac:dyDescent="0.3">
      <c r="A15" s="23" t="s">
        <v>150</v>
      </c>
      <c r="B15" s="24"/>
      <c r="C15" s="11">
        <f>SUM(C5:C14)</f>
        <v>2338888</v>
      </c>
      <c r="D15" s="11">
        <f t="shared" ref="D15:G15" si="2">SUM(D5:D14)</f>
        <v>2466809</v>
      </c>
      <c r="E15" s="11">
        <f t="shared" si="2"/>
        <v>2621419</v>
      </c>
      <c r="F15" s="11">
        <f t="shared" si="2"/>
        <v>4430123100</v>
      </c>
      <c r="G15" s="11">
        <f t="shared" si="2"/>
        <v>1329036930</v>
      </c>
    </row>
    <row r="17" spans="1:2" x14ac:dyDescent="0.3">
      <c r="A17" s="9" t="s">
        <v>151</v>
      </c>
      <c r="B17" s="10">
        <v>0.3</v>
      </c>
    </row>
  </sheetData>
  <mergeCells count="7">
    <mergeCell ref="A1:G1"/>
    <mergeCell ref="A15:B15"/>
    <mergeCell ref="G3:G4"/>
    <mergeCell ref="F3:F4"/>
    <mergeCell ref="C3:E3"/>
    <mergeCell ref="B3:B4"/>
    <mergeCell ref="A3:A4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workbookViewId="0">
      <selection activeCell="H8" sqref="H8"/>
    </sheetView>
  </sheetViews>
  <sheetFormatPr defaultRowHeight="16.5" x14ac:dyDescent="0.3"/>
  <cols>
    <col min="1" max="1" width="13" bestFit="1" customWidth="1"/>
    <col min="6" max="6" width="11.625" bestFit="1" customWidth="1"/>
  </cols>
  <sheetData>
    <row r="1" spans="1:6" ht="20.25" x14ac:dyDescent="0.3">
      <c r="A1" s="19" t="s">
        <v>170</v>
      </c>
      <c r="B1" s="19"/>
      <c r="C1" s="19"/>
      <c r="D1" s="19"/>
      <c r="E1" s="19"/>
      <c r="F1" s="19"/>
    </row>
    <row r="3" spans="1:6" x14ac:dyDescent="0.3">
      <c r="A3" s="7" t="s">
        <v>162</v>
      </c>
      <c r="B3" s="7" t="s">
        <v>160</v>
      </c>
      <c r="C3" s="7" t="s">
        <v>157</v>
      </c>
      <c r="D3" s="7" t="s">
        <v>158</v>
      </c>
      <c r="E3" s="7" t="s">
        <v>159</v>
      </c>
      <c r="F3" s="7" t="s">
        <v>161</v>
      </c>
    </row>
    <row r="4" spans="1:6" x14ac:dyDescent="0.3">
      <c r="A4" s="7" t="s">
        <v>163</v>
      </c>
      <c r="B4" s="6">
        <v>65000</v>
      </c>
      <c r="C4" s="15">
        <v>34</v>
      </c>
      <c r="D4" s="15">
        <v>120</v>
      </c>
      <c r="E4" s="15">
        <v>109</v>
      </c>
      <c r="F4" s="6">
        <f>B4*E4</f>
        <v>7085000</v>
      </c>
    </row>
    <row r="5" spans="1:6" x14ac:dyDescent="0.3">
      <c r="A5" s="7" t="s">
        <v>171</v>
      </c>
      <c r="B5" s="6">
        <v>72000</v>
      </c>
      <c r="C5" s="15">
        <v>28</v>
      </c>
      <c r="D5" s="15">
        <v>130</v>
      </c>
      <c r="E5" s="15">
        <v>134</v>
      </c>
      <c r="F5" s="6">
        <f t="shared" ref="F5:F11" si="0">B5*E5</f>
        <v>9648000</v>
      </c>
    </row>
    <row r="6" spans="1:6" x14ac:dyDescent="0.3">
      <c r="A6" s="7" t="s">
        <v>164</v>
      </c>
      <c r="B6" s="6">
        <v>76500</v>
      </c>
      <c r="C6" s="15">
        <v>31</v>
      </c>
      <c r="D6" s="15">
        <v>150</v>
      </c>
      <c r="E6" s="15">
        <v>172</v>
      </c>
      <c r="F6" s="6">
        <f t="shared" si="0"/>
        <v>13158000</v>
      </c>
    </row>
    <row r="7" spans="1:6" x14ac:dyDescent="0.3">
      <c r="A7" s="7" t="s">
        <v>165</v>
      </c>
      <c r="B7" s="6">
        <v>70000</v>
      </c>
      <c r="C7" s="15">
        <v>24</v>
      </c>
      <c r="D7" s="15">
        <v>100</v>
      </c>
      <c r="E7" s="15">
        <v>94</v>
      </c>
      <c r="F7" s="6">
        <f t="shared" si="0"/>
        <v>6580000</v>
      </c>
    </row>
    <row r="8" spans="1:6" x14ac:dyDescent="0.3">
      <c r="A8" s="7" t="s">
        <v>166</v>
      </c>
      <c r="B8" s="6">
        <v>82000</v>
      </c>
      <c r="C8" s="15">
        <v>11</v>
      </c>
      <c r="D8" s="15">
        <v>150</v>
      </c>
      <c r="E8" s="15">
        <v>155</v>
      </c>
      <c r="F8" s="6">
        <f t="shared" si="0"/>
        <v>12710000</v>
      </c>
    </row>
    <row r="9" spans="1:6" x14ac:dyDescent="0.3">
      <c r="A9" s="7" t="s">
        <v>167</v>
      </c>
      <c r="B9" s="6">
        <v>73000</v>
      </c>
      <c r="C9" s="15">
        <v>24</v>
      </c>
      <c r="D9" s="15">
        <v>120</v>
      </c>
      <c r="E9" s="15">
        <v>117</v>
      </c>
      <c r="F9" s="6">
        <f t="shared" si="0"/>
        <v>8541000</v>
      </c>
    </row>
    <row r="10" spans="1:6" x14ac:dyDescent="0.3">
      <c r="A10" s="7" t="s">
        <v>168</v>
      </c>
      <c r="B10" s="6">
        <v>61000</v>
      </c>
      <c r="C10" s="15">
        <v>28</v>
      </c>
      <c r="D10" s="15">
        <v>140</v>
      </c>
      <c r="E10" s="15">
        <v>157</v>
      </c>
      <c r="F10" s="6">
        <f t="shared" si="0"/>
        <v>9577000</v>
      </c>
    </row>
    <row r="11" spans="1:6" x14ac:dyDescent="0.3">
      <c r="A11" s="7" t="s">
        <v>169</v>
      </c>
      <c r="B11" s="6">
        <v>69000</v>
      </c>
      <c r="C11" s="15">
        <v>26</v>
      </c>
      <c r="D11" s="15">
        <v>150</v>
      </c>
      <c r="E11" s="15">
        <v>154</v>
      </c>
      <c r="F11" s="6">
        <f t="shared" si="0"/>
        <v>10626000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>
      <selection activeCell="N21" sqref="N21"/>
    </sheetView>
  </sheetViews>
  <sheetFormatPr defaultRowHeight="16.5" x14ac:dyDescent="0.3"/>
  <cols>
    <col min="2" max="7" width="6.625" customWidth="1"/>
  </cols>
  <sheetData>
    <row r="1" spans="1:8" ht="20.25" x14ac:dyDescent="0.3">
      <c r="A1" s="19" t="s">
        <v>172</v>
      </c>
      <c r="B1" s="19"/>
      <c r="C1" s="19"/>
      <c r="D1" s="19"/>
      <c r="E1" s="19"/>
      <c r="F1" s="19"/>
      <c r="G1" s="19"/>
      <c r="H1" s="19"/>
    </row>
    <row r="3" spans="1:8" x14ac:dyDescent="0.3">
      <c r="A3" s="7" t="s">
        <v>173</v>
      </c>
      <c r="B3" s="7" t="s">
        <v>174</v>
      </c>
      <c r="C3" s="7" t="s">
        <v>175</v>
      </c>
      <c r="D3" s="7" t="s">
        <v>176</v>
      </c>
      <c r="E3" s="7" t="s">
        <v>177</v>
      </c>
      <c r="F3" s="7" t="s">
        <v>178</v>
      </c>
      <c r="G3" s="7" t="s">
        <v>179</v>
      </c>
      <c r="H3" s="7" t="s">
        <v>185</v>
      </c>
    </row>
    <row r="4" spans="1:8" x14ac:dyDescent="0.3">
      <c r="A4" s="7" t="s">
        <v>180</v>
      </c>
      <c r="B4" s="7">
        <v>51</v>
      </c>
      <c r="C4" s="7">
        <v>37</v>
      </c>
      <c r="D4" s="7">
        <v>33</v>
      </c>
      <c r="E4" s="7">
        <v>35</v>
      </c>
      <c r="F4" s="7">
        <v>38</v>
      </c>
      <c r="G4" s="7">
        <v>46</v>
      </c>
      <c r="H4" s="7"/>
    </row>
    <row r="5" spans="1:8" x14ac:dyDescent="0.3">
      <c r="A5" s="7" t="s">
        <v>181</v>
      </c>
      <c r="B5" s="7">
        <v>48</v>
      </c>
      <c r="C5" s="7">
        <v>38</v>
      </c>
      <c r="D5" s="7">
        <v>40</v>
      </c>
      <c r="E5" s="7">
        <v>35</v>
      </c>
      <c r="F5" s="7">
        <v>36</v>
      </c>
      <c r="G5" s="7">
        <v>34</v>
      </c>
      <c r="H5" s="7"/>
    </row>
    <row r="6" spans="1:8" x14ac:dyDescent="0.3">
      <c r="A6" s="7" t="s">
        <v>182</v>
      </c>
      <c r="B6" s="7">
        <v>53</v>
      </c>
      <c r="C6" s="7">
        <v>50</v>
      </c>
      <c r="D6" s="7">
        <v>46</v>
      </c>
      <c r="E6" s="7">
        <v>37</v>
      </c>
      <c r="F6" s="7">
        <v>42</v>
      </c>
      <c r="G6" s="7">
        <v>41</v>
      </c>
      <c r="H6" s="7"/>
    </row>
    <row r="7" spans="1:8" x14ac:dyDescent="0.3">
      <c r="A7" s="7" t="s">
        <v>183</v>
      </c>
      <c r="B7" s="7">
        <v>32</v>
      </c>
      <c r="C7" s="7">
        <v>26</v>
      </c>
      <c r="D7" s="7">
        <v>25</v>
      </c>
      <c r="E7" s="7">
        <v>22</v>
      </c>
      <c r="F7" s="7">
        <v>19</v>
      </c>
      <c r="G7" s="7">
        <v>22</v>
      </c>
      <c r="H7" s="7"/>
    </row>
    <row r="8" spans="1:8" x14ac:dyDescent="0.3">
      <c r="A8" s="7" t="s">
        <v>184</v>
      </c>
      <c r="B8" s="7">
        <v>63</v>
      </c>
      <c r="C8" s="7">
        <v>56</v>
      </c>
      <c r="D8" s="7">
        <v>60</v>
      </c>
      <c r="E8" s="7">
        <v>45</v>
      </c>
      <c r="F8" s="7">
        <v>51</v>
      </c>
      <c r="G8" s="7">
        <v>55</v>
      </c>
      <c r="H8" s="7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P31" sqref="P31"/>
    </sheetView>
  </sheetViews>
  <sheetFormatPr defaultRowHeight="16.5" x14ac:dyDescent="0.3"/>
  <sheetData>
    <row r="1" spans="1:6" ht="20.25" x14ac:dyDescent="0.3">
      <c r="A1" s="19" t="s">
        <v>198</v>
      </c>
      <c r="B1" s="19"/>
      <c r="C1" s="19"/>
      <c r="D1" s="19"/>
      <c r="E1" s="19"/>
      <c r="F1" s="19"/>
    </row>
    <row r="3" spans="1:6" x14ac:dyDescent="0.3">
      <c r="A3" s="7" t="s">
        <v>186</v>
      </c>
      <c r="B3" s="7" t="s">
        <v>187</v>
      </c>
      <c r="C3" s="7" t="s">
        <v>188</v>
      </c>
      <c r="D3" s="7" t="s">
        <v>189</v>
      </c>
      <c r="E3" s="7" t="s">
        <v>190</v>
      </c>
      <c r="F3" s="7" t="s">
        <v>191</v>
      </c>
    </row>
    <row r="4" spans="1:6" x14ac:dyDescent="0.3">
      <c r="A4" s="7" t="s">
        <v>192</v>
      </c>
      <c r="B4" s="7">
        <v>86</v>
      </c>
      <c r="C4" s="7">
        <v>89</v>
      </c>
      <c r="D4" s="7">
        <v>91</v>
      </c>
      <c r="E4" s="7">
        <f>SUM(B4:D4)</f>
        <v>266</v>
      </c>
      <c r="F4" s="12">
        <f>E4/3</f>
        <v>88.666666666666671</v>
      </c>
    </row>
    <row r="5" spans="1:6" x14ac:dyDescent="0.3">
      <c r="A5" s="7" t="s">
        <v>193</v>
      </c>
      <c r="B5" s="7">
        <v>94</v>
      </c>
      <c r="C5" s="7">
        <v>93</v>
      </c>
      <c r="D5" s="7">
        <v>94</v>
      </c>
      <c r="E5" s="7">
        <f t="shared" ref="E5:E9" si="0">SUM(B5:D5)</f>
        <v>281</v>
      </c>
      <c r="F5" s="12">
        <f t="shared" ref="F5:F9" si="1">E5/3</f>
        <v>93.666666666666671</v>
      </c>
    </row>
    <row r="6" spans="1:6" x14ac:dyDescent="0.3">
      <c r="A6" s="7" t="s">
        <v>194</v>
      </c>
      <c r="B6" s="7">
        <v>83</v>
      </c>
      <c r="C6" s="7">
        <v>88</v>
      </c>
      <c r="D6" s="7">
        <v>82</v>
      </c>
      <c r="E6" s="7">
        <f t="shared" si="0"/>
        <v>253</v>
      </c>
      <c r="F6" s="12">
        <f t="shared" si="1"/>
        <v>84.333333333333329</v>
      </c>
    </row>
    <row r="7" spans="1:6" x14ac:dyDescent="0.3">
      <c r="A7" s="7" t="s">
        <v>195</v>
      </c>
      <c r="B7" s="7">
        <v>71</v>
      </c>
      <c r="C7" s="7">
        <v>70</v>
      </c>
      <c r="D7" s="7">
        <v>64</v>
      </c>
      <c r="E7" s="7">
        <f t="shared" si="0"/>
        <v>205</v>
      </c>
      <c r="F7" s="12">
        <f t="shared" si="1"/>
        <v>68.333333333333329</v>
      </c>
    </row>
    <row r="8" spans="1:6" x14ac:dyDescent="0.3">
      <c r="A8" s="7" t="s">
        <v>196</v>
      </c>
      <c r="B8" s="7">
        <v>68</v>
      </c>
      <c r="C8" s="7">
        <v>65</v>
      </c>
      <c r="D8" s="7">
        <v>70</v>
      </c>
      <c r="E8" s="7">
        <f t="shared" si="0"/>
        <v>203</v>
      </c>
      <c r="F8" s="12">
        <f t="shared" si="1"/>
        <v>67.666666666666671</v>
      </c>
    </row>
    <row r="9" spans="1:6" x14ac:dyDescent="0.3">
      <c r="A9" s="7" t="s">
        <v>197</v>
      </c>
      <c r="B9" s="7">
        <v>89</v>
      </c>
      <c r="C9" s="7">
        <v>91</v>
      </c>
      <c r="D9" s="7">
        <v>90</v>
      </c>
      <c r="E9" s="7">
        <f t="shared" si="0"/>
        <v>270</v>
      </c>
      <c r="F9" s="12">
        <f t="shared" si="1"/>
        <v>90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사용자</cp:lastModifiedBy>
  <dcterms:created xsi:type="dcterms:W3CDTF">2021-03-08T05:03:26Z</dcterms:created>
  <dcterms:modified xsi:type="dcterms:W3CDTF">2022-02-07T06:44:35Z</dcterms:modified>
</cp:coreProperties>
</file>