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<sst xmlns="http://schemas.openxmlformats.org/spreadsheetml/2006/main" count="178" uniqueCount="113">
  <si>
    <t>Cumin Pork 孜然烤豬null</t>
  </si>
  <si>
    <t>Cumin Pork 孜然烤豬肉</t>
  </si>
  <si>
    <t>INSTRUCTIONS</t>
  </si>
  <si>
    <t xml:space="preserve">            </t>
  </si>
  <si>
    <t>Previous</t>
  </si>
  <si>
    <t>Time</t>
  </si>
  <si>
    <t>Person 1</t>
  </si>
  <si>
    <t>Person 2</t>
  </si>
  <si>
    <t>Person 3</t>
  </si>
  <si>
    <t>Person 4</t>
  </si>
  <si>
    <t>original</t>
  </si>
  <si>
    <t>est.</t>
  </si>
  <si>
    <t>3:10 PM</t>
  </si>
  <si>
    <t>Estimated Number of People Eating</t>
  </si>
  <si>
    <t xml:space="preserve">Budget:                                        </t>
  </si>
  <si>
    <t>people</t>
  </si>
  <si>
    <t xml:space="preserve">Location:  FH       </t>
  </si>
  <si>
    <t>In Charge:</t>
  </si>
  <si>
    <t>Occasion:  staff dinner</t>
  </si>
  <si>
    <t>ESTIMATION</t>
  </si>
  <si>
    <t>Peel/wash/chop potatoes, bell peppers &amp; Onions;
Mix and put into a large aluminum tray</t>
  </si>
  <si>
    <t>Store</t>
  </si>
  <si>
    <t>cut pork steak into bite size</t>
  </si>
  <si>
    <t>Part of Meal</t>
  </si>
  <si>
    <t>Items</t>
  </si>
  <si>
    <t>Pre-heat oven;
make rice</t>
  </si>
  <si>
    <t>Recipe</t>
  </si>
  <si>
    <t>Notes</t>
  </si>
  <si>
    <t>3:25 PM</t>
  </si>
  <si>
    <t>Season cut bell peppers, onions and potatoes with cumin seasoning and olive oil</t>
  </si>
  <si>
    <t>MEAT</t>
  </si>
  <si>
    <t xml:space="preserve">put cut pork into 4 trays, 
season with cumin seasoning, add garlic </t>
  </si>
  <si>
    <t>3:40 PM</t>
  </si>
  <si>
    <t>Wash dishes/ clean up</t>
  </si>
  <si>
    <t>Entree</t>
  </si>
  <si>
    <t>火鍋肉片 pork slices</t>
  </si>
  <si>
    <t>Put 4 trays into the oven</t>
  </si>
  <si>
    <t>4:10 PM</t>
  </si>
  <si>
    <t>Flip and season the pork on the other side</t>
  </si>
  <si>
    <t>Prepare utensils</t>
  </si>
  <si>
    <t>Add veggies to the 4 trays;
Put the trays back to the oven and set timer for 45 min</t>
  </si>
  <si>
    <t>4:55 AM</t>
  </si>
  <si>
    <t>Set-up tables</t>
  </si>
  <si>
    <t>Clean up</t>
  </si>
  <si>
    <t>Take out 4 trays</t>
  </si>
  <si>
    <t>5:00 AM</t>
  </si>
  <si>
    <t>Dinner should be Ready!</t>
  </si>
  <si>
    <t>Costco</t>
  </si>
  <si>
    <t>Entrée</t>
  </si>
  <si>
    <t>Pork butt steak (梅花里肌豬排)</t>
  </si>
  <si>
    <t>kg of meat</t>
  </si>
  <si>
    <t>~160 g/ person</t>
  </si>
  <si>
    <t>RT</t>
  </si>
  <si>
    <t>green bell peppers 青椒</t>
  </si>
  <si>
    <t>each</t>
  </si>
  <si>
    <t>~520 g total</t>
  </si>
  <si>
    <t>Celery 西洋芹</t>
  </si>
  <si>
    <t>bundles</t>
  </si>
  <si>
    <t>~120g/ person</t>
  </si>
  <si>
    <t>Garlic</t>
  </si>
  <si>
    <t>tbsp</t>
  </si>
  <si>
    <t>one tbsp/ tray</t>
  </si>
  <si>
    <t>Potatoes</t>
  </si>
  <si>
    <t>~1 bag</t>
  </si>
  <si>
    <t xml:space="preserve">Onions </t>
  </si>
  <si>
    <t>En</t>
  </si>
  <si>
    <t>guava</t>
  </si>
  <si>
    <t>FH</t>
  </si>
  <si>
    <t xml:space="preserve">cumin </t>
  </si>
  <si>
    <t>sprinkle</t>
  </si>
  <si>
    <t>cheapest kind</t>
  </si>
  <si>
    <t>Olive Oil</t>
  </si>
  <si>
    <t>V</t>
  </si>
  <si>
    <t>rice</t>
  </si>
  <si>
    <t xml:space="preserve">Place pork in a baking tray. Make sure they don’t stack on top of each other.season with cumin seasoning, add garlic </t>
  </si>
  <si>
    <t>kg</t>
  </si>
  <si>
    <t>cup</t>
  </si>
  <si>
    <t>0.67 cup/ person</t>
  </si>
  <si>
    <t>Peel/wash/chop potatoes &amp; bell peppers &amp;Onions into bite-sized pieces;
Mix and put into a large aluminum tray</t>
  </si>
  <si>
    <t>after pork cooks for 30min, take out to flip season other side of pork and add veggies</t>
  </si>
  <si>
    <t>POST-EVENT EVALUATION</t>
  </si>
  <si>
    <t>Put the trays back to the oven and set timer for 45 min</t>
  </si>
  <si>
    <t>Everything should be done 45 min later.</t>
  </si>
  <si>
    <t>Seasoning</t>
  </si>
  <si>
    <t>Cup</t>
  </si>
  <si>
    <t>Salt</t>
  </si>
  <si>
    <t>Ground Black Pepper
 黑胡椒粉</t>
  </si>
  <si>
    <t>Cumin 孜然粉</t>
  </si>
  <si>
    <t>ground coriander</t>
  </si>
  <si>
    <t>ACTUAL Number of People Served</t>
  </si>
  <si>
    <t>(optional)</t>
  </si>
  <si>
    <t>Amount left over</t>
  </si>
  <si>
    <t>Side</t>
  </si>
  <si>
    <t>Boy Choy</t>
  </si>
  <si>
    <t>What we ran out</t>
  </si>
  <si>
    <t>Comments</t>
  </si>
  <si>
    <t>Rice</t>
  </si>
  <si>
    <t>0.5 cup/ person</t>
  </si>
  <si>
    <t>RICE</t>
  </si>
  <si>
    <t>Make rice</t>
  </si>
  <si>
    <t>PORK</t>
  </si>
  <si>
    <t>Preheat oven @ 190 C.</t>
  </si>
  <si>
    <t>Julienne onions, 切半月形.  Dice celery</t>
  </si>
  <si>
    <t>Mix the salt, cumin, ground pepper, coriander, garlic, and olive oil. Season the pork slices with the paste.</t>
  </si>
  <si>
    <t>Add onion and celery to tray. 
Bake for 50 mins until everything is cooked.</t>
  </si>
  <si>
    <t>( please taste the flavor and adjust, this is the 1st time making it, thanks!!)</t>
  </si>
  <si>
    <t>VEGGIE</t>
  </si>
  <si>
    <t>Boil a pot of water</t>
  </si>
  <si>
    <t>2. Blanch Bok Choy.</t>
  </si>
  <si>
    <t xml:space="preserve">3. Season with salt. </t>
  </si>
  <si>
    <t>Sports snack</t>
  </si>
  <si>
    <t>Put sports drink 舒跑 in fridge</t>
  </si>
  <si>
    <t xml:space="preserve">cut orange and appple. put in large tray to bring to campus.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</si>
</sst>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h:mm am/pm"/>
    <numFmt numFmtId="166" formatCode="0.0"/>
  </numFmts>
  <fonts count="31">
    <font>
      <sz val="10.0"/>
      <color rgb="FF000000"/>
      <name val="Arial"/>
    </font>
    <font>
      <sz val="10.0"/>
      <color rgb="FF000000"/>
    </font>
    <font>
      <b/>
      <sz val="9.0"/>
      <color rgb="FF000000"/>
    </font>
    <font>
      <b/>
      <sz val="11.0"/>
      <color rgb="FF000000"/>
      <name val="Calibri"/>
    </font>
    <font>
      <u/>
      <sz val="11.0"/>
      <color rgb="FF000000"/>
      <name val="Arial"/>
    </font>
    <font>
      <u/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  <font/>
    <font>
      <b/>
      <sz val="10.0"/>
      <color rgb="FF000000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color rgb="FF000000"/>
      <name val="Calibri"/>
    </font>
    <font>
      <sz val="11.0"/>
      <color rgb="FFB7B7B7"/>
      <name val="Arial"/>
    </font>
    <font>
      <sz val="10.0"/>
      <color rgb="FF000000"/>
      <name val="Calibri"/>
    </font>
    <font>
      <b/>
      <sz val="15.0"/>
      <color rgb="FF00000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sz val="10.0"/>
      <color rgb="FF0000D4"/>
      <name val="Calibri"/>
    </font>
    <font>
      <sz val="11.0"/>
      <color rgb="FF999999"/>
      <name val="Arial"/>
    </font>
    <font>
      <b/>
      <sz val="15.0"/>
      <color rgb="FF0000D4"/>
      <name val="Arial"/>
    </font>
    <font>
      <sz val="15.0"/>
      <color rgb="FF0000D4"/>
      <name val="Arial"/>
    </font>
    <font>
      <sz val="9.0"/>
      <color rgb="FF000000"/>
    </font>
    <font>
      <sz val="11.0"/>
      <color rgb="FF2D2D2D"/>
      <name val="Arial"/>
    </font>
    <font>
      <sz val="11.0"/>
      <color rgb="FF0000D4"/>
      <name val="Arial"/>
    </font>
    <font>
      <sz val="11.0"/>
      <name val="Arial"/>
    </font>
    <font>
      <b/>
      <sz val="11.0"/>
      <name val="Arial"/>
    </font>
    <font>
      <b/>
      <sz val="11.0"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2" fontId="4" numFmtId="0" xfId="0" applyAlignment="1" applyFill="1" applyFont="1">
      <alignment vertical="center"/>
    </xf>
    <xf borderId="0" fillId="0" fontId="5" numFmtId="0" xfId="0" applyAlignment="1" applyFont="1">
      <alignment horizontal="left" vertical="center" wrapText="1"/>
    </xf>
    <xf borderId="0" fillId="0" fontId="6" numFmtId="0" xfId="0" applyAlignment="1" applyFont="1">
      <alignment vertical="center"/>
    </xf>
    <xf borderId="1" fillId="0" fontId="1" numFmtId="0" xfId="0" applyAlignment="1" applyBorder="1" applyFont="1">
      <alignment wrapText="1"/>
    </xf>
    <xf borderId="0" fillId="0" fontId="6" numFmtId="0" xfId="0" applyAlignment="1" applyFont="1">
      <alignment vertical="center"/>
    </xf>
    <xf borderId="2" fillId="0" fontId="3" numFmtId="0" xfId="0" applyAlignment="1" applyBorder="1" applyFont="1">
      <alignment vertical="top" wrapText="1"/>
    </xf>
    <xf borderId="1" fillId="0" fontId="6" numFmtId="0" xfId="0" applyAlignment="1" applyBorder="1" applyFont="1">
      <alignment wrapText="1"/>
    </xf>
    <xf borderId="2" fillId="0" fontId="3" numFmtId="0" xfId="0" applyAlignment="1" applyBorder="1" applyFont="1">
      <alignment vertical="top" wrapText="1"/>
    </xf>
    <xf borderId="3" fillId="0" fontId="1" numFmtId="0" xfId="0" applyAlignment="1" applyBorder="1" applyFont="1">
      <alignment wrapText="1"/>
    </xf>
    <xf borderId="4" fillId="3" fontId="7" numFmtId="0" xfId="0" applyAlignment="1" applyBorder="1" applyFill="1" applyFont="1">
      <alignment horizontal="center"/>
    </xf>
    <xf borderId="2" fillId="0" fontId="3" numFmtId="164" xfId="0" applyAlignment="1" applyBorder="1" applyFont="1" applyNumberFormat="1">
      <alignment vertical="top" wrapText="1"/>
    </xf>
    <xf borderId="5" fillId="0" fontId="8" numFmtId="0" xfId="0" applyAlignment="1" applyBorder="1" applyFont="1">
      <alignment wrapText="1"/>
    </xf>
    <xf borderId="2" fillId="0" fontId="3" numFmtId="0" xfId="0" applyAlignment="1" applyBorder="1" applyFont="1">
      <alignment horizontal="left" vertical="top" wrapText="1"/>
    </xf>
    <xf borderId="4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3" fillId="0" fontId="9" numFmtId="0" xfId="0" applyAlignment="1" applyBorder="1" applyFont="1">
      <alignment wrapText="1"/>
    </xf>
    <xf borderId="5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0" fillId="2" fontId="10" numFmtId="0" xfId="0" applyAlignment="1" applyFont="1">
      <alignment vertical="center"/>
    </xf>
    <xf borderId="4" fillId="0" fontId="6" numFmtId="0" xfId="0" applyAlignment="1" applyBorder="1" applyFont="1">
      <alignment horizontal="left"/>
    </xf>
    <xf borderId="0" fillId="2" fontId="11" numFmtId="0" xfId="0" applyAlignment="1" applyFont="1">
      <alignment vertical="center"/>
    </xf>
    <xf borderId="7" fillId="0" fontId="8" numFmtId="0" xfId="0" applyAlignment="1" applyBorder="1" applyFont="1">
      <alignment wrapText="1"/>
    </xf>
    <xf borderId="0" fillId="2" fontId="12" numFmtId="0" xfId="0" applyAlignment="1" applyFont="1">
      <alignment vertical="center"/>
    </xf>
    <xf borderId="2" fillId="0" fontId="13" numFmtId="0" xfId="0" applyAlignment="1" applyBorder="1" applyFont="1">
      <alignment horizontal="center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center"/>
    </xf>
    <xf borderId="0" fillId="0" fontId="16" numFmtId="0" xfId="0" applyAlignment="1" applyFont="1">
      <alignment vertical="center"/>
    </xf>
    <xf borderId="2" fillId="0" fontId="6" numFmtId="0" xfId="0" applyAlignment="1" applyBorder="1" applyFont="1">
      <alignment horizontal="center"/>
    </xf>
    <xf borderId="0" fillId="0" fontId="17" numFmtId="0" xfId="0" applyAlignment="1" applyFont="1">
      <alignment vertical="center"/>
    </xf>
    <xf borderId="8" fillId="0" fontId="6" numFmtId="0" xfId="0" applyAlignment="1" applyBorder="1" applyFont="1">
      <alignment horizontal="center"/>
    </xf>
    <xf borderId="0" fillId="0" fontId="12" numFmtId="0" xfId="0" applyAlignment="1" applyFont="1">
      <alignment vertical="center"/>
    </xf>
    <xf borderId="4" fillId="0" fontId="6" numFmtId="0" xfId="0" applyAlignment="1" applyBorder="1" applyFont="1">
      <alignment horizontal="left" wrapText="1"/>
    </xf>
    <xf borderId="1" fillId="0" fontId="14" numFmtId="0" xfId="0" applyAlignment="1" applyBorder="1" applyFont="1">
      <alignment wrapText="1"/>
    </xf>
    <xf borderId="5" fillId="0" fontId="6" numFmtId="0" xfId="0" applyAlignment="1" applyBorder="1" applyFont="1">
      <alignment horizontal="left" wrapText="1"/>
    </xf>
    <xf borderId="5" fillId="0" fontId="6" numFmtId="0" xfId="0" applyAlignment="1" applyBorder="1" applyFont="1">
      <alignment wrapText="1"/>
    </xf>
    <xf borderId="2" fillId="0" fontId="3" numFmtId="165" xfId="0" applyAlignment="1" applyBorder="1" applyFont="1" applyNumberFormat="1">
      <alignment vertical="top" wrapText="1"/>
    </xf>
    <xf borderId="9" fillId="0" fontId="6" numFmtId="0" xfId="0" applyAlignment="1" applyBorder="1" applyFont="1">
      <alignment wrapText="1"/>
    </xf>
    <xf borderId="4" fillId="0" fontId="1" numFmtId="0" xfId="0" applyAlignment="1" applyBorder="1" applyFont="1">
      <alignment horizontal="left" vertical="center" wrapText="1"/>
    </xf>
    <xf borderId="2" fillId="0" fontId="7" numFmtId="0" xfId="0" applyAlignment="1" applyBorder="1" applyFont="1">
      <alignment horizontal="left" wrapText="1"/>
    </xf>
    <xf borderId="2" fillId="0" fontId="18" numFmtId="164" xfId="0" applyAlignment="1" applyBorder="1" applyFont="1" applyNumberFormat="1">
      <alignment horizontal="left" vertical="center" wrapText="1"/>
    </xf>
    <xf borderId="2" fillId="0" fontId="7" numFmtId="0" xfId="0" applyAlignment="1" applyBorder="1" applyFont="1">
      <alignment horizontal="center"/>
    </xf>
    <xf borderId="2" fillId="0" fontId="1" numFmtId="0" xfId="0" applyAlignment="1" applyBorder="1" applyFont="1">
      <alignment vertical="center" wrapText="1"/>
    </xf>
    <xf borderId="2" fillId="3" fontId="7" numFmtId="0" xfId="0" applyAlignment="1" applyBorder="1" applyFont="1">
      <alignment horizontal="center"/>
    </xf>
    <xf borderId="4" fillId="0" fontId="18" numFmtId="0" xfId="0" applyAlignment="1" applyBorder="1" applyFont="1">
      <alignment horizontal="left" vertical="center" wrapText="1"/>
    </xf>
    <xf borderId="4" fillId="3" fontId="19" numFmtId="0" xfId="0" applyAlignment="1" applyBorder="1" applyFont="1">
      <alignment horizontal="center"/>
    </xf>
    <xf borderId="4" fillId="0" fontId="18" numFmtId="164" xfId="0" applyAlignment="1" applyBorder="1" applyFont="1" applyNumberFormat="1">
      <alignment horizontal="left" vertical="center" wrapText="1"/>
    </xf>
    <xf borderId="4" fillId="0" fontId="20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2" fillId="0" fontId="18" numFmtId="0" xfId="0" applyAlignment="1" applyBorder="1" applyFont="1">
      <alignment vertical="top" wrapText="1"/>
    </xf>
    <xf borderId="6" fillId="0" fontId="20" numFmtId="0" xfId="0" applyAlignment="1" applyBorder="1" applyFont="1">
      <alignment horizontal="center"/>
    </xf>
    <xf borderId="2" fillId="0" fontId="6" numFmtId="0" xfId="0" applyAlignment="1" applyBorder="1" applyFont="1">
      <alignment horizontal="left" wrapText="1"/>
    </xf>
    <xf borderId="4" fillId="0" fontId="14" numFmtId="0" xfId="0" applyAlignment="1" applyBorder="1" applyFont="1">
      <alignment horizontal="left"/>
    </xf>
    <xf borderId="2" fillId="0" fontId="1" numFmtId="0" xfId="0" applyAlignment="1" applyBorder="1" applyFont="1">
      <alignment wrapText="1"/>
    </xf>
    <xf borderId="2" fillId="0" fontId="21" numFmtId="0" xfId="0" applyAlignment="1" applyBorder="1" applyFont="1">
      <alignment horizontal="center"/>
    </xf>
    <xf borderId="2" fillId="0" fontId="22" numFmtId="0" xfId="0" applyAlignment="1" applyBorder="1" applyFont="1">
      <alignment horizontal="left" wrapText="1"/>
    </xf>
    <xf borderId="2" fillId="0" fontId="14" numFmtId="0" xfId="0" applyAlignment="1" applyBorder="1" applyFont="1">
      <alignment horizontal="center"/>
    </xf>
    <xf borderId="8" fillId="0" fontId="14" numFmtId="0" xfId="0" applyAlignment="1" applyBorder="1" applyFont="1">
      <alignment horizontal="center"/>
    </xf>
    <xf borderId="4" fillId="0" fontId="14" numFmtId="0" xfId="0" applyAlignment="1" applyBorder="1" applyFont="1">
      <alignment horizontal="left" wrapText="1"/>
    </xf>
    <xf borderId="5" fillId="0" fontId="14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vertical="top" wrapText="1"/>
    </xf>
    <xf borderId="5" fillId="0" fontId="14" numFmtId="0" xfId="0" applyAlignment="1" applyBorder="1" applyFont="1">
      <alignment wrapText="1"/>
    </xf>
    <xf borderId="9" fillId="0" fontId="14" numFmtId="0" xfId="0" applyAlignment="1" applyBorder="1" applyFont="1">
      <alignment wrapText="1"/>
    </xf>
    <xf borderId="2" fillId="0" fontId="20" numFmtId="0" xfId="0" applyAlignment="1" applyBorder="1" applyFont="1">
      <alignment horizontal="left" wrapText="1"/>
    </xf>
    <xf borderId="4" fillId="0" fontId="18" numFmtId="0" xfId="0" applyAlignment="1" applyBorder="1" applyFont="1">
      <alignment horizontal="left" vertical="top" wrapText="1"/>
    </xf>
    <xf borderId="2" fillId="0" fontId="20" numFmtId="0" xfId="0" applyAlignment="1" applyBorder="1" applyFont="1">
      <alignment horizontal="center"/>
    </xf>
    <xf borderId="10" fillId="0" fontId="1" numFmtId="0" xfId="0" applyAlignment="1" applyBorder="1" applyFont="1">
      <alignment wrapText="1"/>
    </xf>
    <xf borderId="4" fillId="3" fontId="20" numFmtId="0" xfId="0" applyAlignment="1" applyBorder="1" applyFont="1">
      <alignment horizontal="center"/>
    </xf>
    <xf borderId="1" fillId="0" fontId="3" numFmtId="0" xfId="0" applyAlignment="1" applyBorder="1" applyFont="1">
      <alignment vertical="center"/>
    </xf>
    <xf borderId="2" fillId="3" fontId="20" numFmtId="0" xfId="0" applyAlignment="1" applyBorder="1" applyFont="1">
      <alignment horizontal="center"/>
    </xf>
    <xf borderId="1" fillId="0" fontId="1" numFmtId="0" xfId="0" applyAlignment="1" applyBorder="1" applyFont="1">
      <alignment vertical="center"/>
    </xf>
    <xf borderId="2" fillId="0" fontId="14" numFmtId="0" xfId="0" applyAlignment="1" applyBorder="1" applyFont="1">
      <alignment horizontal="left" wrapText="1"/>
    </xf>
    <xf borderId="2" fillId="0" fontId="18" numFmtId="0" xfId="0" applyAlignment="1" applyBorder="1" applyFont="1">
      <alignment horizontal="right" vertical="center"/>
    </xf>
    <xf borderId="2" fillId="0" fontId="18" numFmtId="164" xfId="0" applyAlignment="1" applyBorder="1" applyFont="1" applyNumberFormat="1">
      <alignment horizontal="left" vertical="top" wrapText="1"/>
    </xf>
    <xf borderId="2" fillId="0" fontId="14" numFmtId="0" xfId="0" applyAlignment="1" applyBorder="1" applyFont="1">
      <alignment horizontal="left" wrapText="1"/>
    </xf>
    <xf borderId="3" fillId="0" fontId="1" numFmtId="0" xfId="0" applyAlignment="1" applyBorder="1" applyFont="1">
      <alignment vertical="center"/>
    </xf>
    <xf borderId="2" fillId="3" fontId="21" numFmtId="0" xfId="0" applyAlignment="1" applyBorder="1" applyFont="1">
      <alignment horizontal="center"/>
    </xf>
    <xf borderId="2" fillId="3" fontId="21" numFmtId="0" xfId="0" applyAlignment="1" applyBorder="1" applyFont="1">
      <alignment horizontal="left"/>
    </xf>
    <xf borderId="2" fillId="3" fontId="23" numFmtId="166" xfId="0" applyAlignment="1" applyBorder="1" applyFont="1" applyNumberFormat="1">
      <alignment horizontal="right"/>
    </xf>
    <xf borderId="2" fillId="3" fontId="24" numFmtId="0" xfId="0" applyAlignment="1" applyBorder="1" applyFont="1">
      <alignment horizontal="center"/>
    </xf>
    <xf borderId="2" fillId="3" fontId="21" numFmtId="0" xfId="0" applyAlignment="1" applyBorder="1" applyFont="1">
      <alignment horizontal="left"/>
    </xf>
    <xf borderId="2" fillId="3" fontId="24" numFmtId="0" xfId="0" applyAlignment="1" applyBorder="1" applyFont="1">
      <alignment horizontal="left"/>
    </xf>
    <xf borderId="2" fillId="0" fontId="18" numFmtId="0" xfId="0" applyAlignment="1" applyBorder="1" applyFont="1">
      <alignment horizontal="right" vertical="center" wrapText="1"/>
    </xf>
    <xf borderId="2" fillId="0" fontId="22" numFmtId="0" xfId="0" applyAlignment="1" applyBorder="1" applyFont="1">
      <alignment horizontal="left" wrapText="1"/>
    </xf>
    <xf borderId="2" fillId="0" fontId="14" numFmtId="1" xfId="0" applyAlignment="1" applyBorder="1" applyFont="1" applyNumberFormat="1">
      <alignment horizontal="left" wrapText="1"/>
    </xf>
    <xf borderId="2" fillId="0" fontId="1" numFmtId="0" xfId="0" applyAlignment="1" applyBorder="1" applyFont="1">
      <alignment wrapText="1"/>
    </xf>
    <xf borderId="4" fillId="0" fontId="14" numFmtId="0" xfId="0" applyAlignment="1" applyBorder="1" applyFont="1">
      <alignment horizontal="left" vertical="center"/>
    </xf>
    <xf borderId="2" fillId="0" fontId="1" numFmtId="0" xfId="0" applyAlignment="1" applyBorder="1" applyFont="1">
      <alignment vertical="top" wrapText="1"/>
    </xf>
    <xf borderId="7" fillId="0" fontId="14" numFmtId="0" xfId="0" applyAlignment="1" applyBorder="1" applyFont="1">
      <alignment wrapText="1"/>
    </xf>
    <xf borderId="2" fillId="0" fontId="25" numFmtId="0" xfId="0" applyAlignment="1" applyBorder="1" applyFont="1">
      <alignment horizontal="right" vertical="center"/>
    </xf>
    <xf borderId="2" fillId="3" fontId="24" numFmtId="0" xfId="0" applyAlignment="1" applyBorder="1" applyFont="1">
      <alignment horizontal="center"/>
    </xf>
    <xf borderId="2" fillId="3" fontId="24" numFmtId="0" xfId="0" applyAlignment="1" applyBorder="1" applyFont="1">
      <alignment horizontal="left"/>
    </xf>
    <xf borderId="4" fillId="4" fontId="19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left" wrapText="1"/>
    </xf>
    <xf borderId="5" fillId="0" fontId="14" numFmtId="0" xfId="0" applyAlignment="1" applyBorder="1" applyFont="1">
      <alignment horizontal="left"/>
    </xf>
    <xf borderId="2" fillId="3" fontId="24" numFmtId="0" xfId="0" applyAlignment="1" applyBorder="1" applyFont="1">
      <alignment horizontal="left"/>
    </xf>
    <xf borderId="5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center"/>
    </xf>
    <xf borderId="0" fillId="5" fontId="26" numFmtId="0" xfId="0" applyAlignment="1" applyFill="1" applyFont="1">
      <alignment horizontal="left" wrapText="1"/>
    </xf>
    <xf borderId="2" fillId="0" fontId="21" numFmtId="0" xfId="0" applyAlignment="1" applyBorder="1" applyFont="1">
      <alignment horizontal="center"/>
    </xf>
    <xf borderId="3" fillId="0" fontId="14" numFmtId="0" xfId="0" applyAlignment="1" applyBorder="1" applyFont="1">
      <alignment wrapText="1"/>
    </xf>
    <xf borderId="2" fillId="0" fontId="22" numFmtId="1" xfId="0" applyAlignment="1" applyBorder="1" applyFont="1" applyNumberFormat="1">
      <alignment horizontal="left" wrapText="1"/>
    </xf>
    <xf borderId="2" fillId="4" fontId="20" numFmtId="0" xfId="0" applyAlignment="1" applyBorder="1" applyFont="1">
      <alignment horizontal="center"/>
    </xf>
    <xf borderId="2" fillId="0" fontId="22" numFmtId="1" xfId="0" applyAlignment="1" applyBorder="1" applyFont="1" applyNumberFormat="1">
      <alignment horizontal="left" wrapText="1"/>
    </xf>
    <xf borderId="4" fillId="4" fontId="20" numFmtId="0" xfId="0" applyAlignment="1" applyBorder="1" applyFont="1">
      <alignment horizontal="center"/>
    </xf>
    <xf borderId="2" fillId="0" fontId="21" numFmtId="0" xfId="0" applyAlignment="1" applyBorder="1" applyFont="1">
      <alignment horizontal="left"/>
    </xf>
    <xf borderId="2" fillId="4" fontId="21" numFmtId="0" xfId="0" applyAlignment="1" applyBorder="1" applyFont="1">
      <alignment horizontal="center"/>
    </xf>
    <xf borderId="4" fillId="4" fontId="21" numFmtId="0" xfId="0" applyAlignment="1" applyBorder="1" applyFont="1">
      <alignment horizontal="left" wrapText="1"/>
    </xf>
    <xf borderId="4" fillId="0" fontId="6" numFmtId="0" xfId="0" applyAlignment="1" applyBorder="1" applyFont="1">
      <alignment horizontal="left" vertical="center"/>
    </xf>
    <xf borderId="4" fillId="4" fontId="21" numFmtId="0" xfId="0" applyAlignment="1" applyBorder="1" applyFont="1">
      <alignment horizontal="left"/>
    </xf>
    <xf borderId="7" fillId="0" fontId="6" numFmtId="0" xfId="0" applyAlignment="1" applyBorder="1" applyFont="1">
      <alignment wrapText="1"/>
    </xf>
    <xf borderId="10" fillId="0" fontId="14" numFmtId="0" xfId="0" applyAlignment="1" applyBorder="1" applyFont="1">
      <alignment wrapText="1"/>
    </xf>
    <xf borderId="4" fillId="4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2" fillId="0" fontId="27" numFmtId="0" xfId="0" applyAlignment="1" applyBorder="1" applyFont="1">
      <alignment horizontal="left"/>
    </xf>
    <xf borderId="2" fillId="4" fontId="27" numFmtId="0" xfId="0" applyAlignment="1" applyBorder="1" applyFont="1">
      <alignment horizontal="center"/>
    </xf>
    <xf borderId="4" fillId="4" fontId="27" numFmtId="0" xfId="0" applyAlignment="1" applyBorder="1" applyFont="1">
      <alignment horizontal="left" wrapText="1"/>
    </xf>
    <xf borderId="2" fillId="0" fontId="27" numFmtId="0" xfId="0" applyAlignment="1" applyBorder="1" applyFont="1">
      <alignment horizontal="left" wrapText="1"/>
    </xf>
    <xf borderId="4" fillId="4" fontId="27" numFmtId="0" xfId="0" applyAlignment="1" applyBorder="1" applyFont="1">
      <alignment horizontal="left"/>
    </xf>
    <xf borderId="10" fillId="0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5" fontId="28" numFmtId="0" xfId="0" applyAlignment="1" applyFont="1">
      <alignment horizontal="left" wrapText="1"/>
    </xf>
    <xf borderId="0" fillId="5" fontId="29" numFmtId="0" xfId="0" applyAlignment="1" applyFont="1">
      <alignment horizontal="left" wrapText="1"/>
    </xf>
    <xf borderId="0" fillId="5" fontId="30" numFmtId="0" xfId="0" applyAlignment="1" applyFont="1">
      <alignment horizontal="right" vertical="top" wrapText="1"/>
    </xf>
    <xf borderId="0" fillId="0" fontId="2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22.0"/>
    <col customWidth="1" min="3" max="3" width="27.29"/>
    <col customWidth="1" min="4" max="4" width="8.43"/>
    <col customWidth="1" min="5" max="5" width="10.0"/>
    <col customWidth="1" min="6" max="6" width="13.43"/>
    <col customWidth="1" min="7" max="7" width="27.71"/>
  </cols>
  <sheetData>
    <row r="1" ht="16.5" customHeight="1">
      <c r="A1" s="4" t="s">
        <v>1</v>
      </c>
      <c r="D1" s="6"/>
      <c r="E1" s="6"/>
      <c r="F1" s="6"/>
      <c r="G1" s="6"/>
    </row>
    <row r="2" ht="15.75" customHeight="1">
      <c r="A2" s="6"/>
      <c r="B2" s="6"/>
      <c r="C2" s="8" t="s">
        <v>3</v>
      </c>
      <c r="D2" s="8" t="s">
        <v>3</v>
      </c>
      <c r="E2" s="6"/>
      <c r="F2" s="6"/>
      <c r="G2" s="6"/>
    </row>
    <row r="3">
      <c r="A3" s="10"/>
      <c r="B3" s="10"/>
      <c r="C3" s="10"/>
      <c r="D3" s="10"/>
      <c r="E3" s="10"/>
      <c r="F3" s="10"/>
      <c r="G3" s="10"/>
    </row>
    <row r="4" ht="15.75" customHeight="1">
      <c r="A4" s="13"/>
      <c r="B4" s="15"/>
      <c r="C4" s="15"/>
      <c r="D4" s="15"/>
      <c r="E4" s="15"/>
      <c r="F4" s="15"/>
      <c r="G4" s="15"/>
    </row>
    <row r="5">
      <c r="A5" s="17"/>
      <c r="B5" s="18"/>
      <c r="C5" s="18"/>
      <c r="D5" s="20" t="s">
        <v>10</v>
      </c>
      <c r="E5" s="20" t="s">
        <v>11</v>
      </c>
      <c r="F5" s="18"/>
      <c r="G5" s="21"/>
    </row>
    <row r="6">
      <c r="A6" s="23" t="s">
        <v>13</v>
      </c>
      <c r="B6" s="15"/>
      <c r="C6" s="25"/>
      <c r="D6" s="27">
        <v>25.0</v>
      </c>
      <c r="E6" s="29">
        <v>85.0</v>
      </c>
      <c r="F6" s="31" t="s">
        <v>15</v>
      </c>
      <c r="G6" s="33"/>
    </row>
    <row r="7">
      <c r="A7" s="35"/>
      <c r="B7" s="37"/>
      <c r="C7" s="38"/>
      <c r="D7" s="38"/>
      <c r="E7" s="38"/>
      <c r="F7" s="38"/>
      <c r="G7" s="40"/>
    </row>
    <row r="8">
      <c r="A8" s="42" t="s">
        <v>21</v>
      </c>
      <c r="B8" s="42" t="s">
        <v>23</v>
      </c>
      <c r="C8" s="44" t="s">
        <v>24</v>
      </c>
      <c r="D8" s="13" t="s">
        <v>26</v>
      </c>
      <c r="E8" s="15"/>
      <c r="F8" s="15"/>
      <c r="G8" s="46" t="s">
        <v>27</v>
      </c>
    </row>
    <row r="9">
      <c r="A9" s="54" t="s">
        <v>30</v>
      </c>
      <c r="B9" s="54" t="s">
        <v>34</v>
      </c>
      <c r="C9" s="54" t="s">
        <v>35</v>
      </c>
      <c r="D9" s="58">
        <f>0.12*D6</f>
        <v>3</v>
      </c>
      <c r="E9" s="81">
        <f t="shared" ref="E9:E17" si="1">D9*$E$6/$D$6</f>
        <v>10.2</v>
      </c>
      <c r="F9" s="82" t="s">
        <v>50</v>
      </c>
      <c r="G9" s="84" t="s">
        <v>58</v>
      </c>
    </row>
    <row r="10" ht="14.25" customHeight="1">
      <c r="A10" s="54" t="s">
        <v>72</v>
      </c>
      <c r="B10" s="54" t="s">
        <v>34</v>
      </c>
      <c r="C10" s="54" t="s">
        <v>56</v>
      </c>
      <c r="D10" s="86">
        <v>0.5</v>
      </c>
      <c r="E10" s="81">
        <f t="shared" si="1"/>
        <v>1.7</v>
      </c>
      <c r="F10" s="93" t="s">
        <v>75</v>
      </c>
      <c r="G10" s="94"/>
    </row>
    <row r="11">
      <c r="A11" s="54" t="s">
        <v>72</v>
      </c>
      <c r="B11" s="54" t="s">
        <v>34</v>
      </c>
      <c r="C11" s="54" t="s">
        <v>64</v>
      </c>
      <c r="D11" s="86">
        <v>4.5</v>
      </c>
      <c r="E11" s="81">
        <f t="shared" si="1"/>
        <v>15.3</v>
      </c>
      <c r="F11" s="82" t="s">
        <v>54</v>
      </c>
      <c r="G11" s="94"/>
    </row>
    <row r="12">
      <c r="A12" s="96"/>
      <c r="B12" s="54" t="s">
        <v>83</v>
      </c>
      <c r="C12" s="54" t="s">
        <v>59</v>
      </c>
      <c r="D12" s="86">
        <v>0.1</v>
      </c>
      <c r="E12" s="81">
        <f t="shared" si="1"/>
        <v>0.34</v>
      </c>
      <c r="F12" s="93" t="s">
        <v>84</v>
      </c>
      <c r="G12" s="98" t="s">
        <v>61</v>
      </c>
    </row>
    <row r="13">
      <c r="A13" s="96"/>
      <c r="B13" s="54" t="s">
        <v>83</v>
      </c>
      <c r="C13" s="54" t="s">
        <v>85</v>
      </c>
      <c r="D13" s="86">
        <v>0.13</v>
      </c>
      <c r="E13" s="81">
        <f t="shared" si="1"/>
        <v>0.442</v>
      </c>
      <c r="F13" s="93" t="s">
        <v>76</v>
      </c>
      <c r="G13" s="94"/>
    </row>
    <row r="14">
      <c r="A14" s="54"/>
      <c r="B14" s="54" t="s">
        <v>83</v>
      </c>
      <c r="C14" s="54" t="s">
        <v>86</v>
      </c>
      <c r="D14" s="86">
        <v>0.13</v>
      </c>
      <c r="E14" s="81">
        <f t="shared" si="1"/>
        <v>0.442</v>
      </c>
      <c r="F14" s="93" t="s">
        <v>76</v>
      </c>
      <c r="G14" s="98"/>
    </row>
    <row r="15">
      <c r="A15" s="54" t="s">
        <v>52</v>
      </c>
      <c r="B15" s="54" t="s">
        <v>83</v>
      </c>
      <c r="C15" s="54" t="s">
        <v>87</v>
      </c>
      <c r="D15" s="86">
        <v>0.78</v>
      </c>
      <c r="E15" s="81">
        <f t="shared" si="1"/>
        <v>2.652</v>
      </c>
      <c r="F15" s="93" t="s">
        <v>84</v>
      </c>
      <c r="G15" s="98"/>
    </row>
    <row r="16">
      <c r="A16" s="96"/>
      <c r="B16" s="54" t="s">
        <v>83</v>
      </c>
      <c r="C16" s="101" t="s">
        <v>88</v>
      </c>
      <c r="D16" s="86">
        <v>0.25</v>
      </c>
      <c r="E16" s="81">
        <f t="shared" si="1"/>
        <v>0.85</v>
      </c>
      <c r="F16" s="93" t="s">
        <v>84</v>
      </c>
      <c r="G16" s="84" t="s">
        <v>90</v>
      </c>
    </row>
    <row r="17">
      <c r="A17" s="96"/>
      <c r="B17" s="54" t="s">
        <v>83</v>
      </c>
      <c r="C17" s="54" t="s">
        <v>71</v>
      </c>
      <c r="D17" s="86">
        <v>0.4</v>
      </c>
      <c r="E17" s="81">
        <f t="shared" si="1"/>
        <v>1.36</v>
      </c>
      <c r="F17" s="93" t="s">
        <v>84</v>
      </c>
      <c r="G17" s="94"/>
    </row>
    <row r="18">
      <c r="A18" s="96"/>
      <c r="B18" s="96"/>
      <c r="C18" s="54"/>
      <c r="D18" s="104"/>
      <c r="E18" s="81"/>
      <c r="F18" s="82"/>
      <c r="G18" s="98"/>
    </row>
    <row r="19">
      <c r="A19" s="54" t="s">
        <v>72</v>
      </c>
      <c r="B19" s="54" t="s">
        <v>92</v>
      </c>
      <c r="C19" s="54" t="s">
        <v>93</v>
      </c>
      <c r="D19" s="106">
        <v>2.1</v>
      </c>
      <c r="E19" s="81">
        <f>D19*$E$6/$D$6</f>
        <v>7.14</v>
      </c>
      <c r="F19" s="93" t="s">
        <v>75</v>
      </c>
      <c r="G19" s="98"/>
    </row>
    <row r="20">
      <c r="A20" s="96"/>
      <c r="B20" s="96"/>
      <c r="C20" s="54"/>
      <c r="D20" s="104"/>
      <c r="E20" s="81"/>
      <c r="F20" s="82"/>
      <c r="G20" s="98"/>
    </row>
    <row r="21">
      <c r="A21" s="96"/>
      <c r="B21" s="96" t="s">
        <v>73</v>
      </c>
      <c r="C21" s="54" t="s">
        <v>96</v>
      </c>
      <c r="D21" s="104">
        <f>0.5*D6</f>
        <v>12.5</v>
      </c>
      <c r="E21" s="81">
        <f>D21*$E$6/$D$6</f>
        <v>42.5</v>
      </c>
      <c r="F21" s="82" t="s">
        <v>76</v>
      </c>
      <c r="G21" s="84" t="s">
        <v>97</v>
      </c>
    </row>
    <row r="22">
      <c r="A22" s="111"/>
      <c r="B22" s="38"/>
      <c r="C22" s="38"/>
      <c r="D22" s="38"/>
      <c r="E22" s="38"/>
      <c r="F22" s="38"/>
      <c r="G22" s="113"/>
    </row>
    <row r="23" ht="15.75" customHeight="1">
      <c r="A23" s="115" t="s">
        <v>80</v>
      </c>
      <c r="B23" s="15"/>
      <c r="C23" s="15"/>
      <c r="D23" s="15"/>
      <c r="E23" s="15"/>
      <c r="F23" s="15"/>
      <c r="G23" s="15"/>
    </row>
    <row r="24">
      <c r="A24" s="38"/>
      <c r="B24" s="38"/>
      <c r="C24" s="38"/>
      <c r="D24" s="38"/>
      <c r="E24" s="38"/>
      <c r="F24" s="38"/>
      <c r="G24" s="38"/>
    </row>
    <row r="25">
      <c r="A25" s="44" t="s">
        <v>24</v>
      </c>
      <c r="B25" s="116" t="s">
        <v>91</v>
      </c>
      <c r="C25" s="116" t="s">
        <v>94</v>
      </c>
      <c r="D25" s="115" t="s">
        <v>95</v>
      </c>
      <c r="E25" s="15"/>
      <c r="F25" s="15"/>
      <c r="G25" s="15"/>
    </row>
    <row r="26">
      <c r="A26" s="117"/>
      <c r="B26" s="118"/>
      <c r="C26" s="118"/>
      <c r="D26" s="119"/>
      <c r="E26" s="15"/>
      <c r="F26" s="15"/>
      <c r="G26" s="25"/>
    </row>
    <row r="27">
      <c r="A27" s="120"/>
      <c r="B27" s="118"/>
      <c r="C27" s="118"/>
      <c r="D27" s="119"/>
      <c r="E27" s="15"/>
      <c r="F27" s="15"/>
      <c r="G27" s="15"/>
    </row>
    <row r="28">
      <c r="A28" s="117"/>
      <c r="B28" s="118"/>
      <c r="C28" s="118"/>
      <c r="D28" s="119"/>
      <c r="E28" s="15"/>
      <c r="F28" s="15"/>
      <c r="G28" s="15"/>
    </row>
    <row r="29">
      <c r="A29" s="117"/>
      <c r="B29" s="118"/>
      <c r="C29" s="118"/>
      <c r="D29" s="121"/>
      <c r="E29" s="15"/>
      <c r="F29" s="15"/>
      <c r="G29" s="25"/>
    </row>
    <row r="30">
      <c r="A30" s="122"/>
      <c r="B30" s="122"/>
      <c r="C30" s="122"/>
      <c r="D30" s="122"/>
      <c r="E30" s="122"/>
      <c r="F30" s="122"/>
      <c r="G30" s="122"/>
    </row>
    <row r="31">
      <c r="A31" s="123"/>
      <c r="B31" s="124" t="s">
        <v>98</v>
      </c>
      <c r="C31" s="125" t="s">
        <v>99</v>
      </c>
      <c r="G31" s="123"/>
    </row>
    <row r="32">
      <c r="A32" s="123"/>
      <c r="B32" s="123"/>
      <c r="C32" s="125"/>
      <c r="G32" s="123"/>
    </row>
    <row r="33">
      <c r="A33" s="123"/>
      <c r="B33" s="124" t="s">
        <v>100</v>
      </c>
      <c r="C33" s="126" t="s">
        <v>101</v>
      </c>
      <c r="G33" s="123"/>
    </row>
    <row r="34">
      <c r="A34" s="123"/>
      <c r="B34" s="127"/>
      <c r="C34" s="125"/>
      <c r="G34" s="123"/>
    </row>
    <row r="35">
      <c r="A35" s="123"/>
      <c r="B35" s="127"/>
      <c r="C35" s="125" t="s">
        <v>102</v>
      </c>
      <c r="G35" s="123"/>
    </row>
    <row r="36">
      <c r="A36" s="123"/>
      <c r="B36" s="127"/>
      <c r="C36" s="125"/>
      <c r="G36" s="123"/>
    </row>
    <row r="37">
      <c r="A37" s="123"/>
      <c r="B37" s="127"/>
      <c r="C37" s="125" t="s">
        <v>103</v>
      </c>
      <c r="G37" s="123"/>
    </row>
    <row r="38">
      <c r="A38" s="123"/>
      <c r="B38" s="127"/>
      <c r="C38" s="125"/>
      <c r="G38" s="123"/>
    </row>
    <row r="39">
      <c r="A39" s="123"/>
      <c r="B39" s="123"/>
      <c r="C39" s="125" t="s">
        <v>104</v>
      </c>
      <c r="G39" s="123"/>
    </row>
    <row r="40">
      <c r="A40" s="123"/>
      <c r="B40" s="123"/>
      <c r="C40" s="125"/>
      <c r="D40" s="125"/>
      <c r="E40" s="125"/>
      <c r="F40" s="125"/>
      <c r="G40" s="123"/>
    </row>
    <row r="41">
      <c r="A41" s="123"/>
      <c r="B41" s="123"/>
      <c r="C41" s="125" t="s">
        <v>105</v>
      </c>
      <c r="G41" s="123"/>
    </row>
    <row r="42">
      <c r="A42" s="123"/>
      <c r="B42" s="123"/>
      <c r="C42" s="125"/>
      <c r="G42" s="123"/>
    </row>
    <row r="43">
      <c r="A43" s="123"/>
      <c r="B43" s="128" t="s">
        <v>106</v>
      </c>
      <c r="C43" s="126" t="s">
        <v>107</v>
      </c>
      <c r="G43" s="123"/>
    </row>
    <row r="44">
      <c r="A44" s="123"/>
      <c r="B44" s="123"/>
      <c r="C44" s="125"/>
      <c r="G44" s="123"/>
    </row>
    <row r="45">
      <c r="A45" s="123"/>
      <c r="B45" s="123"/>
      <c r="C45" s="125" t="s">
        <v>108</v>
      </c>
      <c r="G45" s="123"/>
    </row>
    <row r="46">
      <c r="A46" s="123"/>
      <c r="B46" s="123"/>
      <c r="C46" s="123"/>
      <c r="D46" s="123"/>
      <c r="E46" s="123"/>
      <c r="F46" s="123"/>
      <c r="G46" s="123"/>
    </row>
    <row r="47">
      <c r="A47" s="123"/>
      <c r="B47" s="123"/>
      <c r="C47" s="124" t="s">
        <v>109</v>
      </c>
      <c r="D47" s="123"/>
      <c r="E47" s="123"/>
      <c r="F47" s="123"/>
      <c r="G47" s="123"/>
    </row>
    <row r="48">
      <c r="A48" s="123"/>
      <c r="B48" s="123"/>
      <c r="C48" s="126"/>
      <c r="G48" s="123"/>
    </row>
    <row r="49">
      <c r="A49" s="123"/>
      <c r="B49" s="124" t="s">
        <v>110</v>
      </c>
      <c r="C49" s="126" t="s">
        <v>111</v>
      </c>
      <c r="G49" s="123"/>
    </row>
    <row r="50">
      <c r="A50" s="123"/>
      <c r="B50" s="123"/>
      <c r="C50" s="123"/>
      <c r="D50" s="123"/>
      <c r="E50" s="123"/>
      <c r="F50" s="123"/>
      <c r="G50" s="123"/>
    </row>
    <row r="51">
      <c r="A51" s="123"/>
      <c r="B51" s="123"/>
      <c r="C51" s="125" t="s">
        <v>112</v>
      </c>
      <c r="G51" s="123"/>
    </row>
    <row r="52">
      <c r="A52" s="123"/>
      <c r="B52" s="123"/>
      <c r="C52" s="123"/>
      <c r="D52" s="123"/>
      <c r="E52" s="123"/>
      <c r="F52" s="123"/>
      <c r="G52" s="123"/>
    </row>
    <row r="53">
      <c r="A53" s="123"/>
      <c r="B53" s="123"/>
      <c r="C53" s="123"/>
      <c r="D53" s="123"/>
      <c r="E53" s="123"/>
      <c r="F53" s="123"/>
      <c r="G53" s="123"/>
    </row>
  </sheetData>
  <mergeCells count="27">
    <mergeCell ref="A6:C6"/>
    <mergeCell ref="A1:C1"/>
    <mergeCell ref="D25:G25"/>
    <mergeCell ref="A23:G23"/>
    <mergeCell ref="D8:F8"/>
    <mergeCell ref="D28:G28"/>
    <mergeCell ref="A4:G4"/>
    <mergeCell ref="D27:G27"/>
    <mergeCell ref="D26:G26"/>
    <mergeCell ref="D29:G29"/>
    <mergeCell ref="C42:F42"/>
    <mergeCell ref="C48:F48"/>
    <mergeCell ref="C49:F49"/>
    <mergeCell ref="C51:F51"/>
    <mergeCell ref="C43:F43"/>
    <mergeCell ref="C44:F44"/>
    <mergeCell ref="C45:F45"/>
    <mergeCell ref="C31:F31"/>
    <mergeCell ref="C32:F32"/>
    <mergeCell ref="C34:F34"/>
    <mergeCell ref="C35:F35"/>
    <mergeCell ref="C36:F36"/>
    <mergeCell ref="C37:F37"/>
    <mergeCell ref="C38:F38"/>
    <mergeCell ref="C39:F39"/>
    <mergeCell ref="C41:F41"/>
    <mergeCell ref="C33:F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57"/>
    <col customWidth="1" min="2" max="2" width="19.14"/>
    <col customWidth="1" min="3" max="3" width="28.29"/>
    <col customWidth="1" min="4" max="4" width="22.0"/>
    <col customWidth="1" min="5" max="5" width="21.86"/>
    <col customWidth="1" min="6" max="6" width="31.86"/>
  </cols>
  <sheetData>
    <row r="1" ht="16.5" customHeight="1">
      <c r="A1" s="22" t="s">
        <v>0</v>
      </c>
      <c r="B1" s="24"/>
      <c r="C1" s="26"/>
      <c r="D1" s="28"/>
      <c r="E1" s="28"/>
      <c r="F1" s="28"/>
    </row>
    <row r="2" ht="15.75" customHeight="1">
      <c r="A2" s="30" t="s">
        <v>14</v>
      </c>
      <c r="B2" s="30">
        <v>1500.0</v>
      </c>
      <c r="C2" s="28"/>
      <c r="D2" s="28"/>
      <c r="E2" s="30" t="s">
        <v>16</v>
      </c>
      <c r="F2" s="28"/>
    </row>
    <row r="3" ht="15.75" customHeight="1">
      <c r="A3" s="30" t="s">
        <v>17</v>
      </c>
      <c r="B3" s="32"/>
      <c r="C3" s="28"/>
      <c r="D3" s="28"/>
      <c r="E3" s="30" t="s">
        <v>18</v>
      </c>
      <c r="F3" s="28"/>
    </row>
    <row r="4" ht="15.75" customHeight="1">
      <c r="A4" s="28"/>
      <c r="B4" s="28"/>
      <c r="C4" s="34" t="s">
        <v>3</v>
      </c>
      <c r="D4" s="34" t="s">
        <v>3</v>
      </c>
      <c r="E4" s="28"/>
      <c r="F4" s="28"/>
    </row>
    <row r="5">
      <c r="A5" s="36"/>
      <c r="B5" s="36"/>
      <c r="C5" s="36"/>
      <c r="D5" s="36"/>
      <c r="E5" s="36"/>
      <c r="F5" s="36"/>
    </row>
    <row r="6" ht="15.75" customHeight="1">
      <c r="A6" s="48" t="s">
        <v>19</v>
      </c>
      <c r="B6" s="15"/>
      <c r="C6" s="15"/>
      <c r="D6" s="15"/>
      <c r="E6" s="15"/>
      <c r="F6" s="15"/>
    </row>
    <row r="7">
      <c r="A7" s="50"/>
      <c r="B7" s="51"/>
      <c r="C7" s="51"/>
      <c r="D7" s="51"/>
      <c r="E7" s="51"/>
      <c r="F7" s="53"/>
    </row>
    <row r="8">
      <c r="A8" s="55" t="s">
        <v>13</v>
      </c>
      <c r="B8" s="15"/>
      <c r="C8" s="25"/>
      <c r="D8" s="57">
        <v>25.0</v>
      </c>
      <c r="E8" s="59" t="s">
        <v>15</v>
      </c>
      <c r="F8" s="60"/>
    </row>
    <row r="9">
      <c r="A9" s="61"/>
      <c r="B9" s="62"/>
      <c r="C9" s="64"/>
      <c r="D9" s="64"/>
      <c r="E9" s="64"/>
      <c r="F9" s="65"/>
    </row>
    <row r="10">
      <c r="A10" s="66" t="s">
        <v>21</v>
      </c>
      <c r="B10" s="66" t="s">
        <v>23</v>
      </c>
      <c r="C10" s="68" t="s">
        <v>24</v>
      </c>
      <c r="D10" s="70" t="s">
        <v>26</v>
      </c>
      <c r="E10" s="15"/>
      <c r="F10" s="72" t="s">
        <v>27</v>
      </c>
    </row>
    <row r="11" ht="15.0" customHeight="1">
      <c r="A11" s="74" t="s">
        <v>47</v>
      </c>
      <c r="B11" s="74" t="s">
        <v>48</v>
      </c>
      <c r="C11" s="74" t="s">
        <v>49</v>
      </c>
      <c r="D11" s="77">
        <f>160*D8/1000</f>
        <v>4</v>
      </c>
      <c r="E11" s="79" t="s">
        <v>50</v>
      </c>
      <c r="F11" s="80" t="s">
        <v>51</v>
      </c>
    </row>
    <row r="12" ht="14.25" customHeight="1">
      <c r="A12" s="74" t="s">
        <v>52</v>
      </c>
      <c r="B12" s="74" t="s">
        <v>48</v>
      </c>
      <c r="C12" s="74" t="s">
        <v>53</v>
      </c>
      <c r="D12" s="74">
        <v>4.0</v>
      </c>
      <c r="E12" s="79" t="s">
        <v>54</v>
      </c>
      <c r="F12" s="80" t="s">
        <v>55</v>
      </c>
    </row>
    <row r="13">
      <c r="A13" s="74" t="s">
        <v>52</v>
      </c>
      <c r="B13" s="74" t="s">
        <v>48</v>
      </c>
      <c r="C13" s="74" t="s">
        <v>56</v>
      </c>
      <c r="D13" s="74">
        <v>2.0</v>
      </c>
      <c r="E13" s="79" t="s">
        <v>57</v>
      </c>
      <c r="F13" s="83"/>
    </row>
    <row r="14">
      <c r="A14" s="74" t="s">
        <v>47</v>
      </c>
      <c r="B14" s="74" t="s">
        <v>48</v>
      </c>
      <c r="C14" s="74" t="s">
        <v>59</v>
      </c>
      <c r="D14" s="74">
        <v>4.0</v>
      </c>
      <c r="E14" s="79" t="s">
        <v>60</v>
      </c>
      <c r="F14" s="80" t="s">
        <v>61</v>
      </c>
    </row>
    <row r="15">
      <c r="A15" s="74" t="s">
        <v>47</v>
      </c>
      <c r="B15" s="74" t="s">
        <v>48</v>
      </c>
      <c r="C15" s="74" t="s">
        <v>62</v>
      </c>
      <c r="D15" s="74">
        <v>10.0</v>
      </c>
      <c r="E15" s="79" t="s">
        <v>54</v>
      </c>
      <c r="F15" s="80" t="s">
        <v>63</v>
      </c>
    </row>
    <row r="16">
      <c r="A16" s="74" t="s">
        <v>52</v>
      </c>
      <c r="B16" s="74" t="s">
        <v>48</v>
      </c>
      <c r="C16" s="74" t="s">
        <v>64</v>
      </c>
      <c r="D16" s="74">
        <v>4.0</v>
      </c>
      <c r="E16" s="79" t="s">
        <v>54</v>
      </c>
      <c r="F16" s="83"/>
    </row>
    <row r="17">
      <c r="A17" s="74" t="s">
        <v>52</v>
      </c>
      <c r="B17" s="74" t="s">
        <v>65</v>
      </c>
      <c r="C17" s="74" t="s">
        <v>66</v>
      </c>
      <c r="D17" s="74">
        <v>4.0</v>
      </c>
      <c r="E17" s="79" t="s">
        <v>54</v>
      </c>
      <c r="F17" s="83"/>
    </row>
    <row r="18">
      <c r="A18" s="74" t="s">
        <v>67</v>
      </c>
      <c r="B18" s="74" t="s">
        <v>48</v>
      </c>
      <c r="C18" s="74" t="s">
        <v>68</v>
      </c>
      <c r="D18" s="74" t="s">
        <v>69</v>
      </c>
      <c r="E18" s="79" t="s">
        <v>69</v>
      </c>
      <c r="F18" s="80" t="s">
        <v>70</v>
      </c>
    </row>
    <row r="19">
      <c r="A19" s="74" t="s">
        <v>67</v>
      </c>
      <c r="B19" s="74" t="s">
        <v>48</v>
      </c>
      <c r="C19" s="74" t="s">
        <v>71</v>
      </c>
      <c r="D19" s="74" t="s">
        <v>69</v>
      </c>
      <c r="E19" s="79" t="s">
        <v>69</v>
      </c>
      <c r="F19" s="83"/>
    </row>
    <row r="20">
      <c r="A20" s="74" t="s">
        <v>67</v>
      </c>
      <c r="B20" s="74" t="s">
        <v>73</v>
      </c>
      <c r="C20" s="74" t="s">
        <v>73</v>
      </c>
      <c r="D20" s="87">
        <f>0.67*D8</f>
        <v>16.75</v>
      </c>
      <c r="E20" s="79" t="s">
        <v>76</v>
      </c>
      <c r="F20" s="80" t="s">
        <v>77</v>
      </c>
    </row>
    <row r="21">
      <c r="A21" s="89"/>
      <c r="B21" s="64"/>
      <c r="C21" s="64"/>
      <c r="D21" s="64"/>
      <c r="E21" s="64"/>
      <c r="F21" s="91"/>
    </row>
    <row r="22" ht="15.75" customHeight="1">
      <c r="A22" s="95" t="s">
        <v>80</v>
      </c>
      <c r="B22" s="15"/>
      <c r="C22" s="15"/>
      <c r="D22" s="15"/>
      <c r="E22" s="15"/>
      <c r="F22" s="15"/>
    </row>
    <row r="23">
      <c r="A23" s="97"/>
      <c r="B23" s="51"/>
      <c r="C23" s="99"/>
      <c r="D23" s="99"/>
      <c r="E23" s="100"/>
      <c r="F23" s="100"/>
    </row>
    <row r="24">
      <c r="A24" s="55" t="s">
        <v>89</v>
      </c>
      <c r="B24" s="15"/>
      <c r="C24" s="15"/>
      <c r="D24" s="102"/>
      <c r="E24" s="103"/>
      <c r="F24" s="28"/>
    </row>
    <row r="25">
      <c r="A25" s="64"/>
      <c r="B25" s="64"/>
      <c r="C25" s="64"/>
      <c r="D25" s="64"/>
      <c r="E25" s="36"/>
      <c r="F25" s="36"/>
    </row>
    <row r="26">
      <c r="A26" s="68" t="s">
        <v>24</v>
      </c>
      <c r="B26" s="105" t="s">
        <v>91</v>
      </c>
      <c r="C26" s="105" t="s">
        <v>94</v>
      </c>
      <c r="D26" s="107" t="s">
        <v>95</v>
      </c>
      <c r="E26" s="15"/>
      <c r="F26" s="15"/>
    </row>
    <row r="27">
      <c r="A27" s="108"/>
      <c r="B27" s="109"/>
      <c r="C27" s="109"/>
      <c r="D27" s="110"/>
      <c r="E27" s="15"/>
      <c r="F27" s="15"/>
    </row>
    <row r="28">
      <c r="A28" s="108"/>
      <c r="B28" s="109"/>
      <c r="C28" s="109"/>
      <c r="D28" s="112"/>
      <c r="E28" s="15"/>
      <c r="F28" s="25"/>
    </row>
    <row r="29">
      <c r="A29" s="114"/>
      <c r="B29" s="114"/>
      <c r="C29" s="114"/>
      <c r="D29" s="114"/>
      <c r="E29" s="114"/>
      <c r="F29" s="114"/>
    </row>
  </sheetData>
  <mergeCells count="8">
    <mergeCell ref="A6:F6"/>
    <mergeCell ref="A8:C8"/>
    <mergeCell ref="D10:E10"/>
    <mergeCell ref="A22:F22"/>
    <mergeCell ref="A24:C24"/>
    <mergeCell ref="D26:F26"/>
    <mergeCell ref="D27:F27"/>
    <mergeCell ref="D28:F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5.29"/>
    <col customWidth="1" min="3" max="3" width="22.86"/>
    <col customWidth="1" min="4" max="4" width="31.71"/>
    <col customWidth="1" min="5" max="5" width="23.86"/>
    <col customWidth="1" min="6" max="6" width="18.71"/>
  </cols>
  <sheetData>
    <row r="1" ht="15.0" customHeight="1">
      <c r="A1" s="1"/>
      <c r="B1" s="2" t="s">
        <v>2</v>
      </c>
      <c r="C1" s="3"/>
      <c r="D1" s="1"/>
      <c r="E1" s="1"/>
      <c r="F1" s="1"/>
    </row>
    <row r="2" ht="15.0" customHeight="1">
      <c r="A2" s="1"/>
      <c r="B2" s="1"/>
      <c r="C2" s="5"/>
      <c r="D2" s="5"/>
      <c r="E2" s="1"/>
      <c r="F2" s="1"/>
    </row>
    <row r="3">
      <c r="A3" s="7"/>
      <c r="B3" s="7"/>
      <c r="C3" s="7"/>
      <c r="D3" s="7"/>
      <c r="E3" s="7"/>
      <c r="F3" s="1"/>
    </row>
    <row r="4" ht="15.0" customHeight="1">
      <c r="A4" s="9" t="s">
        <v>4</v>
      </c>
      <c r="B4" s="11"/>
      <c r="C4" s="11"/>
      <c r="D4" s="11"/>
      <c r="E4" s="11"/>
      <c r="F4" s="12"/>
    </row>
    <row r="5" ht="15.0" customHeight="1">
      <c r="A5" s="14" t="s">
        <v>5</v>
      </c>
      <c r="B5" s="16" t="s">
        <v>6</v>
      </c>
      <c r="C5" s="16" t="s">
        <v>7</v>
      </c>
      <c r="D5" s="16" t="s">
        <v>8</v>
      </c>
      <c r="E5" s="9" t="s">
        <v>9</v>
      </c>
      <c r="F5" s="19"/>
    </row>
    <row r="6" ht="42.75" customHeight="1">
      <c r="A6" s="39" t="s">
        <v>12</v>
      </c>
      <c r="B6" s="41" t="s">
        <v>20</v>
      </c>
      <c r="C6" s="15"/>
      <c r="D6" s="43" t="s">
        <v>22</v>
      </c>
      <c r="E6" s="45" t="s">
        <v>25</v>
      </c>
      <c r="F6" s="12"/>
    </row>
    <row r="7" ht="45.0" customHeight="1">
      <c r="A7" s="39" t="s">
        <v>28</v>
      </c>
      <c r="B7" s="47" t="s">
        <v>29</v>
      </c>
      <c r="C7" s="15"/>
      <c r="D7" s="49" t="s">
        <v>31</v>
      </c>
      <c r="E7" s="15"/>
      <c r="F7" s="12"/>
    </row>
    <row r="8" ht="13.5" customHeight="1">
      <c r="A8" s="39" t="s">
        <v>32</v>
      </c>
      <c r="B8" s="52" t="s">
        <v>33</v>
      </c>
      <c r="C8" s="56"/>
      <c r="D8" s="63" t="s">
        <v>36</v>
      </c>
      <c r="E8" s="15"/>
      <c r="F8" s="12"/>
    </row>
    <row r="9" ht="45.0" customHeight="1">
      <c r="A9" s="39" t="s">
        <v>37</v>
      </c>
      <c r="B9" s="52" t="s">
        <v>38</v>
      </c>
      <c r="C9" s="52" t="s">
        <v>39</v>
      </c>
      <c r="D9" s="47" t="s">
        <v>40</v>
      </c>
      <c r="E9" s="15"/>
      <c r="F9" s="12"/>
    </row>
    <row r="10" ht="15.0" customHeight="1">
      <c r="A10" s="39" t="s">
        <v>41</v>
      </c>
      <c r="B10" s="52" t="s">
        <v>42</v>
      </c>
      <c r="C10" s="52" t="s">
        <v>43</v>
      </c>
      <c r="D10" s="67" t="s">
        <v>44</v>
      </c>
      <c r="E10" s="15"/>
      <c r="F10" s="12"/>
    </row>
    <row r="11" ht="15.0" customHeight="1">
      <c r="A11" s="39" t="s">
        <v>45</v>
      </c>
      <c r="B11" s="67" t="s">
        <v>46</v>
      </c>
      <c r="C11" s="15"/>
      <c r="D11" s="15"/>
      <c r="E11" s="15"/>
      <c r="F11" s="12"/>
    </row>
    <row r="12">
      <c r="A12" s="69"/>
      <c r="B12" s="69"/>
      <c r="C12" s="69"/>
      <c r="D12" s="69"/>
      <c r="E12" s="69"/>
      <c r="F12" s="1"/>
    </row>
    <row r="13" ht="15.0" customHeight="1">
      <c r="A13" s="71" t="s">
        <v>26</v>
      </c>
      <c r="B13" s="73"/>
      <c r="C13" s="1"/>
      <c r="D13" s="1"/>
      <c r="E13" s="1"/>
      <c r="F13" s="1"/>
    </row>
    <row r="14" ht="15.0" customHeight="1">
      <c r="A14" s="75">
        <v>1.0</v>
      </c>
      <c r="B14" s="76" t="s">
        <v>22</v>
      </c>
      <c r="C14" s="78"/>
      <c r="D14" s="1"/>
      <c r="E14" s="1"/>
      <c r="F14" s="1"/>
    </row>
    <row r="15" ht="51.0" customHeight="1">
      <c r="A15" s="85">
        <v>2.0</v>
      </c>
      <c r="B15" s="88" t="s">
        <v>74</v>
      </c>
      <c r="C15" s="78"/>
      <c r="D15" s="1"/>
      <c r="E15" s="1"/>
      <c r="F15" s="1"/>
    </row>
    <row r="16" ht="38.25" customHeight="1">
      <c r="A16" s="85">
        <v>3.0</v>
      </c>
      <c r="B16" s="90" t="s">
        <v>78</v>
      </c>
      <c r="C16" s="78"/>
      <c r="D16" s="1"/>
      <c r="E16" s="1"/>
      <c r="F16" s="1"/>
    </row>
    <row r="17" ht="45.0" customHeight="1">
      <c r="A17" s="85">
        <v>4.0</v>
      </c>
      <c r="B17" s="52" t="s">
        <v>29</v>
      </c>
      <c r="C17" s="78"/>
      <c r="D17" s="1"/>
      <c r="E17" s="1"/>
      <c r="F17" s="1"/>
    </row>
    <row r="18" ht="38.25" customHeight="1">
      <c r="A18" s="75">
        <v>5.0</v>
      </c>
      <c r="B18" s="88" t="s">
        <v>79</v>
      </c>
      <c r="C18" s="78"/>
      <c r="D18" s="1"/>
      <c r="E18" s="1"/>
      <c r="F18" s="1"/>
    </row>
    <row r="19" ht="25.5" customHeight="1">
      <c r="A19" s="92">
        <v>6.0</v>
      </c>
      <c r="B19" s="88" t="s">
        <v>81</v>
      </c>
      <c r="C19" s="78"/>
      <c r="D19" s="1"/>
      <c r="E19" s="1"/>
      <c r="F19" s="1"/>
    </row>
    <row r="20">
      <c r="A20" s="92">
        <v>9.0</v>
      </c>
      <c r="B20" s="88" t="s">
        <v>82</v>
      </c>
      <c r="C20" s="78"/>
      <c r="D20" s="1"/>
      <c r="E20" s="1"/>
      <c r="F20" s="1"/>
    </row>
  </sheetData>
  <mergeCells count="7">
    <mergeCell ref="B6:C6"/>
    <mergeCell ref="B7:C7"/>
    <mergeCell ref="D7:E7"/>
    <mergeCell ref="D8:E8"/>
    <mergeCell ref="D9:E9"/>
    <mergeCell ref="D10:E10"/>
    <mergeCell ref="B11:E11"/>
  </mergeCells>
  <drawing r:id="rId1"/>
</worksheet>
</file>