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dj" sheetId="1" r:id="rId3"/>
    <sheet state="visible" name="Original Recipe" sheetId="2" r:id="rId4"/>
    <sheet state="visible" name="20140222 Instructions - ToDos" sheetId="3" r:id="rId5"/>
    <sheet state="hidden" name="Copy of Packing Hiking BBQ" sheetId="4" r:id="rId6"/>
    <sheet state="visible" name="Packing list" sheetId="5" r:id="rId7"/>
    <sheet state="visible" name="Instructions - ToDos" sheetId="6" r:id="rId8"/>
  </sheets>
  <definedNames/>
  <calcPr/>
</workbook>
</file>

<file path=xl/sharedStrings.xml><?xml version="1.0" encoding="utf-8"?>
<sst xmlns="http://schemas.openxmlformats.org/spreadsheetml/2006/main" count="411" uniqueCount="265">
  <si>
    <t>Instructions</t>
  </si>
  <si>
    <t>Recipe:</t>
  </si>
  <si>
    <t>Hamburger and Hot dogs</t>
  </si>
  <si>
    <t>hamburgers</t>
  </si>
  <si>
    <t>Step 1</t>
  </si>
  <si>
    <t>Budget:</t>
  </si>
  <si>
    <t>Location:  FH</t>
  </si>
  <si>
    <t>In Charge:</t>
  </si>
  <si>
    <t>Aaron/Dino/Kevin/Paul</t>
  </si>
  <si>
    <t>Occasion:  staff dinner</t>
  </si>
  <si>
    <t>ESTIMATION</t>
  </si>
  <si>
    <t>Step 2</t>
  </si>
  <si>
    <t>Step 3</t>
  </si>
  <si>
    <t>Onion
1/3-julienne, sautee with oil for topping
1/3- dice, for hot dog
1/3- cut in ring for hamburger</t>
  </si>
  <si>
    <t>Location:  交大烤肉區</t>
  </si>
  <si>
    <t>Irene</t>
  </si>
  <si>
    <t>Occasion:  American BBQ</t>
  </si>
  <si>
    <t>Estimated Number of People Eating</t>
  </si>
  <si>
    <t>Step 4</t>
  </si>
  <si>
    <t>slice mushrooms, sautee with oil</t>
  </si>
  <si>
    <t>Step 5</t>
  </si>
  <si>
    <t>slice tomatoes</t>
  </si>
  <si>
    <t>people</t>
  </si>
  <si>
    <t>Step 6</t>
  </si>
  <si>
    <t>Person 1</t>
  </si>
  <si>
    <t>Person 2</t>
  </si>
  <si>
    <t>Person 3</t>
  </si>
  <si>
    <t>Person 4</t>
  </si>
  <si>
    <t>9am</t>
  </si>
  <si>
    <t>Slice tomatoes, put in tupperware</t>
  </si>
  <si>
    <t>Slice lettuce, bag it with paper towel</t>
  </si>
  <si>
    <t>Onion</t>
  </si>
  <si>
    <t>Store</t>
  </si>
  <si>
    <t>Pack supplies</t>
  </si>
  <si>
    <t>Part of Meal</t>
  </si>
  <si>
    <t>Items</t>
  </si>
  <si>
    <t>Recipe for 25 people</t>
  </si>
  <si>
    <t>Slice mushroom,, sautee with oil</t>
  </si>
  <si>
    <t>1/3-julienne, sautee with oil for topping, put in tupperware</t>
  </si>
  <si>
    <t>Notes</t>
  </si>
  <si>
    <t>Costco</t>
  </si>
  <si>
    <t>1/3- dice, for hot dog</t>
  </si>
  <si>
    <t>Entrée</t>
  </si>
  <si>
    <t>hamburger patties</t>
  </si>
  <si>
    <t>bags</t>
  </si>
  <si>
    <t>1 bag = 24 slices</t>
  </si>
  <si>
    <t>sliced cheese</t>
  </si>
  <si>
    <t>2.27kg, 120 slices</t>
  </si>
  <si>
    <t>FH</t>
  </si>
  <si>
    <t>Garlic salt</t>
  </si>
  <si>
    <t>TBS</t>
  </si>
  <si>
    <t>Montreal Steak seasoning</t>
  </si>
  <si>
    <t>Veg</t>
  </si>
  <si>
    <t>oyster mushroom</t>
  </si>
  <si>
    <t>kg</t>
  </si>
  <si>
    <t>iceberg lettuce</t>
  </si>
  <si>
    <t>heads</t>
  </si>
  <si>
    <t>onion</t>
  </si>
  <si>
    <t>each</t>
  </si>
  <si>
    <t>julienne, sauteed for topping</t>
  </si>
  <si>
    <t>tomatoes</t>
  </si>
  <si>
    <t>Ketchup</t>
  </si>
  <si>
    <t>bottle</t>
  </si>
  <si>
    <t>hamburger buns</t>
  </si>
  <si>
    <t>1 bag = 15 buns</t>
  </si>
  <si>
    <t>1/3- cut in ring for hamburger</t>
  </si>
  <si>
    <t>POST-EVENT EVALUATION</t>
  </si>
  <si>
    <t>ACTUAL Number of People Served</t>
  </si>
  <si>
    <t>PACKING LIST</t>
  </si>
  <si>
    <t>Quantity</t>
  </si>
  <si>
    <t>CHECK</t>
  </si>
  <si>
    <t>Amount left over</t>
  </si>
  <si>
    <t>What we ran out</t>
  </si>
  <si>
    <t>Comments</t>
  </si>
  <si>
    <t>Sliced cheese</t>
  </si>
  <si>
    <t>Eating Supplies</t>
  </si>
  <si>
    <t>Veggie</t>
  </si>
  <si>
    <t>flimsy paper plates</t>
  </si>
  <si>
    <t>plastic knives</t>
  </si>
  <si>
    <t>plastic forks</t>
  </si>
  <si>
    <t>plastic spoons</t>
  </si>
  <si>
    <t>napkins</t>
  </si>
  <si>
    <t>Serving &amp; MISC Supplies</t>
  </si>
  <si>
    <t>foil sheets</t>
  </si>
  <si>
    <t>1 full box</t>
  </si>
  <si>
    <t>full-sized aluminum trays</t>
  </si>
  <si>
    <t>serve food, meat</t>
  </si>
  <si>
    <t>half-sized aluminum trays</t>
  </si>
  <si>
    <t>serve chips</t>
  </si>
  <si>
    <t xml:space="preserve">S&amp;F plastic bowls </t>
  </si>
  <si>
    <t>serve condiments, marshmellow, choco chips</t>
  </si>
  <si>
    <t>tongs</t>
  </si>
  <si>
    <t>1/3-julienne, sauteed for topping
1/3- dice, for hot dog
1/3- cut in ring for hamburger</t>
  </si>
  <si>
    <t>serve chips and hot dogs</t>
  </si>
  <si>
    <t>soup spoons</t>
  </si>
  <si>
    <t>serve condiments</t>
  </si>
  <si>
    <t>can openers</t>
  </si>
  <si>
    <t>if needed</t>
  </si>
  <si>
    <t>food handler gloves</t>
  </si>
  <si>
    <t>2 full boxes</t>
  </si>
  <si>
    <t>real knives</t>
  </si>
  <si>
    <t>4-5 ct</t>
  </si>
  <si>
    <t>pack in towel, wrap well</t>
  </si>
  <si>
    <t>Cleaning Supplies</t>
  </si>
  <si>
    <t>paper towel</t>
  </si>
  <si>
    <t>RT</t>
  </si>
  <si>
    <t>2 rolls</t>
  </si>
  <si>
    <t>Side</t>
  </si>
  <si>
    <t>Gallon-size ziplock bags</t>
  </si>
  <si>
    <t>2 boxes</t>
  </si>
  <si>
    <t>Sandwich-size ziplock bags</t>
  </si>
  <si>
    <t>1 box</t>
  </si>
  <si>
    <t>table cloth</t>
  </si>
  <si>
    <t>1 roll</t>
  </si>
  <si>
    <t>if needed, for picnic tables</t>
  </si>
  <si>
    <t>scissors &amp; tape</t>
  </si>
  <si>
    <t>可果美蕃茄醬 700g/瓶</t>
  </si>
  <si>
    <t>1 each</t>
  </si>
  <si>
    <t>33-gallon black trash bags</t>
  </si>
  <si>
    <t>Packing List Item</t>
  </si>
  <si>
    <t>10 of each</t>
  </si>
  <si>
    <t>13-gallon white trash bags</t>
  </si>
  <si>
    <t>Clear recycling bag</t>
  </si>
  <si>
    <t>5 of each</t>
  </si>
  <si>
    <t>Clorox wipes</t>
  </si>
  <si>
    <t>2 containers</t>
  </si>
  <si>
    <t>Non-Perishable food items</t>
  </si>
  <si>
    <t>BBQ Sauce</t>
  </si>
  <si>
    <t>Plates - Undivided</t>
  </si>
  <si>
    <t>Mayo</t>
  </si>
  <si>
    <t>Hot dog buns</t>
  </si>
  <si>
    <t>Napkins</t>
  </si>
  <si>
    <t>300 ct</t>
  </si>
  <si>
    <t>Spoons</t>
  </si>
  <si>
    <t>30 ct</t>
  </si>
  <si>
    <t>serve onion</t>
  </si>
  <si>
    <t>Forks</t>
  </si>
  <si>
    <t>100 ct</t>
  </si>
  <si>
    <t>in ziplock bag</t>
  </si>
  <si>
    <t>packs</t>
  </si>
  <si>
    <t>Cups (12 oz - lunch)</t>
  </si>
  <si>
    <t>90 ct</t>
  </si>
  <si>
    <t>Knives (plastic)</t>
  </si>
  <si>
    <t>70 ct</t>
  </si>
  <si>
    <t>* Edit according to Menu</t>
  </si>
  <si>
    <t>Fruit bowl</t>
  </si>
  <si>
    <t>Scissors</t>
  </si>
  <si>
    <t>Serving Utensils</t>
  </si>
  <si>
    <t>1 bag = 18 buns</t>
  </si>
  <si>
    <t xml:space="preserve">Tongs </t>
  </si>
  <si>
    <t>16 ct</t>
  </si>
  <si>
    <t>for tomatoes, lettuce</t>
  </si>
  <si>
    <t>Sausage</t>
  </si>
  <si>
    <t>Tongs - Metal</t>
  </si>
  <si>
    <t>28 ct</t>
  </si>
  <si>
    <t>for burgers, hot links</t>
  </si>
  <si>
    <t>Serving Spoons</t>
  </si>
  <si>
    <t>6 ct</t>
  </si>
  <si>
    <t>chips</t>
  </si>
  <si>
    <t>Energy drink</t>
  </si>
  <si>
    <t>in cooler</t>
  </si>
  <si>
    <t>brown lunch bags</t>
  </si>
  <si>
    <t>Small aluminum trays</t>
  </si>
  <si>
    <t>in bin</t>
  </si>
  <si>
    <t>8 trays</t>
  </si>
  <si>
    <t>for sandwiches for the hike</t>
  </si>
  <si>
    <t>condiments (ketchup, mustard)</t>
  </si>
  <si>
    <t>pack</t>
  </si>
  <si>
    <t>Long aluminum trays</t>
  </si>
  <si>
    <t>5 trays</t>
  </si>
  <si>
    <t>for hamburger patties, and chips</t>
  </si>
  <si>
    <t>Mayonnaise (in bottle/container)</t>
  </si>
  <si>
    <t>Aluminum Foil</t>
  </si>
  <si>
    <t>trail mix (individual bags)</t>
  </si>
  <si>
    <t>Knife - Real</t>
  </si>
  <si>
    <t>chips (in big bags)</t>
  </si>
  <si>
    <t>1 bag = 16 sausages</t>
  </si>
  <si>
    <t>Can Opener</t>
  </si>
  <si>
    <t>capri sun juice</t>
  </si>
  <si>
    <t>for pineapple</t>
  </si>
  <si>
    <t>for breakfast</t>
  </si>
  <si>
    <t>Roll of Tablecloth</t>
  </si>
  <si>
    <t>bottled water</t>
  </si>
  <si>
    <t>Pineapple rings</t>
  </si>
  <si>
    <t>1 ct</t>
  </si>
  <si>
    <t>Yellow ones</t>
  </si>
  <si>
    <t>Tape</t>
  </si>
  <si>
    <t>2.5 gallon water</t>
  </si>
  <si>
    <t>Large Baskets</t>
  </si>
  <si>
    <t>chips (in box of individual bags)</t>
  </si>
  <si>
    <t>Dirty utensil bins</t>
  </si>
  <si>
    <t>small marshmellows</t>
  </si>
  <si>
    <t xml:space="preserve">LONG COOKING TONGS </t>
  </si>
  <si>
    <t>big marshmellows</t>
  </si>
  <si>
    <t>can</t>
  </si>
  <si>
    <t>bananas</t>
  </si>
  <si>
    <t>Soda cans</t>
  </si>
  <si>
    <t>台糖整片鳳梨 565gx3罐/組</t>
  </si>
  <si>
    <t>Foil</t>
  </si>
  <si>
    <t>Chips</t>
  </si>
  <si>
    <t>Disposable gloves</t>
  </si>
  <si>
    <t>box</t>
  </si>
  <si>
    <t>Cutting board</t>
  </si>
  <si>
    <t>yellow ones</t>
  </si>
  <si>
    <t>Clean Up Supplies</t>
  </si>
  <si>
    <t>Ziploc - Large</t>
  </si>
  <si>
    <t>Ziploc - Small</t>
  </si>
  <si>
    <t>Trashbags - Black</t>
  </si>
  <si>
    <t>Trashbags - White</t>
  </si>
  <si>
    <t>Clorox Wipes</t>
  </si>
  <si>
    <t>1 container</t>
  </si>
  <si>
    <t>Perishable items - (in fridge)</t>
  </si>
  <si>
    <t>Paper towel</t>
  </si>
  <si>
    <t>Towels</t>
  </si>
  <si>
    <t>meat (hotdogs, burger) in ice chest</t>
  </si>
  <si>
    <t>use for any spills</t>
  </si>
  <si>
    <t>cut-up vegetables</t>
  </si>
  <si>
    <t>Coolers</t>
  </si>
  <si>
    <t>chocolate chips</t>
  </si>
  <si>
    <t>Soda drinks</t>
  </si>
  <si>
    <t>Water coolers</t>
  </si>
  <si>
    <t>cream cheese</t>
  </si>
  <si>
    <t>water!!</t>
  </si>
  <si>
    <t xml:space="preserve">baby carrots </t>
  </si>
  <si>
    <t>Hiking supplies</t>
  </si>
  <si>
    <t>toilet paper</t>
  </si>
  <si>
    <t>trash liners</t>
  </si>
  <si>
    <t>2 bags</t>
  </si>
  <si>
    <t>bed sheets</t>
  </si>
  <si>
    <t>1 sheet</t>
  </si>
  <si>
    <t>hand wipes</t>
  </si>
  <si>
    <t>1 pack</t>
  </si>
  <si>
    <t>insect repellent</t>
  </si>
  <si>
    <t>Camping supplies</t>
  </si>
  <si>
    <t>Long skewers</t>
  </si>
  <si>
    <t>Square foil sheets</t>
  </si>
  <si>
    <t>long tongs</t>
  </si>
  <si>
    <t>matches</t>
  </si>
  <si>
    <t>long aluminum trays</t>
  </si>
  <si>
    <t>trash can</t>
  </si>
  <si>
    <t>to put coal &amp; ashes after finished</t>
  </si>
  <si>
    <t>shovel</t>
  </si>
  <si>
    <t>gloves - gardening</t>
  </si>
  <si>
    <t>3 pairs</t>
  </si>
  <si>
    <t>lighter fluids</t>
  </si>
  <si>
    <t>in case of moist wood</t>
  </si>
  <si>
    <t>cutting boards</t>
  </si>
  <si>
    <t>knives</t>
  </si>
  <si>
    <t>lanterns</t>
  </si>
  <si>
    <t>fire extinguisher</t>
  </si>
  <si>
    <t>fire wood</t>
  </si>
  <si>
    <t>Pan fry patties with Montreal steak seasoning on top (after flipping once, put cheese on top)</t>
  </si>
  <si>
    <t>preheat the oven to 200 C</t>
  </si>
  <si>
    <t>julienne onions, sautee with oil</t>
  </si>
  <si>
    <t>bake burger buns in oven for 3-5 minutes until warm</t>
  </si>
  <si>
    <t>4:00 PM</t>
  </si>
  <si>
    <t>Pan fry meat patties</t>
  </si>
  <si>
    <t>Help person 1</t>
  </si>
  <si>
    <t xml:space="preserve">julienne onions </t>
  </si>
  <si>
    <t>Help person 3</t>
  </si>
  <si>
    <t>sautee onions</t>
  </si>
  <si>
    <t>slice mushrooms</t>
  </si>
  <si>
    <t>bake burger buns</t>
  </si>
  <si>
    <t>sautee mushrooms</t>
  </si>
  <si>
    <t>Food is ready!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</si>
</sst>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#,##0.0"/>
    <numFmt numFmtId="166" formatCode="h:mm am/pm"/>
  </numFmts>
  <fonts count="15">
    <font>
      <sz val="10.0"/>
      <color rgb="FF000000"/>
      <name val="Arial"/>
    </font>
    <font>
      <b/>
      <sz val="10.0"/>
      <color rgb="FF000000"/>
    </font>
    <font>
      <u/>
      <sz val="12.0"/>
      <color rgb="FF000000"/>
    </font>
    <font>
      <sz val="10.0"/>
      <color rgb="FF000000"/>
    </font>
    <font>
      <u/>
      <sz val="12.0"/>
      <color rgb="FF000000"/>
    </font>
    <font>
      <u/>
      <sz val="12.0"/>
      <color rgb="FF000000"/>
    </font>
    <font/>
    <font>
      <sz val="12.0"/>
      <color rgb="FF000000"/>
      <name val="Times New Roman"/>
    </font>
    <font>
      <b/>
      <sz val="12.0"/>
      <color rgb="FF000000"/>
    </font>
    <font>
      <u/>
      <sz val="12.0"/>
      <color rgb="FF000000"/>
    </font>
    <font>
      <sz val="10.0"/>
      <color rgb="FF0000D4"/>
    </font>
    <font>
      <b/>
      <sz val="10.0"/>
    </font>
    <font>
      <b/>
      <sz val="10.0"/>
      <color rgb="FF800000"/>
    </font>
    <font>
      <b/>
      <sz val="10.0"/>
      <color rgb="FF0000FF"/>
    </font>
    <font>
      <sz val="10.0"/>
      <color rgb="FF010000"/>
    </font>
  </fonts>
  <fills count="9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3CDDD"/>
        <bgColor rgb="FF93CDDD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9900"/>
        <bgColor rgb="FFFF9900"/>
      </patternFill>
    </fill>
  </fills>
  <borders count="1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wrapText="1"/>
    </xf>
    <xf borderId="0" fillId="3" fontId="2" numFmtId="0" xfId="0" applyAlignment="1" applyFill="1" applyFont="1">
      <alignment vertical="center"/>
    </xf>
    <xf borderId="1" fillId="2" fontId="1" numFmtId="0" xfId="0" applyAlignment="1" applyBorder="1" applyFont="1">
      <alignment wrapText="1"/>
    </xf>
    <xf borderId="2" fillId="0" fontId="3" numFmtId="0" xfId="0" applyAlignment="1" applyBorder="1" applyFont="1">
      <alignment wrapText="1"/>
    </xf>
    <xf borderId="3" fillId="0" fontId="3" numFmtId="0" xfId="0" applyAlignment="1" applyBorder="1" applyFont="1">
      <alignment wrapText="1"/>
    </xf>
    <xf borderId="0" fillId="0" fontId="3" numFmtId="0" xfId="0" applyAlignment="1" applyFont="1">
      <alignment wrapText="1"/>
    </xf>
    <xf borderId="1" fillId="0" fontId="3" numFmtId="0" xfId="0" applyAlignment="1" applyBorder="1" applyFont="1">
      <alignment wrapText="1"/>
    </xf>
    <xf borderId="0" fillId="0" fontId="4" numFmtId="0" xfId="0" applyAlignment="1" applyFont="1">
      <alignment vertical="center"/>
    </xf>
    <xf borderId="4" fillId="0" fontId="3" numFmtId="0" xfId="0" applyAlignment="1" applyBorder="1" applyFont="1">
      <alignment horizontal="left" wrapText="1"/>
    </xf>
    <xf borderId="0" fillId="0" fontId="5" numFmtId="0" xfId="0" applyAlignment="1" applyFont="1">
      <alignment horizontal="left" vertical="center"/>
    </xf>
    <xf borderId="5" fillId="0" fontId="6" numFmtId="0" xfId="0" applyAlignment="1" applyBorder="1" applyFont="1">
      <alignment wrapText="1"/>
    </xf>
    <xf borderId="0" fillId="0" fontId="7" numFmtId="0" xfId="0" applyAlignment="1" applyFont="1">
      <alignment vertical="center"/>
    </xf>
    <xf borderId="6" fillId="0" fontId="6" numFmtId="0" xfId="0" applyAlignment="1" applyBorder="1" applyFont="1">
      <alignment wrapText="1"/>
    </xf>
    <xf borderId="4" fillId="4" fontId="8" numFmtId="0" xfId="0" applyAlignment="1" applyBorder="1" applyFill="1" applyFont="1">
      <alignment horizontal="center"/>
    </xf>
    <xf borderId="7" fillId="0" fontId="3" numFmtId="0" xfId="0" applyAlignment="1" applyBorder="1" applyFont="1">
      <alignment wrapText="1"/>
    </xf>
    <xf borderId="4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0" fillId="0" fontId="9" numFmtId="0" xfId="0" applyAlignment="1" applyFont="1">
      <alignment horizontal="left" vertical="center"/>
    </xf>
    <xf borderId="8" fillId="0" fontId="1" numFmtId="0" xfId="0" applyAlignment="1" applyBorder="1" applyFont="1">
      <alignment horizontal="center"/>
    </xf>
    <xf borderId="4" fillId="0" fontId="3" numFmtId="0" xfId="0" applyAlignment="1" applyBorder="1" applyFont="1">
      <alignment horizontal="left" wrapText="1"/>
    </xf>
    <xf borderId="4" fillId="0" fontId="3" numFmtId="0" xfId="0" applyAlignment="1" applyBorder="1" applyFont="1">
      <alignment horizontal="left"/>
    </xf>
    <xf borderId="1" fillId="0" fontId="10" numFmtId="0" xfId="0" applyAlignment="1" applyBorder="1" applyFont="1">
      <alignment horizontal="center"/>
    </xf>
    <xf borderId="1" fillId="0" fontId="10" numFmtId="0" xfId="0" applyAlignment="1" applyBorder="1" applyFont="1">
      <alignment horizontal="center"/>
    </xf>
    <xf borderId="9" fillId="0" fontId="3" numFmtId="0" xfId="0" applyAlignment="1" applyBorder="1" applyFont="1">
      <alignment wrapText="1"/>
    </xf>
    <xf borderId="1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" fillId="2" fontId="3" numFmtId="0" xfId="0" applyAlignment="1" applyBorder="1" applyFont="1">
      <alignment wrapText="1"/>
    </xf>
    <xf borderId="5" fillId="0" fontId="3" numFmtId="0" xfId="0" applyAlignment="1" applyBorder="1" applyFont="1">
      <alignment horizontal="left" wrapText="1"/>
    </xf>
    <xf borderId="11" fillId="2" fontId="1" numFmtId="0" xfId="0" applyAlignment="1" applyBorder="1" applyFont="1">
      <alignment wrapText="1"/>
    </xf>
    <xf borderId="4" fillId="0" fontId="3" numFmtId="164" xfId="0" applyAlignment="1" applyBorder="1" applyFont="1" applyNumberFormat="1">
      <alignment wrapText="1"/>
    </xf>
    <xf borderId="1" fillId="0" fontId="3" numFmtId="0" xfId="0" applyAlignment="1" applyBorder="1" applyFont="1">
      <alignment horizontal="center"/>
    </xf>
    <xf borderId="5" fillId="0" fontId="3" numFmtId="0" xfId="0" applyAlignment="1" applyBorder="1" applyFont="1">
      <alignment wrapText="1"/>
    </xf>
    <xf borderId="0" fillId="0" fontId="3" numFmtId="0" xfId="0" applyAlignment="1" applyFont="1">
      <alignment wrapText="1"/>
    </xf>
    <xf borderId="12" fillId="0" fontId="3" numFmtId="0" xfId="0" applyAlignment="1" applyBorder="1" applyFont="1">
      <alignment wrapText="1"/>
    </xf>
    <xf borderId="0" fillId="0" fontId="1" numFmtId="0" xfId="0" applyAlignment="1" applyFont="1">
      <alignment wrapText="1"/>
    </xf>
    <xf borderId="1" fillId="0" fontId="1" numFmtId="0" xfId="0" applyAlignment="1" applyBorder="1" applyFont="1">
      <alignment horizontal="left" wrapText="1"/>
    </xf>
    <xf borderId="1" fillId="0" fontId="1" numFmtId="0" xfId="0" applyAlignment="1" applyBorder="1" applyFont="1">
      <alignment horizontal="center"/>
    </xf>
    <xf borderId="4" fillId="0" fontId="3" numFmtId="164" xfId="0" applyAlignment="1" applyBorder="1" applyFont="1" applyNumberFormat="1">
      <alignment wrapText="1"/>
    </xf>
    <xf borderId="4" fillId="4" fontId="1" numFmtId="0" xfId="0" applyAlignment="1" applyBorder="1" applyFont="1">
      <alignment horizontal="center"/>
    </xf>
    <xf borderId="1" fillId="0" fontId="3" numFmtId="164" xfId="0" applyAlignment="1" applyBorder="1" applyFont="1" applyNumberFormat="1">
      <alignment wrapText="1"/>
    </xf>
    <xf borderId="1" fillId="4" fontId="1" numFmtId="0" xfId="0" applyAlignment="1" applyBorder="1" applyFont="1">
      <alignment horizontal="center"/>
    </xf>
    <xf borderId="13" fillId="0" fontId="3" numFmtId="0" xfId="0" applyAlignment="1" applyBorder="1" applyFont="1">
      <alignment wrapText="1"/>
    </xf>
    <xf borderId="1" fillId="0" fontId="3" numFmtId="0" xfId="0" applyAlignment="1" applyBorder="1" applyFont="1">
      <alignment horizontal="left" wrapText="1"/>
    </xf>
    <xf borderId="1" fillId="4" fontId="10" numFmtId="0" xfId="0" applyAlignment="1" applyBorder="1" applyFont="1">
      <alignment horizontal="center"/>
    </xf>
    <xf borderId="1" fillId="4" fontId="10" numFmtId="0" xfId="0" applyAlignment="1" applyBorder="1" applyFont="1">
      <alignment horizontal="left" wrapText="1"/>
    </xf>
    <xf borderId="6" fillId="0" fontId="3" numFmtId="0" xfId="0" applyAlignment="1" applyBorder="1" applyFont="1">
      <alignment wrapText="1"/>
    </xf>
    <xf borderId="1" fillId="4" fontId="10" numFmtId="0" xfId="0" applyAlignment="1" applyBorder="1" applyFont="1">
      <alignment horizontal="left"/>
    </xf>
    <xf borderId="13" fillId="0" fontId="3" numFmtId="0" xfId="0" applyAlignment="1" applyBorder="1" applyFont="1">
      <alignment wrapText="1"/>
    </xf>
    <xf borderId="1" fillId="4" fontId="10" numFmtId="0" xfId="0" applyAlignment="1" applyBorder="1" applyFont="1">
      <alignment horizontal="left"/>
    </xf>
    <xf borderId="1" fillId="0" fontId="3" numFmtId="0" xfId="0" applyAlignment="1" applyBorder="1" applyFont="1">
      <alignment wrapText="1"/>
    </xf>
    <xf borderId="5" fillId="0" fontId="3" numFmtId="0" xfId="0" applyAlignment="1" applyBorder="1" applyFont="1">
      <alignment horizontal="left" vertical="center"/>
    </xf>
    <xf borderId="14" fillId="0" fontId="3" numFmtId="0" xfId="0" applyAlignment="1" applyBorder="1" applyFont="1">
      <alignment wrapText="1"/>
    </xf>
    <xf borderId="4" fillId="5" fontId="8" numFmtId="0" xfId="0" applyAlignment="1" applyBorder="1" applyFill="1" applyFont="1">
      <alignment horizontal="center"/>
    </xf>
    <xf borderId="1" fillId="6" fontId="3" numFmtId="165" xfId="0" applyAlignment="1" applyBorder="1" applyFill="1" applyFont="1" applyNumberFormat="1">
      <alignment horizontal="right" wrapText="1"/>
    </xf>
    <xf borderId="5" fillId="0" fontId="3" numFmtId="0" xfId="0" applyAlignment="1" applyBorder="1" applyFont="1">
      <alignment horizontal="left"/>
    </xf>
    <xf borderId="5" fillId="0" fontId="3" numFmtId="0" xfId="0" applyAlignment="1" applyBorder="1" applyFont="1">
      <alignment horizontal="center"/>
    </xf>
    <xf borderId="1" fillId="4" fontId="10" numFmtId="0" xfId="0" applyAlignment="1" applyBorder="1" applyFont="1">
      <alignment wrapText="1"/>
    </xf>
    <xf borderId="1" fillId="7" fontId="1" numFmtId="0" xfId="0" applyAlignment="1" applyBorder="1" applyFill="1" applyFont="1">
      <alignment horizontal="left" wrapText="1"/>
    </xf>
    <xf borderId="1" fillId="0" fontId="10" numFmtId="0" xfId="0" applyAlignment="1" applyBorder="1" applyFont="1">
      <alignment horizontal="center"/>
    </xf>
    <xf borderId="7" fillId="0" fontId="3" numFmtId="0" xfId="0" applyAlignment="1" applyBorder="1" applyFont="1">
      <alignment horizontal="left" wrapText="1"/>
    </xf>
    <xf borderId="1" fillId="5" fontId="1" numFmtId="0" xfId="0" applyAlignment="1" applyBorder="1" applyFont="1">
      <alignment horizontal="center"/>
    </xf>
    <xf borderId="1" fillId="4" fontId="10" numFmtId="3" xfId="0" applyAlignment="1" applyBorder="1" applyFont="1" applyNumberFormat="1">
      <alignment wrapText="1"/>
    </xf>
    <xf borderId="4" fillId="5" fontId="1" numFmtId="0" xfId="0" applyAlignment="1" applyBorder="1" applyFont="1">
      <alignment horizontal="center"/>
    </xf>
    <xf borderId="1" fillId="4" fontId="10" numFmtId="0" xfId="0" applyAlignment="1" applyBorder="1" applyFont="1">
      <alignment/>
    </xf>
    <xf borderId="1" fillId="0" fontId="10" numFmtId="0" xfId="0" applyAlignment="1" applyBorder="1" applyFont="1">
      <alignment horizontal="left"/>
    </xf>
    <xf borderId="1" fillId="4" fontId="10" numFmtId="3" xfId="0" applyAlignment="1" applyBorder="1" applyFont="1" applyNumberFormat="1">
      <alignment/>
    </xf>
    <xf borderId="1" fillId="5" fontId="10" numFmtId="0" xfId="0" applyAlignment="1" applyBorder="1" applyFont="1">
      <alignment horizontal="center"/>
    </xf>
    <xf borderId="1" fillId="0" fontId="1" numFmtId="0" xfId="0" applyAlignment="1" applyBorder="1" applyFont="1">
      <alignment horizontal="left" wrapText="1"/>
    </xf>
    <xf borderId="1" fillId="4" fontId="10" numFmtId="0" xfId="0" applyAlignment="1" applyBorder="1" applyFont="1">
      <alignment/>
    </xf>
    <xf borderId="1" fillId="0" fontId="3" numFmtId="0" xfId="0" applyAlignment="1" applyBorder="1" applyFont="1">
      <alignment horizontal="left" wrapText="1"/>
    </xf>
    <xf borderId="4" fillId="5" fontId="10" numFmtId="0" xfId="0" applyAlignment="1" applyBorder="1" applyFont="1">
      <alignment horizontal="left" wrapText="1"/>
    </xf>
    <xf borderId="4" fillId="5" fontId="10" numFmtId="0" xfId="0" applyAlignment="1" applyBorder="1" applyFont="1">
      <alignment horizontal="left"/>
    </xf>
    <xf borderId="1" fillId="0" fontId="3" numFmtId="0" xfId="0" applyAlignment="1" applyBorder="1" applyFont="1">
      <alignment horizontal="left" vertical="top" wrapText="1"/>
    </xf>
    <xf borderId="0" fillId="0" fontId="11" numFmtId="0" xfId="0" applyAlignment="1" applyFont="1">
      <alignment wrapText="1"/>
    </xf>
    <xf borderId="1" fillId="0" fontId="12" numFmtId="0" xfId="0" applyAlignment="1" applyBorder="1" applyFont="1">
      <alignment horizontal="left" wrapText="1"/>
    </xf>
    <xf borderId="0" fillId="0" fontId="11" numFmtId="0" xfId="0" applyAlignment="1" applyFont="1">
      <alignment horizontal="left" wrapText="1"/>
    </xf>
    <xf borderId="14" fillId="0" fontId="6" numFmtId="0" xfId="0" applyAlignment="1" applyBorder="1" applyFont="1">
      <alignment wrapText="1"/>
    </xf>
    <xf borderId="10" fillId="0" fontId="6" numFmtId="0" xfId="0" applyAlignment="1" applyBorder="1" applyFont="1">
      <alignment wrapText="1"/>
    </xf>
    <xf borderId="1" fillId="8" fontId="3" numFmtId="165" xfId="0" applyAlignment="1" applyBorder="1" applyFill="1" applyFont="1" applyNumberFormat="1">
      <alignment horizontal="right" wrapText="1"/>
    </xf>
    <xf borderId="7" fillId="0" fontId="6" numFmtId="0" xfId="0" applyAlignment="1" applyBorder="1" applyFont="1">
      <alignment wrapText="1"/>
    </xf>
    <xf borderId="1" fillId="8" fontId="3" numFmtId="165" xfId="0" applyAlignment="1" applyBorder="1" applyFont="1" applyNumberFormat="1">
      <alignment horizontal="right" wrapText="1"/>
    </xf>
    <xf borderId="0" fillId="0" fontId="6" numFmtId="0" xfId="0" applyAlignment="1" applyFont="1">
      <alignment wrapText="1"/>
    </xf>
    <xf borderId="1" fillId="4" fontId="10" numFmtId="0" xfId="0" applyAlignment="1" applyBorder="1" applyFont="1">
      <alignment horizontal="center"/>
    </xf>
    <xf borderId="0" fillId="0" fontId="6" numFmtId="0" xfId="0" applyAlignment="1" applyFont="1">
      <alignment horizontal="left" wrapText="1"/>
    </xf>
    <xf borderId="0" fillId="0" fontId="6" numFmtId="0" xfId="0" applyAlignment="1" applyFont="1">
      <alignment horizontal="left" wrapText="1"/>
    </xf>
    <xf borderId="6" fillId="7" fontId="1" numFmtId="0" xfId="0" applyAlignment="1" applyBorder="1" applyFont="1">
      <alignment horizontal="left" wrapText="1"/>
    </xf>
    <xf borderId="1" fillId="7" fontId="13" numFmtId="0" xfId="0" applyAlignment="1" applyBorder="1" applyFont="1">
      <alignment horizontal="left" wrapText="1"/>
    </xf>
    <xf borderId="0" fillId="0" fontId="14" numFmtId="0" xfId="0" applyAlignment="1" applyFont="1">
      <alignment horizontal="left" wrapText="1"/>
    </xf>
    <xf borderId="6" fillId="0" fontId="3" numFmtId="0" xfId="0" applyAlignment="1" applyBorder="1" applyFont="1">
      <alignment horizontal="left" wrapText="1"/>
    </xf>
    <xf borderId="1" fillId="7" fontId="3" numFmtId="0" xfId="0" applyAlignment="1" applyBorder="1" applyFont="1">
      <alignment horizontal="left" wrapText="1"/>
    </xf>
    <xf borderId="1" fillId="0" fontId="3" numFmtId="0" xfId="0" applyAlignment="1" applyBorder="1" applyFont="1">
      <alignment horizontal="right" wrapText="1"/>
    </xf>
    <xf borderId="1" fillId="0" fontId="6" numFmtId="0" xfId="0" applyAlignment="1" applyBorder="1" applyFont="1">
      <alignment wrapText="1"/>
    </xf>
    <xf borderId="1" fillId="0" fontId="6" numFmtId="3" xfId="0" applyAlignment="1" applyBorder="1" applyFont="1" applyNumberFormat="1">
      <alignment wrapText="1"/>
    </xf>
    <xf borderId="1" fillId="0" fontId="3" numFmtId="166" xfId="0" applyAlignment="1" applyBorder="1" applyFont="1" applyNumberFormat="1">
      <alignment wrapText="1"/>
    </xf>
    <xf borderId="1" fillId="0" fontId="3" numFmtId="166" xfId="0" applyAlignment="1" applyBorder="1" applyFont="1" applyNumberForma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2.14"/>
    <col customWidth="1" min="2" max="2" width="24.57"/>
    <col customWidth="1" min="3" max="3" width="21.86"/>
    <col customWidth="1" min="4" max="4" width="11.71"/>
    <col customWidth="1" min="5" max="5" width="32.57"/>
    <col customWidth="1" min="6" max="7" width="17.29"/>
    <col customWidth="1" min="8" max="8" width="30.43"/>
  </cols>
  <sheetData>
    <row r="1" ht="15.0" customHeight="1">
      <c r="A1" s="2" t="s">
        <v>1</v>
      </c>
      <c r="B1" s="2" t="s">
        <v>2</v>
      </c>
      <c r="D1" s="6"/>
      <c r="E1" s="6"/>
      <c r="F1" s="6"/>
      <c r="G1" s="6"/>
      <c r="H1" s="6"/>
    </row>
    <row r="2" ht="15.0" customHeight="1">
      <c r="A2" s="8" t="s">
        <v>5</v>
      </c>
      <c r="B2" s="18">
        <f>D8*70</f>
        <v>4550</v>
      </c>
      <c r="C2" s="6"/>
      <c r="D2" s="6"/>
      <c r="E2" s="8" t="s">
        <v>14</v>
      </c>
      <c r="F2" s="6"/>
      <c r="G2" s="6"/>
      <c r="H2" s="6"/>
    </row>
    <row r="3" ht="15.0" customHeight="1">
      <c r="A3" s="8" t="s">
        <v>7</v>
      </c>
      <c r="B3" s="10" t="s">
        <v>15</v>
      </c>
      <c r="C3" s="6"/>
      <c r="D3" s="6"/>
      <c r="E3" s="8" t="s">
        <v>16</v>
      </c>
      <c r="F3" s="6"/>
      <c r="G3" s="6"/>
      <c r="H3" s="6"/>
    </row>
    <row r="4" ht="15.75" customHeight="1">
      <c r="A4" s="6"/>
      <c r="B4" s="6"/>
      <c r="C4" s="12"/>
      <c r="D4" s="12"/>
      <c r="E4" s="6"/>
      <c r="F4" s="6"/>
      <c r="G4" s="6"/>
      <c r="H4" s="6"/>
    </row>
    <row r="5" ht="13.5" customHeight="1">
      <c r="A5" s="5"/>
      <c r="B5" s="5"/>
      <c r="C5" s="5"/>
      <c r="D5" s="5"/>
      <c r="E5" s="5"/>
      <c r="F5" s="5"/>
      <c r="G5" s="5"/>
      <c r="H5" s="5"/>
    </row>
    <row r="6" ht="16.5" customHeight="1">
      <c r="A6" s="14" t="s">
        <v>10</v>
      </c>
      <c r="B6" s="11"/>
      <c r="C6" s="11"/>
      <c r="D6" s="11"/>
      <c r="E6" s="11"/>
      <c r="F6" s="11"/>
      <c r="G6" s="11"/>
      <c r="H6" s="13"/>
    </row>
    <row r="7" ht="13.5" customHeight="1">
      <c r="A7" s="16"/>
      <c r="B7" s="17"/>
      <c r="C7" s="17"/>
      <c r="D7" s="17"/>
      <c r="E7" s="17"/>
      <c r="F7" s="17"/>
      <c r="G7" s="17"/>
      <c r="H7" s="19"/>
    </row>
    <row r="8">
      <c r="A8" s="21" t="s">
        <v>17</v>
      </c>
      <c r="B8" s="11"/>
      <c r="C8" s="13"/>
      <c r="D8" s="22">
        <v>65.0</v>
      </c>
      <c r="E8" s="25" t="s">
        <v>22</v>
      </c>
      <c r="F8" s="31"/>
      <c r="G8" s="31"/>
      <c r="H8" s="26"/>
    </row>
    <row r="9" ht="13.5" customHeight="1">
      <c r="A9" s="9"/>
      <c r="B9" s="28"/>
      <c r="C9" s="32"/>
      <c r="D9" s="32"/>
      <c r="E9" s="32"/>
      <c r="F9" s="32"/>
      <c r="G9" s="32"/>
      <c r="H9" s="34"/>
    </row>
    <row r="10">
      <c r="A10" s="36" t="s">
        <v>32</v>
      </c>
      <c r="B10" s="36" t="s">
        <v>34</v>
      </c>
      <c r="C10" s="37" t="s">
        <v>35</v>
      </c>
      <c r="D10" s="39" t="s">
        <v>36</v>
      </c>
      <c r="E10" s="11"/>
      <c r="F10" s="32"/>
      <c r="G10" s="46"/>
      <c r="H10" s="41" t="s">
        <v>39</v>
      </c>
    </row>
    <row r="11" ht="36.75" customHeight="1">
      <c r="A11" s="43" t="s">
        <v>40</v>
      </c>
      <c r="B11" s="43" t="s">
        <v>42</v>
      </c>
      <c r="C11" s="43" t="s">
        <v>43</v>
      </c>
      <c r="D11" s="54">
        <f>D8*1.1/24</f>
        <v>2.979166667</v>
      </c>
      <c r="E11" s="44" t="s">
        <v>44</v>
      </c>
      <c r="F11" s="57">
        <v>480.0</v>
      </c>
      <c r="G11" s="62">
        <f t="shared" ref="G11:G21" si="1">F11*D11</f>
        <v>1430</v>
      </c>
      <c r="H11" s="45" t="s">
        <v>45</v>
      </c>
    </row>
    <row r="12">
      <c r="A12" s="43" t="s">
        <v>40</v>
      </c>
      <c r="B12" s="43" t="s">
        <v>42</v>
      </c>
      <c r="C12" s="43" t="s">
        <v>74</v>
      </c>
      <c r="D12" s="54">
        <f>D8*1.2/120</f>
        <v>0.65</v>
      </c>
      <c r="E12" s="44" t="s">
        <v>44</v>
      </c>
      <c r="F12" s="64">
        <v>400.0</v>
      </c>
      <c r="G12" s="66">
        <f t="shared" si="1"/>
        <v>260</v>
      </c>
      <c r="H12" s="47" t="s">
        <v>47</v>
      </c>
    </row>
    <row r="13">
      <c r="A13" s="43" t="s">
        <v>48</v>
      </c>
      <c r="B13" s="43" t="s">
        <v>42</v>
      </c>
      <c r="C13" s="43" t="s">
        <v>49</v>
      </c>
      <c r="D13" s="54">
        <f>'Original Recipe'!D13/'Original Recipe'!$D$8*$D$8</f>
        <v>6.5</v>
      </c>
      <c r="E13" s="44" t="s">
        <v>50</v>
      </c>
      <c r="F13" s="69"/>
      <c r="G13" s="66">
        <f t="shared" si="1"/>
        <v>0</v>
      </c>
      <c r="H13" s="49"/>
    </row>
    <row r="14">
      <c r="A14" s="43" t="s">
        <v>48</v>
      </c>
      <c r="B14" s="43" t="s">
        <v>42</v>
      </c>
      <c r="C14" s="43" t="s">
        <v>51</v>
      </c>
      <c r="D14" s="54">
        <f>'Original Recipe'!D14/'Original Recipe'!$D$8*$D$8</f>
        <v>32.5</v>
      </c>
      <c r="E14" s="44" t="s">
        <v>50</v>
      </c>
      <c r="F14" s="69"/>
      <c r="G14" s="66">
        <f t="shared" si="1"/>
        <v>0</v>
      </c>
      <c r="H14" s="49"/>
    </row>
    <row r="15">
      <c r="A15" s="43" t="s">
        <v>76</v>
      </c>
      <c r="B15" s="43" t="s">
        <v>42</v>
      </c>
      <c r="C15" s="43" t="s">
        <v>53</v>
      </c>
      <c r="D15" s="54">
        <f>'Original Recipe'!D15/'Original Recipe'!$D$8*$D$8</f>
        <v>1.625</v>
      </c>
      <c r="E15" s="44" t="s">
        <v>54</v>
      </c>
      <c r="F15" s="69"/>
      <c r="G15" s="66">
        <f t="shared" si="1"/>
        <v>0</v>
      </c>
      <c r="H15" s="49"/>
    </row>
    <row r="16">
      <c r="A16" s="43" t="s">
        <v>76</v>
      </c>
      <c r="B16" s="43" t="s">
        <v>42</v>
      </c>
      <c r="C16" s="43" t="s">
        <v>55</v>
      </c>
      <c r="D16" s="54">
        <f>'Original Recipe'!D16/'Original Recipe'!$D$8*$D$8</f>
        <v>6.5</v>
      </c>
      <c r="E16" s="44" t="s">
        <v>56</v>
      </c>
      <c r="F16" s="69"/>
      <c r="G16" s="66">
        <f t="shared" si="1"/>
        <v>0</v>
      </c>
      <c r="H16" s="49"/>
    </row>
    <row r="17">
      <c r="A17" s="43" t="s">
        <v>76</v>
      </c>
      <c r="B17" s="43" t="s">
        <v>42</v>
      </c>
      <c r="C17" s="43" t="s">
        <v>57</v>
      </c>
      <c r="D17" s="54">
        <f>'Original Recipe'!D17/'Original Recipe'!$D$8*$D$8</f>
        <v>9.75</v>
      </c>
      <c r="E17" s="44" t="s">
        <v>58</v>
      </c>
      <c r="F17" s="69"/>
      <c r="G17" s="66">
        <f t="shared" si="1"/>
        <v>0</v>
      </c>
      <c r="H17" s="47" t="s">
        <v>92</v>
      </c>
    </row>
    <row r="18">
      <c r="A18" s="43" t="s">
        <v>76</v>
      </c>
      <c r="B18" s="43" t="s">
        <v>42</v>
      </c>
      <c r="C18" s="43" t="s">
        <v>60</v>
      </c>
      <c r="D18" s="54">
        <f>'Original Recipe'!D18/'Original Recipe'!$D$8*$D$8</f>
        <v>21.125</v>
      </c>
      <c r="E18" s="44" t="s">
        <v>58</v>
      </c>
      <c r="F18" s="69"/>
      <c r="G18" s="66">
        <f t="shared" si="1"/>
        <v>0</v>
      </c>
      <c r="H18" s="49"/>
    </row>
    <row r="19">
      <c r="A19" s="43" t="s">
        <v>105</v>
      </c>
      <c r="B19" s="43" t="s">
        <v>107</v>
      </c>
      <c r="C19" s="43" t="s">
        <v>61</v>
      </c>
      <c r="D19" s="54">
        <f>'Original Recipe'!D19/'Original Recipe'!$D$8*$D$8</f>
        <v>0.975</v>
      </c>
      <c r="E19" s="44" t="s">
        <v>62</v>
      </c>
      <c r="F19" s="64">
        <v>60.0</v>
      </c>
      <c r="G19" s="66">
        <f t="shared" si="1"/>
        <v>58.5</v>
      </c>
      <c r="H19" s="47" t="s">
        <v>116</v>
      </c>
    </row>
    <row r="20">
      <c r="A20" s="43" t="s">
        <v>40</v>
      </c>
      <c r="B20" s="43" t="s">
        <v>42</v>
      </c>
      <c r="C20" s="43" t="s">
        <v>63</v>
      </c>
      <c r="D20" s="79">
        <f>D8/15</f>
        <v>4.333333333</v>
      </c>
      <c r="E20" s="44" t="s">
        <v>44</v>
      </c>
      <c r="F20" s="44">
        <v>80.0</v>
      </c>
      <c r="G20" s="66">
        <f t="shared" si="1"/>
        <v>346.6666667</v>
      </c>
      <c r="H20" s="44" t="s">
        <v>64</v>
      </c>
    </row>
    <row r="21" ht="13.5" customHeight="1">
      <c r="A21" s="43" t="s">
        <v>40</v>
      </c>
      <c r="B21" s="43" t="s">
        <v>107</v>
      </c>
      <c r="C21" s="43" t="s">
        <v>127</v>
      </c>
      <c r="D21" s="81">
        <v>1.0</v>
      </c>
      <c r="E21" s="44" t="s">
        <v>62</v>
      </c>
      <c r="F21" s="83"/>
      <c r="G21" s="66">
        <f t="shared" si="1"/>
        <v>0</v>
      </c>
      <c r="H21" s="83"/>
    </row>
    <row r="22" ht="13.5" customHeight="1">
      <c r="A22" s="43" t="s">
        <v>40</v>
      </c>
      <c r="B22" s="43" t="s">
        <v>107</v>
      </c>
      <c r="C22" s="43" t="s">
        <v>129</v>
      </c>
      <c r="D22" s="81">
        <v>1.0</v>
      </c>
      <c r="E22" s="44" t="s">
        <v>62</v>
      </c>
      <c r="F22" s="83"/>
      <c r="G22" s="66"/>
      <c r="H22" s="83"/>
    </row>
    <row r="23" ht="13.5" customHeight="1">
      <c r="A23" s="43" t="s">
        <v>40</v>
      </c>
      <c r="B23" s="43" t="s">
        <v>42</v>
      </c>
      <c r="C23" s="7" t="s">
        <v>130</v>
      </c>
      <c r="D23" s="79">
        <f>D8*0.75/18</f>
        <v>2.708333333</v>
      </c>
      <c r="E23" s="44" t="s">
        <v>139</v>
      </c>
      <c r="F23" s="44">
        <v>140.0</v>
      </c>
      <c r="G23" s="66">
        <f t="shared" ref="G23:G27" si="2">F23*D23</f>
        <v>379.1666667</v>
      </c>
      <c r="H23" s="44" t="s">
        <v>148</v>
      </c>
    </row>
    <row r="24" ht="13.5" customHeight="1">
      <c r="A24" s="43" t="s">
        <v>40</v>
      </c>
      <c r="B24" s="43" t="s">
        <v>42</v>
      </c>
      <c r="C24" s="7" t="s">
        <v>152</v>
      </c>
      <c r="D24" s="79">
        <f>D8/16</f>
        <v>4.0625</v>
      </c>
      <c r="E24" s="44" t="s">
        <v>167</v>
      </c>
      <c r="F24" s="44">
        <v>360.0</v>
      </c>
      <c r="G24" s="66">
        <f t="shared" si="2"/>
        <v>1462.5</v>
      </c>
      <c r="H24" s="44" t="s">
        <v>176</v>
      </c>
    </row>
    <row r="25" ht="13.5" customHeight="1">
      <c r="A25" s="43" t="s">
        <v>105</v>
      </c>
      <c r="B25" s="43" t="s">
        <v>107</v>
      </c>
      <c r="C25" s="7" t="s">
        <v>183</v>
      </c>
      <c r="D25" s="79">
        <f>D8/15</f>
        <v>4.333333333</v>
      </c>
      <c r="E25" s="44" t="s">
        <v>194</v>
      </c>
      <c r="F25" s="44">
        <v>120.0</v>
      </c>
      <c r="G25" s="66">
        <f t="shared" si="2"/>
        <v>520</v>
      </c>
      <c r="H25" s="44" t="s">
        <v>197</v>
      </c>
    </row>
    <row r="26" ht="13.5" customHeight="1">
      <c r="A26" s="43" t="s">
        <v>40</v>
      </c>
      <c r="B26" s="43" t="s">
        <v>107</v>
      </c>
      <c r="C26" s="7" t="s">
        <v>199</v>
      </c>
      <c r="D26" s="79">
        <f>D8/30</f>
        <v>2.166666667</v>
      </c>
      <c r="E26" s="44" t="s">
        <v>44</v>
      </c>
      <c r="F26" s="44">
        <v>220.0</v>
      </c>
      <c r="G26" s="66">
        <f t="shared" si="2"/>
        <v>476.6666667</v>
      </c>
      <c r="H26" s="83"/>
    </row>
    <row r="27" ht="13.5" customHeight="1">
      <c r="A27" s="43" t="s">
        <v>105</v>
      </c>
      <c r="B27" s="43" t="s">
        <v>107</v>
      </c>
      <c r="C27" s="7" t="s">
        <v>219</v>
      </c>
      <c r="D27" s="79">
        <f>D8/6</f>
        <v>10.83333333</v>
      </c>
      <c r="E27" s="44" t="s">
        <v>62</v>
      </c>
      <c r="F27" s="44">
        <v>35.0</v>
      </c>
      <c r="G27" s="66">
        <f t="shared" si="2"/>
        <v>379.1666667</v>
      </c>
      <c r="H27" s="83"/>
    </row>
    <row r="28" ht="13.5" customHeight="1">
      <c r="A28" s="70"/>
      <c r="B28" s="50"/>
      <c r="C28" s="50"/>
      <c r="D28" s="91"/>
      <c r="E28" s="92"/>
      <c r="F28" s="92"/>
      <c r="G28" s="93"/>
      <c r="H28" s="92"/>
    </row>
    <row r="29" ht="13.5" customHeight="1">
      <c r="A29" s="70"/>
      <c r="B29" s="50"/>
      <c r="C29" s="50"/>
      <c r="D29" s="50"/>
      <c r="E29" s="92"/>
      <c r="F29" s="92"/>
      <c r="G29" s="93">
        <f>sum(G11:G28)</f>
        <v>5312.666667</v>
      </c>
      <c r="H29" s="93">
        <f>G29/D8</f>
        <v>81.73333333</v>
      </c>
    </row>
    <row r="30" ht="13.5" customHeight="1">
      <c r="A30" s="70"/>
      <c r="B30" s="50"/>
      <c r="C30" s="50"/>
      <c r="D30" s="50"/>
      <c r="E30" s="92"/>
      <c r="F30" s="92"/>
      <c r="G30" s="92"/>
      <c r="H30" s="92"/>
    </row>
    <row r="31" ht="13.5" customHeight="1">
      <c r="A31" s="70"/>
      <c r="B31" s="50"/>
      <c r="C31" s="50"/>
      <c r="D31" s="50"/>
      <c r="E31" s="92"/>
      <c r="F31" s="92"/>
      <c r="G31" s="92"/>
      <c r="H31" s="92"/>
    </row>
    <row r="32" ht="13.5" customHeight="1">
      <c r="A32" s="70"/>
      <c r="B32" s="50"/>
      <c r="C32" s="50"/>
      <c r="D32" s="50"/>
      <c r="E32" s="92"/>
      <c r="F32" s="92"/>
      <c r="G32" s="92"/>
      <c r="H32" s="92"/>
    </row>
    <row r="33" ht="13.5" customHeight="1">
      <c r="A33" s="51"/>
      <c r="B33" s="32"/>
      <c r="C33" s="32"/>
      <c r="D33" s="32"/>
      <c r="E33" s="32"/>
      <c r="F33" s="32"/>
      <c r="G33" s="32"/>
      <c r="H33" s="32"/>
    </row>
    <row r="34" ht="16.5" customHeight="1">
      <c r="A34" s="53" t="s">
        <v>66</v>
      </c>
      <c r="B34" s="11"/>
      <c r="C34" s="11"/>
      <c r="D34" s="11"/>
      <c r="E34" s="11"/>
      <c r="F34" s="11"/>
      <c r="G34" s="11"/>
      <c r="H34" s="13"/>
    </row>
    <row r="35">
      <c r="A35" s="55"/>
      <c r="B35" s="32"/>
      <c r="C35" s="32"/>
      <c r="D35" s="56"/>
      <c r="E35" s="24"/>
      <c r="F35" s="24"/>
      <c r="G35" s="24"/>
      <c r="H35" s="24"/>
    </row>
    <row r="36">
      <c r="A36" s="21" t="s">
        <v>67</v>
      </c>
      <c r="B36" s="11"/>
      <c r="C36" s="13"/>
      <c r="D36" s="59"/>
      <c r="E36" s="15"/>
      <c r="F36" s="6"/>
      <c r="G36" s="6"/>
      <c r="H36" s="6"/>
    </row>
    <row r="37" ht="13.5" customHeight="1">
      <c r="A37" s="32"/>
      <c r="B37" s="32"/>
      <c r="C37" s="32"/>
      <c r="D37" s="32"/>
      <c r="E37" s="5"/>
      <c r="F37" s="5"/>
      <c r="G37" s="5"/>
      <c r="H37" s="5"/>
    </row>
    <row r="38">
      <c r="A38" s="37" t="s">
        <v>35</v>
      </c>
      <c r="B38" s="61" t="s">
        <v>71</v>
      </c>
      <c r="C38" s="61" t="s">
        <v>72</v>
      </c>
      <c r="D38" s="63" t="s">
        <v>73</v>
      </c>
      <c r="E38" s="11"/>
      <c r="F38" s="11"/>
      <c r="G38" s="11"/>
      <c r="H38" s="13"/>
    </row>
    <row r="39" ht="15.0" customHeight="1">
      <c r="A39" s="65"/>
      <c r="B39" s="67"/>
      <c r="C39" s="67"/>
      <c r="D39" s="71"/>
      <c r="E39" s="11"/>
      <c r="F39" s="11"/>
      <c r="G39" s="11"/>
      <c r="H39" s="13"/>
    </row>
    <row r="40" ht="16.5" customHeight="1">
      <c r="A40" s="65"/>
      <c r="B40" s="67"/>
      <c r="C40" s="67"/>
      <c r="D40" s="71"/>
      <c r="E40" s="11"/>
      <c r="F40" s="11"/>
      <c r="G40" s="11"/>
      <c r="H40" s="13"/>
    </row>
    <row r="41" ht="14.25" customHeight="1">
      <c r="A41" s="65"/>
      <c r="B41" s="67"/>
      <c r="C41" s="67"/>
      <c r="D41" s="71"/>
      <c r="E41" s="11"/>
      <c r="F41" s="11"/>
      <c r="G41" s="11"/>
      <c r="H41" s="13"/>
    </row>
    <row r="42" ht="13.5" customHeight="1">
      <c r="A42" s="65"/>
      <c r="B42" s="67"/>
      <c r="C42" s="67"/>
      <c r="D42" s="72"/>
      <c r="E42" s="11"/>
      <c r="F42" s="11"/>
      <c r="G42" s="11"/>
      <c r="H42" s="13"/>
    </row>
    <row r="43" ht="13.5" customHeight="1">
      <c r="A43" s="24"/>
      <c r="B43" s="24"/>
      <c r="C43" s="24"/>
      <c r="D43" s="24"/>
      <c r="E43" s="24"/>
      <c r="F43" s="24"/>
      <c r="G43" s="24"/>
      <c r="H43" s="24"/>
    </row>
  </sheetData>
  <mergeCells count="11">
    <mergeCell ref="B1:C1"/>
    <mergeCell ref="A6:H6"/>
    <mergeCell ref="A8:C8"/>
    <mergeCell ref="D10:E10"/>
    <mergeCell ref="D39:H39"/>
    <mergeCell ref="A34:H34"/>
    <mergeCell ref="A36:C36"/>
    <mergeCell ref="D38:H38"/>
    <mergeCell ref="D40:H40"/>
    <mergeCell ref="D41:H41"/>
    <mergeCell ref="D42:H4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2.14"/>
    <col customWidth="1" min="2" max="2" width="24.57"/>
    <col customWidth="1" min="3" max="3" width="21.86"/>
    <col customWidth="1" min="4" max="4" width="11.71"/>
    <col customWidth="1" min="5" max="5" width="23.43"/>
    <col customWidth="1" min="6" max="6" width="30.43"/>
  </cols>
  <sheetData>
    <row r="1" ht="15.0" customHeight="1">
      <c r="A1" s="2" t="s">
        <v>1</v>
      </c>
      <c r="B1" s="2" t="s">
        <v>3</v>
      </c>
      <c r="D1" s="6"/>
      <c r="E1" s="6"/>
      <c r="F1" s="6"/>
    </row>
    <row r="2" ht="15.0" customHeight="1">
      <c r="A2" s="8" t="s">
        <v>5</v>
      </c>
      <c r="B2" s="10">
        <v>1300.0</v>
      </c>
      <c r="C2" s="6"/>
      <c r="D2" s="6"/>
      <c r="E2" s="8" t="s">
        <v>6</v>
      </c>
      <c r="F2" s="6"/>
    </row>
    <row r="3" ht="15.0" customHeight="1">
      <c r="A3" s="8" t="s">
        <v>7</v>
      </c>
      <c r="B3" s="10" t="s">
        <v>8</v>
      </c>
      <c r="C3" s="6"/>
      <c r="D3" s="6"/>
      <c r="E3" s="8" t="s">
        <v>9</v>
      </c>
      <c r="F3" s="6"/>
    </row>
    <row r="4" ht="15.75" customHeight="1">
      <c r="A4" s="6"/>
      <c r="B4" s="6"/>
      <c r="C4" s="12"/>
      <c r="D4" s="12"/>
      <c r="E4" s="6"/>
      <c r="F4" s="6"/>
    </row>
    <row r="5" ht="13.5" customHeight="1">
      <c r="A5" s="5"/>
      <c r="B5" s="5"/>
      <c r="C5" s="5"/>
      <c r="D5" s="5"/>
      <c r="E5" s="5"/>
      <c r="F5" s="5"/>
    </row>
    <row r="6" ht="16.5" customHeight="1">
      <c r="A6" s="14" t="s">
        <v>10</v>
      </c>
      <c r="B6" s="11"/>
      <c r="C6" s="11"/>
      <c r="D6" s="11"/>
      <c r="E6" s="11"/>
      <c r="F6" s="13"/>
    </row>
    <row r="7" ht="13.5" customHeight="1">
      <c r="A7" s="16"/>
      <c r="B7" s="17"/>
      <c r="C7" s="17"/>
      <c r="D7" s="17"/>
      <c r="E7" s="17"/>
      <c r="F7" s="19"/>
    </row>
    <row r="8">
      <c r="A8" s="21" t="s">
        <v>17</v>
      </c>
      <c r="B8" s="11"/>
      <c r="C8" s="13"/>
      <c r="D8" s="23">
        <v>20.0</v>
      </c>
      <c r="E8" s="25" t="s">
        <v>22</v>
      </c>
      <c r="F8" s="26"/>
    </row>
    <row r="9" ht="13.5" customHeight="1">
      <c r="A9" s="9"/>
      <c r="B9" s="28"/>
      <c r="C9" s="32"/>
      <c r="D9" s="32"/>
      <c r="E9" s="32"/>
      <c r="F9" s="34"/>
    </row>
    <row r="10">
      <c r="A10" s="36" t="s">
        <v>32</v>
      </c>
      <c r="B10" s="36" t="s">
        <v>34</v>
      </c>
      <c r="C10" s="37" t="s">
        <v>35</v>
      </c>
      <c r="D10" s="39" t="s">
        <v>36</v>
      </c>
      <c r="E10" s="11"/>
      <c r="F10" s="41" t="s">
        <v>39</v>
      </c>
    </row>
    <row r="11" ht="36.75" customHeight="1">
      <c r="A11" s="43" t="s">
        <v>40</v>
      </c>
      <c r="B11" s="43" t="s">
        <v>42</v>
      </c>
      <c r="C11" s="43" t="s">
        <v>43</v>
      </c>
      <c r="D11" s="43">
        <v>1.0</v>
      </c>
      <c r="E11" s="44" t="s">
        <v>44</v>
      </c>
      <c r="F11" s="45" t="s">
        <v>45</v>
      </c>
    </row>
    <row r="12">
      <c r="A12" s="43" t="s">
        <v>40</v>
      </c>
      <c r="B12" s="43" t="s">
        <v>42</v>
      </c>
      <c r="C12" s="43" t="s">
        <v>46</v>
      </c>
      <c r="D12" s="43">
        <v>0.19</v>
      </c>
      <c r="E12" s="44" t="s">
        <v>44</v>
      </c>
      <c r="F12" s="47" t="s">
        <v>47</v>
      </c>
    </row>
    <row r="13">
      <c r="A13" s="43" t="s">
        <v>48</v>
      </c>
      <c r="B13" s="43" t="s">
        <v>42</v>
      </c>
      <c r="C13" s="43" t="s">
        <v>49</v>
      </c>
      <c r="D13" s="43">
        <v>2.0</v>
      </c>
      <c r="E13" s="44" t="s">
        <v>50</v>
      </c>
      <c r="F13" s="49"/>
    </row>
    <row r="14">
      <c r="A14" s="43" t="s">
        <v>48</v>
      </c>
      <c r="B14" s="43" t="s">
        <v>42</v>
      </c>
      <c r="C14" s="43" t="s">
        <v>51</v>
      </c>
      <c r="D14" s="43">
        <v>10.0</v>
      </c>
      <c r="E14" s="44" t="s">
        <v>50</v>
      </c>
      <c r="F14" s="49"/>
    </row>
    <row r="15">
      <c r="A15" s="43" t="s">
        <v>52</v>
      </c>
      <c r="B15" s="43" t="s">
        <v>42</v>
      </c>
      <c r="C15" s="43" t="s">
        <v>53</v>
      </c>
      <c r="D15" s="43">
        <v>0.5</v>
      </c>
      <c r="E15" s="44" t="s">
        <v>54</v>
      </c>
      <c r="F15" s="49"/>
    </row>
    <row r="16">
      <c r="A16" s="43" t="s">
        <v>52</v>
      </c>
      <c r="B16" s="43" t="s">
        <v>42</v>
      </c>
      <c r="C16" s="43" t="s">
        <v>55</v>
      </c>
      <c r="D16" s="43">
        <v>2.0</v>
      </c>
      <c r="E16" s="44" t="s">
        <v>56</v>
      </c>
      <c r="F16" s="49"/>
    </row>
    <row r="17">
      <c r="A17" s="43" t="s">
        <v>52</v>
      </c>
      <c r="B17" s="43" t="s">
        <v>42</v>
      </c>
      <c r="C17" s="43" t="s">
        <v>57</v>
      </c>
      <c r="D17" s="43">
        <v>3.0</v>
      </c>
      <c r="E17" s="44" t="s">
        <v>58</v>
      </c>
      <c r="F17" s="47" t="s">
        <v>59</v>
      </c>
    </row>
    <row r="18">
      <c r="A18" s="43" t="s">
        <v>52</v>
      </c>
      <c r="B18" s="43" t="s">
        <v>42</v>
      </c>
      <c r="C18" s="43" t="s">
        <v>60</v>
      </c>
      <c r="D18" s="43">
        <v>6.5</v>
      </c>
      <c r="E18" s="44" t="s">
        <v>58</v>
      </c>
      <c r="F18" s="49"/>
    </row>
    <row r="19">
      <c r="A19" s="43" t="s">
        <v>48</v>
      </c>
      <c r="B19" s="43" t="s">
        <v>42</v>
      </c>
      <c r="C19" s="43" t="s">
        <v>61</v>
      </c>
      <c r="D19" s="43">
        <v>0.3</v>
      </c>
      <c r="E19" s="44" t="s">
        <v>62</v>
      </c>
      <c r="F19" s="49"/>
    </row>
    <row r="20">
      <c r="A20" s="43" t="s">
        <v>40</v>
      </c>
      <c r="B20" s="43" t="s">
        <v>42</v>
      </c>
      <c r="C20" s="43" t="s">
        <v>63</v>
      </c>
      <c r="D20" s="43">
        <v>2.0</v>
      </c>
      <c r="E20" s="44" t="s">
        <v>44</v>
      </c>
      <c r="F20" s="47" t="s">
        <v>64</v>
      </c>
    </row>
    <row r="21" ht="13.5" customHeight="1">
      <c r="A21" s="51"/>
      <c r="B21" s="32"/>
      <c r="C21" s="32"/>
      <c r="D21" s="32"/>
      <c r="E21" s="32"/>
      <c r="F21" s="32"/>
    </row>
    <row r="22" ht="16.5" customHeight="1">
      <c r="A22" s="53" t="s">
        <v>66</v>
      </c>
      <c r="B22" s="11"/>
      <c r="C22" s="11"/>
      <c r="D22" s="11"/>
      <c r="E22" s="11"/>
      <c r="F22" s="13"/>
    </row>
    <row r="23">
      <c r="A23" s="55"/>
      <c r="B23" s="32"/>
      <c r="C23" s="32"/>
      <c r="D23" s="56"/>
      <c r="E23" s="24"/>
      <c r="F23" s="24"/>
    </row>
    <row r="24">
      <c r="A24" s="21" t="s">
        <v>67</v>
      </c>
      <c r="B24" s="11"/>
      <c r="C24" s="13"/>
      <c r="D24" s="59"/>
      <c r="E24" s="15"/>
      <c r="F24" s="6"/>
    </row>
    <row r="25" ht="13.5" customHeight="1">
      <c r="A25" s="32"/>
      <c r="B25" s="32"/>
      <c r="C25" s="32"/>
      <c r="D25" s="32"/>
      <c r="E25" s="5"/>
      <c r="F25" s="5"/>
    </row>
    <row r="26">
      <c r="A26" s="37" t="s">
        <v>35</v>
      </c>
      <c r="B26" s="61" t="s">
        <v>71</v>
      </c>
      <c r="C26" s="61" t="s">
        <v>72</v>
      </c>
      <c r="D26" s="63" t="s">
        <v>73</v>
      </c>
      <c r="E26" s="11"/>
      <c r="F26" s="13"/>
    </row>
    <row r="27" ht="15.0" customHeight="1">
      <c r="A27" s="65"/>
      <c r="B27" s="67"/>
      <c r="C27" s="67"/>
      <c r="D27" s="71"/>
      <c r="E27" s="11"/>
      <c r="F27" s="13"/>
    </row>
    <row r="28" ht="16.5" customHeight="1">
      <c r="A28" s="65"/>
      <c r="B28" s="67"/>
      <c r="C28" s="67"/>
      <c r="D28" s="71"/>
      <c r="E28" s="11"/>
      <c r="F28" s="13"/>
    </row>
    <row r="29" ht="14.25" customHeight="1">
      <c r="A29" s="65"/>
      <c r="B29" s="67"/>
      <c r="C29" s="67"/>
      <c r="D29" s="71"/>
      <c r="E29" s="11"/>
      <c r="F29" s="13"/>
    </row>
    <row r="30" ht="13.5" customHeight="1">
      <c r="A30" s="65"/>
      <c r="B30" s="67"/>
      <c r="C30" s="67"/>
      <c r="D30" s="72"/>
      <c r="E30" s="11"/>
      <c r="F30" s="13"/>
    </row>
    <row r="31" ht="13.5" customHeight="1">
      <c r="A31" s="24"/>
      <c r="B31" s="24"/>
      <c r="C31" s="24"/>
      <c r="D31" s="24"/>
      <c r="E31" s="24"/>
      <c r="F31" s="24"/>
    </row>
  </sheetData>
  <mergeCells count="11">
    <mergeCell ref="B1:C1"/>
    <mergeCell ref="A6:F6"/>
    <mergeCell ref="A8:C8"/>
    <mergeCell ref="D10:E10"/>
    <mergeCell ref="D27:F27"/>
    <mergeCell ref="A22:F22"/>
    <mergeCell ref="A24:C24"/>
    <mergeCell ref="D26:F26"/>
    <mergeCell ref="D28:F28"/>
    <mergeCell ref="D29:F29"/>
    <mergeCell ref="D30:F3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2.43"/>
    <col customWidth="1" min="2" max="2" width="20.43"/>
    <col customWidth="1" min="3" max="4" width="17.29"/>
    <col customWidth="1" min="5" max="5" width="22.29"/>
    <col customWidth="1" min="6" max="6" width="17.29"/>
  </cols>
  <sheetData>
    <row r="1">
      <c r="A1" s="1" t="s">
        <v>0</v>
      </c>
      <c r="B1" s="3"/>
      <c r="C1" s="3"/>
      <c r="D1" s="4"/>
      <c r="E1" s="5"/>
      <c r="F1" s="6"/>
    </row>
    <row r="2">
      <c r="A2" s="7" t="s">
        <v>4</v>
      </c>
      <c r="B2" s="9"/>
      <c r="C2" s="11"/>
      <c r="D2" s="11"/>
      <c r="E2" s="13"/>
      <c r="F2" s="15"/>
    </row>
    <row r="3">
      <c r="A3" s="7" t="s">
        <v>11</v>
      </c>
      <c r="B3" s="9"/>
      <c r="C3" s="11"/>
      <c r="D3" s="11"/>
      <c r="E3" s="13"/>
      <c r="F3" s="15"/>
    </row>
    <row r="4">
      <c r="A4" s="7" t="s">
        <v>12</v>
      </c>
      <c r="B4" s="20" t="s">
        <v>13</v>
      </c>
      <c r="C4" s="11"/>
      <c r="D4" s="11"/>
      <c r="E4" s="13"/>
      <c r="F4" s="15"/>
    </row>
    <row r="5">
      <c r="A5" s="7" t="s">
        <v>18</v>
      </c>
      <c r="B5" s="20" t="s">
        <v>19</v>
      </c>
      <c r="C5" s="11"/>
      <c r="D5" s="11"/>
      <c r="E5" s="13"/>
      <c r="F5" s="15"/>
    </row>
    <row r="6">
      <c r="A6" s="7" t="s">
        <v>20</v>
      </c>
      <c r="B6" s="20" t="s">
        <v>21</v>
      </c>
      <c r="C6" s="11"/>
      <c r="D6" s="11"/>
      <c r="E6" s="13"/>
      <c r="F6" s="15"/>
    </row>
    <row r="7">
      <c r="A7" s="7" t="s">
        <v>23</v>
      </c>
      <c r="B7" s="9"/>
      <c r="C7" s="11"/>
      <c r="D7" s="11"/>
      <c r="E7" s="13"/>
      <c r="F7" s="15"/>
    </row>
    <row r="8">
      <c r="A8" s="24"/>
      <c r="B8" s="24"/>
      <c r="C8" s="24"/>
      <c r="D8" s="24"/>
      <c r="E8" s="24"/>
      <c r="F8" s="6"/>
    </row>
    <row r="9">
      <c r="A9" s="5"/>
      <c r="B9" s="5"/>
      <c r="C9" s="5"/>
      <c r="D9" s="5"/>
      <c r="E9" s="5"/>
      <c r="F9" s="6"/>
    </row>
    <row r="10">
      <c r="A10" s="27"/>
      <c r="B10" s="29" t="s">
        <v>24</v>
      </c>
      <c r="C10" s="29" t="s">
        <v>25</v>
      </c>
      <c r="D10" s="29" t="s">
        <v>26</v>
      </c>
      <c r="E10" s="29" t="s">
        <v>27</v>
      </c>
      <c r="F10" s="15"/>
    </row>
    <row r="11" ht="38.25" customHeight="1">
      <c r="A11" s="30" t="s">
        <v>28</v>
      </c>
      <c r="B11" s="33" t="s">
        <v>29</v>
      </c>
      <c r="C11" s="33" t="s">
        <v>30</v>
      </c>
      <c r="D11" s="35" t="s">
        <v>31</v>
      </c>
      <c r="E11" s="33" t="s">
        <v>33</v>
      </c>
      <c r="F11" s="6"/>
    </row>
    <row r="12">
      <c r="A12" s="38"/>
      <c r="B12" s="33" t="s">
        <v>37</v>
      </c>
      <c r="C12" s="6"/>
      <c r="D12" s="33" t="s">
        <v>38</v>
      </c>
      <c r="E12" s="6"/>
      <c r="F12" s="6"/>
    </row>
    <row r="13" ht="25.5" customHeight="1">
      <c r="A13" s="40"/>
      <c r="B13" s="42"/>
      <c r="C13" s="42"/>
      <c r="D13" s="48" t="s">
        <v>41</v>
      </c>
      <c r="E13" s="42"/>
      <c r="F13" s="15"/>
    </row>
    <row r="14" ht="25.5" customHeight="1">
      <c r="A14" s="40"/>
      <c r="B14" s="50"/>
      <c r="C14" s="50"/>
      <c r="D14" s="7" t="s">
        <v>65</v>
      </c>
      <c r="E14" s="50"/>
      <c r="F14" s="15"/>
    </row>
    <row r="15">
      <c r="A15" s="24"/>
      <c r="B15" s="24"/>
      <c r="C15" s="24"/>
      <c r="D15" s="24"/>
      <c r="E15" s="24"/>
      <c r="F15" s="6"/>
    </row>
    <row r="16">
      <c r="A16" s="6"/>
      <c r="B16" s="52"/>
      <c r="C16" s="15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  <row r="21">
      <c r="A21" s="6"/>
      <c r="B21" s="6"/>
      <c r="C21" s="6"/>
      <c r="D21" s="6"/>
      <c r="E21" s="6"/>
      <c r="F21" s="6"/>
    </row>
    <row r="22">
      <c r="A22" s="6"/>
      <c r="B22" s="6"/>
      <c r="C22" s="6"/>
      <c r="D22" s="6"/>
      <c r="E22" s="6"/>
      <c r="F22" s="6"/>
    </row>
    <row r="23">
      <c r="A23" s="6"/>
      <c r="B23" s="6"/>
      <c r="C23" s="6"/>
      <c r="D23" s="6"/>
      <c r="E23" s="6"/>
      <c r="F23" s="6"/>
    </row>
    <row r="24">
      <c r="A24" s="6"/>
      <c r="B24" s="6"/>
      <c r="C24" s="6"/>
      <c r="D24" s="6"/>
      <c r="E24" s="6"/>
      <c r="F24" s="6"/>
    </row>
    <row r="25">
      <c r="A25" s="6"/>
      <c r="B25" s="6"/>
      <c r="C25" s="6"/>
      <c r="D25" s="6"/>
      <c r="E25" s="6"/>
      <c r="F25" s="6"/>
    </row>
    <row r="26">
      <c r="A26" s="6"/>
      <c r="B26" s="6"/>
      <c r="C26" s="6"/>
      <c r="D26" s="6"/>
      <c r="E26" s="6"/>
      <c r="F26" s="6"/>
    </row>
    <row r="27">
      <c r="A27" s="6"/>
      <c r="B27" s="6"/>
      <c r="C27" s="6"/>
      <c r="D27" s="6"/>
      <c r="E27" s="6"/>
      <c r="F27" s="6"/>
    </row>
    <row r="28">
      <c r="A28" s="6"/>
      <c r="B28" s="6"/>
      <c r="C28" s="6"/>
      <c r="D28" s="6"/>
      <c r="E28" s="6"/>
      <c r="F28" s="6"/>
    </row>
    <row r="29">
      <c r="A29" s="6"/>
      <c r="B29" s="6"/>
      <c r="C29" s="6"/>
      <c r="D29" s="6"/>
      <c r="E29" s="6"/>
      <c r="F29" s="6"/>
    </row>
    <row r="30">
      <c r="A30" s="6"/>
      <c r="B30" s="6"/>
      <c r="C30" s="6"/>
      <c r="D30" s="6"/>
      <c r="E30" s="6"/>
      <c r="F30" s="6"/>
    </row>
    <row r="31">
      <c r="A31" s="6"/>
      <c r="B31" s="6"/>
      <c r="C31" s="6"/>
      <c r="D31" s="6"/>
      <c r="E31" s="6"/>
      <c r="F31" s="6"/>
    </row>
    <row r="32">
      <c r="A32" s="6"/>
      <c r="B32" s="6"/>
      <c r="C32" s="6"/>
      <c r="D32" s="6"/>
      <c r="E32" s="6"/>
      <c r="F32" s="6"/>
    </row>
    <row r="33">
      <c r="A33" s="6"/>
      <c r="B33" s="6"/>
      <c r="C33" s="6"/>
      <c r="D33" s="6"/>
      <c r="E33" s="6"/>
      <c r="F33" s="6"/>
    </row>
    <row r="34">
      <c r="A34" s="6"/>
      <c r="B34" s="6"/>
      <c r="C34" s="6"/>
      <c r="D34" s="6"/>
      <c r="E34" s="6"/>
      <c r="F34" s="6"/>
    </row>
    <row r="35">
      <c r="A35" s="6"/>
      <c r="B35" s="6"/>
      <c r="C35" s="6"/>
      <c r="D35" s="6"/>
      <c r="E35" s="6"/>
      <c r="F35" s="6"/>
    </row>
  </sheetData>
  <mergeCells count="6">
    <mergeCell ref="B2:E2"/>
    <mergeCell ref="B3:E3"/>
    <mergeCell ref="B4:E4"/>
    <mergeCell ref="B5:E5"/>
    <mergeCell ref="B6:E6"/>
    <mergeCell ref="B7:E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2.71"/>
    <col customWidth="1" min="2" max="2" width="14.29"/>
    <col customWidth="1" min="3" max="3" width="36.71"/>
    <col customWidth="1" min="4" max="4" width="16.71"/>
    <col customWidth="1" min="5" max="6" width="9.29"/>
  </cols>
  <sheetData>
    <row r="1">
      <c r="A1" s="58" t="s">
        <v>68</v>
      </c>
      <c r="B1" s="58" t="s">
        <v>69</v>
      </c>
      <c r="C1" s="58" t="s">
        <v>39</v>
      </c>
      <c r="D1" s="58" t="s">
        <v>70</v>
      </c>
      <c r="E1" s="60"/>
    </row>
    <row r="2">
      <c r="A2" s="68"/>
      <c r="B2" s="68"/>
      <c r="C2" s="68"/>
      <c r="D2" s="68"/>
      <c r="E2" s="60"/>
    </row>
    <row r="3">
      <c r="A3" s="36" t="s">
        <v>75</v>
      </c>
      <c r="B3" s="70"/>
      <c r="C3" s="70"/>
      <c r="D3" s="70"/>
      <c r="E3" s="60"/>
    </row>
    <row r="4">
      <c r="A4" s="43" t="s">
        <v>77</v>
      </c>
      <c r="B4" s="70"/>
      <c r="C4" s="70"/>
      <c r="D4" s="70"/>
      <c r="E4" s="60"/>
    </row>
    <row r="5">
      <c r="A5" s="43" t="s">
        <v>78</v>
      </c>
      <c r="B5" s="70"/>
      <c r="C5" s="70"/>
      <c r="D5" s="70"/>
      <c r="E5" s="60"/>
    </row>
    <row r="6">
      <c r="A6" s="43" t="s">
        <v>79</v>
      </c>
      <c r="B6" s="70"/>
      <c r="C6" s="70"/>
      <c r="D6" s="70"/>
      <c r="E6" s="60"/>
    </row>
    <row r="7">
      <c r="A7" s="43" t="s">
        <v>80</v>
      </c>
      <c r="B7" s="70"/>
      <c r="C7" s="70"/>
      <c r="D7" s="70"/>
      <c r="E7" s="60"/>
    </row>
    <row r="8">
      <c r="A8" s="43" t="s">
        <v>81</v>
      </c>
      <c r="B8" s="70"/>
      <c r="C8" s="70"/>
      <c r="D8" s="70"/>
      <c r="E8" s="60"/>
    </row>
    <row r="9">
      <c r="A9" s="70"/>
      <c r="B9" s="70"/>
      <c r="C9" s="70"/>
      <c r="D9" s="70"/>
      <c r="E9" s="60"/>
    </row>
    <row r="10">
      <c r="A10" s="36" t="s">
        <v>82</v>
      </c>
      <c r="B10" s="70"/>
      <c r="C10" s="70"/>
      <c r="D10" s="70"/>
      <c r="E10" s="60"/>
    </row>
    <row r="11">
      <c r="A11" s="43" t="s">
        <v>83</v>
      </c>
      <c r="B11" s="43" t="s">
        <v>84</v>
      </c>
      <c r="C11" s="70"/>
      <c r="D11" s="70"/>
      <c r="E11" s="60"/>
    </row>
    <row r="12">
      <c r="A12" s="43" t="s">
        <v>85</v>
      </c>
      <c r="B12" s="70"/>
      <c r="C12" s="43" t="s">
        <v>86</v>
      </c>
      <c r="D12" s="70"/>
      <c r="E12" s="60"/>
    </row>
    <row r="13">
      <c r="A13" s="43" t="s">
        <v>87</v>
      </c>
      <c r="B13" s="70"/>
      <c r="C13" s="43" t="s">
        <v>88</v>
      </c>
      <c r="D13" s="70"/>
      <c r="E13" s="60"/>
    </row>
    <row r="14">
      <c r="A14" s="43" t="s">
        <v>89</v>
      </c>
      <c r="B14" s="70"/>
      <c r="C14" s="43" t="s">
        <v>90</v>
      </c>
      <c r="D14" s="70"/>
      <c r="E14" s="60"/>
    </row>
    <row r="15" ht="13.5" customHeight="1">
      <c r="A15" s="43" t="s">
        <v>91</v>
      </c>
      <c r="B15" s="70"/>
      <c r="C15" s="43" t="s">
        <v>93</v>
      </c>
      <c r="D15" s="70"/>
      <c r="E15" s="60"/>
    </row>
    <row r="16">
      <c r="A16" s="43" t="s">
        <v>94</v>
      </c>
      <c r="B16" s="70"/>
      <c r="C16" s="43" t="s">
        <v>95</v>
      </c>
      <c r="D16" s="70"/>
      <c r="E16" s="60"/>
    </row>
    <row r="17">
      <c r="A17" s="43" t="s">
        <v>96</v>
      </c>
      <c r="B17" s="70"/>
      <c r="C17" s="43" t="s">
        <v>97</v>
      </c>
      <c r="D17" s="70"/>
      <c r="E17" s="60"/>
    </row>
    <row r="18">
      <c r="A18" s="43" t="s">
        <v>98</v>
      </c>
      <c r="B18" s="43" t="s">
        <v>99</v>
      </c>
      <c r="C18" s="70"/>
      <c r="D18" s="70"/>
      <c r="E18" s="60"/>
    </row>
    <row r="19">
      <c r="A19" s="43" t="s">
        <v>100</v>
      </c>
      <c r="B19" s="43" t="s">
        <v>101</v>
      </c>
      <c r="C19" s="43" t="s">
        <v>102</v>
      </c>
      <c r="D19" s="70"/>
      <c r="E19" s="60"/>
    </row>
    <row r="20">
      <c r="A20" s="70"/>
      <c r="B20" s="70"/>
      <c r="C20" s="70"/>
      <c r="D20" s="70"/>
      <c r="E20" s="60"/>
    </row>
    <row r="21">
      <c r="A21" s="36" t="s">
        <v>103</v>
      </c>
      <c r="B21" s="70"/>
      <c r="C21" s="70"/>
      <c r="D21" s="70"/>
      <c r="E21" s="60"/>
    </row>
    <row r="22">
      <c r="A22" s="43" t="s">
        <v>104</v>
      </c>
      <c r="B22" s="43" t="s">
        <v>106</v>
      </c>
      <c r="C22" s="70"/>
      <c r="D22" s="70"/>
      <c r="E22" s="60"/>
    </row>
    <row r="23">
      <c r="A23" s="43" t="s">
        <v>108</v>
      </c>
      <c r="B23" s="43" t="s">
        <v>109</v>
      </c>
      <c r="C23" s="70"/>
      <c r="D23" s="70"/>
      <c r="E23" s="60"/>
    </row>
    <row r="24">
      <c r="A24" s="43" t="s">
        <v>110</v>
      </c>
      <c r="B24" s="43" t="s">
        <v>111</v>
      </c>
      <c r="C24" s="70"/>
      <c r="D24" s="70"/>
      <c r="E24" s="60"/>
    </row>
    <row r="25">
      <c r="A25" s="43" t="s">
        <v>112</v>
      </c>
      <c r="B25" s="43" t="s">
        <v>113</v>
      </c>
      <c r="C25" s="43" t="s">
        <v>114</v>
      </c>
      <c r="D25" s="70"/>
      <c r="E25" s="60"/>
    </row>
    <row r="26">
      <c r="A26" s="43" t="s">
        <v>115</v>
      </c>
      <c r="B26" s="43" t="s">
        <v>117</v>
      </c>
      <c r="C26" s="70"/>
      <c r="D26" s="70"/>
      <c r="E26" s="60"/>
    </row>
    <row r="27">
      <c r="A27" s="73" t="s">
        <v>118</v>
      </c>
      <c r="B27" s="43" t="s">
        <v>120</v>
      </c>
      <c r="C27" s="70"/>
      <c r="D27" s="70"/>
      <c r="E27" s="60"/>
    </row>
    <row r="28">
      <c r="A28" s="73" t="s">
        <v>121</v>
      </c>
      <c r="B28" s="43" t="s">
        <v>120</v>
      </c>
      <c r="C28" s="70"/>
      <c r="D28" s="70"/>
      <c r="E28" s="60"/>
    </row>
    <row r="29">
      <c r="A29" s="73" t="s">
        <v>122</v>
      </c>
      <c r="B29" s="43" t="s">
        <v>123</v>
      </c>
      <c r="C29" s="70"/>
      <c r="D29" s="70"/>
      <c r="E29" s="60"/>
    </row>
    <row r="30">
      <c r="A30" s="43" t="s">
        <v>124</v>
      </c>
      <c r="B30" s="43" t="s">
        <v>125</v>
      </c>
      <c r="C30" s="70"/>
      <c r="D30" s="70"/>
      <c r="E30" s="60"/>
    </row>
    <row r="31">
      <c r="A31" s="70"/>
      <c r="B31" s="75"/>
      <c r="C31" s="9"/>
      <c r="D31" s="28"/>
    </row>
    <row r="32">
      <c r="A32" s="86" t="s">
        <v>126</v>
      </c>
      <c r="B32" s="58" t="s">
        <v>69</v>
      </c>
      <c r="C32" s="87" t="s">
        <v>144</v>
      </c>
      <c r="D32" s="58" t="s">
        <v>70</v>
      </c>
      <c r="E32" s="60"/>
    </row>
    <row r="33">
      <c r="A33" s="43" t="s">
        <v>159</v>
      </c>
      <c r="B33" s="43" t="s">
        <v>160</v>
      </c>
      <c r="C33" s="70"/>
      <c r="D33" s="70"/>
      <c r="E33" s="60"/>
    </row>
    <row r="34">
      <c r="A34" s="43" t="s">
        <v>161</v>
      </c>
      <c r="B34" s="43" t="s">
        <v>163</v>
      </c>
      <c r="C34" s="43" t="s">
        <v>165</v>
      </c>
      <c r="D34" s="70"/>
      <c r="E34" s="60"/>
    </row>
    <row r="35">
      <c r="A35" s="43" t="s">
        <v>166</v>
      </c>
      <c r="B35" s="43" t="s">
        <v>163</v>
      </c>
      <c r="C35" s="70"/>
      <c r="D35" s="70"/>
      <c r="E35" s="60"/>
    </row>
    <row r="36">
      <c r="A36" s="43" t="s">
        <v>171</v>
      </c>
      <c r="B36" s="43" t="s">
        <v>163</v>
      </c>
      <c r="C36" s="70"/>
      <c r="D36" s="70"/>
      <c r="E36" s="60"/>
    </row>
    <row r="37">
      <c r="A37" s="43" t="s">
        <v>173</v>
      </c>
      <c r="B37" s="43" t="s">
        <v>163</v>
      </c>
      <c r="C37" s="70"/>
      <c r="D37" s="70"/>
      <c r="E37" s="60"/>
    </row>
    <row r="38">
      <c r="A38" s="43" t="s">
        <v>175</v>
      </c>
      <c r="B38" s="43" t="s">
        <v>163</v>
      </c>
      <c r="C38" s="70"/>
      <c r="D38" s="70"/>
      <c r="E38" s="60"/>
    </row>
    <row r="39">
      <c r="A39" s="43" t="s">
        <v>178</v>
      </c>
      <c r="B39" s="70"/>
      <c r="C39" s="43" t="s">
        <v>180</v>
      </c>
      <c r="D39" s="70"/>
      <c r="E39" s="60"/>
    </row>
    <row r="40">
      <c r="A40" s="43" t="s">
        <v>182</v>
      </c>
      <c r="B40" s="70"/>
      <c r="C40" s="70"/>
      <c r="D40" s="70"/>
      <c r="E40" s="60"/>
    </row>
    <row r="41">
      <c r="A41" s="43" t="s">
        <v>187</v>
      </c>
      <c r="B41" s="70"/>
      <c r="C41" s="70"/>
      <c r="D41" s="70"/>
      <c r="E41" s="60"/>
    </row>
    <row r="42">
      <c r="A42" s="43" t="s">
        <v>189</v>
      </c>
      <c r="B42" s="70"/>
      <c r="C42" s="70"/>
      <c r="D42" s="70"/>
      <c r="E42" s="60"/>
    </row>
    <row r="43">
      <c r="A43" s="43" t="s">
        <v>191</v>
      </c>
      <c r="B43" s="70"/>
      <c r="C43" s="70"/>
      <c r="D43" s="70"/>
      <c r="E43" s="60"/>
    </row>
    <row r="44">
      <c r="A44" s="43" t="s">
        <v>193</v>
      </c>
      <c r="B44" s="70"/>
      <c r="C44" s="70"/>
      <c r="D44" s="70"/>
      <c r="E44" s="60"/>
    </row>
    <row r="45">
      <c r="A45" s="43" t="s">
        <v>195</v>
      </c>
      <c r="B45" s="70"/>
      <c r="C45" s="70"/>
      <c r="D45" s="70"/>
      <c r="E45" s="60"/>
    </row>
    <row r="46">
      <c r="A46" s="43" t="s">
        <v>196</v>
      </c>
      <c r="B46" s="70"/>
      <c r="C46" s="70"/>
      <c r="D46" s="70"/>
      <c r="E46" s="60"/>
    </row>
    <row r="47">
      <c r="A47" s="89"/>
      <c r="B47" s="75"/>
      <c r="C47" s="9"/>
      <c r="D47" s="28"/>
    </row>
    <row r="48">
      <c r="A48" s="58" t="s">
        <v>211</v>
      </c>
      <c r="B48" s="58" t="s">
        <v>69</v>
      </c>
      <c r="C48" s="87" t="s">
        <v>144</v>
      </c>
      <c r="D48" s="58" t="s">
        <v>70</v>
      </c>
      <c r="E48" s="60"/>
    </row>
    <row r="49">
      <c r="A49" s="43" t="s">
        <v>214</v>
      </c>
      <c r="B49" s="70"/>
      <c r="C49" s="70"/>
      <c r="D49" s="70"/>
      <c r="E49" s="60"/>
    </row>
    <row r="50">
      <c r="A50" s="43" t="s">
        <v>216</v>
      </c>
      <c r="B50" s="70"/>
      <c r="C50" s="70"/>
      <c r="D50" s="70"/>
      <c r="E50" s="60"/>
    </row>
    <row r="51">
      <c r="A51" s="43" t="s">
        <v>218</v>
      </c>
      <c r="B51" s="70"/>
      <c r="C51" s="70"/>
      <c r="D51" s="70"/>
      <c r="E51" s="60"/>
    </row>
    <row r="52">
      <c r="A52" s="43" t="s">
        <v>221</v>
      </c>
      <c r="B52" s="70"/>
      <c r="C52" s="70"/>
      <c r="D52" s="70"/>
      <c r="E52" s="60"/>
    </row>
    <row r="53">
      <c r="A53" s="43" t="s">
        <v>223</v>
      </c>
      <c r="B53" s="70"/>
      <c r="C53" s="70"/>
      <c r="D53" s="70"/>
      <c r="E53" s="60"/>
    </row>
    <row r="54">
      <c r="A54" s="70"/>
      <c r="B54" s="70"/>
      <c r="C54" s="70"/>
      <c r="D54" s="70"/>
      <c r="E54" s="60"/>
    </row>
    <row r="55">
      <c r="A55" s="58" t="s">
        <v>224</v>
      </c>
      <c r="B55" s="58" t="s">
        <v>69</v>
      </c>
      <c r="C55" s="90"/>
      <c r="D55" s="58" t="s">
        <v>70</v>
      </c>
      <c r="E55" s="60"/>
    </row>
    <row r="56">
      <c r="A56" s="43" t="s">
        <v>225</v>
      </c>
      <c r="B56" s="43" t="s">
        <v>113</v>
      </c>
      <c r="C56" s="70"/>
      <c r="D56" s="70"/>
      <c r="E56" s="60"/>
    </row>
    <row r="57">
      <c r="A57" s="43" t="s">
        <v>226</v>
      </c>
      <c r="B57" s="43" t="s">
        <v>227</v>
      </c>
      <c r="C57" s="70"/>
      <c r="D57" s="70"/>
      <c r="E57" s="60"/>
    </row>
    <row r="58">
      <c r="A58" s="43" t="s">
        <v>228</v>
      </c>
      <c r="B58" s="43" t="s">
        <v>229</v>
      </c>
      <c r="C58" s="70"/>
      <c r="D58" s="70"/>
      <c r="E58" s="60"/>
    </row>
    <row r="59">
      <c r="A59" s="43" t="s">
        <v>230</v>
      </c>
      <c r="B59" s="43" t="s">
        <v>231</v>
      </c>
      <c r="C59" s="70"/>
      <c r="D59" s="70"/>
      <c r="E59" s="60"/>
    </row>
    <row r="60">
      <c r="A60" s="43" t="s">
        <v>232</v>
      </c>
      <c r="B60" s="70"/>
      <c r="C60" s="70"/>
      <c r="D60" s="70"/>
      <c r="E60" s="60"/>
    </row>
    <row r="61">
      <c r="A61" s="28"/>
      <c r="B61" s="28"/>
      <c r="C61" s="28"/>
      <c r="D61" s="28"/>
    </row>
    <row r="62">
      <c r="A62" s="58" t="s">
        <v>233</v>
      </c>
      <c r="B62" s="58" t="s">
        <v>69</v>
      </c>
      <c r="C62" s="87" t="s">
        <v>144</v>
      </c>
      <c r="D62" s="58" t="s">
        <v>70</v>
      </c>
      <c r="E62" s="60"/>
    </row>
    <row r="63">
      <c r="A63" s="43" t="s">
        <v>234</v>
      </c>
      <c r="B63" s="70"/>
      <c r="C63" s="70"/>
      <c r="D63" s="70"/>
      <c r="E63" s="60"/>
    </row>
    <row r="64">
      <c r="A64" s="43" t="s">
        <v>235</v>
      </c>
      <c r="B64" s="43" t="s">
        <v>111</v>
      </c>
      <c r="C64" s="70"/>
      <c r="D64" s="70"/>
      <c r="E64" s="60"/>
    </row>
    <row r="65">
      <c r="A65" s="43" t="s">
        <v>236</v>
      </c>
      <c r="B65" s="70"/>
      <c r="C65" s="70"/>
      <c r="D65" s="70"/>
      <c r="E65" s="60"/>
    </row>
    <row r="66">
      <c r="A66" s="43" t="s">
        <v>237</v>
      </c>
      <c r="B66" s="43" t="s">
        <v>111</v>
      </c>
      <c r="C66" s="70"/>
      <c r="D66" s="70"/>
      <c r="E66" s="60"/>
    </row>
    <row r="67">
      <c r="A67" s="43" t="s">
        <v>238</v>
      </c>
      <c r="B67" s="70"/>
      <c r="C67" s="70"/>
      <c r="D67" s="70"/>
      <c r="E67" s="60"/>
    </row>
    <row r="68">
      <c r="A68" s="43" t="s">
        <v>239</v>
      </c>
      <c r="B68" s="43">
        <v>1.0</v>
      </c>
      <c r="C68" s="43" t="s">
        <v>240</v>
      </c>
      <c r="D68" s="70"/>
      <c r="E68" s="60"/>
    </row>
    <row r="69">
      <c r="A69" s="43" t="s">
        <v>241</v>
      </c>
      <c r="B69" s="43">
        <v>1.0</v>
      </c>
      <c r="C69" s="70"/>
      <c r="D69" s="70"/>
      <c r="E69" s="60"/>
    </row>
    <row r="70">
      <c r="A70" s="43" t="s">
        <v>242</v>
      </c>
      <c r="B70" s="43" t="s">
        <v>243</v>
      </c>
      <c r="C70" s="70"/>
      <c r="D70" s="70"/>
      <c r="E70" s="60"/>
    </row>
    <row r="71">
      <c r="A71" s="43" t="s">
        <v>244</v>
      </c>
      <c r="B71" s="43">
        <v>1.0</v>
      </c>
      <c r="C71" s="43" t="s">
        <v>245</v>
      </c>
      <c r="D71" s="70"/>
      <c r="E71" s="60"/>
    </row>
    <row r="72">
      <c r="A72" s="43" t="s">
        <v>246</v>
      </c>
      <c r="B72" s="70"/>
      <c r="C72" s="70"/>
      <c r="D72" s="70"/>
      <c r="E72" s="60"/>
    </row>
    <row r="73">
      <c r="A73" s="43" t="s">
        <v>247</v>
      </c>
      <c r="B73" s="70"/>
      <c r="C73" s="70"/>
      <c r="D73" s="70"/>
      <c r="E73" s="60"/>
    </row>
    <row r="74">
      <c r="A74" s="43" t="s">
        <v>248</v>
      </c>
      <c r="B74" s="70"/>
      <c r="C74" s="70"/>
      <c r="D74" s="70"/>
      <c r="E74" s="60"/>
    </row>
    <row r="75">
      <c r="A75" s="43" t="s">
        <v>249</v>
      </c>
      <c r="B75" s="70"/>
      <c r="C75" s="70"/>
      <c r="D75" s="70"/>
      <c r="E75" s="60"/>
    </row>
    <row r="76">
      <c r="A76" s="43" t="s">
        <v>250</v>
      </c>
      <c r="B76" s="43" t="s">
        <v>111</v>
      </c>
      <c r="C76" s="70"/>
      <c r="D76" s="70"/>
      <c r="E76" s="60"/>
    </row>
    <row r="77">
      <c r="A77" s="43" t="s">
        <v>230</v>
      </c>
      <c r="B77" s="43" t="s">
        <v>231</v>
      </c>
      <c r="C77" s="70"/>
      <c r="D77" s="70"/>
      <c r="E77" s="60"/>
    </row>
    <row r="78">
      <c r="A78" s="70"/>
      <c r="B78" s="70"/>
      <c r="C78" s="70"/>
      <c r="D78" s="70"/>
      <c r="E78" s="60"/>
    </row>
    <row r="79">
      <c r="A79" s="43" t="s">
        <v>115</v>
      </c>
      <c r="B79" s="43" t="s">
        <v>117</v>
      </c>
      <c r="C79" s="70"/>
      <c r="D79" s="70"/>
      <c r="E79" s="60"/>
    </row>
    <row r="80">
      <c r="A80" s="70"/>
      <c r="B80" s="70"/>
      <c r="C80" s="70"/>
      <c r="D80" s="70"/>
      <c r="E80" s="60"/>
    </row>
    <row r="81">
      <c r="A81" s="43" t="s">
        <v>166</v>
      </c>
      <c r="B81" s="70"/>
      <c r="C81" s="70"/>
      <c r="D81" s="70"/>
      <c r="E81" s="60"/>
    </row>
    <row r="82">
      <c r="A82" s="43" t="s">
        <v>158</v>
      </c>
      <c r="B82" s="70"/>
      <c r="C82" s="70"/>
      <c r="D82" s="70"/>
      <c r="E82" s="60"/>
    </row>
    <row r="83">
      <c r="A83" s="70"/>
      <c r="B83" s="70"/>
      <c r="C83" s="70"/>
      <c r="D83" s="70"/>
      <c r="E83" s="60"/>
    </row>
    <row r="84">
      <c r="A84" s="70"/>
      <c r="B84" s="70"/>
      <c r="C84" s="70"/>
      <c r="D84" s="70"/>
      <c r="E84" s="60"/>
    </row>
    <row r="85">
      <c r="A85" s="70"/>
      <c r="B85" s="70"/>
      <c r="C85" s="70"/>
      <c r="D85" s="70"/>
      <c r="E85" s="60"/>
    </row>
    <row r="86">
      <c r="A86" s="70"/>
      <c r="B86" s="70"/>
      <c r="C86" s="70"/>
      <c r="D86" s="70"/>
      <c r="E86" s="60"/>
    </row>
    <row r="87">
      <c r="A87" s="70"/>
      <c r="B87" s="70"/>
      <c r="C87" s="70"/>
      <c r="D87" s="70"/>
      <c r="E87" s="60"/>
    </row>
    <row r="88">
      <c r="A88" s="70"/>
      <c r="B88" s="70"/>
      <c r="C88" s="70"/>
      <c r="D88" s="70"/>
      <c r="E88" s="60"/>
    </row>
    <row r="89">
      <c r="A89" s="70"/>
      <c r="B89" s="70"/>
      <c r="C89" s="70"/>
      <c r="D89" s="70"/>
      <c r="E89" s="60"/>
    </row>
    <row r="90">
      <c r="A90" s="70"/>
      <c r="B90" s="70"/>
      <c r="C90" s="70"/>
      <c r="D90" s="70"/>
      <c r="E90" s="60"/>
    </row>
    <row r="91">
      <c r="A91" s="70"/>
      <c r="B91" s="70"/>
      <c r="C91" s="70"/>
      <c r="D91" s="70"/>
      <c r="E91" s="60"/>
    </row>
    <row r="92">
      <c r="A92" s="70"/>
      <c r="B92" s="70"/>
      <c r="C92" s="70"/>
      <c r="D92" s="70"/>
      <c r="E92" s="60"/>
    </row>
    <row r="93">
      <c r="A93" s="70"/>
      <c r="B93" s="70"/>
      <c r="C93" s="70"/>
      <c r="D93" s="70"/>
      <c r="E93" s="60"/>
    </row>
    <row r="94">
      <c r="A94" s="70"/>
      <c r="B94" s="70"/>
      <c r="C94" s="70"/>
      <c r="D94" s="70"/>
      <c r="E94" s="60"/>
    </row>
    <row r="95">
      <c r="A95" s="70"/>
      <c r="B95" s="70"/>
      <c r="C95" s="70"/>
      <c r="D95" s="70"/>
      <c r="E95" s="60"/>
    </row>
    <row r="96">
      <c r="A96" s="70"/>
      <c r="B96" s="70"/>
      <c r="C96" s="70"/>
      <c r="D96" s="70"/>
      <c r="E96" s="60"/>
    </row>
    <row r="97">
      <c r="A97" s="70"/>
      <c r="B97" s="70"/>
      <c r="C97" s="70"/>
      <c r="D97" s="70"/>
      <c r="E97" s="6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74" t="s">
        <v>119</v>
      </c>
      <c r="B1" s="76" t="s">
        <v>69</v>
      </c>
      <c r="C1" s="76" t="s">
        <v>39</v>
      </c>
      <c r="E1" s="77"/>
      <c r="F1" s="78"/>
      <c r="G1" s="78"/>
      <c r="H1" s="80"/>
    </row>
    <row r="2">
      <c r="A2" s="82" t="s">
        <v>128</v>
      </c>
      <c r="B2" s="84">
        <v>100.0</v>
      </c>
      <c r="C2" s="85"/>
      <c r="E2" s="77"/>
      <c r="F2" s="78"/>
      <c r="G2" s="78"/>
      <c r="H2" s="80"/>
    </row>
    <row r="3">
      <c r="A3" s="82" t="s">
        <v>131</v>
      </c>
      <c r="B3" s="84" t="s">
        <v>132</v>
      </c>
      <c r="C3" s="85"/>
      <c r="E3" s="77"/>
      <c r="F3" s="78"/>
      <c r="G3" s="78"/>
      <c r="H3" s="80"/>
    </row>
    <row r="4">
      <c r="A4" s="82" t="s">
        <v>133</v>
      </c>
      <c r="B4" s="84" t="s">
        <v>134</v>
      </c>
      <c r="C4" s="84" t="s">
        <v>135</v>
      </c>
      <c r="E4" s="77"/>
      <c r="F4" s="78"/>
      <c r="G4" s="78"/>
      <c r="H4" s="80"/>
    </row>
    <row r="5">
      <c r="A5" s="82" t="s">
        <v>136</v>
      </c>
      <c r="B5" s="84" t="s">
        <v>137</v>
      </c>
      <c r="C5" s="84" t="s">
        <v>138</v>
      </c>
      <c r="E5" s="77"/>
      <c r="F5" s="78"/>
      <c r="G5" s="78"/>
      <c r="H5" s="80"/>
    </row>
    <row r="6">
      <c r="B6" s="85"/>
      <c r="C6" s="85"/>
      <c r="E6" s="77"/>
      <c r="F6" s="78"/>
      <c r="G6" s="78"/>
      <c r="H6" s="80"/>
    </row>
    <row r="7">
      <c r="A7" s="82" t="s">
        <v>140</v>
      </c>
      <c r="B7" s="84" t="s">
        <v>141</v>
      </c>
      <c r="C7" s="85"/>
      <c r="E7" s="77"/>
      <c r="F7" s="78"/>
      <c r="G7" s="78"/>
      <c r="H7" s="80"/>
    </row>
    <row r="8">
      <c r="A8" s="82" t="s">
        <v>142</v>
      </c>
      <c r="B8" s="84" t="s">
        <v>143</v>
      </c>
      <c r="C8" s="85"/>
      <c r="E8" s="77"/>
      <c r="F8" s="78"/>
      <c r="G8" s="78"/>
      <c r="H8" s="80"/>
    </row>
    <row r="9">
      <c r="A9" s="82" t="s">
        <v>145</v>
      </c>
      <c r="B9" s="84">
        <v>10.0</v>
      </c>
      <c r="C9" s="85"/>
      <c r="E9" s="77"/>
      <c r="F9" s="78"/>
      <c r="G9" s="78"/>
      <c r="H9" s="80"/>
    </row>
    <row r="10">
      <c r="A10" s="82" t="s">
        <v>146</v>
      </c>
      <c r="B10" s="84">
        <v>2.0</v>
      </c>
      <c r="C10" s="85"/>
      <c r="E10" s="77"/>
      <c r="F10" s="78"/>
      <c r="G10" s="78"/>
      <c r="H10" s="80"/>
    </row>
    <row r="11">
      <c r="B11" s="85"/>
      <c r="C11" s="85"/>
      <c r="E11" s="77"/>
      <c r="F11" s="78"/>
      <c r="G11" s="78"/>
      <c r="H11" s="80"/>
    </row>
    <row r="12">
      <c r="B12" s="85"/>
      <c r="C12" s="85"/>
      <c r="E12" s="77"/>
      <c r="F12" s="78"/>
      <c r="G12" s="78"/>
      <c r="H12" s="80"/>
    </row>
    <row r="13">
      <c r="A13" s="74" t="s">
        <v>147</v>
      </c>
      <c r="B13" s="85"/>
      <c r="C13" s="85"/>
      <c r="E13" s="77"/>
      <c r="F13" s="78"/>
      <c r="G13" s="78"/>
      <c r="H13" s="80"/>
    </row>
    <row r="14">
      <c r="A14" s="82" t="s">
        <v>149</v>
      </c>
      <c r="B14" s="84" t="s">
        <v>150</v>
      </c>
      <c r="C14" s="84" t="s">
        <v>151</v>
      </c>
      <c r="E14" s="77"/>
      <c r="F14" s="78"/>
      <c r="G14" s="78"/>
      <c r="H14" s="80"/>
    </row>
    <row r="15">
      <c r="A15" s="82" t="s">
        <v>153</v>
      </c>
      <c r="B15" s="84" t="s">
        <v>154</v>
      </c>
      <c r="C15" s="84" t="s">
        <v>155</v>
      </c>
      <c r="E15" s="77"/>
      <c r="F15" s="78"/>
      <c r="G15" s="78"/>
      <c r="H15" s="80"/>
    </row>
    <row r="16">
      <c r="A16" s="82" t="s">
        <v>156</v>
      </c>
      <c r="B16" s="84" t="s">
        <v>157</v>
      </c>
      <c r="C16" s="84" t="s">
        <v>158</v>
      </c>
      <c r="E16" s="77"/>
      <c r="F16" s="78"/>
      <c r="G16" s="78"/>
      <c r="H16" s="80"/>
    </row>
    <row r="17">
      <c r="B17" s="85"/>
      <c r="C17" s="85"/>
      <c r="E17" s="77"/>
      <c r="F17" s="78"/>
      <c r="G17" s="78"/>
      <c r="H17" s="80"/>
    </row>
    <row r="18">
      <c r="A18" s="82" t="s">
        <v>162</v>
      </c>
      <c r="B18" s="84" t="s">
        <v>164</v>
      </c>
      <c r="C18" s="85"/>
      <c r="E18" s="77"/>
      <c r="F18" s="78"/>
      <c r="G18" s="78"/>
      <c r="H18" s="80"/>
    </row>
    <row r="19">
      <c r="B19" s="85"/>
      <c r="C19" s="85"/>
    </row>
    <row r="20">
      <c r="A20" s="82" t="s">
        <v>168</v>
      </c>
      <c r="B20" s="84" t="s">
        <v>169</v>
      </c>
      <c r="C20" s="84" t="s">
        <v>170</v>
      </c>
    </row>
    <row r="21">
      <c r="A21" s="82" t="s">
        <v>172</v>
      </c>
      <c r="B21" s="84" t="s">
        <v>113</v>
      </c>
      <c r="C21" s="85"/>
    </row>
    <row r="22">
      <c r="A22" s="82" t="s">
        <v>174</v>
      </c>
      <c r="B22" s="84">
        <v>4.0</v>
      </c>
      <c r="C22" s="85"/>
    </row>
    <row r="23">
      <c r="A23" s="82" t="s">
        <v>177</v>
      </c>
      <c r="B23" s="85"/>
      <c r="C23" s="84" t="s">
        <v>179</v>
      </c>
    </row>
    <row r="24">
      <c r="A24" s="82" t="s">
        <v>181</v>
      </c>
      <c r="B24" s="84" t="s">
        <v>184</v>
      </c>
      <c r="C24" s="84" t="s">
        <v>185</v>
      </c>
    </row>
    <row r="25">
      <c r="A25" s="82" t="s">
        <v>186</v>
      </c>
      <c r="B25" s="84">
        <v>1.0</v>
      </c>
      <c r="C25" s="85"/>
    </row>
    <row r="26">
      <c r="A26" s="82" t="s">
        <v>188</v>
      </c>
      <c r="B26" s="84">
        <v>2.0</v>
      </c>
      <c r="C26" s="85"/>
    </row>
    <row r="27">
      <c r="A27" s="82" t="s">
        <v>190</v>
      </c>
      <c r="B27" s="85"/>
      <c r="C27" s="85"/>
    </row>
    <row r="28">
      <c r="A28" s="88" t="s">
        <v>192</v>
      </c>
      <c r="B28" s="88">
        <v>4.0</v>
      </c>
      <c r="C28" s="85"/>
    </row>
    <row r="29">
      <c r="A29" s="88" t="s">
        <v>198</v>
      </c>
      <c r="B29" s="85"/>
      <c r="C29" s="85"/>
    </row>
    <row r="30">
      <c r="A30" s="82" t="s">
        <v>200</v>
      </c>
      <c r="B30" s="84">
        <v>1.0</v>
      </c>
      <c r="C30" s="84" t="s">
        <v>201</v>
      </c>
    </row>
    <row r="31">
      <c r="A31" s="82" t="s">
        <v>202</v>
      </c>
      <c r="B31" s="84">
        <v>2.0</v>
      </c>
      <c r="C31" s="84" t="s">
        <v>203</v>
      </c>
    </row>
    <row r="32">
      <c r="B32" s="85"/>
      <c r="C32" s="85"/>
    </row>
    <row r="33">
      <c r="A33" s="74" t="s">
        <v>204</v>
      </c>
      <c r="B33" s="85"/>
      <c r="C33" s="85"/>
    </row>
    <row r="34">
      <c r="A34" s="82" t="s">
        <v>205</v>
      </c>
      <c r="B34" s="84" t="s">
        <v>111</v>
      </c>
      <c r="C34" s="85"/>
    </row>
    <row r="35">
      <c r="A35" s="82" t="s">
        <v>206</v>
      </c>
      <c r="B35" s="84" t="s">
        <v>111</v>
      </c>
      <c r="C35" s="85"/>
    </row>
    <row r="36">
      <c r="A36" s="82" t="s">
        <v>207</v>
      </c>
      <c r="B36" s="84">
        <v>6.0</v>
      </c>
      <c r="C36" s="85"/>
    </row>
    <row r="37">
      <c r="A37" s="82" t="s">
        <v>208</v>
      </c>
      <c r="B37" s="84">
        <v>10.0</v>
      </c>
      <c r="C37" s="85"/>
    </row>
    <row r="38">
      <c r="A38" s="82" t="s">
        <v>209</v>
      </c>
      <c r="B38" s="84" t="s">
        <v>210</v>
      </c>
      <c r="C38" s="85"/>
    </row>
    <row r="39">
      <c r="A39" s="82" t="s">
        <v>212</v>
      </c>
      <c r="B39" s="84" t="s">
        <v>113</v>
      </c>
      <c r="C39" s="85"/>
    </row>
    <row r="40">
      <c r="A40" s="82" t="s">
        <v>213</v>
      </c>
      <c r="B40" s="84">
        <v>3.0</v>
      </c>
      <c r="C40" s="84" t="s">
        <v>215</v>
      </c>
    </row>
    <row r="41">
      <c r="A41" s="82">
        <v>409.0</v>
      </c>
      <c r="B41" s="84">
        <v>1.0</v>
      </c>
      <c r="C41" s="85"/>
    </row>
    <row r="42">
      <c r="A42" s="74" t="s">
        <v>217</v>
      </c>
      <c r="B42" s="85"/>
      <c r="C42" s="85"/>
    </row>
    <row r="43">
      <c r="A43" s="82" t="s">
        <v>220</v>
      </c>
      <c r="B43" s="84">
        <v>3.0</v>
      </c>
      <c r="C43" s="84" t="s">
        <v>222</v>
      </c>
    </row>
    <row r="44">
      <c r="B44" s="85"/>
      <c r="C44" s="85"/>
    </row>
    <row r="45">
      <c r="B45" s="85"/>
      <c r="C45" s="85"/>
    </row>
    <row r="46">
      <c r="B46" s="85"/>
      <c r="C46" s="85"/>
    </row>
    <row r="47">
      <c r="B47" s="85"/>
      <c r="C47" s="85"/>
    </row>
    <row r="48">
      <c r="B48" s="85"/>
      <c r="C48" s="85"/>
    </row>
    <row r="49">
      <c r="B49" s="85"/>
      <c r="C49" s="85"/>
    </row>
    <row r="50">
      <c r="B50" s="85"/>
      <c r="C50" s="85"/>
    </row>
    <row r="51">
      <c r="B51" s="85"/>
      <c r="C51" s="85"/>
    </row>
    <row r="52">
      <c r="B52" s="85"/>
      <c r="C52" s="85"/>
    </row>
    <row r="53">
      <c r="B53" s="85"/>
      <c r="C53" s="85"/>
    </row>
    <row r="54">
      <c r="B54" s="85"/>
      <c r="C54" s="85"/>
    </row>
    <row r="55">
      <c r="B55" s="85"/>
      <c r="C55" s="85"/>
    </row>
    <row r="56">
      <c r="B56" s="85"/>
      <c r="C56" s="85"/>
    </row>
    <row r="57">
      <c r="B57" s="85"/>
      <c r="C57" s="85"/>
    </row>
    <row r="58">
      <c r="B58" s="85"/>
      <c r="C58" s="85"/>
    </row>
    <row r="59">
      <c r="B59" s="85"/>
      <c r="C59" s="85"/>
    </row>
    <row r="60">
      <c r="B60" s="85"/>
      <c r="C60" s="85"/>
    </row>
    <row r="61">
      <c r="B61" s="85"/>
      <c r="C61" s="85"/>
    </row>
    <row r="62">
      <c r="B62" s="85"/>
      <c r="C62" s="85"/>
    </row>
    <row r="63">
      <c r="B63" s="85"/>
      <c r="C63" s="85"/>
    </row>
    <row r="64">
      <c r="B64" s="85"/>
      <c r="C64" s="85"/>
    </row>
    <row r="65">
      <c r="B65" s="85"/>
      <c r="C65" s="85"/>
    </row>
    <row r="66">
      <c r="B66" s="85"/>
      <c r="C66" s="85"/>
    </row>
    <row r="67">
      <c r="B67" s="85"/>
      <c r="C67" s="85"/>
    </row>
    <row r="68">
      <c r="B68" s="85"/>
      <c r="C68" s="85"/>
    </row>
    <row r="69">
      <c r="B69" s="85"/>
      <c r="C69" s="85"/>
    </row>
    <row r="70">
      <c r="B70" s="85"/>
      <c r="C70" s="85"/>
    </row>
    <row r="71">
      <c r="B71" s="85"/>
      <c r="C71" s="85"/>
    </row>
    <row r="72">
      <c r="B72" s="85"/>
      <c r="C72" s="85"/>
    </row>
    <row r="73">
      <c r="B73" s="85"/>
      <c r="C73" s="85"/>
    </row>
    <row r="74">
      <c r="B74" s="85"/>
      <c r="C74" s="85"/>
    </row>
    <row r="75">
      <c r="B75" s="85"/>
      <c r="C75" s="85"/>
    </row>
    <row r="76">
      <c r="B76" s="85"/>
      <c r="C76" s="85"/>
    </row>
    <row r="77">
      <c r="B77" s="85"/>
      <c r="C77" s="85"/>
    </row>
    <row r="78">
      <c r="B78" s="85"/>
      <c r="C78" s="85"/>
    </row>
    <row r="79">
      <c r="B79" s="85"/>
      <c r="C79" s="85"/>
    </row>
    <row r="80">
      <c r="B80" s="85"/>
      <c r="C80" s="85"/>
    </row>
    <row r="81">
      <c r="B81" s="85"/>
      <c r="C81" s="85"/>
    </row>
    <row r="82">
      <c r="B82" s="85"/>
      <c r="C82" s="85"/>
    </row>
    <row r="83">
      <c r="B83" s="85"/>
      <c r="C83" s="85"/>
    </row>
    <row r="84">
      <c r="B84" s="85"/>
      <c r="C84" s="85"/>
    </row>
    <row r="85">
      <c r="B85" s="85"/>
      <c r="C85" s="85"/>
    </row>
    <row r="86">
      <c r="B86" s="85"/>
      <c r="C86" s="85"/>
    </row>
    <row r="87">
      <c r="B87" s="85"/>
      <c r="C87" s="85"/>
    </row>
    <row r="88">
      <c r="B88" s="85"/>
      <c r="C88" s="85"/>
    </row>
    <row r="89">
      <c r="B89" s="85"/>
      <c r="C89" s="85"/>
    </row>
    <row r="90">
      <c r="B90" s="85"/>
      <c r="C90" s="85"/>
    </row>
    <row r="91">
      <c r="B91" s="85"/>
      <c r="C91" s="85"/>
    </row>
    <row r="92">
      <c r="B92" s="85"/>
      <c r="C92" s="85"/>
    </row>
    <row r="93">
      <c r="B93" s="85"/>
      <c r="C93" s="85"/>
    </row>
    <row r="94">
      <c r="B94" s="85"/>
      <c r="C94" s="85"/>
    </row>
    <row r="95">
      <c r="B95" s="85"/>
      <c r="C95" s="85"/>
    </row>
    <row r="96">
      <c r="B96" s="85"/>
      <c r="C96" s="85"/>
    </row>
    <row r="97">
      <c r="B97" s="85"/>
      <c r="C97" s="85"/>
    </row>
    <row r="98">
      <c r="B98" s="85"/>
      <c r="C98" s="85"/>
    </row>
    <row r="99">
      <c r="B99" s="85"/>
      <c r="C99" s="85"/>
    </row>
    <row r="100">
      <c r="B100" s="85"/>
      <c r="C100" s="85"/>
    </row>
    <row r="101">
      <c r="B101" s="85"/>
      <c r="C101" s="85"/>
    </row>
    <row r="102">
      <c r="B102" s="85"/>
      <c r="C102" s="85"/>
    </row>
    <row r="103">
      <c r="B103" s="85"/>
      <c r="C103" s="85"/>
    </row>
    <row r="104">
      <c r="B104" s="85"/>
      <c r="C104" s="85"/>
    </row>
    <row r="105">
      <c r="B105" s="85"/>
      <c r="C105" s="85"/>
    </row>
    <row r="106">
      <c r="B106" s="85"/>
      <c r="C106" s="85"/>
    </row>
    <row r="107">
      <c r="B107" s="85"/>
      <c r="C107" s="85"/>
    </row>
    <row r="108">
      <c r="B108" s="85"/>
      <c r="C108" s="8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2.43"/>
    <col customWidth="1" min="2" max="2" width="20.43"/>
    <col customWidth="1" min="3" max="4" width="17.29"/>
    <col customWidth="1" min="5" max="5" width="22.29"/>
    <col customWidth="1" min="6" max="6" width="17.29"/>
  </cols>
  <sheetData>
    <row r="1">
      <c r="A1" s="1" t="s">
        <v>0</v>
      </c>
      <c r="B1" s="3"/>
      <c r="C1" s="3"/>
      <c r="D1" s="4"/>
      <c r="E1" s="5"/>
      <c r="F1" s="6"/>
    </row>
    <row r="2">
      <c r="A2" s="7" t="s">
        <v>4</v>
      </c>
      <c r="B2" s="20" t="s">
        <v>251</v>
      </c>
      <c r="C2" s="11"/>
      <c r="D2" s="11"/>
      <c r="E2" s="13"/>
      <c r="F2" s="15"/>
    </row>
    <row r="3">
      <c r="A3" s="7" t="s">
        <v>11</v>
      </c>
      <c r="B3" s="20" t="s">
        <v>252</v>
      </c>
      <c r="C3" s="11"/>
      <c r="D3" s="11"/>
      <c r="E3" s="13"/>
      <c r="F3" s="15"/>
    </row>
    <row r="4">
      <c r="A4" s="7" t="s">
        <v>12</v>
      </c>
      <c r="B4" s="20" t="s">
        <v>253</v>
      </c>
      <c r="C4" s="11"/>
      <c r="D4" s="11"/>
      <c r="E4" s="13"/>
      <c r="F4" s="15"/>
    </row>
    <row r="5">
      <c r="A5" s="7" t="s">
        <v>18</v>
      </c>
      <c r="B5" s="20" t="s">
        <v>19</v>
      </c>
      <c r="C5" s="11"/>
      <c r="D5" s="11"/>
      <c r="E5" s="13"/>
      <c r="F5" s="15"/>
    </row>
    <row r="6">
      <c r="A6" s="7" t="s">
        <v>20</v>
      </c>
      <c r="B6" s="20" t="s">
        <v>21</v>
      </c>
      <c r="C6" s="11"/>
      <c r="D6" s="11"/>
      <c r="E6" s="13"/>
      <c r="F6" s="15"/>
    </row>
    <row r="7">
      <c r="A7" s="7" t="s">
        <v>23</v>
      </c>
      <c r="B7" s="20" t="s">
        <v>254</v>
      </c>
      <c r="C7" s="11"/>
      <c r="D7" s="11"/>
      <c r="E7" s="13"/>
      <c r="F7" s="15"/>
    </row>
    <row r="8">
      <c r="A8" s="24"/>
      <c r="B8" s="24"/>
      <c r="C8" s="24"/>
      <c r="D8" s="24"/>
      <c r="E8" s="24"/>
      <c r="F8" s="6"/>
    </row>
    <row r="9">
      <c r="A9" s="5"/>
      <c r="B9" s="5"/>
      <c r="C9" s="5"/>
      <c r="D9" s="5"/>
      <c r="E9" s="5"/>
      <c r="F9" s="6"/>
    </row>
    <row r="10">
      <c r="A10" s="27"/>
      <c r="B10" s="1" t="s">
        <v>24</v>
      </c>
      <c r="C10" s="1" t="s">
        <v>25</v>
      </c>
      <c r="D10" s="1" t="s">
        <v>26</v>
      </c>
      <c r="E10" s="1" t="s">
        <v>27</v>
      </c>
      <c r="F10" s="15"/>
    </row>
    <row r="11" ht="38.25" customHeight="1">
      <c r="A11" s="94" t="s">
        <v>255</v>
      </c>
      <c r="B11" s="7" t="s">
        <v>256</v>
      </c>
      <c r="C11" s="7" t="s">
        <v>257</v>
      </c>
      <c r="D11" s="7" t="s">
        <v>258</v>
      </c>
      <c r="E11" s="7" t="s">
        <v>259</v>
      </c>
      <c r="F11" s="15"/>
    </row>
    <row r="12" ht="35.25" customHeight="1">
      <c r="A12" s="95">
        <f t="shared" ref="A12:A13" si="1">A11+time(0,15,0)</f>
        <v>0.6770833333</v>
      </c>
      <c r="B12" s="7" t="s">
        <v>256</v>
      </c>
      <c r="C12" s="7" t="s">
        <v>257</v>
      </c>
      <c r="D12" s="7" t="s">
        <v>260</v>
      </c>
      <c r="E12" s="7" t="s">
        <v>259</v>
      </c>
      <c r="F12" s="15"/>
    </row>
    <row r="13">
      <c r="A13" s="95">
        <f t="shared" si="1"/>
        <v>0.6875</v>
      </c>
      <c r="B13" s="7" t="s">
        <v>261</v>
      </c>
      <c r="C13" s="7" t="s">
        <v>257</v>
      </c>
      <c r="D13" s="7" t="s">
        <v>21</v>
      </c>
      <c r="E13" s="7" t="s">
        <v>262</v>
      </c>
      <c r="F13" s="15"/>
    </row>
    <row r="14" ht="25.5" customHeight="1">
      <c r="A14" s="95">
        <f>A13+time(0,10,0)</f>
        <v>0.6944444444</v>
      </c>
      <c r="B14" s="7" t="s">
        <v>263</v>
      </c>
      <c r="C14" s="7" t="s">
        <v>257</v>
      </c>
      <c r="D14" s="50"/>
      <c r="E14" s="50"/>
      <c r="F14" s="15"/>
    </row>
    <row r="15" ht="25.5" customHeight="1">
      <c r="A15" s="95">
        <f>A14+time(0,20,0)</f>
        <v>0.7083333333</v>
      </c>
      <c r="B15" s="7" t="s">
        <v>264</v>
      </c>
      <c r="C15" s="50"/>
      <c r="D15" s="50"/>
      <c r="E15" s="50"/>
      <c r="F15" s="15"/>
    </row>
    <row r="16">
      <c r="A16" s="24"/>
      <c r="B16" s="24"/>
      <c r="C16" s="24"/>
      <c r="D16" s="24"/>
      <c r="E16" s="24"/>
      <c r="F16" s="6"/>
    </row>
  </sheetData>
  <mergeCells count="6">
    <mergeCell ref="B2:E2"/>
    <mergeCell ref="B3:E3"/>
    <mergeCell ref="B4:E4"/>
    <mergeCell ref="B5:E5"/>
    <mergeCell ref="B6:E6"/>
    <mergeCell ref="B7:E7"/>
  </mergeCells>
  <drawing r:id="rId1"/>
</worksheet>
</file>