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Estimate" sheetId="1" r:id="rId3"/>
    <sheet state="visible" name="Original Recipe" sheetId="2" r:id="rId4"/>
    <sheet state="visible" name="Instructions - ToDos" sheetId="3" r:id="rId5"/>
  </sheets>
  <definedNames/>
  <calcPr/>
</workbook>
</file>

<file path=xl/sharedStrings.xml><?xml version="1.0" encoding="utf-8"?>
<sst xmlns="http://schemas.openxmlformats.org/spreadsheetml/2006/main" count="187" uniqueCount="84">
  <si>
    <t>Miso Baked Pork 味增烤豬肉</t>
  </si>
  <si>
    <t>Miso Baked Pork味增烤豬肉</t>
  </si>
  <si>
    <t xml:space="preserve">Budget:                                        </t>
  </si>
  <si>
    <t xml:space="preserve">Location:  FH       </t>
  </si>
  <si>
    <t>In Charge:</t>
  </si>
  <si>
    <t>Lin/Olivia</t>
  </si>
  <si>
    <t>Occasion:  staff dinner</t>
  </si>
  <si>
    <t xml:space="preserve">            </t>
  </si>
  <si>
    <t>ESTIMATION</t>
  </si>
  <si>
    <t>Estimated Number of People Eating</t>
  </si>
  <si>
    <t>people</t>
  </si>
  <si>
    <t>INSTRUCTIONS</t>
  </si>
  <si>
    <t>Store</t>
  </si>
  <si>
    <t>Part of Meal</t>
  </si>
  <si>
    <t>Items</t>
  </si>
  <si>
    <t>Recipe</t>
  </si>
  <si>
    <t>Previous</t>
  </si>
  <si>
    <t>Notes</t>
  </si>
  <si>
    <t>Costco</t>
  </si>
  <si>
    <t>Entrée</t>
  </si>
  <si>
    <t>Pork butt steak (梅花里肌豬排)</t>
  </si>
  <si>
    <t>Time</t>
  </si>
  <si>
    <t>Person 1</t>
  </si>
  <si>
    <t>Person 2</t>
  </si>
  <si>
    <t>Person 3</t>
  </si>
  <si>
    <t>Person 4</t>
  </si>
  <si>
    <t>kg</t>
  </si>
  <si>
    <t>Day before</t>
  </si>
  <si>
    <t>Make the miso mixture with miso, mirin, soy sauce, rice wine, salt and garlic</t>
  </si>
  <si>
    <t>Marinate the pork and potatoes with miso mixture</t>
  </si>
  <si>
    <t>~100 g/ person</t>
  </si>
  <si>
    <t>cut pork steak and potatoes into bite size</t>
  </si>
  <si>
    <t>RT</t>
  </si>
  <si>
    <t>Potatoes  馬玲薯</t>
  </si>
  <si>
    <t>half a potato (125g) each/person</t>
  </si>
  <si>
    <t>Onion洋蔥</t>
  </si>
  <si>
    <t>each</t>
  </si>
  <si>
    <t>White Miso 白味噌</t>
  </si>
  <si>
    <t>tbsp</t>
  </si>
  <si>
    <t>
Mirin 味醂</t>
  </si>
  <si>
    <t>Soy sauce醬油</t>
  </si>
  <si>
    <t>Rice wine米酒</t>
  </si>
  <si>
    <t>Minced Garlic 大蒜泥</t>
  </si>
  <si>
    <t>Cabbage高麗菜</t>
  </si>
  <si>
    <t>FH</t>
  </si>
  <si>
    <t>Salt 鹽</t>
  </si>
  <si>
    <t>En</t>
  </si>
  <si>
    <t>Apple</t>
  </si>
  <si>
    <t>not for staff dinner</t>
  </si>
  <si>
    <t>rice</t>
  </si>
  <si>
    <t>3:45 PM</t>
  </si>
  <si>
    <t>cup</t>
  </si>
  <si>
    <t>0.67 cup/ person</t>
  </si>
  <si>
    <t>Pre-heat oven to 175 C;
make rice</t>
  </si>
  <si>
    <t>Boil a stock pot of water</t>
  </si>
  <si>
    <t>Cut cabbage into long slices, then wash</t>
  </si>
  <si>
    <t>Cut onion into small squares</t>
  </si>
  <si>
    <t>4:00 PM</t>
  </si>
  <si>
    <t>POST-EVENT EVALUATION</t>
  </si>
  <si>
    <t>put pork and potatos into  trays. Bake for 1 hour!
</t>
  </si>
  <si>
    <t>Blanch the cabbage for 1 minute or until cooked</t>
  </si>
  <si>
    <t>4:20 PM</t>
  </si>
  <si>
    <t>flip once in the middle. Add onion after baking 20 minutes  and stir all the materials together</t>
  </si>
  <si>
    <t>Prepare utensils</t>
  </si>
  <si>
    <t>Season cabbage with garlic, seasame oil and salt</t>
  </si>
  <si>
    <t>Wash dishes/ clean up</t>
  </si>
  <si>
    <t>4:50 PM</t>
  </si>
  <si>
    <t>Set-up tables</t>
  </si>
  <si>
    <t>Clean up</t>
  </si>
  <si>
    <t>5:00 PM</t>
  </si>
  <si>
    <t>Dinner should be Ready!</t>
  </si>
  <si>
    <t>Take out all the trays</t>
  </si>
  <si>
    <t>Amount left over</t>
  </si>
  <si>
    <t>What we ran out</t>
  </si>
  <si>
    <t>Comments</t>
  </si>
  <si>
    <t>ACTUAL Number of People Served</t>
  </si>
  <si>
    <t>Marinate the pork and potatoes with miso mixture, the day before if possible</t>
  </si>
  <si>
    <t>we added some already cooked onions that were leftover the last ten minutes of baking</t>
  </si>
  <si>
    <t>Cut onions into squares. Cut and wash vegetables</t>
  </si>
  <si>
    <t>Preheat oven to 175 C, bake for 1 hour</t>
  </si>
  <si>
    <t>Add onions after baking for 20 minutes. Stir pork as well</t>
  </si>
  <si>
    <t>Blanch the vegetables. Season with sesame oil, salt and garlic</t>
  </si>
  <si>
    <t>we marinated the pork for 2 hours before baking. after baking 30 minutes at 175 degree, we turned the oven to 50 degrees for one hour</t>
  </si>
  <si>
    <t>Adjusted original 1/16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</si>
</sst>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 h:mm:ss"/>
    <numFmt numFmtId="165" formatCode="h:mm am/pm"/>
  </numFmts>
  <fonts count="19">
    <font>
      <sz val="10.0"/>
      <color rgb="FF000000"/>
      <name val="Arial"/>
    </font>
    <font>
      <u/>
      <sz val="12.0"/>
      <color rgb="FF000000"/>
      <name val="Calibri"/>
    </font>
    <font>
      <u/>
      <sz val="12.0"/>
      <color rgb="FF000000"/>
      <name val="Calibri"/>
    </font>
    <font>
      <sz val="10.0"/>
      <color rgb="FF000000"/>
      <name val="Calibri"/>
    </font>
    <font>
      <sz val="12.0"/>
      <color rgb="FF000000"/>
      <name val="Calibri"/>
    </font>
    <font>
      <u/>
      <sz val="12.0"/>
      <color rgb="FF000000"/>
      <name val="Calibri"/>
    </font>
    <font>
      <b/>
      <sz val="12.0"/>
      <color rgb="FF000000"/>
      <name val="Calibri"/>
    </font>
    <font/>
    <font>
      <u/>
      <sz val="12.0"/>
      <color rgb="FF000000"/>
      <name val="Calibri"/>
    </font>
    <font>
      <b/>
      <sz val="10.0"/>
      <color rgb="FF000000"/>
      <name val="Calibri"/>
    </font>
    <font>
      <sz val="10.0"/>
      <color rgb="FF0000D4"/>
      <name val="Calibri"/>
    </font>
    <font>
      <sz val="10.0"/>
      <color rgb="FF000000"/>
    </font>
    <font>
      <b/>
      <sz val="9.0"/>
      <color rgb="FF000000"/>
    </font>
    <font>
      <b/>
      <sz val="11.0"/>
      <color rgb="FF000000"/>
      <name val="Calibri"/>
    </font>
    <font>
      <u/>
      <sz val="11.0"/>
      <color rgb="FF000000"/>
      <name val="Calibri"/>
    </font>
    <font>
      <b/>
      <sz val="10.0"/>
      <color rgb="FF000000"/>
    </font>
    <font>
      <sz val="11.0"/>
      <color rgb="FF000000"/>
      <name val="Calibri"/>
    </font>
    <font>
      <sz val="10.0"/>
      <name val="Calibri"/>
    </font>
    <font>
      <sz val="9.0"/>
      <color rgb="FF000000"/>
    </font>
  </fonts>
  <fills count="5">
    <fill>
      <patternFill patternType="none"/>
    </fill>
    <fill>
      <patternFill patternType="lightGray"/>
    </fill>
    <fill>
      <patternFill patternType="solid">
        <fgColor rgb="FF93CDDD"/>
        <bgColor rgb="FF93CDDD"/>
      </patternFill>
    </fill>
    <fill>
      <patternFill patternType="solid">
        <fgColor rgb="FFFFFF99"/>
        <bgColor rgb="FFFFFF99"/>
      </patternFill>
    </fill>
    <fill>
      <patternFill patternType="solid">
        <fgColor rgb="FFCCFFCC"/>
        <bgColor rgb="FFCCFFCC"/>
      </patternFill>
    </fill>
  </fills>
  <borders count="11">
    <border>
      <left/>
      <right/>
      <top/>
      <bottom/>
    </border>
    <border>
      <left/>
      <right/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/>
    </border>
    <border>
      <left/>
      <right/>
      <top style="thin">
        <color rgb="FF000000"/>
      </top>
      <bottom/>
    </border>
  </borders>
  <cellStyleXfs count="1">
    <xf borderId="0" fillId="0" fontId="0" numFmtId="0" applyAlignment="1" applyFont="1"/>
  </cellStyleXfs>
  <cellXfs count="88">
    <xf borderId="0" fillId="0" fontId="0" numFmtId="0" xfId="0" applyAlignment="1" applyFont="1">
      <alignment wrapText="1"/>
    </xf>
    <xf borderId="0" fillId="2" fontId="1" numFmtId="0" xfId="0" applyAlignment="1" applyFill="1" applyFont="1">
      <alignment vertical="center"/>
    </xf>
    <xf borderId="0" fillId="2" fontId="2" numFmtId="0" xfId="0" applyAlignment="1" applyFont="1">
      <alignment vertical="center"/>
    </xf>
    <xf borderId="0" fillId="0" fontId="3" numFmtId="0" xfId="0" applyAlignment="1" applyFont="1">
      <alignment vertical="center"/>
    </xf>
    <xf borderId="0" fillId="2" fontId="4" numFmtId="0" xfId="0" applyAlignment="1" applyFont="1">
      <alignment vertical="center"/>
    </xf>
    <xf borderId="0" fillId="0" fontId="5" numFmtId="0" xfId="0" applyAlignment="1" applyFont="1">
      <alignment vertical="center"/>
    </xf>
    <xf borderId="0" fillId="0" fontId="4" numFmtId="0" xfId="0" applyAlignment="1" applyFont="1">
      <alignment vertical="center"/>
    </xf>
    <xf borderId="1" fillId="0" fontId="3" numFmtId="0" xfId="0" applyAlignment="1" applyBorder="1" applyFont="1">
      <alignment wrapText="1"/>
    </xf>
    <xf borderId="2" fillId="3" fontId="6" numFmtId="0" xfId="0" applyAlignment="1" applyBorder="1" applyFill="1" applyFont="1">
      <alignment horizontal="center"/>
    </xf>
    <xf borderId="3" fillId="0" fontId="7" numFmtId="0" xfId="0" applyAlignment="1" applyBorder="1" applyFont="1">
      <alignment wrapText="1"/>
    </xf>
    <xf borderId="0" fillId="0" fontId="8" numFmtId="0" xfId="0" applyAlignment="1" applyFont="1">
      <alignment vertical="center"/>
    </xf>
    <xf borderId="2" fillId="0" fontId="9" numFmtId="0" xfId="0" applyAlignment="1" applyBorder="1" applyFont="1">
      <alignment horizontal="center"/>
    </xf>
    <xf borderId="3" fillId="0" fontId="9" numFmtId="0" xfId="0" applyAlignment="1" applyBorder="1" applyFont="1">
      <alignment horizontal="center"/>
    </xf>
    <xf borderId="4" fillId="0" fontId="9" numFmtId="0" xfId="0" applyAlignment="1" applyBorder="1" applyFont="1">
      <alignment horizontal="center"/>
    </xf>
    <xf borderId="2" fillId="0" fontId="3" numFmtId="0" xfId="0" applyAlignment="1" applyBorder="1" applyFont="1">
      <alignment horizontal="left"/>
    </xf>
    <xf borderId="5" fillId="0" fontId="7" numFmtId="0" xfId="0" applyAlignment="1" applyBorder="1" applyFont="1">
      <alignment wrapText="1"/>
    </xf>
    <xf borderId="6" fillId="0" fontId="10" numFmtId="0" xfId="0" applyAlignment="1" applyBorder="1" applyFont="1">
      <alignment horizontal="center"/>
    </xf>
    <xf borderId="6" fillId="0" fontId="3" numFmtId="0" xfId="0" applyAlignment="1" applyBorder="1" applyFont="1">
      <alignment horizontal="center"/>
    </xf>
    <xf borderId="7" fillId="0" fontId="3" numFmtId="0" xfId="0" applyAlignment="1" applyBorder="1" applyFont="1">
      <alignment horizontal="center"/>
    </xf>
    <xf borderId="2" fillId="0" fontId="3" numFmtId="0" xfId="0" applyAlignment="1" applyBorder="1" applyFont="1">
      <alignment horizontal="left" wrapText="1"/>
    </xf>
    <xf borderId="3" fillId="0" fontId="3" numFmtId="0" xfId="0" applyAlignment="1" applyBorder="1" applyFont="1">
      <alignment horizontal="left" wrapText="1"/>
    </xf>
    <xf borderId="0" fillId="0" fontId="11" numFmtId="0" xfId="0" applyAlignment="1" applyFont="1">
      <alignment vertical="center"/>
    </xf>
    <xf borderId="3" fillId="0" fontId="3" numFmtId="0" xfId="0" applyAlignment="1" applyBorder="1" applyFont="1">
      <alignment wrapText="1"/>
    </xf>
    <xf borderId="0" fillId="0" fontId="12" numFmtId="0" xfId="0" applyAlignment="1" applyFont="1">
      <alignment vertical="center"/>
    </xf>
    <xf borderId="8" fillId="0" fontId="3" numFmtId="0" xfId="0" applyAlignment="1" applyBorder="1" applyFont="1">
      <alignment wrapText="1"/>
    </xf>
    <xf borderId="0" fillId="0" fontId="13" numFmtId="0" xfId="0" applyAlignment="1" applyFont="1">
      <alignment vertical="center"/>
    </xf>
    <xf borderId="6" fillId="0" fontId="9" numFmtId="0" xfId="0" applyAlignment="1" applyBorder="1" applyFont="1">
      <alignment horizontal="left" wrapText="1"/>
    </xf>
    <xf borderId="0" fillId="0" fontId="14" numFmtId="0" xfId="0" applyAlignment="1" applyFont="1">
      <alignment horizontal="left" vertical="center" wrapText="1"/>
    </xf>
    <xf borderId="6" fillId="0" fontId="9" numFmtId="0" xfId="0" applyAlignment="1" applyBorder="1" applyFont="1">
      <alignment horizontal="center"/>
    </xf>
    <xf borderId="1" fillId="0" fontId="11" numFmtId="0" xfId="0" applyAlignment="1" applyBorder="1" applyFont="1">
      <alignment wrapText="1"/>
    </xf>
    <xf borderId="2" fillId="3" fontId="9" numFmtId="0" xfId="0" applyAlignment="1" applyBorder="1" applyFont="1">
      <alignment horizontal="center"/>
    </xf>
    <xf borderId="6" fillId="0" fontId="13" numFmtId="0" xfId="0" applyAlignment="1" applyBorder="1" applyFont="1">
      <alignment vertical="top" wrapText="1"/>
    </xf>
    <xf borderId="6" fillId="3" fontId="9" numFmtId="0" xfId="0" applyAlignment="1" applyBorder="1" applyFont="1">
      <alignment horizontal="center"/>
    </xf>
    <xf borderId="6" fillId="0" fontId="13" numFmtId="0" xfId="0" applyAlignment="1" applyBorder="1" applyFont="1">
      <alignment vertical="top" wrapText="1"/>
    </xf>
    <xf borderId="6" fillId="0" fontId="3" numFmtId="0" xfId="0" applyAlignment="1" applyBorder="1" applyFont="1">
      <alignment horizontal="left" wrapText="1"/>
    </xf>
    <xf borderId="9" fillId="0" fontId="11" numFmtId="0" xfId="0" applyAlignment="1" applyBorder="1" applyFont="1">
      <alignment wrapText="1"/>
    </xf>
    <xf borderId="6" fillId="0" fontId="13" numFmtId="164" xfId="0" applyAlignment="1" applyBorder="1" applyFont="1" applyNumberFormat="1">
      <alignment vertical="top" wrapText="1"/>
    </xf>
    <xf borderId="6" fillId="0" fontId="13" numFmtId="0" xfId="0" applyAlignment="1" applyBorder="1" applyFont="1">
      <alignment horizontal="left" vertical="top" wrapText="1"/>
    </xf>
    <xf borderId="6" fillId="0" fontId="3" numFmtId="0" xfId="0" applyAlignment="1" applyBorder="1" applyFont="1">
      <alignment horizontal="left" wrapText="1"/>
    </xf>
    <xf borderId="9" fillId="0" fontId="15" numFmtId="0" xfId="0" applyAlignment="1" applyBorder="1" applyFont="1">
      <alignment wrapText="1"/>
    </xf>
    <xf borderId="6" fillId="0" fontId="11" numFmtId="0" xfId="0" applyAlignment="1" applyBorder="1" applyFont="1">
      <alignment horizontal="left" vertical="center" wrapText="1"/>
    </xf>
    <xf borderId="6" fillId="3" fontId="10" numFmtId="0" xfId="0" applyAlignment="1" applyBorder="1" applyFont="1">
      <alignment horizontal="center"/>
    </xf>
    <xf borderId="6" fillId="0" fontId="7" numFmtId="0" xfId="0" applyAlignment="1" applyBorder="1" applyFont="1">
      <alignment vertical="center" wrapText="1"/>
    </xf>
    <xf borderId="6" fillId="3" fontId="10" numFmtId="0" xfId="0" applyAlignment="1" applyBorder="1" applyFont="1">
      <alignment horizontal="left"/>
    </xf>
    <xf borderId="6" fillId="3" fontId="10" numFmtId="0" xfId="0" applyAlignment="1" applyBorder="1" applyFont="1">
      <alignment horizontal="left"/>
    </xf>
    <xf borderId="6" fillId="0" fontId="16" numFmtId="164" xfId="0" applyAlignment="1" applyBorder="1" applyFont="1" applyNumberFormat="1">
      <alignment horizontal="left" vertical="center" wrapText="1"/>
    </xf>
    <xf borderId="6" fillId="0" fontId="7" numFmtId="0" xfId="0" applyAlignment="1" applyBorder="1" applyFont="1">
      <alignment wrapText="1"/>
    </xf>
    <xf borderId="6" fillId="0" fontId="3" numFmtId="1" xfId="0" applyAlignment="1" applyBorder="1" applyFont="1" applyNumberFormat="1">
      <alignment horizontal="left" wrapText="1"/>
    </xf>
    <xf borderId="6" fillId="0" fontId="13" numFmtId="165" xfId="0" applyAlignment="1" applyBorder="1" applyFont="1" applyNumberFormat="1">
      <alignment vertical="top" wrapText="1"/>
    </xf>
    <xf borderId="2" fillId="0" fontId="3" numFmtId="0" xfId="0" applyAlignment="1" applyBorder="1" applyFont="1">
      <alignment horizontal="left" vertical="center"/>
    </xf>
    <xf borderId="6" fillId="0" fontId="11" numFmtId="0" xfId="0" applyAlignment="1" applyBorder="1" applyFont="1">
      <alignment vertical="center" wrapText="1"/>
    </xf>
    <xf borderId="5" fillId="0" fontId="3" numFmtId="0" xfId="0" applyAlignment="1" applyBorder="1" applyFont="1">
      <alignment wrapText="1"/>
    </xf>
    <xf borderId="2" fillId="0" fontId="16" numFmtId="164" xfId="0" applyAlignment="1" applyBorder="1" applyFont="1" applyNumberFormat="1">
      <alignment horizontal="left" vertical="center" wrapText="1"/>
    </xf>
    <xf borderId="2" fillId="4" fontId="6" numFmtId="0" xfId="0" applyAlignment="1" applyBorder="1" applyFill="1" applyFont="1">
      <alignment horizontal="center"/>
    </xf>
    <xf borderId="6" fillId="0" fontId="7" numFmtId="0" xfId="0" applyAlignment="1" applyBorder="1" applyFont="1">
      <alignment wrapText="1"/>
    </xf>
    <xf borderId="3" fillId="0" fontId="3" numFmtId="0" xfId="0" applyAlignment="1" applyBorder="1" applyFont="1">
      <alignment horizontal="left"/>
    </xf>
    <xf borderId="6" fillId="0" fontId="16" numFmtId="0" xfId="0" applyAlignment="1" applyBorder="1" applyFont="1">
      <alignment vertical="top" wrapText="1"/>
    </xf>
    <xf borderId="3" fillId="0" fontId="3" numFmtId="0" xfId="0" applyAlignment="1" applyBorder="1" applyFont="1">
      <alignment horizontal="center"/>
    </xf>
    <xf borderId="6" fillId="0" fontId="16" numFmtId="0" xfId="0" applyAlignment="1" applyBorder="1" applyFont="1">
      <alignment horizontal="left" vertical="top" wrapText="1"/>
    </xf>
    <xf borderId="10" fillId="0" fontId="3" numFmtId="0" xfId="0" applyAlignment="1" applyBorder="1" applyFont="1">
      <alignment horizontal="center"/>
    </xf>
    <xf borderId="2" fillId="0" fontId="16" numFmtId="0" xfId="0" applyAlignment="1" applyBorder="1" applyFont="1">
      <alignment horizontal="left" vertical="top" wrapText="1"/>
    </xf>
    <xf borderId="2" fillId="0" fontId="7" numFmtId="0" xfId="0" applyAlignment="1" applyBorder="1" applyFont="1">
      <alignment wrapText="1"/>
    </xf>
    <xf borderId="5" fillId="0" fontId="16" numFmtId="0" xfId="0" applyAlignment="1" applyBorder="1" applyFont="1">
      <alignment horizontal="left" vertical="top" wrapText="1"/>
    </xf>
    <xf borderId="6" fillId="4" fontId="9" numFmtId="0" xfId="0" applyAlignment="1" applyBorder="1" applyFont="1">
      <alignment horizontal="center"/>
    </xf>
    <xf borderId="10" fillId="0" fontId="11" numFmtId="0" xfId="0" applyAlignment="1" applyBorder="1" applyFont="1">
      <alignment wrapText="1"/>
    </xf>
    <xf borderId="2" fillId="4" fontId="9" numFmtId="0" xfId="0" applyAlignment="1" applyBorder="1" applyFont="1">
      <alignment horizontal="center"/>
    </xf>
    <xf borderId="1" fillId="0" fontId="13" numFmtId="0" xfId="0" applyAlignment="1" applyBorder="1" applyFont="1">
      <alignment vertical="center"/>
    </xf>
    <xf borderId="6" fillId="0" fontId="10" numFmtId="0" xfId="0" applyAlignment="1" applyBorder="1" applyFont="1">
      <alignment horizontal="left"/>
    </xf>
    <xf borderId="1" fillId="0" fontId="11" numFmtId="0" xfId="0" applyAlignment="1" applyBorder="1" applyFont="1">
      <alignment vertical="center"/>
    </xf>
    <xf borderId="6" fillId="4" fontId="10" numFmtId="0" xfId="0" applyAlignment="1" applyBorder="1" applyFont="1">
      <alignment horizontal="center"/>
    </xf>
    <xf borderId="6" fillId="0" fontId="16" numFmtId="0" xfId="0" applyAlignment="1" applyBorder="1" applyFont="1">
      <alignment horizontal="right" vertical="center"/>
    </xf>
    <xf borderId="6" fillId="3" fontId="10" numFmtId="0" xfId="0" applyAlignment="1" applyBorder="1" applyFont="1">
      <alignment horizontal="center"/>
    </xf>
    <xf borderId="6" fillId="0" fontId="16" numFmtId="164" xfId="0" applyAlignment="1" applyBorder="1" applyFont="1" applyNumberFormat="1">
      <alignment horizontal="left" vertical="top" wrapText="1"/>
    </xf>
    <xf borderId="9" fillId="0" fontId="11" numFmtId="0" xfId="0" applyAlignment="1" applyBorder="1" applyFont="1">
      <alignment vertical="center"/>
    </xf>
    <xf borderId="2" fillId="4" fontId="10" numFmtId="0" xfId="0" applyAlignment="1" applyBorder="1" applyFont="1">
      <alignment horizontal="left" wrapText="1"/>
    </xf>
    <xf borderId="2" fillId="0" fontId="3" numFmtId="0" xfId="0" applyAlignment="1" applyBorder="1" applyFont="1">
      <alignment/>
    </xf>
    <xf borderId="2" fillId="4" fontId="10" numFmtId="0" xfId="0" applyAlignment="1" applyBorder="1" applyFont="1">
      <alignment horizontal="left"/>
    </xf>
    <xf borderId="3" fillId="0" fontId="17" numFmtId="0" xfId="0" applyAlignment="1" applyBorder="1" applyFont="1">
      <alignment wrapText="1"/>
    </xf>
    <xf borderId="10" fillId="0" fontId="3" numFmtId="0" xfId="0" applyAlignment="1" applyBorder="1" applyFont="1">
      <alignment wrapText="1"/>
    </xf>
    <xf borderId="6" fillId="0" fontId="16" numFmtId="0" xfId="0" applyAlignment="1" applyBorder="1" applyFont="1">
      <alignment horizontal="right" vertical="center" wrapText="1"/>
    </xf>
    <xf borderId="9" fillId="0" fontId="3" numFmtId="0" xfId="0" applyAlignment="1" applyBorder="1" applyFont="1">
      <alignment wrapText="1"/>
    </xf>
    <xf borderId="6" fillId="0" fontId="11" numFmtId="0" xfId="0" applyAlignment="1" applyBorder="1" applyFont="1">
      <alignment vertical="top" wrapText="1"/>
    </xf>
    <xf borderId="2" fillId="4" fontId="10" numFmtId="0" xfId="0" applyAlignment="1" applyBorder="1" applyFont="1">
      <alignment horizontal="left" wrapText="1"/>
    </xf>
    <xf borderId="6" fillId="0" fontId="18" numFmtId="0" xfId="0" applyAlignment="1" applyBorder="1" applyFont="1">
      <alignment horizontal="right" vertical="center"/>
    </xf>
    <xf borderId="6" fillId="0" fontId="10" numFmtId="0" xfId="0" applyAlignment="1" applyBorder="1" applyFont="1">
      <alignment horizontal="left" wrapText="1"/>
    </xf>
    <xf borderId="6" fillId="0" fontId="11" numFmtId="0" xfId="0" applyAlignment="1" applyBorder="1" applyFont="1">
      <alignment wrapText="1"/>
    </xf>
    <xf borderId="6" fillId="0" fontId="18" numFmtId="0" xfId="0" applyAlignment="1" applyBorder="1" applyFont="1">
      <alignment horizontal="right" vertical="center"/>
    </xf>
    <xf borderId="6" fillId="0" fontId="11" numFmtId="0" xfId="0" applyAlignment="1" applyBorder="1" applyFont="1">
      <alignment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3.29"/>
    <col customWidth="1" min="2" max="2" width="22.0"/>
    <col customWidth="1" min="3" max="3" width="27.29"/>
    <col customWidth="1" min="4" max="4" width="22.0"/>
    <col customWidth="1" min="5" max="5" width="21.86"/>
    <col customWidth="1" min="6" max="6" width="27.71"/>
  </cols>
  <sheetData>
    <row r="1" ht="16.5" customHeight="1">
      <c r="A1" s="1" t="s">
        <v>1</v>
      </c>
      <c r="D1" s="3"/>
      <c r="E1" s="3"/>
      <c r="F1" s="3"/>
    </row>
    <row r="2" ht="15.75" customHeight="1">
      <c r="A2" s="5" t="s">
        <v>2</v>
      </c>
      <c r="B2" s="5">
        <v>1500.0</v>
      </c>
      <c r="C2" s="3"/>
      <c r="D2" s="3"/>
      <c r="E2" s="5" t="s">
        <v>3</v>
      </c>
      <c r="F2" s="3"/>
    </row>
    <row r="3" ht="15.75" customHeight="1">
      <c r="A3" s="5" t="s">
        <v>4</v>
      </c>
      <c r="B3" s="5" t="s">
        <v>5</v>
      </c>
      <c r="C3" s="3"/>
      <c r="D3" s="3"/>
      <c r="E3" s="5" t="s">
        <v>6</v>
      </c>
      <c r="F3" s="3"/>
    </row>
    <row r="4" ht="15.75" customHeight="1">
      <c r="A4" s="3"/>
      <c r="B4" s="3"/>
      <c r="C4" s="6" t="s">
        <v>7</v>
      </c>
      <c r="D4" s="6" t="s">
        <v>7</v>
      </c>
      <c r="E4" s="3"/>
      <c r="F4" s="3"/>
    </row>
    <row r="5">
      <c r="A5" s="7"/>
      <c r="B5" s="7"/>
      <c r="C5" s="7"/>
      <c r="D5" s="7"/>
      <c r="E5" s="7"/>
      <c r="F5" s="7"/>
    </row>
    <row r="6" ht="15.75" customHeight="1">
      <c r="A6" s="8" t="s">
        <v>8</v>
      </c>
      <c r="B6" s="9"/>
      <c r="C6" s="9"/>
      <c r="D6" s="9"/>
      <c r="E6" s="9"/>
      <c r="F6" s="9"/>
    </row>
    <row r="7">
      <c r="A7" s="11"/>
      <c r="B7" s="12"/>
      <c r="C7" s="12"/>
      <c r="D7" s="12"/>
      <c r="E7" s="12"/>
      <c r="F7" s="13"/>
    </row>
    <row r="8">
      <c r="A8" s="14" t="s">
        <v>9</v>
      </c>
      <c r="B8" s="9"/>
      <c r="C8" s="15"/>
      <c r="D8" s="16">
        <v>20.0</v>
      </c>
      <c r="E8" s="17" t="s">
        <v>10</v>
      </c>
      <c r="F8" s="18"/>
    </row>
    <row r="9">
      <c r="A9" s="19"/>
      <c r="B9" s="20"/>
      <c r="C9" s="22"/>
      <c r="D9" s="22"/>
      <c r="E9" s="22"/>
      <c r="F9" s="24"/>
    </row>
    <row r="10">
      <c r="A10" s="26" t="s">
        <v>12</v>
      </c>
      <c r="B10" s="26" t="s">
        <v>13</v>
      </c>
      <c r="C10" s="28" t="s">
        <v>14</v>
      </c>
      <c r="D10" s="30" t="s">
        <v>15</v>
      </c>
      <c r="E10" s="9"/>
      <c r="F10" s="32" t="s">
        <v>17</v>
      </c>
    </row>
    <row r="11">
      <c r="A11" s="34" t="s">
        <v>18</v>
      </c>
      <c r="B11" s="34" t="s">
        <v>19</v>
      </c>
      <c r="C11" s="34" t="s">
        <v>20</v>
      </c>
      <c r="D11" s="38">
        <f>('Original Recipe'!D11/'Original Recipe'!$D$8)*$D$8</f>
        <v>2</v>
      </c>
      <c r="E11" s="41" t="s">
        <v>26</v>
      </c>
      <c r="F11" s="44" t="str">
        <f>'Original Recipe'!F11</f>
        <v>~100 g/ person</v>
      </c>
    </row>
    <row r="12" ht="14.25" customHeight="1">
      <c r="A12" s="34" t="s">
        <v>32</v>
      </c>
      <c r="B12" s="34" t="s">
        <v>19</v>
      </c>
      <c r="C12" s="34" t="s">
        <v>33</v>
      </c>
      <c r="D12" s="38">
        <f>('Original Recipe'!D12/'Original Recipe'!D8)*D8</f>
        <v>2.5</v>
      </c>
      <c r="E12" s="41" t="s">
        <v>26</v>
      </c>
      <c r="F12" s="44" t="str">
        <f>'Original Recipe'!F12</f>
        <v>half a potato (125g) each/person</v>
      </c>
    </row>
    <row r="13" ht="14.25" customHeight="1">
      <c r="A13" s="34" t="s">
        <v>32</v>
      </c>
      <c r="B13" s="34" t="s">
        <v>19</v>
      </c>
      <c r="C13" s="34" t="s">
        <v>35</v>
      </c>
      <c r="D13" s="38">
        <f>('Original Recipe'!D13/'Original Recipe'!$D$8)*$D$8</f>
        <v>2.5</v>
      </c>
      <c r="E13" s="41" t="s">
        <v>36</v>
      </c>
      <c r="F13" s="44" t="str">
        <f>'Original Recipe'!F13</f>
        <v/>
      </c>
    </row>
    <row r="14" ht="14.25" customHeight="1">
      <c r="A14" s="34" t="s">
        <v>32</v>
      </c>
      <c r="B14" s="34" t="s">
        <v>19</v>
      </c>
      <c r="C14" s="34" t="s">
        <v>37</v>
      </c>
      <c r="D14" s="38">
        <f>('Original Recipe'!D15/'Original Recipe'!$D$8)*$D$8</f>
        <v>10</v>
      </c>
      <c r="E14" s="41" t="s">
        <v>38</v>
      </c>
      <c r="F14" s="44" t="str">
        <f>'Original Recipe'!F14</f>
        <v/>
      </c>
    </row>
    <row r="15" ht="14.25" customHeight="1">
      <c r="A15" s="34" t="s">
        <v>32</v>
      </c>
      <c r="B15" s="34" t="s">
        <v>19</v>
      </c>
      <c r="C15" s="34" t="s">
        <v>39</v>
      </c>
      <c r="D15" s="38">
        <f>('Original Recipe'!D15/'Original Recipe'!$D$8)*$D$8</f>
        <v>10</v>
      </c>
      <c r="E15" s="41" t="s">
        <v>38</v>
      </c>
      <c r="F15" s="44" t="str">
        <f>'Original Recipe'!F15</f>
        <v/>
      </c>
    </row>
    <row r="16">
      <c r="A16" s="34" t="s">
        <v>32</v>
      </c>
      <c r="B16" s="34" t="s">
        <v>19</v>
      </c>
      <c r="C16" s="34" t="s">
        <v>40</v>
      </c>
      <c r="D16" s="38">
        <f>('Original Recipe'!D16/'Original Recipe'!$D$8)*$D$8</f>
        <v>12.5</v>
      </c>
      <c r="E16" s="41" t="s">
        <v>38</v>
      </c>
      <c r="F16" s="44" t="str">
        <f>'Original Recipe'!F16</f>
        <v/>
      </c>
    </row>
    <row r="17">
      <c r="A17" s="34" t="s">
        <v>32</v>
      </c>
      <c r="B17" s="34" t="s">
        <v>19</v>
      </c>
      <c r="C17" s="34" t="s">
        <v>41</v>
      </c>
      <c r="D17" s="38">
        <f>('Original Recipe'!D17/'Original Recipe'!$D$8)*$D$8</f>
        <v>10</v>
      </c>
      <c r="E17" s="41" t="s">
        <v>38</v>
      </c>
      <c r="F17" s="44" t="str">
        <f>'Original Recipe'!F17</f>
        <v/>
      </c>
    </row>
    <row r="18">
      <c r="A18" s="34" t="s">
        <v>32</v>
      </c>
      <c r="B18" s="34" t="s">
        <v>19</v>
      </c>
      <c r="C18" s="34" t="s">
        <v>42</v>
      </c>
      <c r="D18" s="38">
        <f>('Original Recipe'!D18/'Original Recipe'!$D$8)*$D$8</f>
        <v>10</v>
      </c>
      <c r="E18" s="41" t="s">
        <v>38</v>
      </c>
      <c r="F18" s="44" t="str">
        <f>'Original Recipe'!F18</f>
        <v/>
      </c>
    </row>
    <row r="19">
      <c r="A19" s="34" t="s">
        <v>32</v>
      </c>
      <c r="B19" s="34" t="s">
        <v>19</v>
      </c>
      <c r="C19" s="34" t="s">
        <v>43</v>
      </c>
      <c r="D19" s="38">
        <f>('Original Recipe'!D19/'Original Recipe'!$D$8)*$D$8</f>
        <v>3.125</v>
      </c>
      <c r="E19" s="41" t="s">
        <v>36</v>
      </c>
      <c r="F19" s="44" t="str">
        <f>'Original Recipe'!F19</f>
        <v/>
      </c>
    </row>
    <row r="20">
      <c r="A20" s="34" t="s">
        <v>44</v>
      </c>
      <c r="B20" s="34" t="s">
        <v>19</v>
      </c>
      <c r="C20" s="34" t="s">
        <v>45</v>
      </c>
      <c r="D20" s="38">
        <f>('Original Recipe'!D20/'Original Recipe'!$D$8)*$D$8</f>
        <v>6.25</v>
      </c>
      <c r="E20" s="71"/>
      <c r="F20" s="44"/>
    </row>
    <row r="21">
      <c r="A21" s="34" t="s">
        <v>32</v>
      </c>
      <c r="B21" s="34" t="s">
        <v>46</v>
      </c>
      <c r="C21" s="34" t="s">
        <v>47</v>
      </c>
      <c r="D21" s="34" t="s">
        <v>48</v>
      </c>
      <c r="E21" s="41" t="s">
        <v>36</v>
      </c>
      <c r="F21" s="44" t="str">
        <f>'Original Recipe'!F20</f>
        <v/>
      </c>
    </row>
    <row r="22">
      <c r="A22" s="34" t="s">
        <v>44</v>
      </c>
      <c r="B22" s="34" t="s">
        <v>49</v>
      </c>
      <c r="C22" s="34" t="s">
        <v>49</v>
      </c>
      <c r="D22" s="47">
        <f>0.67*$D$8</f>
        <v>13.4</v>
      </c>
      <c r="E22" s="41" t="s">
        <v>51</v>
      </c>
      <c r="F22" s="43" t="s">
        <v>52</v>
      </c>
    </row>
    <row r="23">
      <c r="A23" s="49"/>
      <c r="B23" s="22"/>
      <c r="C23" s="22"/>
      <c r="D23" s="22"/>
      <c r="E23" s="22"/>
      <c r="F23" s="51"/>
    </row>
    <row r="24" ht="15.75" customHeight="1">
      <c r="A24" s="53" t="s">
        <v>58</v>
      </c>
      <c r="B24" s="9"/>
      <c r="C24" s="9"/>
      <c r="D24" s="9"/>
      <c r="E24" s="9"/>
      <c r="F24" s="9"/>
    </row>
    <row r="25">
      <c r="A25" s="75"/>
      <c r="B25" s="22"/>
      <c r="C25" s="22"/>
      <c r="D25" s="77"/>
      <c r="E25" s="78"/>
      <c r="F25" s="78"/>
    </row>
    <row r="26">
      <c r="A26" s="14" t="s">
        <v>75</v>
      </c>
      <c r="B26" s="9"/>
      <c r="C26" s="9"/>
      <c r="D26" s="16">
        <v>16.0</v>
      </c>
      <c r="E26" s="80"/>
      <c r="F26" s="3"/>
    </row>
    <row r="27">
      <c r="A27" s="22"/>
      <c r="B27" s="22"/>
      <c r="C27" s="22"/>
      <c r="D27" s="22"/>
      <c r="E27" s="7"/>
      <c r="F27" s="7"/>
    </row>
    <row r="28">
      <c r="A28" s="28" t="s">
        <v>14</v>
      </c>
      <c r="B28" s="63" t="s">
        <v>72</v>
      </c>
      <c r="C28" s="63" t="s">
        <v>73</v>
      </c>
      <c r="D28" s="65" t="s">
        <v>74</v>
      </c>
      <c r="E28" s="9"/>
      <c r="F28" s="9"/>
    </row>
    <row r="29">
      <c r="A29" s="67"/>
      <c r="B29" s="69"/>
      <c r="C29" s="69"/>
      <c r="D29" s="82" t="s">
        <v>77</v>
      </c>
      <c r="E29" s="9"/>
      <c r="F29" s="15"/>
    </row>
    <row r="30">
      <c r="A30" s="84"/>
      <c r="B30" s="69"/>
      <c r="C30" s="69"/>
      <c r="D30" s="82" t="s">
        <v>82</v>
      </c>
      <c r="E30" s="9"/>
      <c r="F30" s="9"/>
    </row>
    <row r="31">
      <c r="A31" s="67"/>
      <c r="B31" s="69"/>
      <c r="C31" s="69"/>
      <c r="D31" s="82" t="s">
        <v>83</v>
      </c>
      <c r="E31" s="9"/>
      <c r="F31" s="9"/>
    </row>
    <row r="32">
      <c r="A32" s="67"/>
      <c r="B32" s="69"/>
      <c r="C32" s="69"/>
      <c r="D32" s="76"/>
      <c r="E32" s="9"/>
      <c r="F32" s="15"/>
    </row>
    <row r="33">
      <c r="A33" s="78"/>
      <c r="B33" s="78"/>
      <c r="C33" s="78"/>
      <c r="D33" s="78"/>
      <c r="E33" s="78"/>
      <c r="F33" s="78"/>
    </row>
  </sheetData>
  <mergeCells count="11">
    <mergeCell ref="D29:F29"/>
    <mergeCell ref="A24:F24"/>
    <mergeCell ref="A26:C26"/>
    <mergeCell ref="D28:F28"/>
    <mergeCell ref="D30:F30"/>
    <mergeCell ref="D31:F31"/>
    <mergeCell ref="D32:F32"/>
    <mergeCell ref="A1:C1"/>
    <mergeCell ref="A6:F6"/>
    <mergeCell ref="A8:C8"/>
    <mergeCell ref="D10:E10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5.57"/>
    <col customWidth="1" min="2" max="2" width="19.14"/>
    <col customWidth="1" min="3" max="3" width="28.29"/>
    <col customWidth="1" min="4" max="4" width="22.0"/>
    <col customWidth="1" min="5" max="5" width="21.86"/>
    <col customWidth="1" min="6" max="6" width="31.86"/>
  </cols>
  <sheetData>
    <row r="1" ht="16.5" customHeight="1">
      <c r="A1" s="1" t="s">
        <v>0</v>
      </c>
      <c r="B1" s="2"/>
      <c r="C1" s="4"/>
      <c r="D1" s="3"/>
      <c r="E1" s="3"/>
      <c r="F1" s="3"/>
    </row>
    <row r="2" ht="15.75" customHeight="1">
      <c r="A2" s="5" t="s">
        <v>2</v>
      </c>
      <c r="B2" s="10">
        <f>D8*50</f>
        <v>800</v>
      </c>
      <c r="C2" s="3"/>
      <c r="D2" s="3"/>
      <c r="E2" s="5" t="s">
        <v>3</v>
      </c>
      <c r="F2" s="3"/>
    </row>
    <row r="3" ht="15.75" customHeight="1">
      <c r="A3" s="5" t="s">
        <v>4</v>
      </c>
      <c r="B3" s="5" t="s">
        <v>5</v>
      </c>
      <c r="C3" s="3"/>
      <c r="D3" s="3"/>
      <c r="E3" s="5" t="s">
        <v>6</v>
      </c>
      <c r="F3" s="3"/>
    </row>
    <row r="4" ht="15.75" customHeight="1">
      <c r="A4" s="3"/>
      <c r="B4" s="3"/>
      <c r="C4" s="6" t="s">
        <v>7</v>
      </c>
      <c r="D4" s="6" t="s">
        <v>7</v>
      </c>
      <c r="E4" s="3"/>
      <c r="F4" s="3"/>
    </row>
    <row r="5">
      <c r="A5" s="7"/>
      <c r="B5" s="7"/>
      <c r="C5" s="7"/>
      <c r="D5" s="7"/>
      <c r="E5" s="7"/>
      <c r="F5" s="7"/>
    </row>
    <row r="6" ht="15.75" customHeight="1">
      <c r="A6" s="8" t="s">
        <v>8</v>
      </c>
      <c r="B6" s="9"/>
      <c r="C6" s="9"/>
      <c r="D6" s="9"/>
      <c r="E6" s="9"/>
      <c r="F6" s="9"/>
    </row>
    <row r="7">
      <c r="A7" s="11"/>
      <c r="B7" s="12"/>
      <c r="C7" s="12"/>
      <c r="D7" s="12"/>
      <c r="E7" s="12"/>
      <c r="F7" s="13"/>
    </row>
    <row r="8">
      <c r="A8" s="14" t="s">
        <v>9</v>
      </c>
      <c r="B8" s="9"/>
      <c r="C8" s="15"/>
      <c r="D8" s="16">
        <v>16.0</v>
      </c>
      <c r="E8" s="17" t="s">
        <v>10</v>
      </c>
      <c r="F8" s="18"/>
    </row>
    <row r="9">
      <c r="A9" s="19"/>
      <c r="B9" s="20"/>
      <c r="C9" s="22"/>
      <c r="D9" s="22"/>
      <c r="E9" s="22"/>
      <c r="F9" s="24"/>
    </row>
    <row r="10">
      <c r="A10" s="26" t="s">
        <v>12</v>
      </c>
      <c r="B10" s="26" t="s">
        <v>13</v>
      </c>
      <c r="C10" s="28" t="s">
        <v>14</v>
      </c>
      <c r="D10" s="30" t="s">
        <v>15</v>
      </c>
      <c r="E10" s="9"/>
      <c r="F10" s="32" t="s">
        <v>17</v>
      </c>
    </row>
    <row r="11" ht="15.0" customHeight="1">
      <c r="A11" s="34" t="s">
        <v>18</v>
      </c>
      <c r="B11" s="34" t="s">
        <v>19</v>
      </c>
      <c r="C11" s="34" t="s">
        <v>20</v>
      </c>
      <c r="D11" s="38">
        <f>D8*0.1</f>
        <v>1.6</v>
      </c>
      <c r="E11" s="41" t="s">
        <v>26</v>
      </c>
      <c r="F11" s="43" t="s">
        <v>30</v>
      </c>
    </row>
    <row r="12" ht="14.25" customHeight="1">
      <c r="A12" s="34" t="s">
        <v>32</v>
      </c>
      <c r="B12" s="34" t="s">
        <v>19</v>
      </c>
      <c r="C12" s="34" t="s">
        <v>33</v>
      </c>
      <c r="D12" s="38">
        <f>D8*0.125</f>
        <v>2</v>
      </c>
      <c r="E12" s="41" t="s">
        <v>26</v>
      </c>
      <c r="F12" s="43" t="s">
        <v>34</v>
      </c>
    </row>
    <row r="13" ht="14.25" customHeight="1">
      <c r="A13" s="34" t="s">
        <v>32</v>
      </c>
      <c r="B13" s="34" t="s">
        <v>19</v>
      </c>
      <c r="C13" s="34" t="s">
        <v>35</v>
      </c>
      <c r="D13" s="34">
        <v>2.0</v>
      </c>
      <c r="E13" s="41" t="s">
        <v>36</v>
      </c>
      <c r="F13" s="44"/>
    </row>
    <row r="14" ht="14.25" customHeight="1">
      <c r="A14" s="34" t="s">
        <v>32</v>
      </c>
      <c r="B14" s="34" t="s">
        <v>19</v>
      </c>
      <c r="C14" s="34" t="s">
        <v>37</v>
      </c>
      <c r="D14" s="34">
        <v>16.0</v>
      </c>
      <c r="E14" s="41" t="s">
        <v>38</v>
      </c>
      <c r="F14" s="44"/>
    </row>
    <row r="15" ht="1.5" customHeight="1">
      <c r="A15" s="34" t="s">
        <v>32</v>
      </c>
      <c r="B15" s="34" t="s">
        <v>19</v>
      </c>
      <c r="C15" s="34" t="s">
        <v>39</v>
      </c>
      <c r="D15" s="34">
        <v>8.0</v>
      </c>
      <c r="E15" s="41" t="s">
        <v>38</v>
      </c>
      <c r="F15" s="44"/>
    </row>
    <row r="16">
      <c r="A16" s="34" t="s">
        <v>32</v>
      </c>
      <c r="B16" s="34" t="s">
        <v>19</v>
      </c>
      <c r="C16" s="34" t="s">
        <v>40</v>
      </c>
      <c r="D16" s="34">
        <v>10.0</v>
      </c>
      <c r="E16" s="41" t="s">
        <v>38</v>
      </c>
      <c r="F16" s="44"/>
    </row>
    <row r="17">
      <c r="A17" s="34" t="s">
        <v>32</v>
      </c>
      <c r="B17" s="34" t="s">
        <v>19</v>
      </c>
      <c r="C17" s="34" t="s">
        <v>41</v>
      </c>
      <c r="D17" s="34">
        <v>8.0</v>
      </c>
      <c r="E17" s="41" t="s">
        <v>38</v>
      </c>
      <c r="F17" s="44"/>
    </row>
    <row r="18">
      <c r="A18" s="34" t="s">
        <v>32</v>
      </c>
      <c r="B18" s="34" t="s">
        <v>19</v>
      </c>
      <c r="C18" s="34" t="s">
        <v>42</v>
      </c>
      <c r="D18" s="34">
        <v>8.0</v>
      </c>
      <c r="E18" s="41" t="s">
        <v>38</v>
      </c>
      <c r="F18" s="44"/>
    </row>
    <row r="19">
      <c r="A19" s="34" t="s">
        <v>32</v>
      </c>
      <c r="B19" s="34" t="s">
        <v>19</v>
      </c>
      <c r="C19" s="34" t="s">
        <v>43</v>
      </c>
      <c r="D19" s="34">
        <v>2.5</v>
      </c>
      <c r="E19" s="41" t="s">
        <v>36</v>
      </c>
      <c r="F19" s="44"/>
    </row>
    <row r="20">
      <c r="A20" s="34" t="s">
        <v>44</v>
      </c>
      <c r="B20" s="34" t="s">
        <v>19</v>
      </c>
      <c r="C20" s="34" t="s">
        <v>45</v>
      </c>
      <c r="D20" s="34">
        <v>5.0</v>
      </c>
      <c r="E20" s="41" t="s">
        <v>38</v>
      </c>
      <c r="F20" s="44"/>
    </row>
    <row r="21">
      <c r="A21" s="34" t="s">
        <v>32</v>
      </c>
      <c r="B21" s="34" t="s">
        <v>46</v>
      </c>
      <c r="C21" s="34" t="s">
        <v>47</v>
      </c>
      <c r="D21" s="34" t="s">
        <v>48</v>
      </c>
      <c r="E21" s="41" t="s">
        <v>36</v>
      </c>
      <c r="F21" s="44"/>
    </row>
    <row r="22">
      <c r="A22" s="34" t="s">
        <v>44</v>
      </c>
      <c r="B22" s="34" t="s">
        <v>49</v>
      </c>
      <c r="C22" s="34" t="s">
        <v>49</v>
      </c>
      <c r="D22" s="47">
        <f>0.67*D8</f>
        <v>10.72</v>
      </c>
      <c r="E22" s="41" t="s">
        <v>51</v>
      </c>
      <c r="F22" s="43" t="s">
        <v>52</v>
      </c>
    </row>
    <row r="23">
      <c r="A23" s="49"/>
      <c r="B23" s="22"/>
      <c r="C23" s="22"/>
      <c r="D23" s="22"/>
      <c r="E23" s="22"/>
      <c r="F23" s="51"/>
    </row>
    <row r="24" ht="15.75" customHeight="1">
      <c r="A24" s="53" t="s">
        <v>58</v>
      </c>
      <c r="B24" s="9"/>
      <c r="C24" s="9"/>
      <c r="D24" s="9"/>
      <c r="E24" s="9"/>
      <c r="F24" s="9"/>
    </row>
    <row r="25">
      <c r="A25" s="55"/>
      <c r="B25" s="12"/>
      <c r="C25" s="57"/>
      <c r="D25" s="57"/>
      <c r="E25" s="59"/>
      <c r="F25" s="59"/>
    </row>
    <row r="26">
      <c r="A26" s="61"/>
      <c r="B26" s="9"/>
      <c r="C26" s="9"/>
      <c r="D26" s="9"/>
    </row>
    <row r="27">
      <c r="A27" s="22"/>
      <c r="B27" s="22"/>
      <c r="C27" s="22"/>
      <c r="D27" s="22"/>
      <c r="E27" s="7"/>
      <c r="F27" s="7"/>
    </row>
    <row r="28">
      <c r="A28" s="28" t="s">
        <v>14</v>
      </c>
      <c r="B28" s="63" t="s">
        <v>72</v>
      </c>
      <c r="C28" s="63" t="s">
        <v>73</v>
      </c>
      <c r="D28" s="65" t="s">
        <v>74</v>
      </c>
      <c r="E28" s="9"/>
      <c r="F28" s="9"/>
    </row>
    <row r="29">
      <c r="A29" s="67"/>
      <c r="B29" s="69"/>
      <c r="C29" s="69"/>
      <c r="D29" s="74"/>
      <c r="E29" s="9"/>
      <c r="F29" s="9"/>
    </row>
    <row r="30">
      <c r="A30" s="67"/>
      <c r="B30" s="69"/>
      <c r="C30" s="69"/>
      <c r="D30" s="76"/>
      <c r="E30" s="9"/>
      <c r="F30" s="15"/>
    </row>
    <row r="31">
      <c r="A31" s="78"/>
      <c r="B31" s="78"/>
      <c r="C31" s="78"/>
      <c r="D31" s="78"/>
      <c r="E31" s="78"/>
      <c r="F31" s="78"/>
    </row>
  </sheetData>
  <mergeCells count="7">
    <mergeCell ref="A6:F6"/>
    <mergeCell ref="A8:C8"/>
    <mergeCell ref="D10:E10"/>
    <mergeCell ref="A24:F24"/>
    <mergeCell ref="D28:F28"/>
    <mergeCell ref="D29:F29"/>
    <mergeCell ref="D30:F30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0.29"/>
    <col customWidth="1" min="2" max="2" width="35.29"/>
    <col customWidth="1" min="3" max="3" width="22.86"/>
    <col customWidth="1" min="4" max="4" width="31.71"/>
    <col customWidth="1" min="5" max="5" width="23.86"/>
    <col customWidth="1" min="6" max="6" width="18.71"/>
  </cols>
  <sheetData>
    <row r="1" ht="15.0" customHeight="1">
      <c r="A1" s="21"/>
      <c r="B1" s="23" t="s">
        <v>11</v>
      </c>
      <c r="C1" s="25"/>
      <c r="D1" s="21"/>
      <c r="E1" s="21"/>
      <c r="F1" s="21"/>
    </row>
    <row r="2" ht="15.0" customHeight="1">
      <c r="A2" s="21"/>
      <c r="B2" s="21"/>
      <c r="C2" s="27"/>
      <c r="D2" s="27"/>
      <c r="E2" s="21"/>
      <c r="F2" s="21"/>
    </row>
    <row r="3">
      <c r="A3" s="29"/>
      <c r="B3" s="29"/>
      <c r="C3" s="29"/>
      <c r="D3" s="29"/>
      <c r="E3" s="29"/>
      <c r="F3" s="21"/>
    </row>
    <row r="4" ht="15.0" customHeight="1">
      <c r="A4" s="31" t="s">
        <v>16</v>
      </c>
      <c r="B4" s="33"/>
      <c r="C4" s="33"/>
      <c r="D4" s="33"/>
      <c r="E4" s="33"/>
      <c r="F4" s="35"/>
    </row>
    <row r="5" ht="15.0" customHeight="1">
      <c r="A5" s="36" t="s">
        <v>21</v>
      </c>
      <c r="B5" s="37" t="s">
        <v>22</v>
      </c>
      <c r="C5" s="37" t="s">
        <v>23</v>
      </c>
      <c r="D5" s="37" t="s">
        <v>24</v>
      </c>
      <c r="E5" s="31" t="s">
        <v>25</v>
      </c>
      <c r="F5" s="39"/>
    </row>
    <row r="6" ht="42.75" customHeight="1">
      <c r="A6" s="36" t="s">
        <v>27</v>
      </c>
      <c r="B6" s="40" t="s">
        <v>28</v>
      </c>
      <c r="C6" s="42" t="s">
        <v>29</v>
      </c>
      <c r="D6" s="45" t="s">
        <v>31</v>
      </c>
      <c r="E6" s="46"/>
      <c r="F6" s="35"/>
    </row>
    <row r="7" ht="45.0" customHeight="1">
      <c r="A7" s="48" t="s">
        <v>50</v>
      </c>
      <c r="B7" s="50" t="s">
        <v>53</v>
      </c>
      <c r="C7" s="40" t="s">
        <v>54</v>
      </c>
      <c r="D7" s="45" t="s">
        <v>55</v>
      </c>
      <c r="E7" s="45" t="s">
        <v>56</v>
      </c>
      <c r="F7" s="35"/>
    </row>
    <row r="8" ht="13.5" customHeight="1">
      <c r="A8" s="48" t="s">
        <v>57</v>
      </c>
      <c r="B8" s="52" t="s">
        <v>59</v>
      </c>
      <c r="C8" s="15"/>
      <c r="D8" s="54" t="s">
        <v>60</v>
      </c>
      <c r="E8" s="46"/>
      <c r="F8" s="35"/>
    </row>
    <row r="9" ht="45.0" customHeight="1">
      <c r="A9" s="48" t="s">
        <v>61</v>
      </c>
      <c r="B9" s="56" t="s">
        <v>62</v>
      </c>
      <c r="C9" s="56" t="s">
        <v>63</v>
      </c>
      <c r="D9" s="54" t="s">
        <v>64</v>
      </c>
      <c r="E9" s="56" t="s">
        <v>65</v>
      </c>
      <c r="F9" s="35"/>
    </row>
    <row r="10" ht="15.0" customHeight="1">
      <c r="A10" s="48" t="s">
        <v>66</v>
      </c>
      <c r="B10" s="56" t="s">
        <v>67</v>
      </c>
      <c r="C10" s="56" t="s">
        <v>68</v>
      </c>
      <c r="D10" s="56" t="s">
        <v>68</v>
      </c>
      <c r="E10" s="56" t="s">
        <v>68</v>
      </c>
      <c r="F10" s="35"/>
    </row>
    <row r="11" ht="15.0" customHeight="1">
      <c r="A11" s="48" t="s">
        <v>69</v>
      </c>
      <c r="B11" s="58" t="s">
        <v>70</v>
      </c>
      <c r="C11" s="58" t="s">
        <v>71</v>
      </c>
      <c r="D11" s="60"/>
      <c r="E11" s="62"/>
      <c r="F11" s="35"/>
    </row>
    <row r="12">
      <c r="A12" s="64"/>
      <c r="B12" s="64"/>
      <c r="C12" s="64"/>
      <c r="D12" s="64"/>
      <c r="E12" s="64"/>
      <c r="F12" s="21"/>
    </row>
    <row r="13" ht="15.0" customHeight="1">
      <c r="A13" s="66" t="s">
        <v>15</v>
      </c>
      <c r="B13" s="68"/>
      <c r="C13" s="21"/>
      <c r="D13" s="21"/>
      <c r="E13" s="21"/>
      <c r="F13" s="21"/>
    </row>
    <row r="14" ht="15.0" customHeight="1">
      <c r="A14" s="70">
        <v>1.0</v>
      </c>
      <c r="B14" s="72" t="s">
        <v>31</v>
      </c>
      <c r="C14" s="73"/>
      <c r="D14" s="21"/>
      <c r="E14" s="21"/>
      <c r="F14" s="21"/>
    </row>
    <row r="15" ht="51.0" customHeight="1">
      <c r="A15" s="79">
        <v>2.0</v>
      </c>
      <c r="B15" s="40" t="s">
        <v>28</v>
      </c>
      <c r="C15" s="73"/>
      <c r="D15" s="21"/>
      <c r="E15" s="21"/>
      <c r="F15" s="21"/>
    </row>
    <row r="16" ht="38.25" customHeight="1">
      <c r="A16" s="79">
        <v>3.0</v>
      </c>
      <c r="B16" s="81" t="s">
        <v>76</v>
      </c>
      <c r="C16" s="73"/>
      <c r="D16" s="21"/>
      <c r="E16" s="21"/>
      <c r="F16" s="21"/>
    </row>
    <row r="17" ht="45.0" customHeight="1">
      <c r="A17" s="79">
        <v>4.0</v>
      </c>
      <c r="B17" s="54" t="s">
        <v>78</v>
      </c>
      <c r="C17" s="73"/>
      <c r="D17" s="21"/>
      <c r="E17" s="21"/>
      <c r="F17" s="21"/>
    </row>
    <row r="18" ht="38.25" customHeight="1">
      <c r="A18" s="70">
        <v>5.0</v>
      </c>
      <c r="B18" s="54" t="s">
        <v>79</v>
      </c>
      <c r="C18" s="73"/>
      <c r="D18" s="21"/>
      <c r="E18" s="21"/>
      <c r="F18" s="21"/>
    </row>
    <row r="19" ht="25.5" customHeight="1">
      <c r="A19" s="83">
        <v>6.0</v>
      </c>
      <c r="B19" s="56" t="s">
        <v>80</v>
      </c>
      <c r="C19" s="73"/>
      <c r="D19" s="21"/>
      <c r="E19" s="21"/>
      <c r="F19" s="21"/>
    </row>
    <row r="20">
      <c r="A20" s="83">
        <v>7.0</v>
      </c>
      <c r="B20" s="85" t="s">
        <v>81</v>
      </c>
      <c r="C20" s="73"/>
      <c r="D20" s="21"/>
      <c r="E20" s="21"/>
      <c r="F20" s="21"/>
    </row>
    <row r="21">
      <c r="A21" s="86"/>
      <c r="B21" s="87"/>
      <c r="C21" s="73"/>
      <c r="D21" s="21"/>
      <c r="E21" s="21"/>
      <c r="F21" s="21"/>
    </row>
  </sheetData>
  <mergeCells count="1">
    <mergeCell ref="B8:C8"/>
  </mergeCells>
  <drawing r:id="rId1"/>
</worksheet>
</file>