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0923 Menu" sheetId="1" r:id="rId3"/>
    <sheet state="hidden" name="20160318 Instruction" sheetId="2" r:id="rId4"/>
    <sheet state="visible" name="20160923 of Instructions - ToDo" sheetId="3" r:id="rId5"/>
    <sheet state="visible" name="Menu Ingredients" sheetId="4" r:id="rId6"/>
    <sheet state="visible" name="Instructions - ToDos" sheetId="5" r:id="rId7"/>
    <sheet state="hidden" name="Original" sheetId="6" r:id="rId8"/>
    <sheet state="hidden" name="111213" sheetId="7" r:id="rId9"/>
    <sheet state="hidden" name="11202012" sheetId="8" r:id="rId10"/>
  </sheets>
  <definedNames/>
  <calcPr/>
</workbook>
</file>

<file path=xl/sharedStrings.xml><?xml version="1.0" encoding="utf-8"?>
<sst xmlns="http://schemas.openxmlformats.org/spreadsheetml/2006/main" count="592" uniqueCount="234">
  <si>
    <t>Instructions</t>
  </si>
  <si>
    <t>Recipe:</t>
  </si>
  <si>
    <t>Pasta with Ground Pork</t>
  </si>
  <si>
    <t>PASTA</t>
  </si>
  <si>
    <t xml:space="preserve">Budget:                                          </t>
  </si>
  <si>
    <t>SALAD</t>
  </si>
  <si>
    <t>POST TFN dessert
紅豆紫米粥</t>
  </si>
  <si>
    <t>Notes</t>
  </si>
  <si>
    <t xml:space="preserve">Put pasta and salad in seperate trays for freshmen at the Peng's apt. </t>
  </si>
  <si>
    <t>Step 1</t>
  </si>
  <si>
    <t xml:space="preserve">Location:  FH       </t>
  </si>
  <si>
    <t>In Charge:</t>
  </si>
  <si>
    <t>Boil water in 2 pots &amp; cook pasta</t>
  </si>
  <si>
    <t>Occasion:  FNP</t>
  </si>
  <si>
    <t xml:space="preserve">            </t>
  </si>
  <si>
    <t>13 packs of noodles</t>
  </si>
  <si>
    <t>Step 2</t>
  </si>
  <si>
    <t xml:space="preserve">Wash &amp; cut  onions (diced), bell peppers, mushrooms ; chop into small chunks </t>
  </si>
  <si>
    <t xml:space="preserve">With multiple people you can assign different people step 1, step 2, and step 3 </t>
  </si>
  <si>
    <t>Step 3</t>
  </si>
  <si>
    <t>Stir Fry Diced Onions, Meat (Garlic, Soy Sauce, salt, italian seasoning); split into two pots</t>
  </si>
  <si>
    <t>Step 4</t>
  </si>
  <si>
    <t>Split cooked meat into 4 pots; Split all the sauce into 4 pots</t>
  </si>
  <si>
    <t>2 Pots</t>
  </si>
  <si>
    <t>Step 5</t>
  </si>
  <si>
    <t>Heat up sauce and add the rest of ingredients-olive oil, oregano, salt, brown sugar, italian seasoning</t>
  </si>
  <si>
    <t>Step 6</t>
  </si>
  <si>
    <t xml:space="preserve">Once it is boiled and heated up, add the bell peppers in. </t>
  </si>
  <si>
    <t>ESTIMATION</t>
  </si>
  <si>
    <t>Servings for 47</t>
  </si>
  <si>
    <t xml:space="preserve">212 oz </t>
  </si>
  <si>
    <t>Tomato Sauce</t>
  </si>
  <si>
    <t>2 large cans (1 per pot)</t>
  </si>
  <si>
    <t>212 oz</t>
  </si>
  <si>
    <t>Diced Tomatoes</t>
  </si>
  <si>
    <t>2 Large Cans (1 per pot)</t>
  </si>
  <si>
    <t>2 TBSP  (optional if there is any)</t>
  </si>
  <si>
    <t>Oregano</t>
  </si>
  <si>
    <t>1 TBSP per pot</t>
  </si>
  <si>
    <t>to taste</t>
  </si>
  <si>
    <t>Salt</t>
  </si>
  <si>
    <t>Brown Sugar</t>
  </si>
  <si>
    <t>For homemade sauce usually you have to add more brown sugar because tomatoe is sour</t>
  </si>
  <si>
    <t>Italian Seasoning</t>
  </si>
  <si>
    <t>pretty generous</t>
  </si>
  <si>
    <t>Wash and cut Lettuce (大陸妹）
Wash cherry tomato</t>
  </si>
  <si>
    <t>wash lettuce, cucumber, cherry tomato.</t>
  </si>
  <si>
    <t>Boil 2/3 pot of water</t>
  </si>
  <si>
    <t>Sauce for 55 servings</t>
  </si>
  <si>
    <t>Notes (80)</t>
  </si>
  <si>
    <t>Wash &amp; cut bell peppers, onions; chopinto small chunks (around 2cmx2cm)</t>
  </si>
  <si>
    <t>add corn on top</t>
  </si>
  <si>
    <t>add 紅豆, 燕麥粒</t>
  </si>
  <si>
    <t>4 Large Can (Costco)</t>
  </si>
  <si>
    <t>Stir Fry Meat (Garlic, Soy Sauce, salt, italian seasoning); split into two pots</t>
  </si>
  <si>
    <t>add 紫米 ( stir occasionally, 紫米get stickly)</t>
  </si>
  <si>
    <t>2 Large Cans</t>
  </si>
  <si>
    <t>Split cooked meat into two pots; Split all the sauce into two pots</t>
  </si>
  <si>
    <t>add brown sugar</t>
  </si>
  <si>
    <t>1/2 Cup</t>
  </si>
  <si>
    <t>Olive Oil</t>
  </si>
  <si>
    <t>Heat up sauce and add the rest of ingredients-olive oil, basil, oregano, salt, brown sugar, italian seasoning</t>
  </si>
  <si>
    <t xml:space="preserve">1/2 Cup </t>
  </si>
  <si>
    <t>Basil (minced or dried)</t>
  </si>
  <si>
    <t>Original</t>
  </si>
  <si>
    <t xml:space="preserve">3 TBSP </t>
  </si>
  <si>
    <t>Add cucumber and corn</t>
  </si>
  <si>
    <t>Add salad dressing</t>
  </si>
  <si>
    <t>CHOCOLATE FONDUE</t>
  </si>
  <si>
    <t>Soften the butter in microwave. 
Take a large bowl placed over a pot of gently simmering water. 
Stir the chocolate as it melts, then add butter — if needed — and stir it in thoroughly.
Keep stirring the chocolate so that it does not stick. 
Stir in the vanilla extract and continue stirring till the mixture becomes creamy.</t>
  </si>
  <si>
    <t>Person 1</t>
  </si>
  <si>
    <t>Person 2</t>
  </si>
  <si>
    <t>Person 3</t>
  </si>
  <si>
    <t>Person 4</t>
  </si>
  <si>
    <t>6 hours b4</t>
  </si>
  <si>
    <t>Defrost the meat</t>
  </si>
  <si>
    <t>45 min</t>
  </si>
  <si>
    <t>have some people in charge of fruit
cut pineapple and apple in cube. (bigger cube, can be picked up with stick)
Don't cut banana during food prep</t>
  </si>
  <si>
    <t>Boil water in 2 pots
Cut onions</t>
  </si>
  <si>
    <t>Stir-fry ground pork with garlic, salt, pepper &amp; Italian seasoning</t>
  </si>
  <si>
    <t>Cut bell peppers</t>
  </si>
  <si>
    <t>Cut mushrooms</t>
  </si>
  <si>
    <t>30 min</t>
  </si>
  <si>
    <t>Boil pasta
Place cooked pasta onto large Aluminum tray;add olive oil into pasta, 1cup per tray</t>
  </si>
  <si>
    <t>Stir-fry onions, bell peppers &amp; mushrooms with salt, pepper &amp; Italian seasoning</t>
  </si>
  <si>
    <t>Cut fruit</t>
  </si>
  <si>
    <t>Preheat oven to 200C</t>
  </si>
  <si>
    <t>FRUIT TEAM</t>
  </si>
  <si>
    <t>45min</t>
  </si>
  <si>
    <t>Mix meat &amp; vegetables in 2 stock pots</t>
  </si>
  <si>
    <t>Line up dinner rolls on baking tray and foil to keep warm</t>
  </si>
  <si>
    <t>Estimated</t>
  </si>
  <si>
    <t>Fruit punch</t>
  </si>
  <si>
    <t xml:space="preserve">Cut apple and orange. </t>
  </si>
  <si>
    <t xml:space="preserve">Number of People </t>
  </si>
  <si>
    <t>Sprite: Cranberry juice = 1:1 ratio</t>
  </si>
  <si>
    <t>FRIES</t>
  </si>
  <si>
    <t>1) Preheat oven to 450˚F (232˚C). 
2) Spread frozen product in a single layer on a non-stick baking sheet.
3) Cook 10 minutes, turn, and continue cooking for 7-12 minutes or to a light golden colour.
4) Remove from oven and serve.</t>
  </si>
  <si>
    <t>Add prego sauce, diced tomato, and heat up sauce and vegetables mix</t>
  </si>
  <si>
    <t>6:00 PM</t>
  </si>
  <si>
    <t>people</t>
  </si>
  <si>
    <t>Clean &amp; make sure ovens off</t>
  </si>
  <si>
    <t>Heat up dinner rolls; around 5 min/round</t>
  </si>
  <si>
    <t>8 packs of noodles</t>
  </si>
  <si>
    <t>FOR GARLIC BREAD</t>
  </si>
  <si>
    <t>Melt Butter and add Minced Garlic, Salt and Parsley or other dried spice</t>
  </si>
  <si>
    <t>Cut sliced bread once (triangle shape)</t>
  </si>
  <si>
    <t>2 loaves in fridge</t>
  </si>
  <si>
    <t xml:space="preserve">Spread the garlic butter onto each slice of bread; bake at 200 C </t>
  </si>
  <si>
    <t>~5 min per round...need someone to watch</t>
  </si>
  <si>
    <t>Store</t>
  </si>
  <si>
    <t>Part of Meal</t>
  </si>
  <si>
    <t>Items</t>
  </si>
  <si>
    <t>Recipe</t>
  </si>
  <si>
    <t>*Have someone cut watermelon into a large tray</t>
  </si>
  <si>
    <t>Costco</t>
  </si>
  <si>
    <t>Pasta</t>
  </si>
  <si>
    <t>Ground Pork</t>
  </si>
  <si>
    <t>Entrée</t>
  </si>
  <si>
    <t>kg</t>
  </si>
  <si>
    <t>~100g/person</t>
  </si>
  <si>
    <t>Estimated Number of People Eating</t>
  </si>
  <si>
    <t>Can</t>
  </si>
  <si>
    <t>3k/Can</t>
  </si>
  <si>
    <t>Diced tomato</t>
  </si>
  <si>
    <t>can</t>
  </si>
  <si>
    <t>3kg/ can</t>
  </si>
  <si>
    <t>Penne Pasta</t>
  </si>
  <si>
    <t>small bgs (500 g each)</t>
  </si>
  <si>
    <t>~75g/person</t>
  </si>
  <si>
    <t>Vegetable</t>
  </si>
  <si>
    <t>Onions</t>
  </si>
  <si>
    <t>each</t>
  </si>
  <si>
    <t>kg of meat</t>
  </si>
  <si>
    <t>green bell peppers</t>
  </si>
  <si>
    <t>RT</t>
  </si>
  <si>
    <t>Sauce</t>
  </si>
  <si>
    <t>Garlic</t>
  </si>
  <si>
    <t>TBSP</t>
  </si>
  <si>
    <t>bag</t>
  </si>
  <si>
    <t>~60g/person; 2 packs of Costco ground pork</t>
  </si>
  <si>
    <t>veggie Vendor</t>
  </si>
  <si>
    <t>sides</t>
  </si>
  <si>
    <t xml:space="preserve"> Bread</t>
  </si>
  <si>
    <t>pieces</t>
  </si>
  <si>
    <t xml:space="preserve">Garlic Bread 1 slice per person </t>
  </si>
  <si>
    <t>FH</t>
  </si>
  <si>
    <t>Soy Sauce</t>
  </si>
  <si>
    <t>helps with acidity of tomato sauce</t>
  </si>
  <si>
    <t>Oregano, Basil, Olive Oil, Italian Seasoning, Salt, Brown Sugar</t>
  </si>
  <si>
    <t>King Oyster Mushroom</t>
  </si>
  <si>
    <t>Prego sauce</t>
  </si>
  <si>
    <t>jars</t>
  </si>
  <si>
    <t>2 kg/ jar</t>
  </si>
  <si>
    <t>POST-EVENT EVALUATION</t>
  </si>
  <si>
    <t>Soy Sauce *for stir frying meat</t>
  </si>
  <si>
    <t>V</t>
  </si>
  <si>
    <t>Lettuce (大陸妹）</t>
  </si>
  <si>
    <t xml:space="preserve">i order more fresh ones for today.
 if there is too much, i can use extra for SWS. if there's too little, you can use the leftover from bibimbap. </t>
  </si>
  <si>
    <t>Corn</t>
  </si>
  <si>
    <t>small cans</t>
  </si>
  <si>
    <t>ACTUAL Number of People Served</t>
  </si>
  <si>
    <t>cherry tomato</t>
  </si>
  <si>
    <t>cucumber, Shredded</t>
  </si>
  <si>
    <t>bags</t>
  </si>
  <si>
    <t>leftover from bibimbap</t>
  </si>
  <si>
    <t>Salad dressing</t>
  </si>
  <si>
    <t>3 bottles at the door of the fridge</t>
  </si>
  <si>
    <t>Fruit Punch</t>
  </si>
  <si>
    <t>Sprite</t>
  </si>
  <si>
    <t>bottles</t>
  </si>
  <si>
    <t>Cranberry juice</t>
  </si>
  <si>
    <t>Apple</t>
  </si>
  <si>
    <t>pcs</t>
  </si>
  <si>
    <t>small dice</t>
  </si>
  <si>
    <t>Orange</t>
  </si>
  <si>
    <t>ICE</t>
  </si>
  <si>
    <t>Servings:40</t>
  </si>
  <si>
    <t>Chocolate Fondue - dip</t>
  </si>
  <si>
    <t>Chocolate chips</t>
  </si>
  <si>
    <t>butter</t>
  </si>
  <si>
    <t>cup</t>
  </si>
  <si>
    <t>Date</t>
  </si>
  <si>
    <t>Vanilla extract</t>
  </si>
  <si>
    <t>Name</t>
  </si>
  <si>
    <t>Frozen vegetables</t>
  </si>
  <si>
    <t>dinner rolls</t>
  </si>
  <si>
    <t>each bag at costco has 36</t>
  </si>
  <si>
    <t>fruit</t>
  </si>
  <si>
    <t>watermelon</t>
  </si>
  <si>
    <t>large</t>
  </si>
  <si>
    <t xml:space="preserve">Chocolate Fondue </t>
  </si>
  <si>
    <t>pineapple</t>
  </si>
  <si>
    <t>What we ran out</t>
  </si>
  <si>
    <t>cut in slightly bigger cube</t>
  </si>
  <si>
    <t>Chocolate Fondue</t>
  </si>
  <si>
    <t>apple</t>
  </si>
  <si>
    <t>big dice</t>
  </si>
  <si>
    <t>banana</t>
  </si>
  <si>
    <t>bunch</t>
  </si>
  <si>
    <t>slice right before snack time!!
</t>
  </si>
  <si>
    <t>marshmellow</t>
  </si>
  <si>
    <t>1 bag in storage room, there should be another bag</t>
  </si>
  <si>
    <t>digest cracker stick</t>
  </si>
  <si>
    <t>box</t>
  </si>
  <si>
    <t>supplies : long fruit stick</t>
  </si>
  <si>
    <t>Fries</t>
  </si>
  <si>
    <t>bake for 20 mins, during game time</t>
  </si>
  <si>
    <t>Ketchup</t>
  </si>
  <si>
    <t>Comments</t>
  </si>
  <si>
    <t>Chips</t>
  </si>
  <si>
    <t>Water</t>
  </si>
  <si>
    <t>cooler</t>
  </si>
  <si>
    <t>Tiffany</t>
  </si>
  <si>
    <t>Replaced King Oyster Mushroom with Frozen Vegetables (Original was 60 people 1.5 kg mushroom)</t>
  </si>
  <si>
    <t>Andrew/Paul</t>
  </si>
  <si>
    <t xml:space="preserve">Recipe: </t>
  </si>
  <si>
    <t xml:space="preserve">Budget:                                        </t>
  </si>
  <si>
    <t>pack</t>
  </si>
  <si>
    <t>Elaine/Lin</t>
  </si>
  <si>
    <t>Occasion:  Lifegroup</t>
  </si>
  <si>
    <t>Estimation</t>
  </si>
  <si>
    <t>Dessert</t>
  </si>
  <si>
    <t>Mochi Cake</t>
  </si>
  <si>
    <t>Pans</t>
  </si>
  <si>
    <t>King Oyster Mushrooms</t>
  </si>
  <si>
    <t>1 pack has 1kg</t>
  </si>
  <si>
    <t xml:space="preserve">kg </t>
  </si>
  <si>
    <t>packs (500 g each)</t>
  </si>
  <si>
    <t>TBS</t>
  </si>
  <si>
    <t>Amount left over</t>
  </si>
  <si>
    <t>we only used 5 jars of prego sauce, 10~ bell peppers and 1 kg frozen vegetables, 9 packs of pasta. still chunky</t>
  </si>
  <si>
    <t>everything</t>
  </si>
  <si>
    <t>a big tupperware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</si>
</sst>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h:mm am/pm"/>
    <numFmt numFmtId="166" formatCode="0.0"/>
  </numFmts>
  <fonts count="19">
    <font>
      <sz val="10.0"/>
      <color rgb="FF000000"/>
      <name val="Arial"/>
    </font>
    <font>
      <b/>
      <sz val="10.0"/>
    </font>
    <font>
      <u/>
      <sz val="12.0"/>
      <color rgb="FF000000"/>
    </font>
    <font/>
    <font>
      <u/>
      <sz val="12.0"/>
      <color rgb="FF000000"/>
    </font>
    <font>
      <b/>
    </font>
    <font>
      <u/>
      <sz val="12.0"/>
      <color rgb="FF000000"/>
    </font>
    <font>
      <u/>
      <sz val="12.0"/>
      <color rgb="FF000000"/>
    </font>
    <font>
      <sz val="12.0"/>
      <color rgb="FF000000"/>
      <name val="Times New Roman"/>
    </font>
    <font>
      <sz val="10.0"/>
      <color rgb="FF000000"/>
    </font>
    <font>
      <b/>
      <sz val="12.0"/>
      <color rgb="FF000000"/>
    </font>
    <font>
      <b/>
      <sz val="10.0"/>
      <color rgb="FF000000"/>
    </font>
    <font>
      <sz val="12.0"/>
      <color rgb="FF000000"/>
    </font>
    <font>
      <sz val="12.0"/>
      <color rgb="FF333333"/>
      <name val="&quot;Open Sans&quot;"/>
    </font>
    <font>
      <b/>
      <color rgb="FFFF0000"/>
    </font>
    <font>
      <sz val="10.0"/>
      <color rgb="FF0000D4"/>
    </font>
    <font>
      <b/>
      <sz val="14.0"/>
      <color rgb="FF0000D4"/>
    </font>
    <font>
      <b/>
      <sz val="14.0"/>
      <color rgb="FF000000"/>
    </font>
    <font>
      <strike/>
      <sz val="10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top" wrapText="1"/>
    </xf>
    <xf borderId="0" fillId="3" fontId="2" numFmtId="0" xfId="0" applyAlignment="1" applyFill="1" applyFont="1">
      <alignment vertical="center"/>
    </xf>
    <xf borderId="1" fillId="2" fontId="1" numFmtId="0" xfId="0" applyAlignment="1" applyBorder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vertical="center"/>
    </xf>
    <xf borderId="1" fillId="2" fontId="1" numFmtId="0" xfId="0" applyAlignment="1" applyBorder="1" applyFont="1">
      <alignment wrapText="1"/>
    </xf>
    <xf borderId="1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vertical="top" wrapText="1"/>
    </xf>
    <xf borderId="1" fillId="0" fontId="3" numFmtId="0" xfId="0" applyAlignment="1" applyBorder="1" applyFont="1">
      <alignment wrapText="1"/>
    </xf>
    <xf borderId="2" fillId="0" fontId="3" numFmtId="0" xfId="0" applyAlignment="1" applyBorder="1" applyFont="1">
      <alignment vertical="top" wrapText="1"/>
    </xf>
    <xf borderId="0" fillId="0" fontId="5" numFmtId="0" xfId="0" applyAlignment="1" applyFont="1">
      <alignment vertical="top" wrapText="1"/>
    </xf>
    <xf borderId="0" fillId="0" fontId="6" numFmtId="0" xfId="0" applyAlignment="1" applyFont="1">
      <alignment horizontal="left" vertical="center"/>
    </xf>
    <xf borderId="1" fillId="0" fontId="3" numFmtId="0" xfId="0" applyAlignment="1" applyBorder="1" applyFont="1">
      <alignment vertical="top" wrapText="1"/>
    </xf>
    <xf borderId="0" fillId="0" fontId="7" numFmtId="0" xfId="0" applyAlignment="1" applyFont="1">
      <alignment horizontal="left" vertical="center"/>
    </xf>
    <xf borderId="1" fillId="0" fontId="3" numFmtId="0" xfId="0" applyAlignment="1" applyBorder="1" applyFont="1">
      <alignment vertical="top" wrapText="1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top" wrapText="1"/>
    </xf>
    <xf borderId="0" fillId="0" fontId="8" numFmtId="0" xfId="0" applyAlignment="1" applyFont="1">
      <alignment vertical="center"/>
    </xf>
    <xf borderId="1" fillId="0" fontId="3" numFmtId="0" xfId="0" applyAlignment="1" applyBorder="1" applyFont="1">
      <alignment vertical="top" wrapText="1"/>
    </xf>
    <xf borderId="3" fillId="0" fontId="9" numFmtId="0" xfId="0" applyAlignment="1" applyBorder="1" applyFont="1">
      <alignment wrapText="1"/>
    </xf>
    <xf borderId="0" fillId="0" fontId="3" numFmtId="0" xfId="0" applyAlignment="1" applyFont="1">
      <alignment vertical="top" wrapText="1"/>
    </xf>
    <xf borderId="3" fillId="0" fontId="9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4" fillId="0" fontId="5" numFmtId="0" xfId="0" applyAlignment="1" applyBorder="1" applyFont="1">
      <alignment wrapText="1"/>
    </xf>
    <xf borderId="4" fillId="4" fontId="10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vertical="top" wrapText="1"/>
    </xf>
    <xf borderId="1" fillId="5" fontId="3" numFmtId="0" xfId="0" applyAlignment="1" applyBorder="1" applyFont="1">
      <alignment vertical="top" wrapText="1"/>
    </xf>
    <xf borderId="5" fillId="0" fontId="3" numFmtId="0" xfId="0" applyAlignment="1" applyBorder="1" applyFont="1">
      <alignment wrapText="1"/>
    </xf>
    <xf borderId="0" fillId="0" fontId="5" numFmtId="0" xfId="0" applyAlignment="1" applyFont="1">
      <alignment wrapText="1"/>
    </xf>
    <xf borderId="6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0" fillId="0" fontId="3" numFmtId="0" xfId="0" applyAlignment="1" applyFont="1">
      <alignment wrapText="1"/>
    </xf>
    <xf borderId="4" fillId="0" fontId="11" numFmtId="0" xfId="0" applyAlignment="1" applyBorder="1" applyFont="1">
      <alignment horizontal="center"/>
    </xf>
    <xf borderId="5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 wrapText="1"/>
    </xf>
    <xf borderId="7" fillId="0" fontId="3" numFmtId="0" xfId="0" applyAlignment="1" applyBorder="1" applyFont="1">
      <alignment wrapText="1"/>
    </xf>
    <xf borderId="0" fillId="0" fontId="3" numFmtId="0" xfId="0" applyAlignment="1" applyFont="1">
      <alignment vertical="top" wrapText="1"/>
    </xf>
    <xf borderId="1" fillId="2" fontId="3" numFmtId="0" xfId="0" applyAlignment="1" applyBorder="1" applyFont="1">
      <alignment wrapText="1"/>
    </xf>
    <xf borderId="0" fillId="0" fontId="13" numFmtId="0" xfId="0" applyAlignment="1" applyFont="1">
      <alignment vertical="top" wrapText="1"/>
    </xf>
    <xf borderId="2" fillId="0" fontId="3" numFmtId="0" xfId="0" applyAlignment="1" applyBorder="1" applyFont="1">
      <alignment wrapText="1"/>
    </xf>
    <xf borderId="0" fillId="0" fontId="3" numFmtId="164" xfId="0" applyAlignment="1" applyFont="1" applyNumberFormat="1">
      <alignment vertical="top" wrapText="1"/>
    </xf>
    <xf borderId="1" fillId="0" fontId="3" numFmtId="164" xfId="0" applyAlignment="1" applyBorder="1" applyFont="1" applyNumberFormat="1">
      <alignment wrapText="1"/>
    </xf>
    <xf borderId="0" fillId="6" fontId="3" numFmtId="0" xfId="0" applyAlignment="1" applyFill="1" applyFont="1">
      <alignment vertical="top" wrapText="1"/>
    </xf>
    <xf borderId="0" fillId="0" fontId="14" numFmtId="0" xfId="0" applyAlignment="1" applyFont="1">
      <alignment vertical="top" wrapText="1"/>
    </xf>
    <xf borderId="5" fillId="0" fontId="11" numFmtId="0" xfId="0" applyAlignment="1" applyBorder="1" applyFont="1">
      <alignment horizontal="center"/>
    </xf>
    <xf borderId="0" fillId="6" fontId="3" numFmtId="0" xfId="0" applyAlignment="1" applyFont="1">
      <alignment vertical="top" wrapText="1"/>
    </xf>
    <xf borderId="8" fillId="0" fontId="11" numFmtId="0" xfId="0" applyAlignment="1" applyBorder="1" applyFont="1">
      <alignment horizontal="center" wrapText="1"/>
    </xf>
    <xf borderId="0" fillId="6" fontId="3" numFmtId="0" xfId="0" applyAlignment="1" applyFont="1">
      <alignment wrapText="1"/>
    </xf>
    <xf borderId="4" fillId="0" fontId="9" numFmtId="0" xfId="0" applyAlignment="1" applyBorder="1" applyFont="1">
      <alignment horizontal="left"/>
    </xf>
    <xf borderId="1" fillId="0" fontId="3" numFmtId="164" xfId="0" applyAlignment="1" applyBorder="1" applyFont="1" applyNumberFormat="1">
      <alignment wrapText="1"/>
    </xf>
    <xf borderId="1" fillId="0" fontId="15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left" wrapText="1"/>
    </xf>
    <xf borderId="1" fillId="0" fontId="17" numFmtId="0" xfId="0" applyAlignment="1" applyBorder="1" applyFont="1">
      <alignment horizontal="center"/>
    </xf>
    <xf borderId="8" fillId="0" fontId="3" numFmtId="0" xfId="0" applyAlignment="1" applyBorder="1" applyFont="1">
      <alignment wrapText="1"/>
    </xf>
    <xf borderId="2" fillId="0" fontId="9" numFmtId="0" xfId="0" applyAlignment="1" applyBorder="1" applyFont="1">
      <alignment horizontal="center" wrapText="1"/>
    </xf>
    <xf borderId="8" fillId="0" fontId="11" numFmtId="0" xfId="0" applyAlignment="1" applyBorder="1" applyFont="1">
      <alignment horizontal="center"/>
    </xf>
    <xf borderId="9" fillId="0" fontId="3" numFmtId="0" xfId="0" applyAlignment="1" applyBorder="1" applyFont="1">
      <alignment wrapText="1"/>
    </xf>
    <xf borderId="2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left" wrapText="1"/>
    </xf>
    <xf borderId="5" fillId="0" fontId="9" numFmtId="0" xfId="0" applyAlignment="1" applyBorder="1" applyFont="1">
      <alignment horizontal="left" wrapText="1"/>
    </xf>
    <xf borderId="5" fillId="0" fontId="9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5" fillId="0" fontId="17" numFmtId="0" xfId="0" applyAlignment="1" applyBorder="1" applyFont="1">
      <alignment horizontal="center" wrapText="1"/>
    </xf>
    <xf borderId="10" fillId="0" fontId="3" numFmtId="0" xfId="0" applyAlignment="1" applyBorder="1" applyFont="1">
      <alignment wrapText="1"/>
    </xf>
    <xf borderId="1" fillId="0" fontId="11" numFmtId="0" xfId="0" applyAlignment="1" applyBorder="1" applyFont="1">
      <alignment horizontal="left" wrapText="1"/>
    </xf>
    <xf borderId="1" fillId="0" fontId="11" numFmtId="0" xfId="0" applyAlignment="1" applyBorder="1" applyFont="1">
      <alignment horizontal="center"/>
    </xf>
    <xf borderId="1" fillId="4" fontId="11" numFmtId="0" xfId="0" applyAlignment="1" applyBorder="1" applyFont="1">
      <alignment horizontal="center"/>
    </xf>
    <xf borderId="11" fillId="0" fontId="3" numFmtId="0" xfId="0" applyAlignment="1" applyBorder="1" applyFont="1">
      <alignment wrapText="1"/>
    </xf>
    <xf borderId="4" fillId="4" fontId="17" numFmtId="0" xfId="0" applyAlignment="1" applyBorder="1" applyFont="1">
      <alignment horizontal="center"/>
    </xf>
    <xf borderId="5" fillId="0" fontId="3" numFmtId="0" xfId="0" applyAlignment="1" applyBorder="1" applyFont="1">
      <alignment wrapText="1"/>
    </xf>
    <xf borderId="4" fillId="4" fontId="11" numFmtId="0" xfId="0" applyAlignment="1" applyBorder="1" applyFont="1">
      <alignment horizontal="center" wrapText="1"/>
    </xf>
    <xf borderId="1" fillId="0" fontId="9" numFmtId="0" xfId="0" applyAlignment="1" applyBorder="1" applyFont="1">
      <alignment horizontal="left" wrapText="1"/>
    </xf>
    <xf borderId="1" fillId="0" fontId="9" numFmtId="0" xfId="0" applyAlignment="1" applyBorder="1" applyFont="1">
      <alignment horizontal="left" wrapText="1"/>
    </xf>
    <xf borderId="4" fillId="4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 wrapText="1"/>
    </xf>
    <xf borderId="1" fillId="0" fontId="17" numFmtId="166" xfId="0" applyAlignment="1" applyBorder="1" applyFont="1" applyNumberFormat="1">
      <alignment horizontal="right" wrapText="1"/>
    </xf>
    <xf borderId="1" fillId="4" fontId="16" numFmtId="0" xfId="0" applyAlignment="1" applyBorder="1" applyFont="1">
      <alignment horizontal="center"/>
    </xf>
    <xf borderId="4" fillId="4" fontId="15" numFmtId="0" xfId="0" applyAlignment="1" applyBorder="1" applyFont="1">
      <alignment horizontal="left" wrapText="1"/>
    </xf>
    <xf borderId="7" fillId="0" fontId="11" numFmtId="0" xfId="0" applyAlignment="1" applyBorder="1" applyFont="1">
      <alignment horizontal="center"/>
    </xf>
    <xf borderId="1" fillId="0" fontId="15" numFmtId="0" xfId="0" applyAlignment="1" applyBorder="1" applyFont="1">
      <alignment horizontal="left" wrapText="1"/>
    </xf>
    <xf borderId="1" fillId="0" fontId="15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4" fontId="16" numFmtId="0" xfId="0" applyAlignment="1" applyBorder="1" applyFont="1">
      <alignment horizontal="center"/>
    </xf>
    <xf borderId="4" fillId="4" fontId="15" numFmtId="0" xfId="0" applyAlignment="1" applyBorder="1" applyFont="1">
      <alignment horizontal="left" wrapText="1"/>
    </xf>
    <xf borderId="4" fillId="4" fontId="15" numFmtId="0" xfId="0" applyAlignment="1" applyBorder="1" applyFont="1">
      <alignment horizontal="left"/>
    </xf>
    <xf borderId="4" fillId="4" fontId="15" numFmtId="0" xfId="0" applyAlignment="1" applyBorder="1" applyFont="1">
      <alignment horizontal="left" wrapText="1"/>
    </xf>
    <xf borderId="4" fillId="4" fontId="15" numFmtId="0" xfId="0" applyAlignment="1" applyBorder="1" applyFont="1">
      <alignment horizontal="left"/>
    </xf>
    <xf borderId="12" fillId="0" fontId="9" numFmtId="0" xfId="0" applyAlignment="1" applyBorder="1" applyFont="1">
      <alignment horizontal="center"/>
    </xf>
    <xf borderId="1" fillId="0" fontId="15" numFmtId="0" xfId="0" applyAlignment="1" applyBorder="1" applyFont="1">
      <alignment horizontal="left" wrapText="1"/>
    </xf>
    <xf borderId="10" fillId="0" fontId="9" numFmtId="0" xfId="0" applyAlignment="1" applyBorder="1" applyFont="1">
      <alignment wrapText="1"/>
    </xf>
    <xf borderId="1" fillId="4" fontId="16" numFmtId="0" xfId="0" applyAlignment="1" applyBorder="1" applyFont="1">
      <alignment horizontal="center" wrapText="1"/>
    </xf>
    <xf borderId="1" fillId="0" fontId="9" numFmtId="0" xfId="0" applyAlignment="1" applyBorder="1" applyFont="1">
      <alignment horizontal="left" wrapText="1"/>
    </xf>
    <xf borderId="4" fillId="4" fontId="15" numFmtId="0" xfId="0" applyAlignment="1" applyBorder="1" applyFont="1">
      <alignment horizontal="left"/>
    </xf>
    <xf borderId="1" fillId="4" fontId="15" numFmtId="0" xfId="0" applyAlignment="1" applyBorder="1" applyFont="1">
      <alignment horizontal="center"/>
    </xf>
    <xf borderId="1" fillId="0" fontId="17" numFmtId="0" xfId="0" applyAlignment="1" applyBorder="1" applyFont="1">
      <alignment horizontal="right" wrapText="1"/>
    </xf>
    <xf borderId="1" fillId="0" fontId="17" numFmtId="0" xfId="0" applyAlignment="1" applyBorder="1" applyFont="1">
      <alignment horizontal="right" wrapText="1"/>
    </xf>
    <xf borderId="4" fillId="4" fontId="15" numFmtId="0" xfId="0" applyAlignment="1" applyBorder="1" applyFont="1">
      <alignment horizontal="left" wrapText="1"/>
    </xf>
    <xf borderId="1" fillId="0" fontId="11" numFmtId="0" xfId="0" applyAlignment="1" applyBorder="1" applyFont="1">
      <alignment wrapText="1"/>
    </xf>
    <xf borderId="1" fillId="0" fontId="9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1" fillId="4" fontId="15" numFmtId="0" xfId="0" applyAlignment="1" applyBorder="1" applyFont="1">
      <alignment horizontal="left" wrapText="1"/>
    </xf>
    <xf borderId="5" fillId="0" fontId="9" numFmtId="0" xfId="0" applyAlignment="1" applyBorder="1" applyFont="1">
      <alignment horizontal="left" vertical="center"/>
    </xf>
    <xf borderId="1" fillId="0" fontId="17" numFmtId="166" xfId="0" applyAlignment="1" applyBorder="1" applyFont="1" applyNumberFormat="1">
      <alignment horizontal="right" wrapText="1"/>
    </xf>
    <xf borderId="4" fillId="7" fontId="10" numFmtId="0" xfId="0" applyAlignment="1" applyBorder="1" applyFill="1" applyFont="1">
      <alignment horizontal="center"/>
    </xf>
    <xf borderId="1" fillId="4" fontId="15" numFmtId="0" xfId="0" applyAlignment="1" applyBorder="1" applyFont="1">
      <alignment horizontal="left"/>
    </xf>
    <xf borderId="1" fillId="0" fontId="15" numFmtId="0" xfId="0" applyAlignment="1" applyBorder="1" applyFont="1">
      <alignment horizontal="center"/>
    </xf>
    <xf borderId="1" fillId="4" fontId="15" numFmtId="0" xfId="0" applyAlignment="1" applyBorder="1" applyFont="1">
      <alignment horizontal="left"/>
    </xf>
    <xf borderId="0" fillId="0" fontId="13" numFmtId="0" xfId="0" applyAlignment="1" applyFont="1">
      <alignment wrapText="1"/>
    </xf>
    <xf borderId="1" fillId="7" fontId="11" numFmtId="0" xfId="0" applyAlignment="1" applyBorder="1" applyFont="1">
      <alignment horizontal="center"/>
    </xf>
    <xf borderId="1" fillId="0" fontId="10" numFmtId="0" xfId="0" applyAlignment="1" applyBorder="1" applyFont="1">
      <alignment horizontal="left" wrapText="1"/>
    </xf>
    <xf borderId="4" fillId="0" fontId="9" numFmtId="0" xfId="0" applyAlignment="1" applyBorder="1" applyFont="1">
      <alignment horizontal="left"/>
    </xf>
    <xf borderId="1" fillId="7" fontId="11" numFmtId="0" xfId="0" applyAlignment="1" applyBorder="1" applyFont="1">
      <alignment horizontal="center" wrapText="1"/>
    </xf>
    <xf borderId="4" fillId="7" fontId="11" numFmtId="0" xfId="0" applyAlignment="1" applyBorder="1" applyFont="1">
      <alignment horizontal="center"/>
    </xf>
    <xf borderId="0" fillId="0" fontId="9" numFmtId="0" xfId="0" applyAlignment="1" applyFont="1">
      <alignment horizontal="left" wrapText="1"/>
    </xf>
    <xf borderId="1" fillId="0" fontId="15" numFmtId="14" xfId="0" applyAlignment="1" applyBorder="1" applyFont="1" applyNumberFormat="1">
      <alignment horizontal="left"/>
    </xf>
    <xf borderId="0" fillId="0" fontId="12" numFmtId="0" xfId="0" applyAlignment="1" applyFont="1">
      <alignment horizontal="left" wrapText="1"/>
    </xf>
    <xf borderId="1" fillId="7" fontId="15" numFmtId="0" xfId="0" applyAlignment="1" applyBorder="1" applyFont="1">
      <alignment horizontal="center"/>
    </xf>
    <xf borderId="0" fillId="0" fontId="15" numFmtId="0" xfId="0" applyAlignment="1" applyFont="1">
      <alignment horizontal="left" wrapText="1"/>
    </xf>
    <xf borderId="4" fillId="7" fontId="9" numFmtId="0" xfId="0" applyAlignment="1" applyBorder="1" applyFont="1">
      <alignment horizontal="center"/>
    </xf>
    <xf borderId="0" fillId="0" fontId="17" numFmtId="0" xfId="0" applyAlignment="1" applyFont="1">
      <alignment horizontal="right" wrapText="1"/>
    </xf>
    <xf borderId="1" fillId="0" fontId="15" numFmtId="0" xfId="0" applyAlignment="1" applyBorder="1" applyFont="1">
      <alignment horizontal="left"/>
    </xf>
    <xf borderId="1" fillId="7" fontId="15" numFmtId="0" xfId="0" applyAlignment="1" applyBorder="1" applyFont="1">
      <alignment horizontal="center"/>
    </xf>
    <xf borderId="1" fillId="0" fontId="9" numFmtId="0" xfId="0" applyAlignment="1" applyBorder="1" applyFont="1">
      <alignment horizontal="center" wrapText="1"/>
    </xf>
    <xf borderId="4" fillId="7" fontId="9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7" fontId="11" numFmtId="0" xfId="0" applyAlignment="1" applyBorder="1" applyFont="1">
      <alignment horizontal="center"/>
    </xf>
    <xf borderId="8" fillId="0" fontId="9" numFmtId="0" xfId="0" applyAlignment="1" applyBorder="1" applyFont="1">
      <alignment wrapText="1"/>
    </xf>
    <xf borderId="1" fillId="7" fontId="11" numFmtId="0" xfId="0" applyAlignment="1" applyBorder="1" applyFont="1">
      <alignment horizontal="center" wrapText="1"/>
    </xf>
    <xf borderId="0" fillId="4" fontId="16" numFmtId="0" xfId="0" applyAlignment="1" applyFont="1">
      <alignment horizontal="center"/>
    </xf>
    <xf borderId="4" fillId="7" fontId="11" numFmtId="0" xfId="0" applyAlignment="1" applyBorder="1" applyFont="1">
      <alignment horizontal="center"/>
    </xf>
    <xf borderId="0" fillId="4" fontId="15" numFmtId="0" xfId="0" applyAlignment="1" applyFont="1">
      <alignment horizontal="left" wrapText="1"/>
    </xf>
    <xf borderId="4" fillId="4" fontId="15" numFmtId="0" xfId="0" applyAlignment="1" applyBorder="1" applyFont="1">
      <alignment horizontal="left" wrapText="1"/>
    </xf>
    <xf borderId="5" fillId="0" fontId="9" numFmtId="0" xfId="0" applyAlignment="1" applyBorder="1" applyFont="1">
      <alignment/>
    </xf>
    <xf borderId="1" fillId="0" fontId="18" numFmtId="0" xfId="0" applyAlignment="1" applyBorder="1" applyFont="1">
      <alignment horizontal="left" wrapText="1"/>
    </xf>
    <xf borderId="5" fillId="0" fontId="9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4" fillId="7" fontId="15" numFmtId="0" xfId="0" applyAlignment="1" applyBorder="1" applyFont="1">
      <alignment horizontal="left" wrapText="1"/>
    </xf>
    <xf borderId="1" fillId="0" fontId="15" numFmtId="0" xfId="0" applyAlignment="1" applyBorder="1" applyFont="1">
      <alignment horizontal="left"/>
    </xf>
    <xf borderId="4" fillId="7" fontId="15" numFmtId="0" xfId="0" applyAlignment="1" applyBorder="1" applyFont="1">
      <alignment horizontal="left" wrapText="1"/>
    </xf>
    <xf borderId="4" fillId="7" fontId="1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4.43" defaultRowHeight="12.75"/>
  <cols>
    <col customWidth="1" min="1" max="1" width="12.14"/>
    <col customWidth="1" min="2" max="2" width="22.86"/>
    <col customWidth="1" min="3" max="3" width="34.86"/>
    <col customWidth="1" min="4" max="4" width="10.14"/>
    <col customWidth="1" min="5" max="5" width="11.86"/>
    <col customWidth="1" min="6" max="6" width="23.71"/>
    <col customWidth="1" min="7" max="7" width="28.29"/>
    <col customWidth="1" min="8" max="8" width="17.29"/>
  </cols>
  <sheetData>
    <row r="1" ht="15.0" customHeight="1">
      <c r="A1" s="2" t="s">
        <v>1</v>
      </c>
      <c r="B1" s="2" t="s">
        <v>2</v>
      </c>
      <c r="G1" s="4"/>
    </row>
    <row r="2" ht="15.0" customHeight="1">
      <c r="A2" s="5" t="s">
        <v>4</v>
      </c>
      <c r="B2" s="12"/>
      <c r="F2" s="5" t="s">
        <v>10</v>
      </c>
      <c r="G2" s="4"/>
    </row>
    <row r="3" ht="15.0" customHeight="1">
      <c r="A3" s="5" t="s">
        <v>11</v>
      </c>
      <c r="B3" s="14"/>
      <c r="F3" s="5" t="s">
        <v>13</v>
      </c>
      <c r="G3" s="4"/>
    </row>
    <row r="4">
      <c r="C4" s="16" t="s">
        <v>14</v>
      </c>
      <c r="D4" s="18"/>
      <c r="E4" s="16" t="s">
        <v>14</v>
      </c>
      <c r="F4" s="5" t="s">
        <v>23</v>
      </c>
      <c r="G4" s="4"/>
    </row>
    <row r="5" ht="13.5" customHeight="1">
      <c r="A5" s="20"/>
      <c r="B5" s="20"/>
      <c r="C5" s="20"/>
      <c r="D5" s="20"/>
      <c r="E5" s="20"/>
      <c r="F5" s="20"/>
      <c r="G5" s="22"/>
      <c r="H5" s="23"/>
    </row>
    <row r="6" ht="16.5" customHeight="1">
      <c r="A6" s="25" t="s">
        <v>28</v>
      </c>
      <c r="B6" s="28"/>
      <c r="C6" s="28"/>
      <c r="D6" s="28"/>
      <c r="E6" s="28"/>
      <c r="F6" s="28"/>
      <c r="G6" s="30"/>
      <c r="H6" s="31"/>
    </row>
    <row r="7" ht="13.5" customHeight="1">
      <c r="A7" s="34"/>
      <c r="B7" s="35"/>
      <c r="C7" s="35"/>
      <c r="D7" s="46" t="s">
        <v>64</v>
      </c>
      <c r="E7" s="46" t="s">
        <v>91</v>
      </c>
      <c r="F7" s="35"/>
      <c r="G7" s="48"/>
      <c r="H7" s="37"/>
    </row>
    <row r="8">
      <c r="A8" s="50" t="s">
        <v>94</v>
      </c>
      <c r="B8" s="28"/>
      <c r="C8" s="30"/>
      <c r="D8" s="52">
        <v>55.0</v>
      </c>
      <c r="E8" s="53">
        <v>80.0</v>
      </c>
      <c r="F8" s="55" t="s">
        <v>100</v>
      </c>
      <c r="G8" s="57"/>
      <c r="H8" s="59"/>
    </row>
    <row r="9" ht="13.5" customHeight="1">
      <c r="A9" s="61"/>
      <c r="B9" s="62"/>
      <c r="C9" s="63"/>
      <c r="D9" s="63"/>
      <c r="E9" s="65"/>
      <c r="F9" s="65"/>
      <c r="G9" s="22"/>
      <c r="H9" s="66"/>
    </row>
    <row r="10">
      <c r="A10" s="67" t="s">
        <v>110</v>
      </c>
      <c r="B10" s="67" t="s">
        <v>111</v>
      </c>
      <c r="C10" s="68" t="s">
        <v>112</v>
      </c>
      <c r="D10" s="69" t="s">
        <v>113</v>
      </c>
      <c r="E10" s="71" t="s">
        <v>113</v>
      </c>
      <c r="F10" s="30"/>
      <c r="G10" s="73" t="s">
        <v>7</v>
      </c>
      <c r="H10" s="30"/>
    </row>
    <row r="11" ht="18.0" customHeight="1">
      <c r="A11" s="74" t="s">
        <v>115</v>
      </c>
      <c r="B11" s="75" t="s">
        <v>116</v>
      </c>
      <c r="C11" s="77" t="s">
        <v>117</v>
      </c>
      <c r="D11" s="75">
        <v>5.5</v>
      </c>
      <c r="E11" s="78">
        <f t="shared" ref="E11:E16" si="1">D11*$E$8/$D$8</f>
        <v>8</v>
      </c>
      <c r="F11" s="79" t="s">
        <v>119</v>
      </c>
      <c r="G11" s="86" t="s">
        <v>120</v>
      </c>
      <c r="H11" s="30"/>
    </row>
    <row r="12">
      <c r="A12" s="74" t="s">
        <v>115</v>
      </c>
      <c r="B12" s="75" t="s">
        <v>116</v>
      </c>
      <c r="C12" s="36" t="s">
        <v>31</v>
      </c>
      <c r="D12" s="82">
        <v>2.5</v>
      </c>
      <c r="E12" s="78">
        <f t="shared" si="1"/>
        <v>3.636363636</v>
      </c>
      <c r="F12" s="85" t="s">
        <v>122</v>
      </c>
      <c r="G12" s="86" t="s">
        <v>123</v>
      </c>
      <c r="H12" s="30"/>
    </row>
    <row r="13">
      <c r="A13" s="74" t="s">
        <v>115</v>
      </c>
      <c r="B13" s="75" t="s">
        <v>116</v>
      </c>
      <c r="C13" s="77" t="s">
        <v>124</v>
      </c>
      <c r="D13" s="82">
        <v>2.5</v>
      </c>
      <c r="E13" s="78">
        <f t="shared" si="1"/>
        <v>3.636363636</v>
      </c>
      <c r="F13" s="79" t="s">
        <v>125</v>
      </c>
      <c r="G13" s="88" t="s">
        <v>126</v>
      </c>
      <c r="H13" s="30"/>
    </row>
    <row r="14">
      <c r="A14" s="74" t="s">
        <v>115</v>
      </c>
      <c r="B14" s="75" t="s">
        <v>116</v>
      </c>
      <c r="C14" s="77" t="s">
        <v>127</v>
      </c>
      <c r="D14" s="91">
        <v>9.0</v>
      </c>
      <c r="E14" s="78">
        <f t="shared" si="1"/>
        <v>13.09090909</v>
      </c>
      <c r="F14" s="93" t="s">
        <v>128</v>
      </c>
      <c r="G14" s="88" t="s">
        <v>129</v>
      </c>
      <c r="H14" s="30"/>
    </row>
    <row r="15">
      <c r="A15" s="74" t="s">
        <v>130</v>
      </c>
      <c r="B15" s="75" t="s">
        <v>116</v>
      </c>
      <c r="C15" s="77" t="s">
        <v>131</v>
      </c>
      <c r="D15" s="82">
        <v>6.0</v>
      </c>
      <c r="E15" s="78">
        <f t="shared" si="1"/>
        <v>8.727272727</v>
      </c>
      <c r="F15" s="79" t="s">
        <v>132</v>
      </c>
      <c r="G15" s="99"/>
      <c r="H15" s="30"/>
    </row>
    <row r="16">
      <c r="A16" s="74" t="s">
        <v>130</v>
      </c>
      <c r="B16" s="75" t="s">
        <v>116</v>
      </c>
      <c r="C16" s="77" t="s">
        <v>134</v>
      </c>
      <c r="D16" s="91">
        <v>10.0</v>
      </c>
      <c r="E16" s="78">
        <f t="shared" si="1"/>
        <v>14.54545455</v>
      </c>
      <c r="F16" s="79" t="s">
        <v>132</v>
      </c>
      <c r="G16" s="99"/>
      <c r="H16" s="30"/>
    </row>
    <row r="17">
      <c r="A17" s="74"/>
      <c r="B17" s="75" t="s">
        <v>116</v>
      </c>
      <c r="C17" s="36" t="s">
        <v>150</v>
      </c>
      <c r="D17" s="91"/>
      <c r="E17" s="105">
        <v>1.0</v>
      </c>
      <c r="F17" s="85" t="s">
        <v>139</v>
      </c>
      <c r="G17" s="99"/>
      <c r="H17" s="30"/>
    </row>
    <row r="18">
      <c r="A18" s="74" t="s">
        <v>135</v>
      </c>
      <c r="B18" s="75" t="s">
        <v>116</v>
      </c>
      <c r="C18" s="77" t="s">
        <v>137</v>
      </c>
      <c r="D18" s="91"/>
      <c r="E18" s="78"/>
      <c r="F18" s="79" t="s">
        <v>138</v>
      </c>
      <c r="G18" s="99"/>
      <c r="H18" s="30"/>
    </row>
    <row r="19">
      <c r="A19" s="74" t="s">
        <v>146</v>
      </c>
      <c r="B19" s="75" t="s">
        <v>116</v>
      </c>
      <c r="C19" s="36" t="s">
        <v>155</v>
      </c>
      <c r="D19" s="91"/>
      <c r="E19" s="98"/>
      <c r="F19" s="79" t="s">
        <v>138</v>
      </c>
      <c r="G19" s="88" t="s">
        <v>148</v>
      </c>
      <c r="H19" s="30"/>
    </row>
    <row r="20" ht="13.5" customHeight="1">
      <c r="A20" s="74" t="s">
        <v>115</v>
      </c>
      <c r="B20" s="75" t="s">
        <v>116</v>
      </c>
      <c r="C20" s="77" t="s">
        <v>149</v>
      </c>
      <c r="D20" s="91"/>
      <c r="E20" s="98"/>
      <c r="F20" s="79"/>
      <c r="G20" s="88"/>
      <c r="H20" s="30"/>
    </row>
    <row r="21" ht="13.5" customHeight="1">
      <c r="A21" s="74"/>
      <c r="B21" s="75"/>
      <c r="C21" s="36"/>
      <c r="D21" s="91"/>
      <c r="E21" s="97"/>
      <c r="F21" s="85"/>
      <c r="G21" s="86"/>
      <c r="H21" s="28"/>
    </row>
    <row r="22" ht="13.5" customHeight="1">
      <c r="A22" s="74"/>
      <c r="B22" s="75"/>
      <c r="C22" s="36"/>
      <c r="D22" s="91"/>
      <c r="E22" s="97"/>
      <c r="F22" s="85"/>
      <c r="G22" s="86"/>
      <c r="H22" s="28"/>
    </row>
    <row r="23" ht="13.5" customHeight="1">
      <c r="A23" s="75" t="s">
        <v>156</v>
      </c>
      <c r="B23" s="75" t="s">
        <v>5</v>
      </c>
      <c r="C23" s="36" t="s">
        <v>157</v>
      </c>
      <c r="D23" s="91"/>
      <c r="E23" s="97">
        <v>3.0</v>
      </c>
      <c r="F23" s="85" t="s">
        <v>119</v>
      </c>
      <c r="G23" s="86" t="s">
        <v>158</v>
      </c>
      <c r="H23" s="28"/>
    </row>
    <row r="24" ht="13.5" customHeight="1">
      <c r="A24" s="75" t="s">
        <v>135</v>
      </c>
      <c r="B24" s="75" t="s">
        <v>5</v>
      </c>
      <c r="C24" s="36" t="s">
        <v>159</v>
      </c>
      <c r="D24" s="91"/>
      <c r="E24" s="97">
        <v>8.0</v>
      </c>
      <c r="F24" s="85" t="s">
        <v>160</v>
      </c>
      <c r="G24" s="86"/>
      <c r="H24" s="28"/>
    </row>
    <row r="25" ht="13.5" customHeight="1">
      <c r="A25" s="75" t="s">
        <v>156</v>
      </c>
      <c r="B25" s="75" t="s">
        <v>5</v>
      </c>
      <c r="C25" s="36" t="s">
        <v>162</v>
      </c>
      <c r="D25" s="91"/>
      <c r="E25" s="97">
        <v>2.0</v>
      </c>
      <c r="F25" s="85" t="s">
        <v>119</v>
      </c>
      <c r="G25" s="88"/>
      <c r="H25" s="28"/>
    </row>
    <row r="26" ht="13.5" customHeight="1">
      <c r="A26" s="75" t="s">
        <v>156</v>
      </c>
      <c r="B26" s="75" t="s">
        <v>5</v>
      </c>
      <c r="C26" s="36" t="s">
        <v>163</v>
      </c>
      <c r="D26" s="91"/>
      <c r="E26" s="97">
        <v>2.0</v>
      </c>
      <c r="F26" s="85" t="s">
        <v>164</v>
      </c>
      <c r="G26" s="86" t="s">
        <v>165</v>
      </c>
      <c r="H26" s="28"/>
    </row>
    <row r="27" ht="13.5" customHeight="1">
      <c r="A27" s="74"/>
      <c r="B27" s="75" t="s">
        <v>5</v>
      </c>
      <c r="C27" s="36" t="s">
        <v>166</v>
      </c>
      <c r="D27" s="91"/>
      <c r="E27" s="98"/>
      <c r="F27" s="79"/>
      <c r="G27" s="86" t="s">
        <v>167</v>
      </c>
      <c r="H27" s="28"/>
    </row>
    <row r="28" ht="13.5" customHeight="1">
      <c r="A28" s="74"/>
      <c r="B28" s="75"/>
      <c r="C28" s="36"/>
      <c r="D28" s="91"/>
      <c r="E28" s="97"/>
      <c r="F28" s="85"/>
      <c r="G28" s="86"/>
      <c r="H28" s="28"/>
    </row>
    <row r="29" ht="13.5" customHeight="1">
      <c r="A29" s="74"/>
      <c r="B29" s="75"/>
      <c r="C29" s="36"/>
      <c r="D29" s="91"/>
      <c r="E29" s="97"/>
      <c r="F29" s="85"/>
      <c r="G29" s="86"/>
      <c r="H29" s="28"/>
    </row>
    <row r="30" ht="13.5" customHeight="1">
      <c r="A30" s="74"/>
      <c r="B30" s="75" t="s">
        <v>168</v>
      </c>
      <c r="C30" s="36" t="s">
        <v>169</v>
      </c>
      <c r="D30" s="91"/>
      <c r="E30" s="97">
        <v>6.0</v>
      </c>
      <c r="F30" s="85" t="s">
        <v>170</v>
      </c>
      <c r="G30" s="86"/>
      <c r="H30" s="28"/>
    </row>
    <row r="31" ht="13.5" customHeight="1">
      <c r="A31" s="74"/>
      <c r="B31" s="75" t="s">
        <v>168</v>
      </c>
      <c r="C31" s="36" t="s">
        <v>171</v>
      </c>
      <c r="D31" s="91"/>
      <c r="E31" s="97">
        <v>2.0</v>
      </c>
      <c r="F31" s="85" t="s">
        <v>170</v>
      </c>
      <c r="G31" s="86"/>
      <c r="H31" s="28"/>
    </row>
    <row r="32" ht="13.5" customHeight="1">
      <c r="A32" s="74"/>
      <c r="B32" s="75" t="s">
        <v>168</v>
      </c>
      <c r="C32" s="36" t="s">
        <v>172</v>
      </c>
      <c r="D32" s="91"/>
      <c r="E32" s="97">
        <v>4.0</v>
      </c>
      <c r="F32" s="85" t="s">
        <v>173</v>
      </c>
      <c r="G32" s="86" t="s">
        <v>174</v>
      </c>
      <c r="H32" s="28"/>
    </row>
    <row r="33" ht="13.5" customHeight="1">
      <c r="A33" s="74"/>
      <c r="B33" s="75" t="s">
        <v>168</v>
      </c>
      <c r="C33" s="36" t="s">
        <v>175</v>
      </c>
      <c r="D33" s="91"/>
      <c r="E33" s="97">
        <v>3.0</v>
      </c>
      <c r="F33" s="85" t="s">
        <v>173</v>
      </c>
      <c r="G33" s="86"/>
      <c r="H33" s="28"/>
    </row>
    <row r="34" ht="13.5" customHeight="1">
      <c r="A34" s="74"/>
      <c r="B34" s="75" t="s">
        <v>168</v>
      </c>
      <c r="C34" s="36" t="s">
        <v>176</v>
      </c>
      <c r="D34" s="91"/>
      <c r="E34" s="97"/>
      <c r="F34" s="85"/>
      <c r="G34" s="86"/>
      <c r="H34" s="28"/>
    </row>
    <row r="35" ht="13.5" customHeight="1">
      <c r="A35" s="74"/>
      <c r="B35" s="75"/>
      <c r="C35" s="36"/>
      <c r="D35" s="91"/>
      <c r="E35" s="97"/>
      <c r="F35" s="85"/>
      <c r="G35" s="86"/>
      <c r="H35" s="28"/>
    </row>
    <row r="36" ht="13.5" customHeight="1">
      <c r="A36" s="74"/>
      <c r="B36" s="86" t="s">
        <v>177</v>
      </c>
      <c r="C36" s="36"/>
      <c r="D36" s="91"/>
      <c r="E36" s="97"/>
      <c r="F36" s="85"/>
      <c r="G36" s="86"/>
      <c r="H36" s="28"/>
    </row>
    <row r="37" ht="13.5" customHeight="1">
      <c r="A37" s="74"/>
      <c r="B37" s="75" t="s">
        <v>178</v>
      </c>
      <c r="C37" s="36" t="s">
        <v>179</v>
      </c>
      <c r="D37" s="91"/>
      <c r="E37" s="97">
        <v>1.4</v>
      </c>
      <c r="F37" s="85" t="s">
        <v>119</v>
      </c>
      <c r="G37" s="86"/>
      <c r="H37" s="28"/>
    </row>
    <row r="38" ht="13.5" customHeight="1">
      <c r="A38" s="74"/>
      <c r="B38" s="75" t="s">
        <v>178</v>
      </c>
      <c r="C38" s="36" t="s">
        <v>180</v>
      </c>
      <c r="D38" s="91"/>
      <c r="E38" s="97">
        <v>1.5</v>
      </c>
      <c r="F38" s="85" t="s">
        <v>181</v>
      </c>
      <c r="G38" s="86"/>
      <c r="H38" s="28"/>
    </row>
    <row r="39" ht="13.5" customHeight="1">
      <c r="A39" s="74"/>
      <c r="B39" s="75" t="s">
        <v>178</v>
      </c>
      <c r="C39" s="110" t="s">
        <v>183</v>
      </c>
      <c r="D39" s="91"/>
      <c r="E39" s="97">
        <v>1.0</v>
      </c>
      <c r="F39" s="85" t="s">
        <v>138</v>
      </c>
      <c r="G39" s="86"/>
      <c r="H39" s="28"/>
    </row>
    <row r="40" ht="13.5" customHeight="1">
      <c r="A40" s="74"/>
      <c r="B40" s="75" t="s">
        <v>191</v>
      </c>
      <c r="C40" s="112" t="s">
        <v>192</v>
      </c>
      <c r="D40" s="91"/>
      <c r="E40" s="97">
        <v>1.0</v>
      </c>
      <c r="F40" s="85" t="s">
        <v>173</v>
      </c>
      <c r="G40" s="86" t="s">
        <v>194</v>
      </c>
      <c r="H40" s="28"/>
    </row>
    <row r="41" ht="13.5" customHeight="1">
      <c r="A41" s="74"/>
      <c r="B41" s="75" t="s">
        <v>195</v>
      </c>
      <c r="C41" s="112" t="s">
        <v>196</v>
      </c>
      <c r="D41" s="91"/>
      <c r="E41" s="97">
        <v>4.0</v>
      </c>
      <c r="F41" s="85"/>
      <c r="G41" s="86" t="s">
        <v>197</v>
      </c>
      <c r="H41" s="28"/>
    </row>
    <row r="42" ht="13.5" customHeight="1">
      <c r="A42" s="74"/>
      <c r="B42" s="75" t="s">
        <v>195</v>
      </c>
      <c r="C42" s="112" t="s">
        <v>198</v>
      </c>
      <c r="D42" s="91"/>
      <c r="E42" s="97">
        <v>1.0</v>
      </c>
      <c r="F42" s="85" t="s">
        <v>199</v>
      </c>
      <c r="G42" s="86" t="s">
        <v>200</v>
      </c>
      <c r="H42" s="28"/>
    </row>
    <row r="43" ht="13.5" customHeight="1">
      <c r="A43" s="74"/>
      <c r="B43" s="75" t="s">
        <v>195</v>
      </c>
      <c r="C43" s="112" t="s">
        <v>201</v>
      </c>
      <c r="D43" s="91"/>
      <c r="E43" s="97">
        <v>1.0</v>
      </c>
      <c r="F43" s="85" t="s">
        <v>139</v>
      </c>
      <c r="G43" s="86" t="s">
        <v>202</v>
      </c>
      <c r="H43" s="28"/>
    </row>
    <row r="44" ht="13.5" customHeight="1">
      <c r="A44" s="74"/>
      <c r="B44" s="75" t="s">
        <v>195</v>
      </c>
      <c r="C44" s="112" t="s">
        <v>203</v>
      </c>
      <c r="D44" s="91"/>
      <c r="E44" s="97">
        <v>1.0</v>
      </c>
      <c r="F44" s="85" t="s">
        <v>204</v>
      </c>
      <c r="G44" s="86"/>
      <c r="H44" s="28"/>
    </row>
    <row r="45" ht="13.5" customHeight="1">
      <c r="A45" s="74"/>
      <c r="B45" s="75" t="s">
        <v>195</v>
      </c>
      <c r="C45" s="36" t="s">
        <v>205</v>
      </c>
      <c r="D45" s="91"/>
      <c r="E45" s="97"/>
      <c r="F45" s="85"/>
      <c r="G45" s="86"/>
      <c r="H45" s="28"/>
    </row>
    <row r="46" ht="13.5" customHeight="1">
      <c r="A46" s="74"/>
      <c r="B46" s="75"/>
      <c r="C46" s="36"/>
      <c r="D46" s="91"/>
      <c r="E46" s="97"/>
      <c r="F46" s="85"/>
      <c r="G46" s="86"/>
      <c r="H46" s="28"/>
    </row>
    <row r="47" ht="13.5" customHeight="1">
      <c r="A47" s="74"/>
      <c r="B47" s="75" t="s">
        <v>206</v>
      </c>
      <c r="C47" s="36" t="s">
        <v>206</v>
      </c>
      <c r="D47" s="91"/>
      <c r="E47" s="97">
        <v>1.0</v>
      </c>
      <c r="F47" s="85" t="s">
        <v>139</v>
      </c>
      <c r="G47" s="86" t="s">
        <v>207</v>
      </c>
      <c r="H47" s="28"/>
    </row>
    <row r="48" ht="13.5" customHeight="1">
      <c r="A48" s="74"/>
      <c r="B48" s="75"/>
      <c r="C48" s="36" t="s">
        <v>208</v>
      </c>
      <c r="D48" s="91"/>
      <c r="E48" s="97"/>
      <c r="F48" s="85"/>
      <c r="G48" s="86"/>
      <c r="H48" s="28"/>
    </row>
    <row r="49" ht="13.5" customHeight="1">
      <c r="A49" s="74"/>
      <c r="B49" s="75"/>
      <c r="C49" s="36"/>
      <c r="D49" s="91"/>
      <c r="E49" s="97"/>
      <c r="F49" s="85"/>
      <c r="G49" s="86"/>
      <c r="H49" s="28"/>
    </row>
    <row r="50" ht="13.5" customHeight="1">
      <c r="A50" s="74"/>
      <c r="B50" s="75"/>
      <c r="C50" s="36"/>
      <c r="D50" s="91"/>
      <c r="E50" s="97"/>
      <c r="F50" s="85"/>
      <c r="G50" s="86"/>
      <c r="H50" s="28"/>
    </row>
    <row r="51" ht="13.5" customHeight="1">
      <c r="A51" s="74"/>
      <c r="B51" s="75" t="s">
        <v>210</v>
      </c>
      <c r="C51" s="36" t="s">
        <v>210</v>
      </c>
      <c r="D51" s="91"/>
      <c r="E51" s="97">
        <v>2.0</v>
      </c>
      <c r="F51" s="85" t="s">
        <v>164</v>
      </c>
      <c r="G51" s="86"/>
      <c r="H51" s="28"/>
    </row>
    <row r="52" ht="13.5" customHeight="1">
      <c r="A52" s="74"/>
      <c r="B52" s="75"/>
      <c r="C52" s="36"/>
      <c r="D52" s="91"/>
      <c r="E52" s="97"/>
      <c r="F52" s="85"/>
      <c r="G52" s="86"/>
      <c r="H52" s="28"/>
    </row>
    <row r="53" ht="13.5" customHeight="1">
      <c r="A53" s="74"/>
      <c r="B53" s="75"/>
      <c r="C53" s="36"/>
      <c r="D53" s="91"/>
      <c r="E53" s="97"/>
      <c r="F53" s="85"/>
      <c r="G53" s="86"/>
      <c r="H53" s="28"/>
    </row>
    <row r="54" ht="13.5" customHeight="1">
      <c r="A54" s="74"/>
      <c r="B54" s="75" t="s">
        <v>211</v>
      </c>
      <c r="C54" s="36" t="s">
        <v>211</v>
      </c>
      <c r="D54" s="91"/>
      <c r="E54" s="97">
        <v>1.0</v>
      </c>
      <c r="F54" s="85" t="s">
        <v>212</v>
      </c>
      <c r="G54" s="86"/>
      <c r="H54" s="28"/>
    </row>
    <row r="55" ht="13.5" customHeight="1">
      <c r="A55" s="74"/>
      <c r="B55" s="75"/>
      <c r="C55" s="36"/>
      <c r="D55" s="91"/>
      <c r="E55" s="97"/>
      <c r="F55" s="85"/>
      <c r="G55" s="86"/>
      <c r="H55" s="28"/>
    </row>
    <row r="56" ht="13.5" customHeight="1">
      <c r="A56" s="116"/>
      <c r="B56" s="116"/>
      <c r="C56" s="118"/>
      <c r="D56" s="120"/>
      <c r="E56" s="122"/>
      <c r="F56" s="131"/>
      <c r="G56" s="133"/>
    </row>
    <row r="57" ht="13.5" customHeight="1">
      <c r="A57" s="116"/>
      <c r="B57" s="116"/>
      <c r="C57" s="118"/>
      <c r="D57" s="120"/>
      <c r="E57" s="122"/>
      <c r="F57" s="131"/>
      <c r="G57" s="133"/>
    </row>
    <row r="58" ht="13.5" customHeight="1">
      <c r="A58" s="116"/>
      <c r="B58" s="116"/>
      <c r="C58" s="118"/>
      <c r="D58" s="120"/>
      <c r="E58" s="122"/>
      <c r="F58" s="131"/>
      <c r="G58" s="133"/>
    </row>
    <row r="59" ht="13.5" customHeight="1">
      <c r="A59" s="116"/>
      <c r="B59" s="116"/>
      <c r="C59" s="118"/>
      <c r="D59" s="120"/>
      <c r="E59" s="122"/>
      <c r="F59" s="131"/>
      <c r="G59" s="133"/>
    </row>
  </sheetData>
  <mergeCells count="4">
    <mergeCell ref="A8:C8"/>
    <mergeCell ref="B1:C1"/>
    <mergeCell ref="E10:F10"/>
    <mergeCell ref="A6:G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4.43" defaultRowHeight="12.75"/>
  <cols>
    <col customWidth="1" min="1" max="1" width="12.43"/>
    <col customWidth="1" min="2" max="2" width="28.86"/>
    <col customWidth="1" min="3" max="3" width="23.0"/>
    <col customWidth="1" min="4" max="4" width="23.86"/>
    <col customWidth="1" min="5" max="5" width="9.86"/>
    <col customWidth="1" min="6" max="7" width="17.29"/>
  </cols>
  <sheetData>
    <row r="1">
      <c r="A1" s="3" t="s">
        <v>0</v>
      </c>
      <c r="B1" s="6" t="s">
        <v>3</v>
      </c>
      <c r="C1" s="6" t="s">
        <v>5</v>
      </c>
      <c r="D1" s="6" t="s">
        <v>6</v>
      </c>
    </row>
    <row r="2" ht="48.0" customHeight="1">
      <c r="A2" s="9"/>
      <c r="B2" s="24" t="s">
        <v>8</v>
      </c>
      <c r="C2" s="30"/>
      <c r="D2" s="32"/>
      <c r="E2" s="33"/>
      <c r="G2" s="33"/>
    </row>
    <row r="3" ht="21.0" customHeight="1">
      <c r="A3" s="9" t="s">
        <v>9</v>
      </c>
      <c r="B3" s="9" t="s">
        <v>12</v>
      </c>
      <c r="C3" s="32" t="s">
        <v>46</v>
      </c>
      <c r="D3" s="32" t="s">
        <v>47</v>
      </c>
      <c r="E3" s="33" t="s">
        <v>48</v>
      </c>
      <c r="G3" s="33" t="s">
        <v>49</v>
      </c>
    </row>
    <row r="4" ht="21.0" customHeight="1">
      <c r="A4" s="9" t="s">
        <v>16</v>
      </c>
      <c r="B4" s="32" t="s">
        <v>50</v>
      </c>
      <c r="C4" s="32" t="s">
        <v>51</v>
      </c>
      <c r="D4" s="32" t="s">
        <v>52</v>
      </c>
      <c r="E4" s="33" t="s">
        <v>30</v>
      </c>
      <c r="F4" s="33" t="s">
        <v>31</v>
      </c>
      <c r="G4" s="33" t="s">
        <v>53</v>
      </c>
    </row>
    <row r="5" ht="21.0" customHeight="1">
      <c r="A5" s="9" t="s">
        <v>19</v>
      </c>
      <c r="B5" s="32" t="s">
        <v>54</v>
      </c>
      <c r="C5" s="31"/>
      <c r="D5" s="33" t="s">
        <v>55</v>
      </c>
      <c r="E5" s="33" t="s">
        <v>33</v>
      </c>
      <c r="F5" s="33" t="s">
        <v>34</v>
      </c>
      <c r="G5" s="33" t="s">
        <v>56</v>
      </c>
    </row>
    <row r="6" ht="21.0" customHeight="1">
      <c r="A6" s="9" t="s">
        <v>21</v>
      </c>
      <c r="B6" s="32" t="s">
        <v>57</v>
      </c>
      <c r="C6" s="31"/>
      <c r="D6" s="32" t="s">
        <v>58</v>
      </c>
      <c r="E6" s="33" t="s">
        <v>59</v>
      </c>
      <c r="F6" s="33" t="s">
        <v>60</v>
      </c>
    </row>
    <row r="7" ht="21.0" customHeight="1">
      <c r="A7" s="9" t="s">
        <v>24</v>
      </c>
      <c r="B7" s="32" t="s">
        <v>61</v>
      </c>
      <c r="C7" s="31"/>
      <c r="D7" s="31"/>
      <c r="E7" s="33" t="s">
        <v>62</v>
      </c>
      <c r="F7" s="33" t="s">
        <v>63</v>
      </c>
    </row>
    <row r="8" ht="21.0" customHeight="1">
      <c r="A8" s="9" t="s">
        <v>26</v>
      </c>
      <c r="B8" s="32" t="s">
        <v>27</v>
      </c>
      <c r="C8" s="31"/>
      <c r="D8" s="31"/>
      <c r="E8" s="33" t="s">
        <v>65</v>
      </c>
      <c r="F8" s="33" t="s">
        <v>37</v>
      </c>
    </row>
    <row r="9" ht="21.0" customHeight="1">
      <c r="A9" s="9"/>
      <c r="B9" s="9"/>
      <c r="C9" s="31"/>
      <c r="D9" s="31"/>
      <c r="E9" s="33" t="s">
        <v>39</v>
      </c>
      <c r="F9" s="33" t="s">
        <v>40</v>
      </c>
    </row>
    <row r="10" ht="21.0" customHeight="1">
      <c r="A10" s="9"/>
      <c r="B10" s="32"/>
      <c r="C10" s="31"/>
      <c r="D10" s="31"/>
      <c r="E10" s="33" t="s">
        <v>39</v>
      </c>
      <c r="F10" s="33" t="s">
        <v>41</v>
      </c>
    </row>
    <row r="11" ht="21.0" customHeight="1">
      <c r="A11" s="9"/>
      <c r="B11" s="32"/>
      <c r="C11" s="31"/>
      <c r="D11" s="31"/>
      <c r="E11" s="33" t="s">
        <v>39</v>
      </c>
      <c r="F11" s="33" t="s">
        <v>43</v>
      </c>
    </row>
    <row r="12" ht="21.0" customHeight="1">
      <c r="A12" s="9"/>
      <c r="B12" s="32"/>
      <c r="C12" s="31"/>
      <c r="D12" s="31"/>
      <c r="E12" s="33"/>
      <c r="F12" s="33"/>
    </row>
    <row r="13" ht="21.0" customHeight="1">
      <c r="A13" s="9"/>
      <c r="B13" s="32"/>
      <c r="C13" s="31"/>
      <c r="D13" s="31"/>
    </row>
    <row r="14" ht="21.0" customHeight="1">
      <c r="A14" s="37"/>
      <c r="B14" s="9"/>
      <c r="C14" s="31"/>
      <c r="D14" s="31"/>
    </row>
    <row r="15">
      <c r="A15" s="23"/>
      <c r="B15" s="28"/>
      <c r="C15" s="23"/>
      <c r="D15" s="23"/>
      <c r="E15" s="23"/>
    </row>
    <row r="16" hidden="1">
      <c r="A16" s="39"/>
      <c r="B16" s="3" t="s">
        <v>70</v>
      </c>
      <c r="C16" s="3" t="s">
        <v>71</v>
      </c>
      <c r="D16" s="3" t="s">
        <v>72</v>
      </c>
      <c r="E16" s="3" t="s">
        <v>73</v>
      </c>
      <c r="F16" s="41"/>
    </row>
    <row r="17" hidden="1">
      <c r="A17" s="9" t="s">
        <v>74</v>
      </c>
      <c r="B17" s="9" t="s">
        <v>75</v>
      </c>
      <c r="C17" s="31"/>
      <c r="D17" s="31"/>
      <c r="E17" s="31"/>
      <c r="F17" s="41"/>
    </row>
    <row r="18" hidden="1">
      <c r="A18" s="43" t="s">
        <v>76</v>
      </c>
      <c r="B18" s="9" t="s">
        <v>78</v>
      </c>
      <c r="C18" s="9" t="s">
        <v>79</v>
      </c>
      <c r="D18" s="9" t="s">
        <v>80</v>
      </c>
      <c r="E18" s="9" t="s">
        <v>81</v>
      </c>
      <c r="F18" s="41"/>
    </row>
    <row r="19" hidden="1">
      <c r="A19" s="43" t="s">
        <v>82</v>
      </c>
      <c r="B19" s="9" t="s">
        <v>83</v>
      </c>
      <c r="C19" s="9" t="s">
        <v>84</v>
      </c>
      <c r="D19" s="9" t="s">
        <v>85</v>
      </c>
      <c r="E19" s="9" t="s">
        <v>86</v>
      </c>
      <c r="F19" s="41"/>
    </row>
    <row r="20" hidden="1">
      <c r="A20" s="43" t="s">
        <v>88</v>
      </c>
      <c r="B20" s="31"/>
      <c r="C20" s="9" t="s">
        <v>89</v>
      </c>
      <c r="D20" s="31"/>
      <c r="E20" s="9" t="s">
        <v>90</v>
      </c>
      <c r="F20" s="41"/>
    </row>
    <row r="21" hidden="1">
      <c r="A21" s="51"/>
      <c r="B21" s="31"/>
      <c r="C21" s="9" t="s">
        <v>98</v>
      </c>
      <c r="D21" s="31"/>
      <c r="E21" s="31"/>
      <c r="F21" s="41"/>
    </row>
    <row r="22" hidden="1">
      <c r="A22" s="54" t="s">
        <v>99</v>
      </c>
      <c r="B22" s="9" t="s">
        <v>101</v>
      </c>
      <c r="C22" s="31"/>
      <c r="D22" s="31"/>
      <c r="E22" s="9" t="s">
        <v>102</v>
      </c>
      <c r="F22" s="41"/>
    </row>
    <row r="23" hidden="1">
      <c r="A23" s="51"/>
      <c r="B23" s="31"/>
      <c r="C23" s="31"/>
      <c r="D23" s="31"/>
      <c r="E23" s="31"/>
      <c r="F23" s="41"/>
    </row>
    <row r="24">
      <c r="A24" s="56"/>
      <c r="B24" s="56"/>
      <c r="C24" s="56"/>
      <c r="D24" s="56"/>
      <c r="E24" s="56"/>
    </row>
  </sheetData>
  <mergeCells count="1"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2.75"/>
  <cols>
    <col customWidth="1" min="1" max="2" width="12.43"/>
    <col customWidth="1" min="3" max="3" width="62.43"/>
    <col customWidth="1" min="4" max="4" width="23.0"/>
    <col customWidth="1" min="5" max="5" width="23.86"/>
  </cols>
  <sheetData>
    <row r="1">
      <c r="A1" s="1"/>
      <c r="B1" s="7" t="s">
        <v>0</v>
      </c>
      <c r="C1" s="8"/>
      <c r="D1" s="7" t="s">
        <v>7</v>
      </c>
      <c r="E1" s="10"/>
    </row>
    <row r="2" ht="21.0" customHeight="1">
      <c r="A2" s="11" t="s">
        <v>3</v>
      </c>
      <c r="B2" s="13" t="s">
        <v>9</v>
      </c>
      <c r="C2" s="15" t="s">
        <v>12</v>
      </c>
      <c r="D2" s="15" t="s">
        <v>15</v>
      </c>
      <c r="E2" s="10"/>
    </row>
    <row r="3" ht="21.0" customHeight="1">
      <c r="A3" s="17"/>
      <c r="B3" s="13" t="s">
        <v>16</v>
      </c>
      <c r="C3" s="15" t="s">
        <v>17</v>
      </c>
      <c r="D3" s="15" t="s">
        <v>18</v>
      </c>
      <c r="E3" s="10"/>
    </row>
    <row r="4" ht="21.0" customHeight="1">
      <c r="A4" s="17"/>
      <c r="B4" s="13" t="s">
        <v>19</v>
      </c>
      <c r="C4" s="15" t="s">
        <v>20</v>
      </c>
      <c r="D4" s="15"/>
      <c r="E4" s="10"/>
    </row>
    <row r="5" ht="21.0" customHeight="1">
      <c r="A5" s="17"/>
      <c r="B5" s="13" t="s">
        <v>21</v>
      </c>
      <c r="C5" s="15" t="s">
        <v>22</v>
      </c>
      <c r="D5" s="19"/>
      <c r="E5" s="10"/>
    </row>
    <row r="6" ht="21.0" customHeight="1">
      <c r="A6" s="17"/>
      <c r="B6" s="13" t="s">
        <v>24</v>
      </c>
      <c r="C6" s="15" t="s">
        <v>25</v>
      </c>
      <c r="D6" s="19"/>
      <c r="E6" s="10"/>
    </row>
    <row r="7" ht="21.0" customHeight="1">
      <c r="A7" s="17"/>
      <c r="B7" s="13" t="s">
        <v>26</v>
      </c>
      <c r="C7" s="15" t="s">
        <v>27</v>
      </c>
      <c r="D7" s="19"/>
      <c r="E7" s="10"/>
    </row>
    <row r="8" ht="21.0" customHeight="1">
      <c r="A8" s="17"/>
      <c r="B8" s="17"/>
      <c r="C8" s="17"/>
      <c r="D8" s="21"/>
      <c r="E8" s="21"/>
    </row>
    <row r="9" ht="21.0" customHeight="1">
      <c r="B9" s="26"/>
      <c r="C9" s="27"/>
      <c r="D9" s="26" t="s">
        <v>29</v>
      </c>
    </row>
    <row r="10" ht="21.0" customHeight="1">
      <c r="B10" s="26" t="s">
        <v>30</v>
      </c>
      <c r="C10" s="26" t="s">
        <v>31</v>
      </c>
      <c r="D10" s="26" t="s">
        <v>32</v>
      </c>
    </row>
    <row r="11" ht="21.0" customHeight="1">
      <c r="B11" s="26" t="s">
        <v>33</v>
      </c>
      <c r="C11" s="26" t="s">
        <v>34</v>
      </c>
      <c r="D11" s="26" t="s">
        <v>35</v>
      </c>
    </row>
    <row r="12" ht="21.0" customHeight="1">
      <c r="B12" s="26"/>
      <c r="C12" s="26"/>
      <c r="D12" s="27"/>
    </row>
    <row r="13" ht="21.0" customHeight="1">
      <c r="B13" s="26"/>
      <c r="C13" s="26"/>
      <c r="D13" s="27"/>
    </row>
    <row r="14" ht="21.0" customHeight="1">
      <c r="B14" s="26" t="s">
        <v>36</v>
      </c>
      <c r="C14" s="26" t="s">
        <v>37</v>
      </c>
      <c r="D14" s="26" t="s">
        <v>38</v>
      </c>
    </row>
    <row r="15" ht="21.0" customHeight="1">
      <c r="B15" s="26" t="s">
        <v>39</v>
      </c>
      <c r="C15" s="26" t="s">
        <v>40</v>
      </c>
      <c r="D15" s="27"/>
    </row>
    <row r="16" ht="21.0" customHeight="1">
      <c r="B16" s="26" t="s">
        <v>39</v>
      </c>
      <c r="C16" s="26" t="s">
        <v>41</v>
      </c>
      <c r="D16" s="26" t="s">
        <v>42</v>
      </c>
    </row>
    <row r="17" ht="21.0" customHeight="1">
      <c r="B17" s="26" t="s">
        <v>39</v>
      </c>
      <c r="C17" s="26" t="s">
        <v>43</v>
      </c>
      <c r="D17" s="26" t="s">
        <v>44</v>
      </c>
    </row>
    <row r="18" ht="21.0" customHeight="1"/>
    <row r="19" ht="21.0" customHeight="1"/>
    <row r="20">
      <c r="A20" s="29" t="s">
        <v>5</v>
      </c>
      <c r="C20" s="36" t="s">
        <v>45</v>
      </c>
      <c r="D20" s="17"/>
      <c r="E20" s="21"/>
    </row>
    <row r="21">
      <c r="A21" s="17"/>
      <c r="B21" s="17"/>
      <c r="C21" s="36" t="s">
        <v>66</v>
      </c>
      <c r="D21" s="21"/>
      <c r="E21" s="21"/>
    </row>
    <row r="22">
      <c r="A22" s="17"/>
      <c r="B22" s="17"/>
      <c r="C22" s="36" t="s">
        <v>67</v>
      </c>
      <c r="D22" s="38"/>
      <c r="E22" s="21"/>
    </row>
    <row r="23">
      <c r="A23" s="17"/>
      <c r="B23" s="17"/>
      <c r="C23" s="36"/>
      <c r="D23" s="38"/>
      <c r="E23" s="21"/>
    </row>
    <row r="24">
      <c r="A24" s="21"/>
      <c r="B24" s="21"/>
      <c r="C24" s="17"/>
      <c r="D24" s="21"/>
      <c r="E24" s="21"/>
    </row>
    <row r="25">
      <c r="A25" s="11" t="s">
        <v>68</v>
      </c>
      <c r="B25" s="17"/>
      <c r="C25" s="40" t="s">
        <v>69</v>
      </c>
      <c r="D25" s="21"/>
      <c r="E25" s="21"/>
    </row>
    <row r="26">
      <c r="A26" s="42"/>
      <c r="B26" s="42"/>
      <c r="C26" s="44" t="s">
        <v>77</v>
      </c>
      <c r="D26" s="45" t="s">
        <v>87</v>
      </c>
      <c r="E26" s="21"/>
    </row>
    <row r="27">
      <c r="A27" s="21"/>
      <c r="B27" s="21"/>
      <c r="C27" s="47"/>
      <c r="D27" s="21"/>
      <c r="E27" s="21"/>
    </row>
    <row r="28">
      <c r="A28" s="11" t="s">
        <v>92</v>
      </c>
      <c r="B28" s="21"/>
      <c r="C28" s="49" t="s">
        <v>93</v>
      </c>
      <c r="D28" s="21"/>
      <c r="E28" s="21"/>
    </row>
    <row r="29">
      <c r="A29" s="21"/>
      <c r="B29" s="21"/>
      <c r="C29" s="38" t="s">
        <v>95</v>
      </c>
      <c r="D29" s="21"/>
      <c r="E29" s="21"/>
    </row>
    <row r="30">
      <c r="A30" s="21"/>
      <c r="B30" s="21"/>
      <c r="C30" s="21"/>
      <c r="D30" s="21"/>
      <c r="E30" s="21"/>
    </row>
    <row r="31">
      <c r="A31" s="11" t="s">
        <v>96</v>
      </c>
      <c r="B31" s="21"/>
      <c r="C31" s="38" t="s">
        <v>97</v>
      </c>
      <c r="D31" s="21"/>
      <c r="E31" s="21"/>
    </row>
    <row r="32">
      <c r="A32" s="21"/>
      <c r="B32" s="21"/>
      <c r="C32" s="21"/>
      <c r="D32" s="21"/>
      <c r="E32" s="21"/>
    </row>
    <row r="33">
      <c r="A33" s="21"/>
      <c r="B33" s="21"/>
      <c r="C33" s="21"/>
      <c r="D33" s="21"/>
      <c r="E33" s="21"/>
    </row>
    <row r="34">
      <c r="A34" s="21"/>
      <c r="B34" s="21"/>
      <c r="C34" s="21"/>
      <c r="D34" s="21"/>
      <c r="E34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10.14"/>
    <col customWidth="1" min="5" max="5" width="11.86"/>
    <col customWidth="1" min="6" max="6" width="23.71"/>
    <col customWidth="1" min="7" max="7" width="40.86"/>
    <col customWidth="1" min="8" max="8" width="17.29"/>
  </cols>
  <sheetData>
    <row r="1" ht="15.0" customHeight="1">
      <c r="A1" s="2" t="s">
        <v>1</v>
      </c>
      <c r="B1" s="2" t="s">
        <v>2</v>
      </c>
    </row>
    <row r="2" ht="15.0" customHeight="1">
      <c r="A2" s="5" t="s">
        <v>4</v>
      </c>
      <c r="B2" s="12"/>
      <c r="F2" s="5" t="s">
        <v>10</v>
      </c>
    </row>
    <row r="3" ht="15.0" customHeight="1">
      <c r="A3" s="5" t="s">
        <v>11</v>
      </c>
      <c r="B3" s="14"/>
      <c r="F3" s="5" t="s">
        <v>13</v>
      </c>
    </row>
    <row r="4">
      <c r="C4" s="16" t="s">
        <v>14</v>
      </c>
      <c r="D4" s="18"/>
      <c r="E4" s="16" t="s">
        <v>14</v>
      </c>
      <c r="F4" s="5" t="s">
        <v>23</v>
      </c>
    </row>
    <row r="5" ht="13.5" customHeight="1">
      <c r="A5" s="20"/>
      <c r="B5" s="20"/>
      <c r="C5" s="20"/>
      <c r="D5" s="20"/>
      <c r="E5" s="20"/>
      <c r="F5" s="20"/>
      <c r="G5" s="20"/>
      <c r="H5" s="23"/>
    </row>
    <row r="6" ht="16.5" customHeight="1">
      <c r="A6" s="25" t="s">
        <v>28</v>
      </c>
      <c r="B6" s="28"/>
      <c r="C6" s="28"/>
      <c r="D6" s="28"/>
      <c r="E6" s="28"/>
      <c r="F6" s="28"/>
      <c r="G6" s="30"/>
      <c r="H6" s="31"/>
    </row>
    <row r="7" ht="13.5" customHeight="1">
      <c r="A7" s="34"/>
      <c r="B7" s="35"/>
      <c r="C7" s="35"/>
      <c r="D7" s="46" t="s">
        <v>64</v>
      </c>
      <c r="E7" s="46" t="s">
        <v>91</v>
      </c>
      <c r="F7" s="35"/>
      <c r="G7" s="58"/>
      <c r="H7" s="37"/>
    </row>
    <row r="8">
      <c r="A8" s="50" t="s">
        <v>94</v>
      </c>
      <c r="B8" s="28"/>
      <c r="C8" s="30"/>
      <c r="D8" s="52">
        <v>55.0</v>
      </c>
      <c r="E8" s="53">
        <v>80.0</v>
      </c>
      <c r="F8" s="55" t="s">
        <v>100</v>
      </c>
      <c r="G8" s="60"/>
      <c r="H8" s="59"/>
    </row>
    <row r="9" ht="13.5" customHeight="1">
      <c r="A9" s="61"/>
      <c r="B9" s="62"/>
      <c r="C9" s="63"/>
      <c r="D9" s="63"/>
      <c r="E9" s="65"/>
      <c r="F9" s="65"/>
      <c r="G9" s="20"/>
      <c r="H9" s="66"/>
    </row>
    <row r="10">
      <c r="A10" s="67" t="s">
        <v>110</v>
      </c>
      <c r="B10" s="67" t="s">
        <v>111</v>
      </c>
      <c r="C10" s="68" t="s">
        <v>112</v>
      </c>
      <c r="D10" s="69" t="s">
        <v>113</v>
      </c>
      <c r="E10" s="71" t="s">
        <v>113</v>
      </c>
      <c r="F10" s="30"/>
      <c r="G10" s="76" t="s">
        <v>7</v>
      </c>
      <c r="H10" s="30"/>
    </row>
    <row r="11" ht="18.0" customHeight="1">
      <c r="A11" s="74" t="s">
        <v>115</v>
      </c>
      <c r="B11" s="74" t="s">
        <v>118</v>
      </c>
      <c r="C11" s="74" t="s">
        <v>117</v>
      </c>
      <c r="D11" s="75">
        <v>5.5</v>
      </c>
      <c r="E11" s="78">
        <f t="shared" ref="E11:E17" si="1">D11*$E$8/$D$8</f>
        <v>8</v>
      </c>
      <c r="F11" s="79" t="s">
        <v>119</v>
      </c>
      <c r="G11" s="80" t="s">
        <v>120</v>
      </c>
      <c r="H11" s="30"/>
    </row>
    <row r="12">
      <c r="A12" s="74" t="s">
        <v>115</v>
      </c>
      <c r="B12" s="74" t="s">
        <v>118</v>
      </c>
      <c r="C12" s="75" t="s">
        <v>31</v>
      </c>
      <c r="D12" s="82">
        <v>3.0</v>
      </c>
      <c r="E12" s="78">
        <f t="shared" si="1"/>
        <v>4.363636364</v>
      </c>
      <c r="F12" s="85" t="s">
        <v>122</v>
      </c>
      <c r="G12" s="87" t="s">
        <v>123</v>
      </c>
      <c r="H12" s="30"/>
    </row>
    <row r="13">
      <c r="A13" s="74" t="s">
        <v>115</v>
      </c>
      <c r="B13" s="74" t="s">
        <v>118</v>
      </c>
      <c r="C13" s="74" t="s">
        <v>124</v>
      </c>
      <c r="D13" s="82">
        <v>2.0</v>
      </c>
      <c r="E13" s="78">
        <f t="shared" si="1"/>
        <v>2.909090909</v>
      </c>
      <c r="F13" s="79" t="s">
        <v>125</v>
      </c>
      <c r="G13" s="89" t="s">
        <v>126</v>
      </c>
      <c r="H13" s="30"/>
    </row>
    <row r="14">
      <c r="A14" s="74" t="s">
        <v>115</v>
      </c>
      <c r="B14" s="74" t="s">
        <v>118</v>
      </c>
      <c r="C14" s="74" t="s">
        <v>127</v>
      </c>
      <c r="D14" s="91">
        <v>9.0</v>
      </c>
      <c r="E14" s="78">
        <f t="shared" si="1"/>
        <v>13.09090909</v>
      </c>
      <c r="F14" s="93" t="s">
        <v>128</v>
      </c>
      <c r="G14" s="89" t="s">
        <v>129</v>
      </c>
      <c r="H14" s="30"/>
    </row>
    <row r="15">
      <c r="A15" s="74" t="s">
        <v>130</v>
      </c>
      <c r="B15" s="74" t="s">
        <v>118</v>
      </c>
      <c r="C15" s="74" t="s">
        <v>131</v>
      </c>
      <c r="D15" s="82">
        <v>6.0</v>
      </c>
      <c r="E15" s="78">
        <f t="shared" si="1"/>
        <v>8.727272727</v>
      </c>
      <c r="F15" s="79" t="s">
        <v>132</v>
      </c>
      <c r="G15" s="95"/>
      <c r="H15" s="30"/>
    </row>
    <row r="16">
      <c r="A16" s="74" t="s">
        <v>130</v>
      </c>
      <c r="B16" s="74" t="s">
        <v>118</v>
      </c>
      <c r="C16" s="74" t="s">
        <v>134</v>
      </c>
      <c r="D16" s="91">
        <v>10.0</v>
      </c>
      <c r="E16" s="78">
        <f t="shared" si="1"/>
        <v>14.54545455</v>
      </c>
      <c r="F16" s="79" t="s">
        <v>132</v>
      </c>
      <c r="G16" s="95"/>
      <c r="H16" s="30"/>
    </row>
    <row r="17">
      <c r="A17" s="74" t="s">
        <v>135</v>
      </c>
      <c r="B17" s="74" t="s">
        <v>136</v>
      </c>
      <c r="C17" s="74" t="s">
        <v>137</v>
      </c>
      <c r="D17" s="91">
        <v>5.0</v>
      </c>
      <c r="E17" s="78">
        <f t="shared" si="1"/>
        <v>7.272727273</v>
      </c>
      <c r="F17" s="79" t="s">
        <v>138</v>
      </c>
      <c r="G17" s="95"/>
      <c r="H17" s="30"/>
    </row>
    <row r="18">
      <c r="A18" s="74"/>
      <c r="B18" s="74"/>
      <c r="C18" s="75" t="s">
        <v>137</v>
      </c>
      <c r="D18" s="82">
        <v>1.0</v>
      </c>
      <c r="E18" s="97" t="s">
        <v>139</v>
      </c>
      <c r="F18" s="79"/>
      <c r="G18" s="87" t="s">
        <v>141</v>
      </c>
      <c r="H18" s="30"/>
    </row>
    <row r="19">
      <c r="A19" s="74" t="s">
        <v>115</v>
      </c>
      <c r="B19" s="74" t="s">
        <v>142</v>
      </c>
      <c r="C19" s="75" t="s">
        <v>143</v>
      </c>
      <c r="D19" s="91"/>
      <c r="E19" s="98"/>
      <c r="F19" s="79" t="s">
        <v>144</v>
      </c>
      <c r="G19" s="87" t="s">
        <v>145</v>
      </c>
      <c r="H19" s="30"/>
    </row>
    <row r="20">
      <c r="A20" s="74" t="s">
        <v>146</v>
      </c>
      <c r="B20" s="74" t="s">
        <v>136</v>
      </c>
      <c r="C20" s="74" t="s">
        <v>147</v>
      </c>
      <c r="D20" s="91"/>
      <c r="E20" s="98"/>
      <c r="F20" s="79" t="s">
        <v>138</v>
      </c>
      <c r="G20" s="89" t="s">
        <v>148</v>
      </c>
      <c r="H20" s="30"/>
    </row>
    <row r="21" ht="13.5" customHeight="1">
      <c r="A21" s="74" t="s">
        <v>115</v>
      </c>
      <c r="B21" s="31"/>
      <c r="C21" s="100" t="s">
        <v>149</v>
      </c>
      <c r="D21" s="31"/>
      <c r="E21" s="101"/>
      <c r="F21" s="31"/>
      <c r="G21" s="102"/>
      <c r="H21" s="30"/>
    </row>
    <row r="22" ht="13.5" customHeight="1">
      <c r="A22" s="62"/>
      <c r="B22" s="28"/>
      <c r="C22" s="63"/>
      <c r="D22" s="28"/>
      <c r="E22" s="63"/>
      <c r="F22" s="28"/>
      <c r="G22" s="28"/>
      <c r="H22" s="28"/>
    </row>
    <row r="23" ht="13.5" customHeight="1">
      <c r="A23" s="104"/>
      <c r="B23" s="28"/>
      <c r="C23" s="63"/>
      <c r="D23" s="63"/>
      <c r="E23" s="63"/>
      <c r="F23" s="63"/>
      <c r="G23" s="63"/>
      <c r="H23" s="28"/>
    </row>
    <row r="24" ht="13.5" customHeight="1">
      <c r="A24" s="104"/>
      <c r="B24" s="28"/>
      <c r="C24" s="63"/>
      <c r="D24" s="63"/>
      <c r="E24" s="63"/>
      <c r="F24" s="63"/>
      <c r="G24" s="63"/>
      <c r="H24" s="28"/>
    </row>
    <row r="25" ht="16.5" customHeight="1">
      <c r="A25" s="106" t="s">
        <v>154</v>
      </c>
      <c r="B25" s="28"/>
      <c r="C25" s="28"/>
      <c r="D25" s="28"/>
      <c r="E25" s="28"/>
      <c r="F25" s="28"/>
      <c r="G25" s="30"/>
      <c r="H25" s="31"/>
    </row>
    <row r="26">
      <c r="A26" s="50" t="s">
        <v>161</v>
      </c>
      <c r="B26" s="28"/>
      <c r="C26" s="30"/>
      <c r="D26" s="31"/>
      <c r="E26" s="108"/>
      <c r="F26" s="31"/>
      <c r="G26" s="102"/>
      <c r="H26" s="30"/>
    </row>
    <row r="27">
      <c r="A27" s="68" t="s">
        <v>182</v>
      </c>
      <c r="B27" s="111" t="s">
        <v>184</v>
      </c>
      <c r="C27" s="114" t="s">
        <v>193</v>
      </c>
      <c r="D27" s="125"/>
      <c r="E27" s="115" t="s">
        <v>209</v>
      </c>
      <c r="F27" s="28"/>
      <c r="G27" s="30"/>
      <c r="H27" s="31"/>
    </row>
    <row r="28" ht="15.0" customHeight="1">
      <c r="A28" s="127"/>
      <c r="B28" s="128"/>
      <c r="C28" s="130"/>
      <c r="D28" s="125"/>
      <c r="E28" s="132"/>
      <c r="F28" s="28"/>
      <c r="G28" s="30"/>
      <c r="H28" s="31"/>
    </row>
    <row r="29" ht="16.5" customHeight="1">
      <c r="A29" s="127"/>
      <c r="B29" s="128"/>
      <c r="C29" s="130"/>
      <c r="D29" s="125"/>
      <c r="E29" s="132"/>
      <c r="F29" s="28"/>
      <c r="G29" s="30"/>
      <c r="H29" s="31"/>
    </row>
    <row r="30" ht="14.25" customHeight="1">
      <c r="A30" s="127"/>
      <c r="B30" s="128"/>
      <c r="C30" s="130"/>
      <c r="D30" s="125"/>
      <c r="E30" s="132"/>
      <c r="F30" s="28"/>
      <c r="G30" s="30"/>
      <c r="H30" s="31"/>
    </row>
    <row r="31" ht="13.5" customHeight="1">
      <c r="A31" s="127"/>
      <c r="B31" s="128"/>
      <c r="C31" s="130"/>
      <c r="D31" s="125"/>
      <c r="E31" s="132"/>
      <c r="F31" s="28"/>
      <c r="G31" s="30"/>
      <c r="H31" s="31"/>
    </row>
    <row r="32" ht="13.5" customHeight="1">
      <c r="A32" s="127"/>
      <c r="B32" s="128"/>
      <c r="C32" s="130"/>
      <c r="D32" s="125"/>
      <c r="E32" s="132"/>
      <c r="F32" s="28"/>
      <c r="G32" s="30"/>
      <c r="H32" s="31"/>
    </row>
  </sheetData>
  <mergeCells count="12">
    <mergeCell ref="A8:C8"/>
    <mergeCell ref="B1:C1"/>
    <mergeCell ref="E29:G29"/>
    <mergeCell ref="E28:G28"/>
    <mergeCell ref="A6:G6"/>
    <mergeCell ref="E32:G32"/>
    <mergeCell ref="E31:G31"/>
    <mergeCell ref="E30:G30"/>
    <mergeCell ref="A26:C26"/>
    <mergeCell ref="A25:G25"/>
    <mergeCell ref="E10:F10"/>
    <mergeCell ref="E27:G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62.43"/>
    <col customWidth="1" min="3" max="3" width="23.0"/>
    <col customWidth="1" min="4" max="5" width="23.86"/>
    <col customWidth="1" min="6" max="20" width="17.29"/>
  </cols>
  <sheetData>
    <row r="1">
      <c r="A1" s="3" t="s">
        <v>0</v>
      </c>
      <c r="B1" s="64"/>
      <c r="C1" s="3" t="s">
        <v>7</v>
      </c>
      <c r="D1" s="41"/>
    </row>
    <row r="2" ht="21.0" customHeight="1">
      <c r="A2" s="9" t="s">
        <v>9</v>
      </c>
      <c r="B2" s="9" t="s">
        <v>12</v>
      </c>
      <c r="C2" s="32" t="s">
        <v>103</v>
      </c>
      <c r="D2" s="41"/>
      <c r="E2" s="33"/>
      <c r="G2" s="33" t="s">
        <v>29</v>
      </c>
    </row>
    <row r="3" ht="21.0" customHeight="1">
      <c r="A3" s="9" t="s">
        <v>16</v>
      </c>
      <c r="B3" s="32" t="s">
        <v>17</v>
      </c>
      <c r="C3" s="32" t="s">
        <v>18</v>
      </c>
      <c r="D3" s="41"/>
      <c r="E3" s="33" t="s">
        <v>30</v>
      </c>
      <c r="F3" s="33" t="s">
        <v>31</v>
      </c>
      <c r="G3" s="33" t="s">
        <v>32</v>
      </c>
    </row>
    <row r="4" ht="21.0" customHeight="1">
      <c r="A4" s="9" t="s">
        <v>19</v>
      </c>
      <c r="B4" s="32" t="s">
        <v>20</v>
      </c>
      <c r="C4" s="32"/>
      <c r="D4" s="41"/>
      <c r="E4" s="33" t="s">
        <v>33</v>
      </c>
      <c r="F4" s="33" t="s">
        <v>34</v>
      </c>
      <c r="G4" s="33" t="s">
        <v>35</v>
      </c>
    </row>
    <row r="5" ht="21.0" customHeight="1">
      <c r="A5" s="9" t="s">
        <v>21</v>
      </c>
      <c r="B5" s="32" t="s">
        <v>57</v>
      </c>
      <c r="C5" s="31"/>
      <c r="D5" s="41"/>
      <c r="E5" s="33"/>
      <c r="F5" s="33"/>
    </row>
    <row r="6" ht="21.0" customHeight="1">
      <c r="A6" s="9" t="s">
        <v>24</v>
      </c>
      <c r="B6" s="32" t="s">
        <v>25</v>
      </c>
      <c r="C6" s="31"/>
      <c r="D6" s="41"/>
      <c r="E6" s="33"/>
      <c r="F6" s="33"/>
    </row>
    <row r="7" ht="21.0" customHeight="1">
      <c r="A7" s="9" t="s">
        <v>26</v>
      </c>
      <c r="B7" s="32" t="s">
        <v>27</v>
      </c>
      <c r="C7" s="31"/>
      <c r="D7" s="41"/>
      <c r="E7" s="33" t="s">
        <v>36</v>
      </c>
      <c r="F7" s="33" t="s">
        <v>37</v>
      </c>
      <c r="G7" s="33" t="s">
        <v>38</v>
      </c>
    </row>
    <row r="8" ht="21.0" customHeight="1">
      <c r="A8" s="9"/>
      <c r="B8" s="9"/>
      <c r="C8" s="31"/>
      <c r="D8" s="41"/>
      <c r="E8" s="33" t="s">
        <v>39</v>
      </c>
      <c r="F8" s="33" t="s">
        <v>40</v>
      </c>
    </row>
    <row r="9" ht="21.0" customHeight="1">
      <c r="A9" s="9"/>
      <c r="B9" s="32" t="s">
        <v>104</v>
      </c>
      <c r="C9" s="9"/>
      <c r="D9" s="41"/>
      <c r="E9" s="33" t="s">
        <v>39</v>
      </c>
      <c r="F9" s="33" t="s">
        <v>41</v>
      </c>
      <c r="G9" s="33" t="s">
        <v>42</v>
      </c>
    </row>
    <row r="10" ht="21.0" customHeight="1">
      <c r="A10" s="9"/>
      <c r="B10" s="32" t="s">
        <v>105</v>
      </c>
      <c r="C10" s="31"/>
      <c r="D10" s="41"/>
      <c r="E10" s="33" t="s">
        <v>39</v>
      </c>
      <c r="F10" s="33" t="s">
        <v>43</v>
      </c>
      <c r="G10" s="33" t="s">
        <v>44</v>
      </c>
    </row>
    <row r="11" ht="21.0" customHeight="1">
      <c r="A11" s="9"/>
      <c r="B11" s="32" t="s">
        <v>106</v>
      </c>
      <c r="C11" s="32" t="s">
        <v>107</v>
      </c>
      <c r="D11" s="41"/>
      <c r="E11" s="33"/>
      <c r="F11" s="33"/>
    </row>
    <row r="12" ht="21.0" customHeight="1">
      <c r="A12" s="9"/>
      <c r="B12" s="32" t="s">
        <v>108</v>
      </c>
      <c r="C12" s="32" t="s">
        <v>109</v>
      </c>
      <c r="D12" s="41"/>
    </row>
    <row r="13" ht="21.0" customHeight="1">
      <c r="A13" s="37"/>
      <c r="B13" s="9"/>
      <c r="C13" s="70"/>
    </row>
    <row r="14">
      <c r="A14" s="23"/>
      <c r="B14" s="72" t="s">
        <v>114</v>
      </c>
      <c r="C14" s="23"/>
      <c r="D14" s="23"/>
      <c r="E14" s="23"/>
    </row>
    <row r="15" hidden="1">
      <c r="A15" s="39"/>
      <c r="B15" s="3" t="s">
        <v>70</v>
      </c>
      <c r="C15" s="3" t="s">
        <v>71</v>
      </c>
      <c r="D15" s="3" t="s">
        <v>72</v>
      </c>
      <c r="E15" s="3" t="s">
        <v>73</v>
      </c>
      <c r="F15" s="41"/>
    </row>
    <row r="16" hidden="1">
      <c r="A16" s="9" t="s">
        <v>74</v>
      </c>
      <c r="B16" s="9" t="s">
        <v>75</v>
      </c>
      <c r="C16" s="31"/>
      <c r="D16" s="31"/>
      <c r="E16" s="31"/>
      <c r="F16" s="41"/>
    </row>
    <row r="17" hidden="1">
      <c r="A17" s="43" t="s">
        <v>76</v>
      </c>
      <c r="B17" s="9" t="s">
        <v>78</v>
      </c>
      <c r="C17" s="9" t="s">
        <v>79</v>
      </c>
      <c r="D17" s="9" t="s">
        <v>80</v>
      </c>
      <c r="E17" s="9" t="s">
        <v>81</v>
      </c>
      <c r="F17" s="41"/>
    </row>
    <row r="18" hidden="1">
      <c r="A18" s="43" t="s">
        <v>82</v>
      </c>
      <c r="B18" s="9" t="s">
        <v>83</v>
      </c>
      <c r="C18" s="9" t="s">
        <v>84</v>
      </c>
      <c r="D18" s="9" t="s">
        <v>85</v>
      </c>
      <c r="E18" s="9" t="s">
        <v>86</v>
      </c>
      <c r="F18" s="41"/>
    </row>
    <row r="19" hidden="1">
      <c r="A19" s="43" t="s">
        <v>88</v>
      </c>
      <c r="B19" s="31"/>
      <c r="C19" s="9" t="s">
        <v>89</v>
      </c>
      <c r="D19" s="31"/>
      <c r="E19" s="9" t="s">
        <v>90</v>
      </c>
      <c r="F19" s="41"/>
    </row>
    <row r="20" hidden="1">
      <c r="A20" s="51"/>
      <c r="B20" s="31"/>
      <c r="C20" s="9" t="s">
        <v>98</v>
      </c>
      <c r="D20" s="31"/>
      <c r="E20" s="31"/>
      <c r="F20" s="41"/>
    </row>
    <row r="21" hidden="1">
      <c r="A21" s="54" t="s">
        <v>99</v>
      </c>
      <c r="B21" s="9" t="s">
        <v>101</v>
      </c>
      <c r="C21" s="31"/>
      <c r="D21" s="31"/>
      <c r="E21" s="9" t="s">
        <v>102</v>
      </c>
      <c r="F21" s="41"/>
    </row>
    <row r="22" hidden="1">
      <c r="A22" s="51"/>
      <c r="B22" s="31"/>
      <c r="C22" s="31"/>
      <c r="D22" s="31"/>
      <c r="E22" s="31"/>
      <c r="F22" s="41"/>
    </row>
    <row r="23">
      <c r="A23" s="56"/>
      <c r="B23" s="56"/>
      <c r="C23" s="56"/>
      <c r="D23" s="56"/>
      <c r="E23" s="5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13.86"/>
    <col customWidth="1" min="5" max="5" width="20.43"/>
    <col customWidth="1" min="6" max="6" width="40.86"/>
  </cols>
  <sheetData>
    <row r="1" ht="15.0" customHeight="1">
      <c r="A1" s="2" t="s">
        <v>1</v>
      </c>
      <c r="B1" s="2" t="s">
        <v>2</v>
      </c>
    </row>
    <row r="2" ht="15.0" customHeight="1">
      <c r="A2" s="5" t="s">
        <v>4</v>
      </c>
      <c r="B2" s="12">
        <f>50*D8</f>
        <v>3000</v>
      </c>
      <c r="E2" s="5" t="s">
        <v>10</v>
      </c>
    </row>
    <row r="3" ht="15.0" customHeight="1">
      <c r="A3" s="5" t="s">
        <v>11</v>
      </c>
      <c r="B3" s="12"/>
      <c r="E3" s="5" t="s">
        <v>13</v>
      </c>
    </row>
    <row r="4">
      <c r="C4" s="16" t="s">
        <v>14</v>
      </c>
      <c r="D4" s="16" t="s">
        <v>14</v>
      </c>
      <c r="E4" s="5" t="s">
        <v>23</v>
      </c>
    </row>
    <row r="5" ht="13.5" customHeight="1">
      <c r="A5" s="20"/>
      <c r="B5" s="20"/>
      <c r="C5" s="20"/>
      <c r="D5" s="20"/>
      <c r="E5" s="20"/>
      <c r="F5" s="20"/>
    </row>
    <row r="6" ht="16.5" customHeight="1">
      <c r="A6" s="25" t="s">
        <v>28</v>
      </c>
      <c r="B6" s="28"/>
      <c r="C6" s="28"/>
      <c r="D6" s="28"/>
      <c r="E6" s="28"/>
      <c r="F6" s="30"/>
    </row>
    <row r="7" ht="13.5" customHeight="1">
      <c r="A7" s="34"/>
      <c r="B7" s="35"/>
      <c r="C7" s="35"/>
      <c r="D7" s="35"/>
      <c r="E7" s="35"/>
      <c r="F7" s="81"/>
    </row>
    <row r="8">
      <c r="A8" s="50" t="s">
        <v>121</v>
      </c>
      <c r="B8" s="28"/>
      <c r="C8" s="30"/>
      <c r="D8" s="83">
        <v>60.0</v>
      </c>
      <c r="E8" s="84" t="s">
        <v>100</v>
      </c>
      <c r="F8" s="90"/>
    </row>
    <row r="9" ht="13.5" customHeight="1">
      <c r="A9" s="61"/>
      <c r="B9" s="62"/>
      <c r="C9" s="63"/>
      <c r="D9" s="63"/>
      <c r="E9" s="63"/>
      <c r="F9" s="92"/>
    </row>
    <row r="10">
      <c r="A10" s="67" t="s">
        <v>110</v>
      </c>
      <c r="B10" s="67" t="s">
        <v>111</v>
      </c>
      <c r="C10" s="68" t="s">
        <v>112</v>
      </c>
      <c r="D10" s="76" t="s">
        <v>113</v>
      </c>
      <c r="E10" s="30"/>
      <c r="F10" s="69" t="s">
        <v>7</v>
      </c>
    </row>
    <row r="11" ht="36.75" customHeight="1">
      <c r="A11" s="74" t="s">
        <v>115</v>
      </c>
      <c r="B11" s="74" t="s">
        <v>118</v>
      </c>
      <c r="C11" s="74" t="s">
        <v>117</v>
      </c>
      <c r="D11" s="94">
        <f>D8*0.06</f>
        <v>3.6</v>
      </c>
      <c r="E11" s="96" t="s">
        <v>133</v>
      </c>
      <c r="F11" s="103" t="s">
        <v>140</v>
      </c>
    </row>
    <row r="12">
      <c r="A12" s="74" t="s">
        <v>115</v>
      </c>
      <c r="B12" s="74" t="s">
        <v>118</v>
      </c>
      <c r="C12" s="74" t="s">
        <v>151</v>
      </c>
      <c r="D12" s="91">
        <v>5.2</v>
      </c>
      <c r="E12" s="96" t="s">
        <v>152</v>
      </c>
      <c r="F12" s="107" t="s">
        <v>153</v>
      </c>
    </row>
    <row r="13">
      <c r="A13" s="74" t="s">
        <v>115</v>
      </c>
      <c r="B13" s="74" t="s">
        <v>118</v>
      </c>
      <c r="C13" s="74" t="s">
        <v>127</v>
      </c>
      <c r="D13" s="91">
        <v>9.0</v>
      </c>
      <c r="E13" s="96" t="s">
        <v>128</v>
      </c>
      <c r="F13" s="107" t="s">
        <v>129</v>
      </c>
    </row>
    <row r="14">
      <c r="A14" s="74" t="s">
        <v>130</v>
      </c>
      <c r="B14" s="74" t="s">
        <v>118</v>
      </c>
      <c r="C14" s="74" t="s">
        <v>131</v>
      </c>
      <c r="D14" s="91">
        <v>8.0</v>
      </c>
      <c r="E14" s="96" t="s">
        <v>132</v>
      </c>
      <c r="F14" s="109"/>
    </row>
    <row r="15">
      <c r="A15" s="74" t="s">
        <v>130</v>
      </c>
      <c r="B15" s="74" t="s">
        <v>118</v>
      </c>
      <c r="C15" s="74" t="s">
        <v>134</v>
      </c>
      <c r="D15" s="91">
        <v>10.0</v>
      </c>
      <c r="E15" s="96" t="s">
        <v>132</v>
      </c>
      <c r="F15" s="109"/>
    </row>
    <row r="16">
      <c r="A16" s="74" t="s">
        <v>135</v>
      </c>
      <c r="B16" s="74" t="s">
        <v>118</v>
      </c>
      <c r="C16" s="74" t="s">
        <v>185</v>
      </c>
      <c r="D16" s="91">
        <v>1.0</v>
      </c>
      <c r="E16" s="96" t="s">
        <v>119</v>
      </c>
      <c r="F16" s="109"/>
    </row>
    <row r="17">
      <c r="A17" s="74" t="s">
        <v>146</v>
      </c>
      <c r="B17" s="74" t="s">
        <v>136</v>
      </c>
      <c r="C17" s="74" t="s">
        <v>137</v>
      </c>
      <c r="D17" s="91">
        <v>5.0</v>
      </c>
      <c r="E17" s="96" t="s">
        <v>138</v>
      </c>
      <c r="F17" s="109"/>
    </row>
    <row r="18">
      <c r="A18" s="74" t="s">
        <v>115</v>
      </c>
      <c r="B18" s="74" t="s">
        <v>142</v>
      </c>
      <c r="C18" s="74" t="s">
        <v>186</v>
      </c>
      <c r="D18" s="91">
        <v>72.0</v>
      </c>
      <c r="E18" s="96" t="s">
        <v>144</v>
      </c>
      <c r="F18" s="107" t="s">
        <v>187</v>
      </c>
    </row>
    <row r="19">
      <c r="A19" s="74" t="s">
        <v>115</v>
      </c>
      <c r="B19" s="74" t="s">
        <v>188</v>
      </c>
      <c r="C19" s="74" t="s">
        <v>189</v>
      </c>
      <c r="D19" s="91">
        <v>1.0</v>
      </c>
      <c r="E19" s="96" t="s">
        <v>190</v>
      </c>
      <c r="F19" s="109"/>
    </row>
    <row r="20">
      <c r="A20" s="74" t="s">
        <v>135</v>
      </c>
      <c r="B20" s="74" t="s">
        <v>136</v>
      </c>
      <c r="C20" s="74" t="s">
        <v>147</v>
      </c>
      <c r="D20" s="91">
        <v>4.0</v>
      </c>
      <c r="E20" s="96" t="s">
        <v>138</v>
      </c>
      <c r="F20" s="107" t="s">
        <v>148</v>
      </c>
    </row>
    <row r="21" ht="13.5" customHeight="1">
      <c r="A21" s="104"/>
      <c r="B21" s="28"/>
      <c r="C21" s="63"/>
      <c r="D21" s="63"/>
      <c r="E21" s="63"/>
      <c r="F21" s="63"/>
    </row>
    <row r="22" ht="16.5" customHeight="1">
      <c r="A22" s="106" t="s">
        <v>154</v>
      </c>
      <c r="B22" s="28"/>
      <c r="C22" s="28"/>
      <c r="D22" s="28"/>
      <c r="E22" s="28"/>
      <c r="F22" s="30"/>
    </row>
    <row r="23">
      <c r="A23" s="113"/>
      <c r="B23" s="28"/>
      <c r="C23" s="30"/>
      <c r="D23" s="108"/>
      <c r="E23" s="31"/>
      <c r="F23" s="31"/>
    </row>
    <row r="24">
      <c r="A24" s="68" t="s">
        <v>182</v>
      </c>
      <c r="B24" s="111" t="s">
        <v>184</v>
      </c>
      <c r="C24" s="115" t="s">
        <v>209</v>
      </c>
      <c r="D24" s="28"/>
      <c r="E24" s="28"/>
      <c r="F24" s="30"/>
    </row>
    <row r="25" ht="15.0" customHeight="1">
      <c r="A25" s="117">
        <v>41439.0</v>
      </c>
      <c r="B25" s="119" t="s">
        <v>213</v>
      </c>
      <c r="C25" s="121" t="s">
        <v>214</v>
      </c>
      <c r="D25" s="28"/>
      <c r="E25" s="28"/>
      <c r="F25" s="30"/>
    </row>
    <row r="26" ht="16.5" customHeight="1">
      <c r="A26" s="123"/>
      <c r="B26" s="124"/>
      <c r="C26" s="126"/>
      <c r="D26" s="28"/>
      <c r="E26" s="28"/>
      <c r="F26" s="30"/>
    </row>
    <row r="27" ht="14.25" customHeight="1">
      <c r="A27" s="123"/>
      <c r="B27" s="124"/>
      <c r="C27" s="126"/>
      <c r="D27" s="28"/>
      <c r="E27" s="28"/>
      <c r="F27" s="30"/>
    </row>
    <row r="28" ht="13.5" customHeight="1">
      <c r="A28" s="123"/>
      <c r="B28" s="124"/>
      <c r="C28" s="126"/>
      <c r="D28" s="28"/>
      <c r="E28" s="28"/>
      <c r="F28" s="30"/>
    </row>
    <row r="29" ht="13.5" customHeight="1">
      <c r="A29" s="56"/>
      <c r="B29" s="56"/>
      <c r="C29" s="129"/>
      <c r="D29" s="129"/>
      <c r="E29" s="129"/>
      <c r="F29" s="129"/>
    </row>
  </sheetData>
  <mergeCells count="11">
    <mergeCell ref="B1:C1"/>
    <mergeCell ref="A6:F6"/>
    <mergeCell ref="A8:C8"/>
    <mergeCell ref="D10:E10"/>
    <mergeCell ref="C25:F25"/>
    <mergeCell ref="A22:F22"/>
    <mergeCell ref="A23:C23"/>
    <mergeCell ref="C24:F24"/>
    <mergeCell ref="C26:F26"/>
    <mergeCell ref="C27:F27"/>
    <mergeCell ref="C28:F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13.86"/>
    <col customWidth="1" min="5" max="5" width="20.43"/>
    <col customWidth="1" min="6" max="6" width="40.86"/>
    <col customWidth="1" min="7" max="7" width="17.29"/>
  </cols>
  <sheetData>
    <row r="1" ht="15.0" customHeight="1">
      <c r="A1" s="2" t="s">
        <v>1</v>
      </c>
      <c r="B1" s="2" t="s">
        <v>2</v>
      </c>
    </row>
    <row r="2" ht="15.0" customHeight="1">
      <c r="A2" s="5" t="s">
        <v>4</v>
      </c>
      <c r="B2" s="12">
        <f>50*D8</f>
        <v>3000</v>
      </c>
      <c r="E2" s="5" t="s">
        <v>10</v>
      </c>
    </row>
    <row r="3" ht="15.0" customHeight="1">
      <c r="A3" s="5" t="s">
        <v>11</v>
      </c>
      <c r="B3" s="14" t="s">
        <v>215</v>
      </c>
      <c r="E3" s="5" t="s">
        <v>13</v>
      </c>
    </row>
    <row r="4">
      <c r="C4" s="16" t="s">
        <v>14</v>
      </c>
      <c r="D4" s="16" t="s">
        <v>14</v>
      </c>
      <c r="E4" s="5" t="s">
        <v>23</v>
      </c>
    </row>
    <row r="5" ht="13.5" customHeight="1">
      <c r="A5" s="20"/>
      <c r="B5" s="20"/>
      <c r="C5" s="20"/>
      <c r="D5" s="20"/>
      <c r="E5" s="20"/>
      <c r="F5" s="20"/>
      <c r="G5" s="23"/>
    </row>
    <row r="6" ht="16.5" customHeight="1">
      <c r="A6" s="25" t="s">
        <v>28</v>
      </c>
      <c r="B6" s="28"/>
      <c r="C6" s="28"/>
      <c r="D6" s="28"/>
      <c r="E6" s="28"/>
      <c r="F6" s="30"/>
      <c r="G6" s="31"/>
    </row>
    <row r="7" ht="13.5" customHeight="1">
      <c r="A7" s="34"/>
      <c r="B7" s="35"/>
      <c r="C7" s="35"/>
      <c r="D7" s="35"/>
      <c r="E7" s="35"/>
      <c r="F7" s="58"/>
      <c r="G7" s="37"/>
    </row>
    <row r="8">
      <c r="A8" s="50" t="s">
        <v>121</v>
      </c>
      <c r="B8" s="28"/>
      <c r="C8" s="30"/>
      <c r="D8" s="83">
        <v>60.0</v>
      </c>
      <c r="E8" s="84" t="s">
        <v>100</v>
      </c>
      <c r="F8" s="60"/>
      <c r="G8" s="59"/>
    </row>
    <row r="9" ht="13.5" customHeight="1">
      <c r="A9" s="61"/>
      <c r="B9" s="62"/>
      <c r="C9" s="63"/>
      <c r="D9" s="63"/>
      <c r="E9" s="63"/>
      <c r="F9" s="20"/>
      <c r="G9" s="66"/>
    </row>
    <row r="10">
      <c r="A10" s="67" t="s">
        <v>110</v>
      </c>
      <c r="B10" s="67" t="s">
        <v>111</v>
      </c>
      <c r="C10" s="68" t="s">
        <v>112</v>
      </c>
      <c r="D10" s="76" t="s">
        <v>113</v>
      </c>
      <c r="E10" s="30"/>
      <c r="F10" s="76" t="s">
        <v>7</v>
      </c>
      <c r="G10" s="30"/>
    </row>
    <row r="11" ht="18.0" customHeight="1">
      <c r="A11" s="74" t="s">
        <v>115</v>
      </c>
      <c r="B11" s="74" t="s">
        <v>118</v>
      </c>
      <c r="C11" s="74" t="s">
        <v>117</v>
      </c>
      <c r="D11" s="74">
        <v>2.0</v>
      </c>
      <c r="E11" s="96" t="s">
        <v>218</v>
      </c>
      <c r="F11" s="134" t="s">
        <v>140</v>
      </c>
      <c r="G11" s="30"/>
    </row>
    <row r="12">
      <c r="A12" s="74" t="s">
        <v>115</v>
      </c>
      <c r="B12" s="74" t="s">
        <v>118</v>
      </c>
      <c r="C12" s="74" t="s">
        <v>151</v>
      </c>
      <c r="D12" s="94">
        <f>roundup(Original!D12/Original!$D$8*$D$8,1)</f>
        <v>5.2</v>
      </c>
      <c r="E12" s="96" t="s">
        <v>152</v>
      </c>
      <c r="F12" s="95"/>
      <c r="G12" s="30"/>
    </row>
    <row r="13">
      <c r="A13" s="74" t="s">
        <v>115</v>
      </c>
      <c r="B13" s="74" t="s">
        <v>118</v>
      </c>
      <c r="C13" s="74" t="s">
        <v>127</v>
      </c>
      <c r="D13" s="94">
        <f>roundup(Original!D13/Original!$D$8*$D$8,1)</f>
        <v>9</v>
      </c>
      <c r="E13" s="96" t="s">
        <v>128</v>
      </c>
      <c r="F13" s="89" t="s">
        <v>129</v>
      </c>
      <c r="G13" s="30"/>
    </row>
    <row r="14">
      <c r="A14" s="74" t="s">
        <v>130</v>
      </c>
      <c r="B14" s="74" t="s">
        <v>118</v>
      </c>
      <c r="C14" s="74" t="s">
        <v>131</v>
      </c>
      <c r="D14" s="94">
        <f>roundup(Original!D14/Original!$D$8*$D$8,1)</f>
        <v>8</v>
      </c>
      <c r="E14" s="96" t="s">
        <v>132</v>
      </c>
      <c r="F14" s="95"/>
      <c r="G14" s="30"/>
    </row>
    <row r="15">
      <c r="A15" s="74" t="s">
        <v>130</v>
      </c>
      <c r="B15" s="74" t="s">
        <v>118</v>
      </c>
      <c r="C15" s="74" t="s">
        <v>134</v>
      </c>
      <c r="D15" s="94">
        <f>roundup(Original!D15/Original!$D$8*$D$8,1)</f>
        <v>10</v>
      </c>
      <c r="E15" s="96" t="s">
        <v>132</v>
      </c>
      <c r="F15" s="95"/>
      <c r="G15" s="30"/>
    </row>
    <row r="16">
      <c r="A16" s="74" t="s">
        <v>135</v>
      </c>
      <c r="B16" s="74" t="s">
        <v>118</v>
      </c>
      <c r="C16" s="74" t="s">
        <v>185</v>
      </c>
      <c r="D16" s="94">
        <f>roundup(Original!D16/Original!$D$8*$D$8,1)</f>
        <v>1</v>
      </c>
      <c r="E16" s="96" t="s">
        <v>119</v>
      </c>
      <c r="F16" s="95"/>
      <c r="G16" s="30"/>
    </row>
    <row r="17">
      <c r="A17" s="74" t="s">
        <v>146</v>
      </c>
      <c r="B17" s="74" t="s">
        <v>136</v>
      </c>
      <c r="C17" s="74" t="s">
        <v>137</v>
      </c>
      <c r="D17" s="94">
        <f>roundup(Original!D17/Original!$D$8*$D$8,1)</f>
        <v>5</v>
      </c>
      <c r="E17" s="96" t="s">
        <v>138</v>
      </c>
      <c r="F17" s="95"/>
      <c r="G17" s="30"/>
    </row>
    <row r="18">
      <c r="A18" s="74" t="s">
        <v>115</v>
      </c>
      <c r="B18" s="74" t="s">
        <v>142</v>
      </c>
      <c r="C18" s="74" t="s">
        <v>186</v>
      </c>
      <c r="D18" s="94">
        <f>roundup(Original!D18/Original!$D$8*$D$8,1)</f>
        <v>72</v>
      </c>
      <c r="E18" s="96" t="s">
        <v>144</v>
      </c>
      <c r="F18" s="89" t="s">
        <v>187</v>
      </c>
      <c r="G18" s="30"/>
    </row>
    <row r="19">
      <c r="A19" s="94"/>
      <c r="B19" s="74" t="s">
        <v>222</v>
      </c>
      <c r="C19" s="74" t="s">
        <v>223</v>
      </c>
      <c r="D19" s="74">
        <v>2.0</v>
      </c>
      <c r="E19" s="96" t="s">
        <v>224</v>
      </c>
      <c r="F19" s="95"/>
      <c r="G19" s="30"/>
    </row>
    <row r="20">
      <c r="A20" s="74" t="s">
        <v>135</v>
      </c>
      <c r="B20" s="74" t="s">
        <v>136</v>
      </c>
      <c r="C20" s="74" t="s">
        <v>147</v>
      </c>
      <c r="D20" s="94">
        <f>roundup(Original!D20/Original!$D$8*$D$8,1)</f>
        <v>4</v>
      </c>
      <c r="E20" s="96" t="s">
        <v>138</v>
      </c>
      <c r="F20" s="89" t="s">
        <v>148</v>
      </c>
      <c r="G20" s="30"/>
    </row>
    <row r="21" ht="13.5" customHeight="1">
      <c r="A21" s="104"/>
      <c r="B21" s="28"/>
      <c r="C21" s="63"/>
      <c r="D21" s="63"/>
      <c r="E21" s="63"/>
      <c r="F21" s="63"/>
      <c r="G21" s="28"/>
    </row>
    <row r="22" ht="16.5" customHeight="1">
      <c r="A22" s="106" t="s">
        <v>154</v>
      </c>
      <c r="B22" s="28"/>
      <c r="C22" s="28"/>
      <c r="D22" s="28"/>
      <c r="E22" s="28"/>
      <c r="F22" s="30"/>
      <c r="G22" s="31"/>
    </row>
    <row r="23">
      <c r="A23" s="50" t="s">
        <v>161</v>
      </c>
      <c r="B23" s="28"/>
      <c r="C23" s="30"/>
      <c r="D23" s="108"/>
      <c r="E23" s="31"/>
      <c r="F23" s="102"/>
      <c r="G23" s="30"/>
    </row>
    <row r="24">
      <c r="A24" s="68" t="s">
        <v>182</v>
      </c>
      <c r="B24" s="111" t="s">
        <v>184</v>
      </c>
      <c r="C24" s="114" t="s">
        <v>193</v>
      </c>
      <c r="D24" s="115" t="s">
        <v>209</v>
      </c>
      <c r="E24" s="28"/>
      <c r="F24" s="30"/>
      <c r="G24" s="31"/>
    </row>
    <row r="25" ht="15.0" customHeight="1">
      <c r="A25" s="127"/>
      <c r="B25" s="128"/>
      <c r="C25" s="130"/>
      <c r="D25" s="132"/>
      <c r="E25" s="28"/>
      <c r="F25" s="30"/>
      <c r="G25" s="31"/>
    </row>
    <row r="26" ht="16.5" customHeight="1">
      <c r="A26" s="127"/>
      <c r="B26" s="128"/>
      <c r="C26" s="130"/>
      <c r="D26" s="132"/>
      <c r="E26" s="28"/>
      <c r="F26" s="30"/>
      <c r="G26" s="31"/>
    </row>
    <row r="27" ht="14.25" customHeight="1">
      <c r="A27" s="127"/>
      <c r="B27" s="128"/>
      <c r="C27" s="130"/>
      <c r="D27" s="132"/>
      <c r="E27" s="28"/>
      <c r="F27" s="30"/>
      <c r="G27" s="31"/>
    </row>
    <row r="28" ht="13.5" customHeight="1">
      <c r="A28" s="127"/>
      <c r="B28" s="128"/>
      <c r="C28" s="130"/>
      <c r="D28" s="132"/>
      <c r="E28" s="28"/>
      <c r="F28" s="30"/>
      <c r="G28" s="31"/>
    </row>
    <row r="29" ht="13.5" customHeight="1">
      <c r="A29" s="127"/>
      <c r="B29" s="128"/>
      <c r="C29" s="130"/>
      <c r="D29" s="132"/>
      <c r="E29" s="28"/>
      <c r="F29" s="30"/>
      <c r="G29" s="31"/>
    </row>
  </sheetData>
  <mergeCells count="12">
    <mergeCell ref="D24:F24"/>
    <mergeCell ref="A23:C23"/>
    <mergeCell ref="A8:C8"/>
    <mergeCell ref="D10:E10"/>
    <mergeCell ref="A6:F6"/>
    <mergeCell ref="D28:F28"/>
    <mergeCell ref="D29:F29"/>
    <mergeCell ref="D27:F27"/>
    <mergeCell ref="D26:F26"/>
    <mergeCell ref="D25:F25"/>
    <mergeCell ref="B1:C1"/>
    <mergeCell ref="A22:F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7.29"/>
    <col customWidth="1" min="3" max="3" width="29.86"/>
    <col customWidth="1" min="4" max="4" width="21.0"/>
    <col customWidth="1" min="5" max="6" width="26.57"/>
    <col customWidth="1" min="7" max="20" width="17.29"/>
  </cols>
  <sheetData>
    <row r="1">
      <c r="A1" s="2" t="s">
        <v>216</v>
      </c>
      <c r="B1" s="2" t="s">
        <v>2</v>
      </c>
    </row>
    <row r="2">
      <c r="A2" s="5" t="s">
        <v>217</v>
      </c>
      <c r="B2" s="12">
        <f>50*D8</f>
        <v>3500</v>
      </c>
      <c r="E2" s="5" t="s">
        <v>10</v>
      </c>
    </row>
    <row r="3">
      <c r="A3" s="5" t="s">
        <v>11</v>
      </c>
      <c r="B3" s="14" t="s">
        <v>219</v>
      </c>
      <c r="E3" s="5" t="s">
        <v>220</v>
      </c>
    </row>
    <row r="4">
      <c r="C4" s="16" t="s">
        <v>14</v>
      </c>
      <c r="D4" s="16" t="s">
        <v>14</v>
      </c>
    </row>
    <row r="5">
      <c r="A5" s="20"/>
      <c r="B5" s="20"/>
      <c r="C5" s="20"/>
      <c r="D5" s="20"/>
      <c r="E5" s="20"/>
      <c r="F5" s="20"/>
      <c r="G5" s="20"/>
    </row>
    <row r="6">
      <c r="A6" s="25" t="s">
        <v>28</v>
      </c>
      <c r="B6" s="28"/>
      <c r="C6" s="28"/>
      <c r="D6" s="28"/>
      <c r="E6" s="28"/>
      <c r="F6" s="28"/>
      <c r="G6" s="28"/>
    </row>
    <row r="7">
      <c r="A7" s="35"/>
      <c r="B7" s="35"/>
      <c r="C7" s="35"/>
      <c r="D7" s="35"/>
      <c r="E7" s="35"/>
      <c r="F7" s="58"/>
      <c r="G7" s="58"/>
    </row>
    <row r="8">
      <c r="A8" s="50" t="s">
        <v>121</v>
      </c>
      <c r="B8" s="28"/>
      <c r="C8" s="30"/>
      <c r="D8" s="83">
        <v>70.0</v>
      </c>
      <c r="E8" s="84" t="s">
        <v>100</v>
      </c>
      <c r="F8" s="60"/>
    </row>
    <row r="9">
      <c r="A9" s="62"/>
      <c r="B9" s="62"/>
      <c r="C9" s="63"/>
      <c r="D9" s="135"/>
      <c r="E9" s="63"/>
      <c r="F9" s="20"/>
    </row>
    <row r="10">
      <c r="A10" s="67" t="s">
        <v>110</v>
      </c>
      <c r="B10" s="67" t="s">
        <v>111</v>
      </c>
      <c r="C10" s="68" t="s">
        <v>112</v>
      </c>
      <c r="D10" s="76" t="s">
        <v>221</v>
      </c>
      <c r="E10" s="28"/>
      <c r="F10" s="69" t="s">
        <v>7</v>
      </c>
      <c r="G10" s="41"/>
    </row>
    <row r="11">
      <c r="A11" s="74" t="s">
        <v>115</v>
      </c>
      <c r="B11" s="74" t="s">
        <v>118</v>
      </c>
      <c r="C11" s="74" t="s">
        <v>117</v>
      </c>
      <c r="D11" s="94">
        <f>roundup(Original!D11/Original!$D$8*$D$8,1)</f>
        <v>4.2</v>
      </c>
      <c r="E11" s="96" t="s">
        <v>133</v>
      </c>
      <c r="F11" s="103" t="s">
        <v>140</v>
      </c>
      <c r="G11" s="41"/>
    </row>
    <row r="12">
      <c r="A12" s="74" t="s">
        <v>130</v>
      </c>
      <c r="B12" s="74" t="s">
        <v>118</v>
      </c>
      <c r="C12" s="74" t="s">
        <v>131</v>
      </c>
      <c r="D12" s="94">
        <f>roundup(Original!D14/Original!$D$8*$D$8,1)</f>
        <v>9.4</v>
      </c>
      <c r="E12" s="96" t="s">
        <v>132</v>
      </c>
      <c r="F12" s="109"/>
      <c r="G12" s="41"/>
    </row>
    <row r="13">
      <c r="A13" s="74" t="s">
        <v>115</v>
      </c>
      <c r="B13" s="74" t="s">
        <v>118</v>
      </c>
      <c r="C13" s="74" t="s">
        <v>151</v>
      </c>
      <c r="D13" s="94">
        <f>roundup(Original!D12/Original!$D$8*$D$8,1)</f>
        <v>6.1</v>
      </c>
      <c r="E13" s="96" t="s">
        <v>152</v>
      </c>
      <c r="F13" s="109"/>
      <c r="G13" s="41"/>
    </row>
    <row r="14">
      <c r="A14" s="74" t="s">
        <v>130</v>
      </c>
      <c r="B14" s="74" t="s">
        <v>118</v>
      </c>
      <c r="C14" s="74" t="s">
        <v>134</v>
      </c>
      <c r="D14" s="94">
        <f>roundup(Original!D15/Original!$D$8*$D$8,1)</f>
        <v>11.7</v>
      </c>
      <c r="E14" s="96" t="s">
        <v>132</v>
      </c>
      <c r="F14" s="109"/>
      <c r="G14" s="41"/>
    </row>
    <row r="15">
      <c r="A15" s="74" t="s">
        <v>130</v>
      </c>
      <c r="B15" s="74" t="s">
        <v>118</v>
      </c>
      <c r="C15" s="136" t="s">
        <v>225</v>
      </c>
      <c r="D15" s="94">
        <f t="array" ref="D15">roundup(""/Original!$D$8*$D$8,1)</f>
        <v>0</v>
      </c>
      <c r="E15" s="96" t="s">
        <v>119</v>
      </c>
      <c r="F15" s="107" t="s">
        <v>226</v>
      </c>
      <c r="G15" s="41"/>
    </row>
    <row r="16">
      <c r="A16" s="94" t="str">
        <f>Original!A16</f>
        <v>RT</v>
      </c>
      <c r="B16" s="94" t="str">
        <f>Original!B16</f>
        <v>Entrée</v>
      </c>
      <c r="C16" s="94" t="str">
        <f>Original!C16</f>
        <v>Frozen vegetables</v>
      </c>
      <c r="D16" s="94">
        <f>roundup(Original!D16/Original!$D$8*$D$8,1)</f>
        <v>1.2</v>
      </c>
      <c r="E16" s="96" t="s">
        <v>227</v>
      </c>
      <c r="F16" s="109"/>
      <c r="G16" s="41"/>
    </row>
    <row r="17">
      <c r="A17" s="74" t="s">
        <v>115</v>
      </c>
      <c r="B17" s="74" t="s">
        <v>118</v>
      </c>
      <c r="C17" s="74" t="s">
        <v>116</v>
      </c>
      <c r="D17" s="94">
        <f>roundup(Original!D13/Original!$D$8*$D$8,1)</f>
        <v>10.5</v>
      </c>
      <c r="E17" s="96" t="s">
        <v>228</v>
      </c>
      <c r="F17" s="109"/>
      <c r="G17" s="41"/>
    </row>
    <row r="18">
      <c r="A18" s="74" t="s">
        <v>146</v>
      </c>
      <c r="B18" s="74" t="s">
        <v>136</v>
      </c>
      <c r="C18" s="74" t="s">
        <v>137</v>
      </c>
      <c r="D18" s="94">
        <f>roundup(Original!D17/Original!$D$8*$D$8,1)</f>
        <v>5.9</v>
      </c>
      <c r="E18" s="96" t="s">
        <v>229</v>
      </c>
      <c r="F18" s="109"/>
      <c r="G18" s="41"/>
    </row>
    <row r="19">
      <c r="A19" s="74" t="s">
        <v>115</v>
      </c>
      <c r="B19" s="74" t="s">
        <v>142</v>
      </c>
      <c r="C19" s="74" t="s">
        <v>186</v>
      </c>
      <c r="D19" s="74">
        <v>72.0</v>
      </c>
      <c r="E19" s="96" t="s">
        <v>144</v>
      </c>
      <c r="F19" s="109"/>
      <c r="G19" s="41"/>
    </row>
    <row r="20">
      <c r="A20" s="74" t="s">
        <v>146</v>
      </c>
      <c r="B20" s="74" t="s">
        <v>136</v>
      </c>
      <c r="C20" s="74" t="s">
        <v>147</v>
      </c>
      <c r="D20" s="94">
        <f>roundup(Original!D20/Original!$D$8*$D$8,1)</f>
        <v>4.7</v>
      </c>
      <c r="E20" s="96" t="s">
        <v>229</v>
      </c>
      <c r="F20" s="107" t="s">
        <v>148</v>
      </c>
      <c r="G20" s="41"/>
    </row>
    <row r="21">
      <c r="A21" s="28"/>
      <c r="B21" s="28"/>
      <c r="C21" s="63"/>
      <c r="D21" s="63"/>
      <c r="E21" s="63"/>
      <c r="F21" s="63"/>
      <c r="G21" s="20"/>
    </row>
    <row r="22">
      <c r="A22" s="106" t="s">
        <v>154</v>
      </c>
      <c r="B22" s="28"/>
      <c r="C22" s="28"/>
      <c r="D22" s="28"/>
      <c r="E22" s="28"/>
      <c r="F22" s="28"/>
      <c r="G22" s="30"/>
      <c r="H22" s="41"/>
    </row>
    <row r="23">
      <c r="A23" s="137"/>
      <c r="B23" s="28"/>
      <c r="C23" s="28"/>
      <c r="D23" s="138"/>
      <c r="E23" s="56"/>
      <c r="F23" s="56"/>
      <c r="G23" s="56"/>
    </row>
    <row r="24">
      <c r="A24" s="50" t="s">
        <v>161</v>
      </c>
      <c r="B24" s="28"/>
      <c r="C24" s="30"/>
      <c r="D24" s="83">
        <v>35.0</v>
      </c>
      <c r="E24" s="41"/>
    </row>
    <row r="25">
      <c r="A25" s="63"/>
      <c r="B25" s="63"/>
      <c r="C25" s="63"/>
      <c r="D25" s="63"/>
      <c r="E25" s="20"/>
      <c r="F25" s="20"/>
      <c r="G25" s="20"/>
    </row>
    <row r="26">
      <c r="A26" s="68" t="s">
        <v>112</v>
      </c>
      <c r="B26" s="111" t="s">
        <v>230</v>
      </c>
      <c r="C26" s="111" t="s">
        <v>193</v>
      </c>
      <c r="D26" s="115" t="s">
        <v>209</v>
      </c>
      <c r="E26" s="28"/>
      <c r="F26" s="28"/>
      <c r="G26" s="28"/>
    </row>
    <row r="27">
      <c r="A27" s="123"/>
      <c r="B27" s="124"/>
      <c r="C27" s="124"/>
      <c r="D27" s="139" t="s">
        <v>231</v>
      </c>
      <c r="E27" s="28"/>
      <c r="F27" s="28"/>
      <c r="G27" s="30"/>
      <c r="H27" s="41"/>
    </row>
    <row r="28">
      <c r="A28" s="140" t="s">
        <v>232</v>
      </c>
      <c r="B28" s="119" t="s">
        <v>233</v>
      </c>
      <c r="C28" s="124"/>
      <c r="D28" s="141"/>
      <c r="E28" s="28"/>
      <c r="F28" s="28"/>
      <c r="G28" s="28"/>
    </row>
    <row r="29">
      <c r="A29" s="123"/>
      <c r="B29" s="124"/>
      <c r="C29" s="124"/>
      <c r="D29" s="141"/>
      <c r="E29" s="28"/>
      <c r="F29" s="28"/>
      <c r="G29" s="28"/>
    </row>
    <row r="30">
      <c r="A30" s="123"/>
      <c r="B30" s="124"/>
      <c r="C30" s="124"/>
      <c r="D30" s="142"/>
      <c r="E30" s="28"/>
      <c r="F30" s="28"/>
      <c r="G30" s="30"/>
      <c r="H30" s="41"/>
    </row>
    <row r="31">
      <c r="A31" s="56"/>
      <c r="B31" s="56"/>
      <c r="C31" s="129"/>
      <c r="D31" s="129"/>
      <c r="E31" s="129"/>
      <c r="F31" s="129"/>
      <c r="G31" s="129"/>
    </row>
  </sheetData>
  <mergeCells count="11">
    <mergeCell ref="B1:C1"/>
    <mergeCell ref="A6:G6"/>
    <mergeCell ref="A8:C8"/>
    <mergeCell ref="D10:E10"/>
    <mergeCell ref="D27:G27"/>
    <mergeCell ref="A22:G22"/>
    <mergeCell ref="A24:C24"/>
    <mergeCell ref="D26:G26"/>
    <mergeCell ref="D28:G28"/>
    <mergeCell ref="D29:G29"/>
    <mergeCell ref="D30:G30"/>
  </mergeCells>
  <drawing r:id="rId1"/>
</worksheet>
</file>