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0 Servings" sheetId="1" r:id="rId3"/>
    <sheet state="visible" name="03262013" sheetId="2" r:id="rId4"/>
    <sheet state="visible" name="Original Recipe" sheetId="3" r:id="rId5"/>
    <sheet state="visible" name="Instructions - ToDos" sheetId="4" r:id="rId6"/>
  </sheets>
  <definedNames/>
  <calcPr/>
</workbook>
</file>

<file path=xl/sharedStrings.xml><?xml version="1.0" encoding="utf-8"?>
<sst xmlns="http://schemas.openxmlformats.org/spreadsheetml/2006/main" count="238" uniqueCount="105">
  <si>
    <t xml:space="preserve">Recipe: </t>
  </si>
  <si>
    <t>Recipe:</t>
  </si>
  <si>
    <t>Pasta with Ground Pork over Rice</t>
  </si>
  <si>
    <t>Pasta with Ground Pork</t>
  </si>
  <si>
    <t xml:space="preserve">Budget:                                          </t>
  </si>
  <si>
    <t xml:space="preserve">Budget:                                        </t>
  </si>
  <si>
    <t xml:space="preserve">Location:  FH       </t>
  </si>
  <si>
    <t>In Charge:</t>
  </si>
  <si>
    <t>Tiffany</t>
  </si>
  <si>
    <t>Will/Dino/Peter</t>
  </si>
  <si>
    <t>Occasion:  FNP</t>
  </si>
  <si>
    <t>Occasion:  SWS</t>
  </si>
  <si>
    <t xml:space="preserve">            </t>
  </si>
  <si>
    <t>2 Pots</t>
  </si>
  <si>
    <t>ESTIMATION</t>
  </si>
  <si>
    <t>Yang/Andrew/Dino</t>
  </si>
  <si>
    <t>Occasion:  LG</t>
  </si>
  <si>
    <t>Estimated Number of People Eating</t>
  </si>
  <si>
    <t>people</t>
  </si>
  <si>
    <t>Store</t>
  </si>
  <si>
    <t>Part of Meal</t>
  </si>
  <si>
    <t>Items</t>
  </si>
  <si>
    <t>Estimation</t>
  </si>
  <si>
    <t>Notes</t>
  </si>
  <si>
    <t>Costco</t>
  </si>
  <si>
    <t>Entrée</t>
  </si>
  <si>
    <t>kg of meat</t>
  </si>
  <si>
    <t>Ground Pork</t>
  </si>
  <si>
    <t xml:space="preserve">~60g/person; </t>
  </si>
  <si>
    <t>~60g/person</t>
  </si>
  <si>
    <t>Vegetable</t>
  </si>
  <si>
    <t>Onions</t>
  </si>
  <si>
    <t>each</t>
  </si>
  <si>
    <t>Make sure the onion is not stored in an enclosed bag to prevent it from rotting</t>
  </si>
  <si>
    <t>Prego sauce</t>
  </si>
  <si>
    <t>Tuesday</t>
  </si>
  <si>
    <t>jars</t>
  </si>
  <si>
    <t>Entree</t>
  </si>
  <si>
    <t>Shredded Mozarella Cheese</t>
  </si>
  <si>
    <t>bag</t>
  </si>
  <si>
    <t>FH</t>
  </si>
  <si>
    <t xml:space="preserve">Dried Basil </t>
  </si>
  <si>
    <t>bottle</t>
  </si>
  <si>
    <t>green bell peppers</t>
  </si>
  <si>
    <t>King Oyster Mushrooms</t>
  </si>
  <si>
    <t>frosh guys 7</t>
  </si>
  <si>
    <t>frosh girls 6</t>
  </si>
  <si>
    <t xml:space="preserve">kg   </t>
  </si>
  <si>
    <t>Too expensive, replaced with frozen vegetables</t>
  </si>
  <si>
    <t>Frozen vegetables</t>
  </si>
  <si>
    <t>kg</t>
  </si>
  <si>
    <t>Rice</t>
  </si>
  <si>
    <t>Cups</t>
  </si>
  <si>
    <t>Sauce</t>
  </si>
  <si>
    <t>Garlic</t>
  </si>
  <si>
    <t>TBS</t>
  </si>
  <si>
    <t>Soy Sauce</t>
  </si>
  <si>
    <t>some</t>
  </si>
  <si>
    <t>reduce acidity</t>
  </si>
  <si>
    <t>fruit</t>
  </si>
  <si>
    <t>Apple</t>
  </si>
  <si>
    <t>sup girls 0</t>
  </si>
  <si>
    <t>POST-EVENT EVALUATION</t>
  </si>
  <si>
    <t>台斤</t>
  </si>
  <si>
    <t>wed</t>
  </si>
  <si>
    <t>guys 6</t>
  </si>
  <si>
    <t>RT</t>
  </si>
  <si>
    <t>sup guys 14</t>
  </si>
  <si>
    <t>ACTUAL Number of People Served</t>
  </si>
  <si>
    <t>Date</t>
  </si>
  <si>
    <t>Name</t>
  </si>
  <si>
    <t>Comments</t>
  </si>
  <si>
    <t>Amount left over</t>
  </si>
  <si>
    <t>What we ran out</t>
  </si>
  <si>
    <t>Instructions</t>
  </si>
  <si>
    <t>Step 1</t>
  </si>
  <si>
    <t>Make rice</t>
  </si>
  <si>
    <t>Step 2</t>
  </si>
  <si>
    <t>Wash &amp; cut onions into small chunks (around 2cmx2cm)</t>
  </si>
  <si>
    <t>Step 3</t>
  </si>
  <si>
    <t>Stir-fry meat with garlic (1 TBS/pan), salt (1 TSP/pan), pepper (1/4 TSP/pan) &amp; Italian seasoning (1/2 TSP/pan)</t>
  </si>
  <si>
    <t>Step 4</t>
  </si>
  <si>
    <t>Stir-fry vegetables with salt (1 TSP/pan), pepper (1/4 TSP/pan) &amp; Italian seasoning (1/2 TSP/pan)</t>
  </si>
  <si>
    <t>Step 5</t>
  </si>
  <si>
    <t>Mix meat &amp; veggies into 2 pots</t>
  </si>
  <si>
    <t>Step 6</t>
  </si>
  <si>
    <t>Add Prego sauce &amp; heat up; make sure to stir to prevent burning</t>
  </si>
  <si>
    <t>Step 7</t>
  </si>
  <si>
    <t>Add soy sauce (2 TBS/pot) to past sauce to reduce acidity</t>
  </si>
  <si>
    <t>Step 8</t>
  </si>
  <si>
    <t>Cut fruit</t>
  </si>
  <si>
    <t>Person 1</t>
  </si>
  <si>
    <t>Person 2</t>
  </si>
  <si>
    <t>Person 3</t>
  </si>
  <si>
    <t>6 hours</t>
  </si>
  <si>
    <t>Defrost the meat</t>
  </si>
  <si>
    <t>Make rice &amp; Cut onions</t>
  </si>
  <si>
    <t>45 min</t>
  </si>
  <si>
    <t>Stir-fry vegetables with salt, pepper &amp; Italian seasoning</t>
  </si>
  <si>
    <t>Stir-fry ground pork with garlic, salt, pepper &amp; Italian seasoning</t>
  </si>
  <si>
    <t>Mix meat &amp; vegetables in 2 stock pots</t>
  </si>
  <si>
    <t>Clean</t>
  </si>
  <si>
    <t>Add prego sauce and heat up sauce and vegetables mix</t>
  </si>
  <si>
    <t>6:00 PM</t>
  </si>
  <si>
    <t>Set up table with plates, forks &amp; napkins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</si>
</sst>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h:mm am/pm"/>
  </numFmts>
  <fonts count="19">
    <font>
      <sz val="10.0"/>
      <color rgb="FF000000"/>
      <name val="Arial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sz val="12.0"/>
      <color rgb="FF000000"/>
      <name val="Times New Roman"/>
    </font>
    <font>
      <sz val="10.0"/>
      <color rgb="FF000000"/>
    </font>
    <font>
      <b/>
      <sz val="12.0"/>
      <color rgb="FF000000"/>
    </font>
    <font/>
    <font>
      <b/>
      <sz val="10.0"/>
      <color rgb="FF000000"/>
    </font>
    <font>
      <sz val="10.0"/>
      <color rgb="FF0000D4"/>
    </font>
    <font>
      <strike/>
      <sz val="10.0"/>
      <color rgb="FF000000"/>
    </font>
    <font>
      <sz val="10.0"/>
      <color rgb="FFFF0000"/>
    </font>
    <font>
      <strike/>
      <sz val="10.0"/>
      <color rgb="FFCCCCCC"/>
    </font>
    <font>
      <strike/>
      <sz val="10.0"/>
      <color rgb="FF0000D4"/>
    </font>
    <font>
      <sz val="10.0"/>
      <color rgb="FFCC0000"/>
    </font>
    <font>
      <strike/>
      <sz val="10.0"/>
      <color rgb="FFCC0000"/>
    </font>
    <font>
      <strike/>
      <sz val="10.0"/>
    </font>
    <font>
      <b/>
      <sz val="10.0"/>
    </font>
  </fonts>
  <fills count="6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1" fillId="0" fontId="6" numFmtId="0" xfId="0" applyAlignment="1" applyBorder="1" applyFont="1">
      <alignment wrapText="1"/>
    </xf>
    <xf borderId="2" fillId="3" fontId="7" numFmtId="0" xfId="0" applyAlignment="1" applyBorder="1" applyFill="1" applyFont="1">
      <alignment horizontal="center"/>
    </xf>
    <xf borderId="3" fillId="0" fontId="8" numFmtId="0" xfId="0" applyAlignment="1" applyBorder="1" applyFont="1">
      <alignment wrapText="1"/>
    </xf>
    <xf borderId="4" fillId="0" fontId="8" numFmtId="0" xfId="0" applyAlignment="1" applyBorder="1" applyFont="1">
      <alignment wrapText="1"/>
    </xf>
    <xf borderId="2" fillId="0" fontId="9" numFmtId="0" xfId="0" applyAlignment="1" applyBorder="1" applyFont="1">
      <alignment horizontal="center"/>
    </xf>
    <xf borderId="3" fillId="0" fontId="9" numFmtId="0" xfId="0" applyAlignment="1" applyBorder="1" applyFont="1">
      <alignment horizontal="center"/>
    </xf>
    <xf borderId="5" fillId="0" fontId="9" numFmtId="0" xfId="0" applyAlignment="1" applyBorder="1" applyFont="1">
      <alignment horizontal="center"/>
    </xf>
    <xf borderId="6" fillId="0" fontId="9" numFmtId="0" xfId="0" applyAlignment="1" applyBorder="1" applyFont="1">
      <alignment horizontal="center"/>
    </xf>
    <xf borderId="2" fillId="0" fontId="6" numFmtId="0" xfId="0" applyAlignment="1" applyBorder="1" applyFont="1">
      <alignment horizontal="left"/>
    </xf>
    <xf borderId="7" fillId="0" fontId="10" numFmtId="0" xfId="0" applyAlignment="1" applyBorder="1" applyFont="1">
      <alignment horizontal="center"/>
    </xf>
    <xf borderId="7" fillId="0" fontId="6" numFmtId="0" xfId="0" applyAlignment="1" applyBorder="1" applyFont="1">
      <alignment horizontal="center"/>
    </xf>
    <xf borderId="8" fillId="0" fontId="6" numFmtId="0" xfId="0" applyAlignment="1" applyBorder="1" applyFont="1">
      <alignment horizontal="center"/>
    </xf>
    <xf borderId="3" fillId="0" fontId="6" numFmtId="0" xfId="0" applyAlignment="1" applyBorder="1" applyFont="1">
      <alignment horizontal="left" wrapText="1"/>
    </xf>
    <xf borderId="3" fillId="0" fontId="6" numFmtId="0" xfId="0" applyAlignment="1" applyBorder="1" applyFont="1">
      <alignment wrapText="1"/>
    </xf>
    <xf borderId="3" fillId="0" fontId="6" numFmtId="0" xfId="0" applyAlignment="1" applyBorder="1" applyFont="1">
      <alignment/>
    </xf>
    <xf borderId="7" fillId="0" fontId="9" numFmtId="0" xfId="0" applyAlignment="1" applyBorder="1" applyFont="1">
      <alignment horizontal="left" wrapText="1"/>
    </xf>
    <xf borderId="7" fillId="0" fontId="9" numFmtId="0" xfId="0" applyAlignment="1" applyBorder="1" applyFont="1">
      <alignment horizontal="center"/>
    </xf>
    <xf borderId="2" fillId="3" fontId="9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7" fillId="3" fontId="9" numFmtId="0" xfId="0" applyAlignment="1" applyBorder="1" applyFont="1">
      <alignment horizontal="center"/>
    </xf>
    <xf borderId="8" fillId="0" fontId="8" numFmtId="0" xfId="0" applyAlignment="1" applyBorder="1" applyFont="1">
      <alignment wrapText="1"/>
    </xf>
    <xf borderId="2" fillId="0" fontId="6" numFmtId="0" xfId="0" applyAlignment="1" applyBorder="1" applyFont="1">
      <alignment horizontal="left" wrapText="1"/>
    </xf>
    <xf borderId="7" fillId="0" fontId="6" numFmtId="0" xfId="0" applyAlignment="1" applyBorder="1" applyFont="1">
      <alignment horizontal="left" wrapText="1"/>
    </xf>
    <xf borderId="10" fillId="0" fontId="6" numFmtId="0" xfId="0" applyAlignment="1" applyBorder="1" applyFont="1">
      <alignment wrapText="1"/>
    </xf>
    <xf borderId="7" fillId="0" fontId="6" numFmtId="0" xfId="0" applyAlignment="1" applyBorder="1" applyFont="1">
      <alignment horizontal="left" wrapText="1"/>
    </xf>
    <xf borderId="2" fillId="3" fontId="9" numFmtId="0" xfId="0" applyAlignment="1" applyBorder="1" applyFont="1">
      <alignment horizontal="center"/>
    </xf>
    <xf borderId="7" fillId="3" fontId="10" numFmtId="0" xfId="0" applyAlignment="1" applyBorder="1" applyFont="1">
      <alignment horizontal="center"/>
    </xf>
    <xf borderId="7" fillId="3" fontId="10" numFmtId="0" xfId="0" applyAlignment="1" applyBorder="1" applyFont="1">
      <alignment horizontal="left" wrapText="1"/>
    </xf>
    <xf borderId="0" fillId="0" fontId="8" numFmtId="0" xfId="0" applyAlignment="1" applyFont="1">
      <alignment wrapText="1"/>
    </xf>
    <xf borderId="7" fillId="3" fontId="10" numFmtId="0" xfId="0" applyAlignment="1" applyBorder="1" applyFont="1">
      <alignment horizontal="left"/>
    </xf>
    <xf borderId="7" fillId="0" fontId="6" numFmtId="3" xfId="0" applyAlignment="1" applyBorder="1" applyFont="1" applyNumberFormat="1">
      <alignment horizontal="left" wrapText="1"/>
    </xf>
    <xf borderId="7" fillId="0" fontId="11" numFmtId="0" xfId="0" applyAlignment="1" applyBorder="1" applyFont="1">
      <alignment horizontal="left" wrapText="1"/>
    </xf>
    <xf borderId="7" fillId="0" fontId="12" numFmtId="0" xfId="0" applyAlignment="1" applyBorder="1" applyFont="1">
      <alignment horizontal="left" wrapText="1"/>
    </xf>
    <xf borderId="7" fillId="3" fontId="10" numFmtId="0" xfId="0" applyAlignment="1" applyBorder="1" applyFont="1">
      <alignment horizontal="center"/>
    </xf>
    <xf borderId="7" fillId="3" fontId="10" numFmtId="0" xfId="0" applyAlignment="1" applyBorder="1" applyFont="1">
      <alignment horizontal="left"/>
    </xf>
    <xf borderId="7" fillId="0" fontId="12" numFmtId="0" xfId="0" applyAlignment="1" applyBorder="1" applyFont="1">
      <alignment horizontal="left" wrapText="1"/>
    </xf>
    <xf borderId="7" fillId="0" fontId="6" numFmtId="0" xfId="0" applyAlignment="1" applyBorder="1" applyFont="1">
      <alignment wrapText="1"/>
    </xf>
    <xf borderId="3" fillId="0" fontId="6" numFmtId="0" xfId="0" applyAlignment="1" applyBorder="1" applyFont="1">
      <alignment horizontal="left" vertical="center"/>
    </xf>
    <xf borderId="2" fillId="4" fontId="7" numFmtId="0" xfId="0" applyAlignment="1" applyBorder="1" applyFill="1" applyFont="1">
      <alignment horizontal="center"/>
    </xf>
    <xf borderId="7" fillId="0" fontId="11" numFmtId="0" xfId="0" applyAlignment="1" applyBorder="1" applyFont="1">
      <alignment horizontal="left" wrapText="1"/>
    </xf>
    <xf borderId="3" fillId="0" fontId="6" numFmtId="0" xfId="0" applyAlignment="1" applyBorder="1" applyFont="1">
      <alignment horizontal="left"/>
    </xf>
    <xf borderId="7" fillId="0" fontId="13" numFmtId="0" xfId="0" applyAlignment="1" applyBorder="1" applyFont="1">
      <alignment horizontal="left" wrapText="1"/>
    </xf>
    <xf borderId="7" fillId="3" fontId="14" numFmtId="0" xfId="0" applyAlignment="1" applyBorder="1" applyFont="1">
      <alignment horizontal="left"/>
    </xf>
    <xf borderId="7" fillId="0" fontId="13" numFmtId="0" xfId="0" applyAlignment="1" applyBorder="1" applyFont="1">
      <alignment horizontal="left" wrapText="1"/>
    </xf>
    <xf borderId="3" fillId="0" fontId="8" numFmtId="0" xfId="0" applyAlignment="1" applyBorder="1" applyFont="1">
      <alignment horizontal="center"/>
    </xf>
    <xf borderId="7" fillId="3" fontId="13" numFmtId="0" xfId="0" applyAlignment="1" applyBorder="1" applyFont="1">
      <alignment horizontal="center"/>
    </xf>
    <xf borderId="7" fillId="0" fontId="15" numFmtId="0" xfId="0" applyAlignment="1" applyBorder="1" applyFont="1">
      <alignment horizontal="left" wrapText="1"/>
    </xf>
    <xf borderId="7" fillId="3" fontId="13" numFmtId="0" xfId="0" applyAlignment="1" applyBorder="1" applyFont="1">
      <alignment horizontal="left"/>
    </xf>
    <xf borderId="6" fillId="0" fontId="8" numFmtId="0" xfId="0" applyAlignment="1" applyBorder="1" applyFont="1">
      <alignment wrapText="1"/>
    </xf>
    <xf borderId="7" fillId="0" fontId="8" numFmtId="0" xfId="0" applyAlignment="1" applyBorder="1" applyFont="1">
      <alignment horizontal="left" wrapText="1"/>
    </xf>
    <xf borderId="7" fillId="0" fontId="10" numFmtId="0" xfId="0" applyAlignment="1" applyBorder="1" applyFont="1">
      <alignment horizontal="center"/>
    </xf>
    <xf borderId="7" fillId="4" fontId="9" numFmtId="0" xfId="0" applyAlignment="1" applyBorder="1" applyFont="1">
      <alignment horizontal="center"/>
    </xf>
    <xf borderId="7" fillId="0" fontId="16" numFmtId="0" xfId="0" applyAlignment="1" applyBorder="1" applyFont="1">
      <alignment horizontal="left" wrapText="1"/>
    </xf>
    <xf borderId="2" fillId="4" fontId="9" numFmtId="0" xfId="0" applyAlignment="1" applyBorder="1" applyFont="1">
      <alignment horizontal="center"/>
    </xf>
    <xf borderId="7" fillId="0" fontId="10" numFmtId="0" xfId="0" applyAlignment="1" applyBorder="1" applyFont="1">
      <alignment horizontal="left"/>
    </xf>
    <xf borderId="7" fillId="4" fontId="10" numFmtId="0" xfId="0" applyAlignment="1" applyBorder="1" applyFont="1">
      <alignment horizontal="center"/>
    </xf>
    <xf borderId="8" fillId="0" fontId="17" numFmtId="0" xfId="0" applyAlignment="1" applyBorder="1" applyFont="1">
      <alignment wrapText="1"/>
    </xf>
    <xf borderId="0" fillId="0" fontId="17" numFmtId="0" xfId="0" applyAlignment="1" applyFont="1">
      <alignment wrapText="1"/>
    </xf>
    <xf borderId="2" fillId="4" fontId="9" numFmtId="0" xfId="0" applyAlignment="1" applyBorder="1" applyFont="1">
      <alignment horizontal="center"/>
    </xf>
    <xf borderId="7" fillId="0" fontId="8" numFmtId="0" xfId="0" applyAlignment="1" applyBorder="1" applyFont="1">
      <alignment wrapText="1"/>
    </xf>
    <xf borderId="6" fillId="0" fontId="6" numFmtId="0" xfId="0" applyAlignment="1" applyBorder="1" applyFont="1">
      <alignment wrapText="1"/>
    </xf>
    <xf borderId="2" fillId="4" fontId="10" numFmtId="0" xfId="0" applyAlignment="1" applyBorder="1" applyFont="1">
      <alignment horizontal="left" wrapText="1"/>
    </xf>
    <xf borderId="7" fillId="5" fontId="18" numFmtId="0" xfId="0" applyAlignment="1" applyBorder="1" applyFill="1" applyFont="1">
      <alignment wrapText="1"/>
    </xf>
    <xf borderId="7" fillId="5" fontId="18" numFmtId="0" xfId="0" applyAlignment="1" applyBorder="1" applyFont="1">
      <alignment wrapText="1"/>
    </xf>
    <xf borderId="2" fillId="4" fontId="10" numFmtId="0" xfId="0" applyAlignment="1" applyBorder="1" applyFont="1">
      <alignment horizontal="left"/>
    </xf>
    <xf borderId="7" fillId="0" fontId="8" numFmtId="0" xfId="0" applyAlignment="1" applyBorder="1" applyFont="1">
      <alignment wrapText="1"/>
    </xf>
    <xf borderId="1" fillId="0" fontId="8" numFmtId="0" xfId="0" applyAlignment="1" applyBorder="1" applyFont="1">
      <alignment wrapText="1"/>
    </xf>
    <xf borderId="7" fillId="5" fontId="8" numFmtId="0" xfId="0" applyAlignment="1" applyBorder="1" applyFont="1">
      <alignment wrapText="1"/>
    </xf>
    <xf borderId="7" fillId="0" fontId="8" numFmtId="164" xfId="0" applyAlignment="1" applyBorder="1" applyFont="1" applyNumberFormat="1">
      <alignment wrapText="1"/>
    </xf>
    <xf borderId="7" fillId="0" fontId="17" numFmtId="0" xfId="0" applyAlignment="1" applyBorder="1" applyFont="1">
      <alignment wrapText="1"/>
    </xf>
    <xf borderId="7" fillId="0" fontId="8" numFmtId="164" xfId="0" applyAlignment="1" applyBorder="1" applyFont="1" applyNumberFormat="1">
      <alignment wrapText="1"/>
    </xf>
    <xf borderId="7" fillId="0" fontId="8" numFmtId="165" xfId="0" applyAlignment="1" applyBorder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7.29"/>
    <col customWidth="1" min="3" max="3" width="29.86"/>
    <col customWidth="1" min="4" max="4" width="21.0"/>
    <col customWidth="1" min="5" max="6" width="26.57"/>
    <col customWidth="1" min="7" max="20" width="17.29"/>
  </cols>
  <sheetData>
    <row r="1">
      <c r="A1" s="1" t="s">
        <v>0</v>
      </c>
      <c r="B1" s="1" t="s">
        <v>2</v>
      </c>
    </row>
    <row r="2">
      <c r="A2" s="2" t="s">
        <v>5</v>
      </c>
      <c r="B2" s="3">
        <f>50*D8</f>
        <v>2000</v>
      </c>
      <c r="E2" s="2" t="s">
        <v>6</v>
      </c>
    </row>
    <row r="3">
      <c r="A3" s="2" t="s">
        <v>7</v>
      </c>
      <c r="B3" s="4" t="s">
        <v>9</v>
      </c>
      <c r="E3" s="2" t="s">
        <v>11</v>
      </c>
    </row>
    <row r="4">
      <c r="C4" s="5" t="s">
        <v>12</v>
      </c>
      <c r="D4" s="5" t="s">
        <v>12</v>
      </c>
    </row>
    <row r="5">
      <c r="A5" s="6"/>
      <c r="B5" s="6"/>
      <c r="C5" s="6"/>
      <c r="D5" s="6"/>
      <c r="E5" s="6"/>
      <c r="F5" s="6"/>
      <c r="G5" s="6"/>
    </row>
    <row r="6">
      <c r="A6" s="7" t="s">
        <v>14</v>
      </c>
      <c r="B6" s="8"/>
      <c r="C6" s="8"/>
      <c r="D6" s="8"/>
      <c r="E6" s="8"/>
      <c r="F6" s="8"/>
      <c r="G6" s="8"/>
    </row>
    <row r="7">
      <c r="A7" s="11"/>
      <c r="B7" s="11"/>
      <c r="C7" s="11"/>
      <c r="D7" s="11"/>
      <c r="E7" s="11"/>
      <c r="F7" s="13"/>
      <c r="G7" s="13"/>
    </row>
    <row r="8">
      <c r="A8" s="14" t="s">
        <v>17</v>
      </c>
      <c r="B8" s="8"/>
      <c r="C8" s="9"/>
      <c r="D8" s="15">
        <v>40.0</v>
      </c>
      <c r="E8" s="16" t="s">
        <v>18</v>
      </c>
      <c r="F8" s="17"/>
    </row>
    <row r="9">
      <c r="A9" s="18"/>
      <c r="B9" s="18"/>
      <c r="C9" s="19"/>
      <c r="D9" s="20"/>
      <c r="E9" s="19"/>
      <c r="F9" s="6"/>
    </row>
    <row r="10">
      <c r="A10" s="21" t="s">
        <v>19</v>
      </c>
      <c r="B10" s="21" t="s">
        <v>20</v>
      </c>
      <c r="C10" s="22" t="s">
        <v>21</v>
      </c>
      <c r="D10" s="23" t="s">
        <v>22</v>
      </c>
      <c r="E10" s="8"/>
      <c r="F10" s="25" t="s">
        <v>23</v>
      </c>
      <c r="G10" s="26"/>
    </row>
    <row r="11">
      <c r="A11" s="28" t="s">
        <v>24</v>
      </c>
      <c r="B11" s="28" t="s">
        <v>25</v>
      </c>
      <c r="C11" s="30" t="str">
        <f>'Original Recipe'!C11</f>
        <v>Ground Pork</v>
      </c>
      <c r="D11" s="30">
        <f>roundup('Original Recipe'!D11/'Original Recipe'!$D$8*$D$8,1)</f>
        <v>2.4</v>
      </c>
      <c r="E11" s="32" t="s">
        <v>26</v>
      </c>
      <c r="F11" s="33" t="s">
        <v>29</v>
      </c>
      <c r="G11" s="26"/>
      <c r="I11" s="34" t="s">
        <v>35</v>
      </c>
    </row>
    <row r="12">
      <c r="A12" s="28" t="s">
        <v>30</v>
      </c>
      <c r="B12" s="28" t="s">
        <v>25</v>
      </c>
      <c r="C12" s="30" t="str">
        <f>'Original Recipe'!C12</f>
        <v>Onions</v>
      </c>
      <c r="D12" s="36">
        <f>roundup('Original Recipe'!D12/'Original Recipe'!$D$8*$D$8,1)</f>
        <v>5.4</v>
      </c>
      <c r="E12" s="32" t="s">
        <v>32</v>
      </c>
      <c r="F12" s="35"/>
      <c r="G12" s="26"/>
      <c r="I12" s="34" t="s">
        <v>45</v>
      </c>
    </row>
    <row r="13">
      <c r="A13" s="28" t="s">
        <v>24</v>
      </c>
      <c r="B13" s="28" t="s">
        <v>25</v>
      </c>
      <c r="C13" s="30" t="str">
        <f>'Original Recipe'!C13</f>
        <v>Prego sauce</v>
      </c>
      <c r="D13" s="30">
        <f>roundup('Original Recipe'!D13/'Original Recipe'!$D$8*$D$8,1)</f>
        <v>3.5</v>
      </c>
      <c r="E13" s="32" t="s">
        <v>36</v>
      </c>
      <c r="F13" s="35"/>
      <c r="G13" s="26"/>
      <c r="I13" s="34" t="s">
        <v>46</v>
      </c>
    </row>
    <row r="14">
      <c r="A14" s="38" t="s">
        <v>24</v>
      </c>
      <c r="B14" s="38" t="s">
        <v>37</v>
      </c>
      <c r="C14" s="30" t="str">
        <f>'Original Recipe'!C14</f>
        <v>Shredded Mozarella Cheese</v>
      </c>
      <c r="D14" s="41">
        <f>roundup('Original Recipe'!D14/'Original Recipe'!$D$8*$D$8,1)</f>
        <v>0.7</v>
      </c>
      <c r="E14" s="32" t="s">
        <v>39</v>
      </c>
      <c r="F14" s="35"/>
      <c r="G14" s="26"/>
      <c r="I14" s="34" t="s">
        <v>61</v>
      </c>
    </row>
    <row r="15">
      <c r="A15" s="28" t="s">
        <v>40</v>
      </c>
      <c r="B15" s="28" t="s">
        <v>37</v>
      </c>
      <c r="C15" s="30" t="str">
        <f>'Original Recipe'!C15</f>
        <v>Dried Basil </v>
      </c>
      <c r="D15" s="30">
        <f>roundup('Original Recipe'!D15/'Original Recipe'!$D$8*$D$8,1)</f>
        <v>0.7</v>
      </c>
      <c r="E15" s="32" t="s">
        <v>42</v>
      </c>
      <c r="F15" s="35"/>
      <c r="G15" s="26">
        <f>D15/0.68*16</f>
        <v>16.47058824</v>
      </c>
    </row>
    <row r="16">
      <c r="A16" s="47" t="s">
        <v>30</v>
      </c>
      <c r="B16" s="47" t="s">
        <v>25</v>
      </c>
      <c r="C16" s="49" t="str">
        <f>'Original Recipe'!C16</f>
        <v>green bell peppers</v>
      </c>
      <c r="D16" s="49">
        <f>roundup('Original Recipe'!D16/'Original Recipe'!$D$8*$D$8,1)</f>
        <v>6.7</v>
      </c>
      <c r="E16" s="51" t="s">
        <v>32</v>
      </c>
      <c r="F16" s="53"/>
      <c r="G16" s="26">
        <f>D16/0.6</f>
        <v>11.16666667</v>
      </c>
      <c r="H16" s="34" t="s">
        <v>63</v>
      </c>
      <c r="I16" s="34" t="s">
        <v>64</v>
      </c>
    </row>
    <row r="17">
      <c r="A17" s="47" t="s">
        <v>30</v>
      </c>
      <c r="B17" s="47" t="s">
        <v>25</v>
      </c>
      <c r="C17" s="49" t="str">
        <f>'Original Recipe'!C17</f>
        <v>King Oyster Mushrooms</v>
      </c>
      <c r="D17" s="49">
        <f>roundup('Original Recipe'!D17/'Original Recipe'!$D$8*$D$8,1)</f>
        <v>1</v>
      </c>
      <c r="E17" s="51" t="s">
        <v>47</v>
      </c>
      <c r="F17" s="53"/>
      <c r="G17" s="26"/>
      <c r="I17" s="34" t="s">
        <v>65</v>
      </c>
    </row>
    <row r="18">
      <c r="A18" s="52" t="s">
        <v>66</v>
      </c>
      <c r="B18" s="28" t="s">
        <v>25</v>
      </c>
      <c r="C18" s="30" t="str">
        <f>'Original Recipe'!C18</f>
        <v>Frozen vegetables</v>
      </c>
      <c r="D18" s="30">
        <f>roundup('Original Recipe'!D18/'Original Recipe'!$D$8*$D$8,1)</f>
        <v>0.7</v>
      </c>
      <c r="E18" s="32" t="s">
        <v>50</v>
      </c>
      <c r="F18" s="35"/>
      <c r="G18" s="26"/>
      <c r="I18" s="34" t="s">
        <v>67</v>
      </c>
    </row>
    <row r="19">
      <c r="A19" s="55" t="s">
        <v>40</v>
      </c>
      <c r="B19" s="28" t="s">
        <v>25</v>
      </c>
      <c r="C19" s="30" t="str">
        <f>'Original Recipe'!C19</f>
        <v>Rice</v>
      </c>
      <c r="D19" s="30">
        <f>Roundup(0.75*D8)</f>
        <v>30</v>
      </c>
      <c r="E19" s="32" t="s">
        <v>52</v>
      </c>
      <c r="F19" s="35"/>
      <c r="G19" s="26"/>
    </row>
    <row r="20">
      <c r="A20" s="28" t="s">
        <v>40</v>
      </c>
      <c r="B20" s="28" t="s">
        <v>25</v>
      </c>
      <c r="C20" s="30" t="str">
        <f>'Original Recipe'!C20</f>
        <v>Garlic</v>
      </c>
      <c r="D20" s="30">
        <f>roundup('Original Recipe'!D20/'Original Recipe'!$D$8*$D$8,1)</f>
        <v>3.4</v>
      </c>
      <c r="E20" s="32" t="s">
        <v>55</v>
      </c>
      <c r="F20" s="35"/>
      <c r="G20" s="26"/>
    </row>
    <row r="21">
      <c r="A21" s="52" t="s">
        <v>66</v>
      </c>
      <c r="B21" s="28" t="s">
        <v>59</v>
      </c>
      <c r="C21" s="30" t="str">
        <f>'Original Recipe'!C22</f>
        <v>Apple</v>
      </c>
      <c r="D21" s="30">
        <f>roundup('Original Recipe'!D22/'Original Recipe'!$D$8*$D$8,1)</f>
        <v>6.7</v>
      </c>
      <c r="E21" s="32" t="s">
        <v>32</v>
      </c>
      <c r="F21" s="48"/>
      <c r="G21" s="62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</row>
    <row r="22">
      <c r="A22" s="30"/>
      <c r="B22" s="30"/>
      <c r="C22" s="30"/>
      <c r="D22" s="30"/>
      <c r="E22" s="39" t="str">
        <f>'Original Recipe'!E23</f>
        <v/>
      </c>
      <c r="F22" s="65"/>
      <c r="G22" s="26"/>
      <c r="I22" t="str">
        <f>'Original Recipe'!C23</f>
        <v/>
      </c>
    </row>
    <row r="23">
      <c r="A23" s="30"/>
      <c r="B23" s="30"/>
      <c r="C23" s="30"/>
      <c r="D23" s="30"/>
      <c r="E23" s="65"/>
      <c r="F23" s="65"/>
      <c r="G23" s="26"/>
      <c r="I23" t="str">
        <f>'Original Recipe'!C24</f>
        <v/>
      </c>
    </row>
    <row r="24">
      <c r="A24" s="8"/>
      <c r="B24" s="8"/>
      <c r="C24" s="19"/>
      <c r="D24" s="19"/>
      <c r="E24" s="19"/>
      <c r="F24" s="19"/>
      <c r="G24" s="6"/>
      <c r="I24" t="str">
        <f>'Original Recipe'!C25</f>
        <v/>
      </c>
    </row>
    <row r="25">
      <c r="A25" s="44" t="s">
        <v>62</v>
      </c>
      <c r="B25" s="8"/>
      <c r="C25" s="8"/>
      <c r="D25" s="8"/>
      <c r="E25" s="8"/>
      <c r="F25" s="8"/>
      <c r="G25" s="9"/>
      <c r="H25" s="26"/>
    </row>
    <row r="26">
      <c r="A26" s="46"/>
      <c r="B26" s="8"/>
      <c r="C26" s="8"/>
      <c r="D26" s="50"/>
      <c r="E26" s="54"/>
      <c r="F26" s="54"/>
      <c r="G26" s="54"/>
    </row>
    <row r="27">
      <c r="A27" s="14" t="s">
        <v>68</v>
      </c>
      <c r="B27" s="8"/>
      <c r="C27" s="9"/>
      <c r="D27" s="56"/>
      <c r="E27" s="26"/>
    </row>
    <row r="28">
      <c r="A28" s="19"/>
      <c r="B28" s="19"/>
      <c r="C28" s="19"/>
      <c r="D28" s="19"/>
      <c r="E28" s="6"/>
      <c r="F28" s="6"/>
      <c r="G28" s="6"/>
    </row>
    <row r="29">
      <c r="A29" s="22" t="s">
        <v>21</v>
      </c>
      <c r="B29" s="57" t="s">
        <v>72</v>
      </c>
      <c r="C29" s="57" t="s">
        <v>73</v>
      </c>
      <c r="D29" s="59" t="s">
        <v>71</v>
      </c>
      <c r="E29" s="8"/>
      <c r="F29" s="8"/>
      <c r="G29" s="8"/>
    </row>
    <row r="30">
      <c r="A30" s="60"/>
      <c r="B30" s="61"/>
      <c r="C30" s="61"/>
      <c r="D30" s="67"/>
      <c r="E30" s="8"/>
      <c r="F30" s="8"/>
      <c r="G30" s="9"/>
      <c r="H30" s="26"/>
    </row>
    <row r="31">
      <c r="A31" s="60"/>
      <c r="B31" s="61"/>
      <c r="C31" s="61"/>
      <c r="D31" s="67"/>
      <c r="E31" s="8"/>
      <c r="F31" s="8"/>
      <c r="G31" s="8"/>
    </row>
    <row r="32">
      <c r="A32" s="60"/>
      <c r="B32" s="61"/>
      <c r="C32" s="61"/>
      <c r="D32" s="67"/>
      <c r="E32" s="8"/>
      <c r="F32" s="8"/>
      <c r="G32" s="8"/>
    </row>
    <row r="33">
      <c r="A33" s="60"/>
      <c r="B33" s="61"/>
      <c r="C33" s="61"/>
      <c r="D33" s="70"/>
      <c r="E33" s="8"/>
      <c r="F33" s="8"/>
      <c r="G33" s="9"/>
      <c r="H33" s="26"/>
    </row>
    <row r="34">
      <c r="A34" s="54"/>
      <c r="B34" s="54"/>
      <c r="C34" s="66"/>
      <c r="D34" s="66"/>
      <c r="E34" s="66"/>
      <c r="F34" s="66"/>
      <c r="G34" s="66"/>
    </row>
  </sheetData>
  <mergeCells count="11">
    <mergeCell ref="D30:G30"/>
    <mergeCell ref="A25:G25"/>
    <mergeCell ref="A27:C27"/>
    <mergeCell ref="D29:G29"/>
    <mergeCell ref="D31:G31"/>
    <mergeCell ref="D32:G32"/>
    <mergeCell ref="D33:G33"/>
    <mergeCell ref="B1:C1"/>
    <mergeCell ref="A6:G6"/>
    <mergeCell ref="A8:C8"/>
    <mergeCell ref="D10:E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7.29"/>
    <col customWidth="1" min="3" max="3" width="29.86"/>
    <col customWidth="1" min="4" max="4" width="21.0"/>
    <col customWidth="1" min="5" max="6" width="26.57"/>
    <col customWidth="1" min="7" max="20" width="17.29"/>
  </cols>
  <sheetData>
    <row r="1">
      <c r="A1" s="1" t="s">
        <v>0</v>
      </c>
      <c r="B1" s="1" t="s">
        <v>2</v>
      </c>
    </row>
    <row r="2">
      <c r="A2" s="2" t="s">
        <v>5</v>
      </c>
      <c r="B2" s="3">
        <f>50*D8</f>
        <v>1650</v>
      </c>
      <c r="E2" s="2" t="s">
        <v>6</v>
      </c>
    </row>
    <row r="3">
      <c r="A3" s="2" t="s">
        <v>7</v>
      </c>
      <c r="B3" s="4" t="s">
        <v>15</v>
      </c>
      <c r="E3" s="2" t="s">
        <v>16</v>
      </c>
    </row>
    <row r="4">
      <c r="C4" s="5" t="s">
        <v>12</v>
      </c>
      <c r="D4" s="5" t="s">
        <v>12</v>
      </c>
    </row>
    <row r="5">
      <c r="A5" s="6"/>
      <c r="B5" s="6"/>
      <c r="C5" s="6"/>
      <c r="D5" s="6"/>
      <c r="E5" s="6"/>
      <c r="F5" s="6"/>
      <c r="G5" s="6"/>
    </row>
    <row r="6">
      <c r="A6" s="7" t="s">
        <v>14</v>
      </c>
      <c r="B6" s="8"/>
      <c r="C6" s="8"/>
      <c r="D6" s="8"/>
      <c r="E6" s="8"/>
      <c r="F6" s="8"/>
      <c r="G6" s="8"/>
    </row>
    <row r="7">
      <c r="A7" s="11"/>
      <c r="B7" s="11"/>
      <c r="C7" s="11"/>
      <c r="D7" s="11"/>
      <c r="E7" s="11"/>
      <c r="F7" s="13"/>
      <c r="G7" s="13"/>
    </row>
    <row r="8">
      <c r="A8" s="14" t="s">
        <v>17</v>
      </c>
      <c r="B8" s="8"/>
      <c r="C8" s="9"/>
      <c r="D8" s="15">
        <v>33.0</v>
      </c>
      <c r="E8" s="16" t="s">
        <v>18</v>
      </c>
      <c r="F8" s="17"/>
    </row>
    <row r="9">
      <c r="A9" s="18"/>
      <c r="B9" s="18"/>
      <c r="C9" s="19"/>
      <c r="D9" s="20"/>
      <c r="E9" s="19"/>
      <c r="F9" s="6"/>
    </row>
    <row r="10">
      <c r="A10" s="21" t="s">
        <v>19</v>
      </c>
      <c r="B10" s="21" t="s">
        <v>20</v>
      </c>
      <c r="C10" s="22" t="s">
        <v>21</v>
      </c>
      <c r="D10" s="23" t="s">
        <v>22</v>
      </c>
      <c r="E10" s="8"/>
      <c r="F10" s="25" t="s">
        <v>23</v>
      </c>
      <c r="G10" s="26"/>
    </row>
    <row r="11">
      <c r="A11" s="28" t="s">
        <v>24</v>
      </c>
      <c r="B11" s="28" t="s">
        <v>25</v>
      </c>
      <c r="C11" s="30" t="str">
        <f>'Original Recipe'!C11</f>
        <v>Ground Pork</v>
      </c>
      <c r="D11" s="30">
        <f>roundup('Original Recipe'!D11/'Original Recipe'!$D$8*$D$8,1)</f>
        <v>2</v>
      </c>
      <c r="E11" s="32" t="s">
        <v>26</v>
      </c>
      <c r="F11" s="33" t="s">
        <v>29</v>
      </c>
      <c r="G11" s="26"/>
      <c r="I11" s="34" t="s">
        <v>35</v>
      </c>
    </row>
    <row r="12">
      <c r="A12" s="28" t="s">
        <v>30</v>
      </c>
      <c r="B12" s="28" t="s">
        <v>25</v>
      </c>
      <c r="C12" s="30" t="str">
        <f>'Original Recipe'!C12</f>
        <v>Onions</v>
      </c>
      <c r="D12" s="36">
        <f>roundup('Original Recipe'!D12/'Original Recipe'!$D$8*$D$8,1)</f>
        <v>4.4</v>
      </c>
      <c r="E12" s="32" t="s">
        <v>32</v>
      </c>
      <c r="F12" s="35"/>
      <c r="G12" s="26"/>
      <c r="I12" s="34" t="s">
        <v>45</v>
      </c>
    </row>
    <row r="13">
      <c r="A13" s="28" t="s">
        <v>24</v>
      </c>
      <c r="B13" s="28" t="s">
        <v>25</v>
      </c>
      <c r="C13" s="30" t="str">
        <f>'Original Recipe'!C13</f>
        <v>Prego sauce</v>
      </c>
      <c r="D13" s="30">
        <f>roundup('Original Recipe'!D13/'Original Recipe'!$D$8*$D$8,1)</f>
        <v>2.9</v>
      </c>
      <c r="E13" s="32" t="s">
        <v>36</v>
      </c>
      <c r="F13" s="35"/>
      <c r="G13" s="26"/>
      <c r="I13" s="34" t="s">
        <v>46</v>
      </c>
    </row>
    <row r="14">
      <c r="A14" s="38" t="s">
        <v>24</v>
      </c>
      <c r="B14" s="38" t="s">
        <v>37</v>
      </c>
      <c r="C14" s="30" t="str">
        <f>'Original Recipe'!C14</f>
        <v>Shredded Mozarella Cheese</v>
      </c>
      <c r="D14" s="41">
        <f>roundup('Original Recipe'!D14/'Original Recipe'!$D$8*$D$8,1)</f>
        <v>0.6</v>
      </c>
      <c r="E14" s="32" t="s">
        <v>39</v>
      </c>
      <c r="F14" s="35"/>
      <c r="G14" s="26"/>
      <c r="I14" s="34" t="s">
        <v>61</v>
      </c>
    </row>
    <row r="15">
      <c r="A15" s="28" t="s">
        <v>40</v>
      </c>
      <c r="B15" s="28" t="s">
        <v>37</v>
      </c>
      <c r="C15" s="30" t="str">
        <f>'Original Recipe'!C15</f>
        <v>Dried Basil </v>
      </c>
      <c r="D15" s="30">
        <f>roundup('Original Recipe'!D15/'Original Recipe'!$D$8*$D$8,1)</f>
        <v>0.6</v>
      </c>
      <c r="E15" s="32" t="s">
        <v>42</v>
      </c>
      <c r="F15" s="35"/>
      <c r="G15" s="26">
        <f>D15/0.68*16</f>
        <v>14.11764706</v>
      </c>
    </row>
    <row r="16">
      <c r="A16" s="37" t="s">
        <v>30</v>
      </c>
      <c r="B16" s="37" t="s">
        <v>25</v>
      </c>
      <c r="C16" s="45" t="str">
        <f>'Original Recipe'!C16</f>
        <v>green bell peppers</v>
      </c>
      <c r="D16" s="45">
        <f>roundup('Original Recipe'!D16/'Original Recipe'!$D$8*$D$8,1)</f>
        <v>5.5</v>
      </c>
      <c r="E16" s="32" t="s">
        <v>32</v>
      </c>
      <c r="F16" s="48"/>
      <c r="G16" s="26">
        <f>D16/0.6</f>
        <v>9.166666667</v>
      </c>
      <c r="H16" s="34" t="s">
        <v>63</v>
      </c>
      <c r="I16" s="34" t="s">
        <v>64</v>
      </c>
    </row>
    <row r="17">
      <c r="A17" s="28" t="s">
        <v>30</v>
      </c>
      <c r="B17" s="28" t="s">
        <v>25</v>
      </c>
      <c r="C17" s="45" t="str">
        <f>'Original Recipe'!C17</f>
        <v>King Oyster Mushrooms</v>
      </c>
      <c r="D17" s="45">
        <f>roundup('Original Recipe'!D17/'Original Recipe'!$D$8*$D$8,1)</f>
        <v>0.9</v>
      </c>
      <c r="E17" s="32" t="s">
        <v>47</v>
      </c>
      <c r="F17" s="35"/>
      <c r="G17" s="26"/>
      <c r="I17" s="34" t="s">
        <v>65</v>
      </c>
    </row>
    <row r="18">
      <c r="A18" s="52" t="s">
        <v>66</v>
      </c>
      <c r="B18" s="28" t="s">
        <v>25</v>
      </c>
      <c r="C18" s="30" t="str">
        <f>'Original Recipe'!C18</f>
        <v>Frozen vegetables</v>
      </c>
      <c r="D18" s="30">
        <f>roundup('Original Recipe'!D18/'Original Recipe'!$D$8*$D$8,1)</f>
        <v>0.6</v>
      </c>
      <c r="E18" s="32" t="s">
        <v>50</v>
      </c>
      <c r="F18" s="35"/>
      <c r="G18" s="26"/>
      <c r="I18" s="34" t="s">
        <v>67</v>
      </c>
    </row>
    <row r="19">
      <c r="A19" s="55" t="s">
        <v>40</v>
      </c>
      <c r="B19" s="28" t="s">
        <v>25</v>
      </c>
      <c r="C19" s="30" t="str">
        <f>'Original Recipe'!C19</f>
        <v>Rice</v>
      </c>
      <c r="D19" s="28">
        <v>27.0</v>
      </c>
      <c r="E19" s="32" t="s">
        <v>52</v>
      </c>
      <c r="F19" s="35"/>
      <c r="G19" s="26"/>
    </row>
    <row r="20">
      <c r="A20" s="28" t="s">
        <v>40</v>
      </c>
      <c r="B20" s="28" t="s">
        <v>25</v>
      </c>
      <c r="C20" s="30" t="str">
        <f>'Original Recipe'!C20</f>
        <v>Garlic</v>
      </c>
      <c r="D20" s="30">
        <f>roundup('Original Recipe'!D20/'Original Recipe'!$D$8*$D$8,1)</f>
        <v>2.8</v>
      </c>
      <c r="E20" s="32" t="s">
        <v>55</v>
      </c>
      <c r="F20" s="35"/>
      <c r="G20" s="26"/>
    </row>
    <row r="21">
      <c r="A21" s="58" t="s">
        <v>66</v>
      </c>
      <c r="B21" s="37" t="s">
        <v>59</v>
      </c>
      <c r="C21" s="45" t="str">
        <f>'Original Recipe'!C22</f>
        <v>Apple</v>
      </c>
      <c r="D21" s="45">
        <f>roundup('Original Recipe'!D22/'Original Recipe'!$D$8*$D$8,1)</f>
        <v>5.5</v>
      </c>
      <c r="E21" s="32" t="s">
        <v>32</v>
      </c>
      <c r="F21" s="48"/>
      <c r="G21" s="62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</row>
    <row r="22">
      <c r="A22" s="30"/>
      <c r="B22" s="30"/>
      <c r="C22" s="30"/>
      <c r="D22" s="30"/>
      <c r="E22" s="39" t="str">
        <f>'Original Recipe'!E23</f>
        <v/>
      </c>
      <c r="F22" s="65"/>
      <c r="G22" s="26"/>
      <c r="I22" t="str">
        <f>'Original Recipe'!C23</f>
        <v/>
      </c>
    </row>
    <row r="23">
      <c r="A23" s="30"/>
      <c r="B23" s="30"/>
      <c r="C23" s="30"/>
      <c r="D23" s="30"/>
      <c r="E23" s="65"/>
      <c r="F23" s="65"/>
      <c r="G23" s="26"/>
      <c r="I23" t="str">
        <f>'Original Recipe'!C24</f>
        <v/>
      </c>
    </row>
    <row r="24">
      <c r="A24" s="8"/>
      <c r="B24" s="8"/>
      <c r="C24" s="19"/>
      <c r="D24" s="19"/>
      <c r="E24" s="19"/>
      <c r="F24" s="19"/>
      <c r="G24" s="6"/>
      <c r="I24" t="str">
        <f>'Original Recipe'!C25</f>
        <v/>
      </c>
    </row>
    <row r="25">
      <c r="A25" s="44" t="s">
        <v>62</v>
      </c>
      <c r="B25" s="8"/>
      <c r="C25" s="8"/>
      <c r="D25" s="8"/>
      <c r="E25" s="8"/>
      <c r="F25" s="8"/>
      <c r="G25" s="9"/>
      <c r="H25" s="26"/>
    </row>
    <row r="26">
      <c r="A26" s="46"/>
      <c r="B26" s="8"/>
      <c r="C26" s="8"/>
      <c r="D26" s="50"/>
      <c r="E26" s="54"/>
      <c r="F26" s="54"/>
      <c r="G26" s="54"/>
    </row>
    <row r="27">
      <c r="A27" s="14" t="s">
        <v>68</v>
      </c>
      <c r="B27" s="8"/>
      <c r="C27" s="9"/>
      <c r="D27" s="56"/>
      <c r="E27" s="26"/>
    </row>
    <row r="28">
      <c r="A28" s="19"/>
      <c r="B28" s="19"/>
      <c r="C28" s="19"/>
      <c r="D28" s="19"/>
      <c r="E28" s="6"/>
      <c r="F28" s="6"/>
      <c r="G28" s="6"/>
    </row>
    <row r="29">
      <c r="A29" s="22" t="s">
        <v>21</v>
      </c>
      <c r="B29" s="57" t="s">
        <v>72</v>
      </c>
      <c r="C29" s="57" t="s">
        <v>73</v>
      </c>
      <c r="D29" s="59" t="s">
        <v>71</v>
      </c>
      <c r="E29" s="8"/>
      <c r="F29" s="8"/>
      <c r="G29" s="8"/>
    </row>
    <row r="30">
      <c r="A30" s="60"/>
      <c r="B30" s="61"/>
      <c r="C30" s="61"/>
      <c r="D30" s="67"/>
      <c r="E30" s="8"/>
      <c r="F30" s="8"/>
      <c r="G30" s="9"/>
      <c r="H30" s="26"/>
    </row>
    <row r="31">
      <c r="A31" s="60"/>
      <c r="B31" s="61"/>
      <c r="C31" s="61"/>
      <c r="D31" s="67"/>
      <c r="E31" s="8"/>
      <c r="F31" s="8"/>
      <c r="G31" s="8"/>
    </row>
    <row r="32">
      <c r="A32" s="60"/>
      <c r="B32" s="61"/>
      <c r="C32" s="61"/>
      <c r="D32" s="67"/>
      <c r="E32" s="8"/>
      <c r="F32" s="8"/>
      <c r="G32" s="8"/>
    </row>
    <row r="33">
      <c r="A33" s="60"/>
      <c r="B33" s="61"/>
      <c r="C33" s="61"/>
      <c r="D33" s="70"/>
      <c r="E33" s="8"/>
      <c r="F33" s="8"/>
      <c r="G33" s="9"/>
      <c r="H33" s="26"/>
    </row>
    <row r="34">
      <c r="A34" s="54"/>
      <c r="B34" s="54"/>
      <c r="C34" s="66"/>
      <c r="D34" s="66"/>
      <c r="E34" s="66"/>
      <c r="F34" s="66"/>
      <c r="G34" s="66"/>
    </row>
  </sheetData>
  <mergeCells count="11">
    <mergeCell ref="D30:G30"/>
    <mergeCell ref="A25:G25"/>
    <mergeCell ref="A27:C27"/>
    <mergeCell ref="D29:G29"/>
    <mergeCell ref="D31:G31"/>
    <mergeCell ref="D32:G32"/>
    <mergeCell ref="D33:G33"/>
    <mergeCell ref="B1:C1"/>
    <mergeCell ref="A6:G6"/>
    <mergeCell ref="A8:C8"/>
    <mergeCell ref="D10:E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14"/>
    <col customWidth="1" min="2" max="2" width="15.86"/>
    <col customWidth="1" min="3" max="3" width="21.86"/>
    <col customWidth="1" min="4" max="4" width="6.86"/>
    <col customWidth="1" min="5" max="5" width="21.14"/>
    <col customWidth="1" min="6" max="6" width="47.14"/>
  </cols>
  <sheetData>
    <row r="1" ht="15.0" customHeight="1">
      <c r="A1" s="1" t="s">
        <v>1</v>
      </c>
      <c r="B1" s="1" t="s">
        <v>3</v>
      </c>
    </row>
    <row r="2" ht="15.0" customHeight="1">
      <c r="A2" s="2" t="s">
        <v>4</v>
      </c>
      <c r="B2" s="3">
        <f>50*D8</f>
        <v>3000</v>
      </c>
      <c r="E2" s="2" t="s">
        <v>6</v>
      </c>
    </row>
    <row r="3" ht="15.0" customHeight="1">
      <c r="A3" s="2" t="s">
        <v>7</v>
      </c>
      <c r="B3" s="4" t="s">
        <v>8</v>
      </c>
      <c r="E3" s="2" t="s">
        <v>10</v>
      </c>
    </row>
    <row r="4">
      <c r="C4" s="5" t="s">
        <v>12</v>
      </c>
      <c r="D4" s="5" t="s">
        <v>12</v>
      </c>
      <c r="E4" s="2" t="s">
        <v>13</v>
      </c>
    </row>
    <row r="5" ht="13.5" customHeight="1">
      <c r="A5" s="6"/>
      <c r="B5" s="6"/>
      <c r="C5" s="6"/>
      <c r="D5" s="6"/>
      <c r="E5" s="6"/>
      <c r="F5" s="6"/>
    </row>
    <row r="6" ht="16.5" customHeight="1">
      <c r="A6" s="7" t="s">
        <v>14</v>
      </c>
      <c r="B6" s="8"/>
      <c r="C6" s="8"/>
      <c r="D6" s="8"/>
      <c r="E6" s="8"/>
      <c r="F6" s="9"/>
    </row>
    <row r="7" ht="13.5" customHeight="1">
      <c r="A7" s="10"/>
      <c r="B7" s="11"/>
      <c r="C7" s="11"/>
      <c r="D7" s="11"/>
      <c r="E7" s="11"/>
      <c r="F7" s="12"/>
    </row>
    <row r="8">
      <c r="A8" s="14" t="s">
        <v>17</v>
      </c>
      <c r="B8" s="8"/>
      <c r="C8" s="9"/>
      <c r="D8" s="15">
        <v>60.0</v>
      </c>
      <c r="E8" s="16" t="s">
        <v>18</v>
      </c>
      <c r="F8" s="24"/>
    </row>
    <row r="9" ht="13.5" customHeight="1">
      <c r="A9" s="27"/>
      <c r="B9" s="18"/>
      <c r="C9" s="19"/>
      <c r="D9" s="19"/>
      <c r="E9" s="19"/>
      <c r="F9" s="29"/>
    </row>
    <row r="10">
      <c r="A10" s="21" t="s">
        <v>19</v>
      </c>
      <c r="B10" s="21" t="s">
        <v>20</v>
      </c>
      <c r="C10" s="22" t="s">
        <v>21</v>
      </c>
      <c r="D10" s="31"/>
      <c r="E10" s="8"/>
      <c r="F10" s="25" t="s">
        <v>23</v>
      </c>
    </row>
    <row r="11" ht="36.75" customHeight="1">
      <c r="A11" s="28" t="s">
        <v>24</v>
      </c>
      <c r="B11" s="28" t="s">
        <v>25</v>
      </c>
      <c r="C11" s="28" t="s">
        <v>27</v>
      </c>
      <c r="D11" s="30">
        <f>D8*0.06</f>
        <v>3.6</v>
      </c>
      <c r="E11" s="32" t="s">
        <v>26</v>
      </c>
      <c r="F11" s="33" t="s">
        <v>28</v>
      </c>
    </row>
    <row r="12">
      <c r="A12" s="28" t="s">
        <v>30</v>
      </c>
      <c r="B12" s="28" t="s">
        <v>25</v>
      </c>
      <c r="C12" s="28" t="s">
        <v>31</v>
      </c>
      <c r="D12" s="28">
        <v>8.0</v>
      </c>
      <c r="E12" s="32" t="s">
        <v>32</v>
      </c>
      <c r="F12" s="33" t="s">
        <v>33</v>
      </c>
    </row>
    <row r="13">
      <c r="A13" s="28" t="s">
        <v>24</v>
      </c>
      <c r="B13" s="28" t="s">
        <v>25</v>
      </c>
      <c r="C13" s="28" t="s">
        <v>34</v>
      </c>
      <c r="D13" s="28">
        <v>5.2</v>
      </c>
      <c r="E13" s="32" t="s">
        <v>36</v>
      </c>
      <c r="F13" s="35"/>
    </row>
    <row r="14">
      <c r="A14" s="28" t="s">
        <v>24</v>
      </c>
      <c r="B14" s="28" t="s">
        <v>37</v>
      </c>
      <c r="C14" s="28" t="s">
        <v>38</v>
      </c>
      <c r="D14" s="28">
        <v>1.0</v>
      </c>
      <c r="E14" s="32" t="s">
        <v>39</v>
      </c>
      <c r="F14" s="35"/>
    </row>
    <row r="15">
      <c r="A15" s="28" t="s">
        <v>40</v>
      </c>
      <c r="B15" s="28" t="s">
        <v>37</v>
      </c>
      <c r="C15" s="28" t="s">
        <v>41</v>
      </c>
      <c r="D15" s="28">
        <v>1.0</v>
      </c>
      <c r="E15" s="32" t="s">
        <v>42</v>
      </c>
      <c r="F15" s="35"/>
    </row>
    <row r="16">
      <c r="A16" s="28" t="s">
        <v>30</v>
      </c>
      <c r="B16" s="28" t="s">
        <v>25</v>
      </c>
      <c r="C16" s="28" t="s">
        <v>43</v>
      </c>
      <c r="D16" s="28">
        <v>10.0</v>
      </c>
      <c r="E16" s="32" t="s">
        <v>32</v>
      </c>
      <c r="F16" s="35"/>
    </row>
    <row r="17">
      <c r="A17" s="28" t="s">
        <v>30</v>
      </c>
      <c r="B17" s="28" t="s">
        <v>25</v>
      </c>
      <c r="C17" s="37" t="s">
        <v>44</v>
      </c>
      <c r="D17" s="28">
        <v>1.5</v>
      </c>
      <c r="E17" s="32" t="s">
        <v>47</v>
      </c>
      <c r="F17" s="33" t="s">
        <v>48</v>
      </c>
    </row>
    <row r="18">
      <c r="A18" s="28" t="s">
        <v>30</v>
      </c>
      <c r="B18" s="28" t="s">
        <v>25</v>
      </c>
      <c r="C18" s="28" t="s">
        <v>49</v>
      </c>
      <c r="D18" s="28">
        <v>1.0</v>
      </c>
      <c r="E18" s="32" t="s">
        <v>50</v>
      </c>
      <c r="F18" s="35"/>
    </row>
    <row r="19">
      <c r="A19" s="28" t="s">
        <v>40</v>
      </c>
      <c r="B19" s="28" t="s">
        <v>25</v>
      </c>
      <c r="C19" s="28" t="s">
        <v>51</v>
      </c>
      <c r="D19" s="28">
        <v>36.0</v>
      </c>
      <c r="E19" s="32" t="s">
        <v>52</v>
      </c>
      <c r="F19" s="35"/>
    </row>
    <row r="20">
      <c r="A20" s="28" t="s">
        <v>40</v>
      </c>
      <c r="B20" s="28" t="s">
        <v>53</v>
      </c>
      <c r="C20" s="28" t="s">
        <v>54</v>
      </c>
      <c r="D20" s="28">
        <v>5.0</v>
      </c>
      <c r="E20" s="32" t="s">
        <v>55</v>
      </c>
      <c r="F20" s="35"/>
    </row>
    <row r="21">
      <c r="A21" s="28" t="s">
        <v>40</v>
      </c>
      <c r="B21" s="28" t="s">
        <v>53</v>
      </c>
      <c r="C21" s="28" t="s">
        <v>56</v>
      </c>
      <c r="D21" s="28" t="s">
        <v>57</v>
      </c>
      <c r="E21" s="39"/>
      <c r="F21" s="40" t="s">
        <v>58</v>
      </c>
    </row>
    <row r="22">
      <c r="A22" s="28" t="s">
        <v>24</v>
      </c>
      <c r="B22" s="28" t="s">
        <v>59</v>
      </c>
      <c r="C22" s="28" t="s">
        <v>60</v>
      </c>
      <c r="D22" s="28">
        <v>10.0</v>
      </c>
      <c r="E22" s="32" t="s">
        <v>32</v>
      </c>
      <c r="F22" s="35"/>
    </row>
    <row r="23">
      <c r="A23" s="30"/>
      <c r="B23" s="30"/>
      <c r="C23" s="42"/>
      <c r="D23" s="42"/>
      <c r="E23" s="39"/>
      <c r="F23" s="35"/>
    </row>
    <row r="24" ht="13.5" customHeight="1">
      <c r="A24" s="43"/>
      <c r="B24" s="8"/>
      <c r="C24" s="19"/>
      <c r="D24" s="19"/>
      <c r="E24" s="19"/>
      <c r="F24" s="19"/>
    </row>
    <row r="25" ht="16.5" customHeight="1">
      <c r="A25" s="44" t="s">
        <v>62</v>
      </c>
      <c r="B25" s="8"/>
      <c r="C25" s="8"/>
      <c r="D25" s="8"/>
      <c r="E25" s="8"/>
      <c r="F25" s="9"/>
    </row>
    <row r="26">
      <c r="A26" s="46"/>
      <c r="B26" s="8"/>
      <c r="C26" s="8"/>
      <c r="D26" s="50"/>
      <c r="E26" s="54"/>
      <c r="F26" s="54"/>
    </row>
    <row r="27">
      <c r="A27" s="14" t="s">
        <v>68</v>
      </c>
      <c r="B27" s="8"/>
      <c r="C27" s="9"/>
      <c r="D27" s="56"/>
      <c r="E27" s="26"/>
    </row>
    <row r="28" ht="13.5" customHeight="1">
      <c r="A28" s="19"/>
      <c r="B28" s="19"/>
      <c r="C28" s="19"/>
      <c r="D28" s="19"/>
      <c r="E28" s="6"/>
      <c r="F28" s="6"/>
    </row>
    <row r="29">
      <c r="A29" s="22" t="s">
        <v>69</v>
      </c>
      <c r="B29" s="57" t="s">
        <v>70</v>
      </c>
      <c r="C29" s="59" t="s">
        <v>71</v>
      </c>
      <c r="D29" s="8"/>
      <c r="E29" s="8"/>
      <c r="F29" s="9"/>
    </row>
    <row r="30" ht="15.0" customHeight="1">
      <c r="A30" s="60"/>
      <c r="B30" s="61"/>
      <c r="C30" s="64"/>
      <c r="D30" s="8"/>
      <c r="E30" s="8"/>
      <c r="F30" s="9"/>
    </row>
    <row r="31" ht="16.5" customHeight="1">
      <c r="A31" s="60"/>
      <c r="B31" s="61"/>
      <c r="C31" s="64"/>
      <c r="D31" s="8"/>
      <c r="E31" s="8"/>
      <c r="F31" s="9"/>
    </row>
    <row r="32" ht="14.25" customHeight="1">
      <c r="A32" s="60"/>
      <c r="B32" s="61"/>
      <c r="C32" s="64"/>
      <c r="D32" s="8"/>
      <c r="E32" s="8"/>
      <c r="F32" s="9"/>
    </row>
    <row r="33" ht="13.5" customHeight="1">
      <c r="A33" s="60"/>
      <c r="B33" s="61"/>
      <c r="C33" s="64"/>
      <c r="D33" s="8"/>
      <c r="E33" s="8"/>
      <c r="F33" s="9"/>
    </row>
    <row r="34" ht="13.5" customHeight="1">
      <c r="A34" s="54"/>
      <c r="B34" s="54"/>
      <c r="C34" s="66"/>
      <c r="D34" s="66"/>
      <c r="E34" s="66"/>
      <c r="F34" s="66"/>
    </row>
  </sheetData>
  <mergeCells count="11">
    <mergeCell ref="C30:F30"/>
    <mergeCell ref="A25:F25"/>
    <mergeCell ref="A27:C27"/>
    <mergeCell ref="C29:F29"/>
    <mergeCell ref="C31:F31"/>
    <mergeCell ref="C32:F32"/>
    <mergeCell ref="C33:F33"/>
    <mergeCell ref="B1:C1"/>
    <mergeCell ref="A6:F6"/>
    <mergeCell ref="A8:C8"/>
    <mergeCell ref="D10:E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43"/>
    <col customWidth="1" min="2" max="2" width="34.71"/>
    <col customWidth="1" min="3" max="19" width="17.29"/>
  </cols>
  <sheetData>
    <row r="1">
      <c r="A1" s="68" t="s">
        <v>74</v>
      </c>
      <c r="B1" s="69"/>
      <c r="C1" s="68" t="s">
        <v>23</v>
      </c>
      <c r="D1" s="26"/>
    </row>
    <row r="2">
      <c r="A2" s="71" t="s">
        <v>75</v>
      </c>
      <c r="B2" s="71" t="s">
        <v>76</v>
      </c>
      <c r="C2" s="65"/>
      <c r="D2" s="26"/>
    </row>
    <row r="3">
      <c r="A3" s="71" t="s">
        <v>77</v>
      </c>
      <c r="B3" s="71" t="s">
        <v>78</v>
      </c>
      <c r="C3" s="65"/>
      <c r="D3" s="26"/>
    </row>
    <row r="4">
      <c r="A4" s="71" t="s">
        <v>79</v>
      </c>
      <c r="B4" s="71" t="s">
        <v>80</v>
      </c>
      <c r="C4" s="65"/>
      <c r="D4" s="26"/>
    </row>
    <row r="5">
      <c r="A5" s="71" t="s">
        <v>81</v>
      </c>
      <c r="B5" s="71" t="s">
        <v>82</v>
      </c>
      <c r="C5" s="65"/>
      <c r="D5" s="26"/>
    </row>
    <row r="6">
      <c r="A6" s="71" t="s">
        <v>83</v>
      </c>
      <c r="B6" s="71" t="s">
        <v>84</v>
      </c>
      <c r="C6" s="65"/>
      <c r="D6" s="26"/>
    </row>
    <row r="7">
      <c r="A7" s="71" t="s">
        <v>85</v>
      </c>
      <c r="B7" s="71" t="s">
        <v>86</v>
      </c>
      <c r="C7" s="65"/>
      <c r="D7" s="26"/>
    </row>
    <row r="8">
      <c r="A8" s="71" t="s">
        <v>87</v>
      </c>
      <c r="B8" s="71" t="s">
        <v>88</v>
      </c>
      <c r="C8" s="65"/>
      <c r="D8" s="26"/>
    </row>
    <row r="9">
      <c r="A9" s="71" t="s">
        <v>89</v>
      </c>
      <c r="B9" s="71" t="s">
        <v>90</v>
      </c>
      <c r="C9" s="65"/>
      <c r="D9" s="26"/>
    </row>
    <row r="10">
      <c r="A10" s="54"/>
      <c r="B10" s="54"/>
      <c r="C10" s="54"/>
    </row>
    <row r="11">
      <c r="A11" s="72"/>
      <c r="B11" s="72"/>
      <c r="C11" s="72"/>
      <c r="D11" s="72"/>
    </row>
    <row r="12">
      <c r="A12" s="73"/>
      <c r="B12" s="68" t="s">
        <v>91</v>
      </c>
      <c r="C12" s="68" t="s">
        <v>92</v>
      </c>
      <c r="D12" s="68" t="s">
        <v>93</v>
      </c>
      <c r="E12" s="26"/>
    </row>
    <row r="13">
      <c r="A13" s="71" t="s">
        <v>94</v>
      </c>
      <c r="B13" s="71" t="s">
        <v>95</v>
      </c>
      <c r="C13" s="65"/>
      <c r="D13" s="71" t="s">
        <v>96</v>
      </c>
      <c r="E13" s="26"/>
    </row>
    <row r="14">
      <c r="A14" s="74" t="s">
        <v>97</v>
      </c>
      <c r="B14" s="71" t="s">
        <v>98</v>
      </c>
      <c r="C14" s="71" t="s">
        <v>99</v>
      </c>
      <c r="D14" s="71" t="s">
        <v>90</v>
      </c>
      <c r="E14" s="26"/>
    </row>
    <row r="15">
      <c r="A15" s="74" t="s">
        <v>97</v>
      </c>
      <c r="B15" s="75"/>
      <c r="C15" s="71" t="s">
        <v>100</v>
      </c>
      <c r="D15" s="65"/>
      <c r="E15" s="26"/>
    </row>
    <row r="16">
      <c r="A16" s="76"/>
      <c r="B16" s="71" t="s">
        <v>101</v>
      </c>
      <c r="C16" s="71" t="s">
        <v>102</v>
      </c>
      <c r="D16" s="65"/>
      <c r="E16" s="26"/>
    </row>
    <row r="17">
      <c r="A17" s="77" t="s">
        <v>103</v>
      </c>
      <c r="B17" s="65"/>
      <c r="C17" s="65"/>
      <c r="D17" s="71" t="s">
        <v>104</v>
      </c>
      <c r="E17" s="26"/>
    </row>
    <row r="18">
      <c r="A18" s="76"/>
      <c r="B18" s="65"/>
      <c r="C18" s="65"/>
      <c r="D18" s="65"/>
      <c r="E18" s="26"/>
    </row>
    <row r="19">
      <c r="A19" s="54"/>
      <c r="B19" s="54"/>
      <c r="C19" s="54"/>
      <c r="D19" s="54"/>
    </row>
  </sheetData>
  <drawing r:id="rId1"/>
</worksheet>
</file>