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B Team Outing 20160618" sheetId="1" r:id="rId3"/>
    <sheet state="visible" name="Instruction 20160618" sheetId="2" r:id="rId4"/>
    <sheet state="visible" name="adj" sheetId="3" r:id="rId5"/>
    <sheet state="visible" name="Original" sheetId="4" r:id="rId6"/>
    <sheet state="visible" name="Instruction" sheetId="5" r:id="rId7"/>
    <sheet state="visible" name="Packing List" sheetId="6" r:id="rId8"/>
  </sheets>
  <definedNames/>
  <calcPr/>
</workbook>
</file>

<file path=xl/sharedStrings.xml><?xml version="1.0" encoding="utf-8"?>
<sst xmlns="http://schemas.openxmlformats.org/spreadsheetml/2006/main" count="369" uniqueCount="235">
  <si>
    <t>Recipe:</t>
  </si>
  <si>
    <t>Budget:</t>
  </si>
  <si>
    <t>In Charge:</t>
  </si>
  <si>
    <t>Emily</t>
  </si>
  <si>
    <t>Occasion: 2016/6/18@日月潭</t>
  </si>
  <si>
    <t>2016/6/18 CB Team Outing</t>
  </si>
  <si>
    <t>ESTIMATION</t>
  </si>
  <si>
    <t>Original</t>
  </si>
  <si>
    <t xml:space="preserve">Est. </t>
  </si>
  <si>
    <t>Estimated Number of People Eating</t>
  </si>
  <si>
    <t>people</t>
  </si>
  <si>
    <t>Store</t>
  </si>
  <si>
    <t>Part of Meal</t>
  </si>
  <si>
    <t>Items</t>
  </si>
  <si>
    <t>Notes</t>
  </si>
  <si>
    <t>costco</t>
  </si>
  <si>
    <t>Sandwitch</t>
  </si>
  <si>
    <t>Menu :</t>
  </si>
  <si>
    <t>fh</t>
  </si>
  <si>
    <t>Pulled Pork</t>
  </si>
  <si>
    <t>Cole slaw</t>
  </si>
  <si>
    <t>bottle</t>
  </si>
  <si>
    <t>(yoshida bbq sauce, 1.25 kg)</t>
  </si>
  <si>
    <t xml:space="preserve">  Heat the oven to 400 degrees.</t>
  </si>
  <si>
    <t>400℉=200℃</t>
  </si>
  <si>
    <t>dice onion, bell pepper</t>
  </si>
  <si>
    <t xml:space="preserve"> Wash and cut the meat into palm size chunks.</t>
  </si>
  <si>
    <t>Toast</t>
  </si>
  <si>
    <t>shred green cabbage</t>
  </si>
  <si>
    <t>1包26片(1人2-4片)</t>
  </si>
  <si>
    <t>Put meat in aluminum tray and pour BBQ sauce over meat. Rather than a large roast, it should be many smaller pieces 1/2 submerged in sauce</t>
  </si>
  <si>
    <t>掌心大小的肉塊半泡在烤肉醬裡</t>
  </si>
  <si>
    <t>take out shredded carrot</t>
  </si>
  <si>
    <t xml:space="preserve">It's important that the meat is surrounded by liquid (it's the medium through which heat transfers - dry heat vs moist heat). </t>
  </si>
  <si>
    <t xml:space="preserve"> Lay the meat in a large pan or aluminum tray.</t>
  </si>
  <si>
    <t>Mix dressing in a bowl using a wire whisk.
Add the dressing to the cabbage, and then mix in onion. 
</t>
  </si>
  <si>
    <t xml:space="preserve"> Put in the oven for 40 minutes until browned. Lower the heat to 325 degrees and keep in the oven for about 2 hours, or until the meat pulls easily with fork.</t>
  </si>
  <si>
    <t>325℉=180℃</t>
  </si>
  <si>
    <t>Transfer meat to another tray and pour liquid into a large stockpot.</t>
  </si>
  <si>
    <t>With 2 forks tear meat to large, coarse pieces (should be about 1/2-1 inch thick)</t>
  </si>
  <si>
    <t>大約3cm厚度</t>
  </si>
  <si>
    <t>white vinegar</t>
  </si>
  <si>
    <t>*don't over shred meat, it will shred even more when mixing with sauce and you get fine shreds that feel like mush.</t>
  </si>
  <si>
    <t>Mix meat and sauce.</t>
  </si>
  <si>
    <t>green cabbage</t>
  </si>
  <si>
    <t>Pulled Pork Sandwich &amp; Cole Slaw</t>
  </si>
  <si>
    <t>yellow/red bell pepper</t>
  </si>
  <si>
    <t>onion</t>
  </si>
  <si>
    <t>Meat</t>
  </si>
  <si>
    <t>Burger</t>
  </si>
  <si>
    <t>http://allrecipes.com/recipe/92462/slow-cooker-texas-pulled-pork/</t>
  </si>
  <si>
    <t>Pork shoulder</t>
  </si>
  <si>
    <t>kg</t>
  </si>
  <si>
    <t>FH</t>
  </si>
  <si>
    <t>Brown sugar</t>
  </si>
  <si>
    <t>cup</t>
  </si>
  <si>
    <t>Costco</t>
  </si>
  <si>
    <t>BBQ sauce</t>
  </si>
  <si>
    <t>cups</t>
  </si>
  <si>
    <t>1 tablespoon and 2 teaspoons vegetable oil</t>
  </si>
  <si>
    <t>g</t>
  </si>
  <si>
    <t>Tabasco</t>
  </si>
  <si>
    <t>hot dog buns</t>
  </si>
  <si>
    <t>bags</t>
  </si>
  <si>
    <t>20 pound pork shoulder roast</t>
  </si>
  <si>
    <t>5 cups barbeque sauce</t>
  </si>
  <si>
    <t>2.5 cups apple cider vinegar</t>
  </si>
  <si>
    <t>1 bag = 18 buns</t>
  </si>
  <si>
    <t>Side</t>
  </si>
  <si>
    <t>Chips</t>
  </si>
  <si>
    <t>2.5 cups chicken broth</t>
  </si>
  <si>
    <t>1-1/4 cups light brown sugar</t>
  </si>
  <si>
    <t>.3 cup yellow mustard</t>
  </si>
  <si>
    <t>RT</t>
  </si>
  <si>
    <t>Soda drinks</t>
  </si>
  <si>
    <t>Cole Slaw- dressing</t>
  </si>
  <si>
    <t>.3 Worcestershire sauce</t>
  </si>
  <si>
    <t>.3 chili powder</t>
  </si>
  <si>
    <t>5 extra large onion, chopped</t>
  </si>
  <si>
    <t>10 large cloves garlic, crushed</t>
  </si>
  <si>
    <t>Olive oil</t>
  </si>
  <si>
    <t>2 tbsp dried thyme</t>
  </si>
  <si>
    <t>40 hamburger buns, split</t>
  </si>
  <si>
    <t>brown sugar</t>
  </si>
  <si>
    <t>1/2 cup and 2 tablespoons butter, or as needed</t>
  </si>
  <si>
    <t>apple cider vinegar</t>
  </si>
  <si>
    <t>salt</t>
  </si>
  <si>
    <t>tbsp</t>
  </si>
  <si>
    <t>ground black pepper</t>
  </si>
  <si>
    <t>tsp</t>
  </si>
  <si>
    <t>Veggie</t>
  </si>
  <si>
    <t>Cole Slaw- salad</t>
  </si>
  <si>
    <t>green cabbage, shredded</t>
  </si>
  <si>
    <t>red cabbage, shredded</t>
  </si>
  <si>
    <t>green bell pepper, finely diced</t>
  </si>
  <si>
    <t>pcs</t>
  </si>
  <si>
    <t>carrot, peeled and shredded</t>
  </si>
  <si>
    <t xml:space="preserve"> onion, diced</t>
  </si>
  <si>
    <t>minced fresh parsley</t>
  </si>
  <si>
    <t>Post FNP Fruit</t>
  </si>
  <si>
    <t>POST-EVENT EVALUATION</t>
  </si>
  <si>
    <t>cut pineapple &amp; guava</t>
  </si>
  <si>
    <t>dice red onion</t>
  </si>
  <si>
    <t>Saran wrap the fruit platter</t>
  </si>
  <si>
    <t>shred green cabbage (with japanese slicer?)</t>
  </si>
  <si>
    <t xml:space="preserve"> shred red cabbage</t>
  </si>
  <si>
    <t>dice green bell pepper</t>
  </si>
  <si>
    <t>ACTUAL Number of People Served</t>
  </si>
  <si>
    <t>Mix dressing in a bowl using a wire whisk.
Add the dressing to the cabbage, and then mix in red onion. 
When the flavor sinks in, mix with parsley</t>
  </si>
  <si>
    <t>Amount left over</t>
  </si>
  <si>
    <t>Add brown sugar (and hot sauce) to liquid in the stock pot and heat on med-high.</t>
  </si>
  <si>
    <t>What we ran out</t>
  </si>
  <si>
    <t>Comments</t>
  </si>
  <si>
    <t>Turn off stove when sauce is sufficiently thick (I usually cook for about 30-45 mins, stop when it is original thickness of the sauce). Stir occasionally to prevent burning on the bottom. Add more sugar to taste. (up to 1-2 cups more)</t>
  </si>
  <si>
    <t>Kaitlyn/Irene</t>
  </si>
  <si>
    <t>Skim off oil from the top of the sauce and discard. It's easier to do it at the end when the sauce is thicker.</t>
  </si>
  <si>
    <t>Occasion: 2014/3/21 Special FNP@風雲</t>
  </si>
  <si>
    <t>2016/2/15 spring frosh welcome back dinner@ FH</t>
  </si>
  <si>
    <t>Line green party stacker for meat</t>
  </si>
  <si>
    <t xml:space="preserve">Menu: </t>
  </si>
  <si>
    <t>Pulled pork burger</t>
  </si>
  <si>
    <t># of people:</t>
  </si>
  <si>
    <t>Fengyun packing list</t>
  </si>
  <si>
    <t>Packing List Item</t>
  </si>
  <si>
    <t>Quantity</t>
  </si>
  <si>
    <t>Paper Products</t>
  </si>
  <si>
    <t>Table Items</t>
  </si>
  <si>
    <t>Plates - dessert</t>
  </si>
  <si>
    <t>Baskets</t>
  </si>
  <si>
    <t>to hold utensils &amp; napkins</t>
  </si>
  <si>
    <t>Plates - Undivided</t>
  </si>
  <si>
    <t>plastic tablecloths</t>
  </si>
  <si>
    <t>Paper plates</t>
  </si>
  <si>
    <t>tape bin</t>
  </si>
  <si>
    <t>masking tape rolls, scissors</t>
  </si>
  <si>
    <t>Napkins</t>
  </si>
  <si>
    <t>1 bag</t>
  </si>
  <si>
    <t>fabric tablecloths</t>
  </si>
  <si>
    <t>KG</t>
  </si>
  <si>
    <t>for buffet table and dinner tables</t>
  </si>
  <si>
    <t>Soup Spoons</t>
  </si>
  <si>
    <t>Miscellaneous</t>
  </si>
  <si>
    <t xml:space="preserve">Spoons  </t>
  </si>
  <si>
    <t>Food handler gloves</t>
  </si>
  <si>
    <t>1 box</t>
  </si>
  <si>
    <t>Forks</t>
  </si>
  <si>
    <t>Saran Wrap</t>
  </si>
  <si>
    <t>1 roll</t>
  </si>
  <si>
    <t>Fruit Picks</t>
  </si>
  <si>
    <t>Drink dispenser</t>
  </si>
  <si>
    <t>Chopsticks</t>
  </si>
  <si>
    <t>Aluminum Foil</t>
  </si>
  <si>
    <t xml:space="preserve">Cups </t>
  </si>
  <si>
    <t>Nice clear platters</t>
  </si>
  <si>
    <t>Knives (plastic)</t>
  </si>
  <si>
    <t>Knife - Real</t>
  </si>
  <si>
    <t>Dessert Bowls</t>
  </si>
  <si>
    <t>Can Opener</t>
  </si>
  <si>
    <t>Stirrer</t>
  </si>
  <si>
    <t>Large Aluminum Trays</t>
  </si>
  <si>
    <t>chips and snacks</t>
  </si>
  <si>
    <t>S&amp;F Bowls - Plastic</t>
  </si>
  <si>
    <t>Small Aluminum Trays</t>
  </si>
  <si>
    <t>S&amp;F Bowls - Styrofoam</t>
  </si>
  <si>
    <t>Bin of water pitchers</t>
  </si>
  <si>
    <t>Bowls - small</t>
  </si>
  <si>
    <t>hamburger buns</t>
  </si>
  <si>
    <t>Fancy water dispenser</t>
  </si>
  <si>
    <t>Plastic punch bowl (for ice)</t>
  </si>
  <si>
    <t>Drip Catcher</t>
  </si>
  <si>
    <t>Trays - Square Styrofoam</t>
  </si>
  <si>
    <t>Clean Up Supplies</t>
  </si>
  <si>
    <t>Ziploc - Large (1-gallon size)</t>
  </si>
  <si>
    <t>Serving Utensils</t>
  </si>
  <si>
    <t>Ziploc - Small (sandwich size)</t>
  </si>
  <si>
    <t>White plastic salad bowls</t>
  </si>
  <si>
    <t>33-gallon black trash bags</t>
  </si>
  <si>
    <t>Tongs - Fruit</t>
  </si>
  <si>
    <t>13-gallon white trash bags</t>
  </si>
  <si>
    <t>Tongs - Metal</t>
  </si>
  <si>
    <t>pulled pork</t>
  </si>
  <si>
    <t>Clear recycling bag</t>
  </si>
  <si>
    <t>Tongs - small dessert tongs</t>
  </si>
  <si>
    <t>Hand towels</t>
  </si>
  <si>
    <t>Drink</t>
  </si>
  <si>
    <t>Serving Spoons</t>
  </si>
  <si>
    <t>chips</t>
  </si>
  <si>
    <t>Dish towels</t>
  </si>
  <si>
    <t>Ladels</t>
  </si>
  <si>
    <t>Anti-bacterial wipes</t>
  </si>
  <si>
    <t>1 container</t>
  </si>
  <si>
    <t>Slotted spoon (for ice)</t>
  </si>
  <si>
    <t>Paper towels</t>
  </si>
  <si>
    <t>Rice Scooper</t>
  </si>
  <si>
    <t>Dishwashing detergent</t>
  </si>
  <si>
    <t>for washing</t>
  </si>
  <si>
    <t>Large baskets</t>
  </si>
  <si>
    <t>to serve chips or bread</t>
  </si>
  <si>
    <t>Hand soap</t>
  </si>
  <si>
    <t>for kitchen sink at church</t>
  </si>
  <si>
    <t>cloth to line large baskets</t>
  </si>
  <si>
    <t>Swiffer</t>
  </si>
  <si>
    <t>Cooler for cold (Fruit)</t>
  </si>
  <si>
    <t>Wet Swiffer Refill</t>
  </si>
  <si>
    <t>Cooler for hot food (gr beef)</t>
  </si>
  <si>
    <t>409 Cleaner</t>
  </si>
  <si>
    <t>Rice from Different Homes</t>
  </si>
  <si>
    <t>6 large cups</t>
  </si>
  <si>
    <t>50-53 servings</t>
  </si>
  <si>
    <t>Food Items to Pack</t>
  </si>
  <si>
    <t>5 large cups</t>
  </si>
  <si>
    <t>40-43 servings</t>
  </si>
  <si>
    <t>Water (fill 3/4 full)</t>
  </si>
  <si>
    <t>2 water cooler</t>
  </si>
  <si>
    <t>5 gallons = 50 servings</t>
  </si>
  <si>
    <t>3 gallons = 30 servings</t>
  </si>
  <si>
    <t>4 large cups</t>
  </si>
  <si>
    <t>30-33 servings</t>
  </si>
  <si>
    <t>1 gallon =  10 servings</t>
  </si>
  <si>
    <t>If extra rice is needed, cooking lead will make it.</t>
  </si>
  <si>
    <t>Party Stacker</t>
  </si>
  <si>
    <t>pork</t>
  </si>
  <si>
    <t>Lemon, sliced</t>
  </si>
  <si>
    <t>apple, diced</t>
  </si>
  <si>
    <t>Guava</t>
  </si>
  <si>
    <t>Pineapple</t>
  </si>
  <si>
    <t>點心</t>
  </si>
  <si>
    <t xml:space="preserve">costco </t>
  </si>
  <si>
    <t>Ice cream</t>
  </si>
  <si>
    <t>OREO</t>
  </si>
  <si>
    <t>Banana</t>
  </si>
  <si>
    <t>Baked Muffin</t>
  </si>
  <si>
    <t>EGG</t>
  </si>
  <si>
    <t>FRUIT</t>
  </si>
  <si>
    <t>orange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</si>
</sst>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"/>
    <numFmt numFmtId="165" formatCode="0.0"/>
    <numFmt numFmtId="166" formatCode="#,###"/>
    <numFmt numFmtId="167" formatCode="m/d/yyyy h:mm:ss"/>
  </numFmts>
  <fonts count="47">
    <font>
      <sz val="10.0"/>
      <color rgb="FF000000"/>
      <name val="Arial"/>
    </font>
    <font>
      <u/>
    </font>
    <font>
      <b/>
      <u/>
      <sz val="12.0"/>
    </font>
    <font>
      <sz val="10.0"/>
    </font>
    <font>
      <sz val="20.0"/>
    </font>
    <font>
      <color rgb="FFFF0000"/>
    </font>
    <font>
      <u/>
    </font>
    <font>
      <u/>
      <sz val="20.0"/>
    </font>
    <font>
      <u/>
      <sz val="13.0"/>
    </font>
    <font/>
    <font>
      <sz val="13.0"/>
    </font>
    <font>
      <b/>
    </font>
    <font>
      <b/>
      <sz val="10.0"/>
    </font>
    <font>
      <b/>
      <sz val="20.0"/>
    </font>
    <font>
      <sz val="10.0"/>
      <color rgb="FF999999"/>
    </font>
    <font>
      <sz val="20.0"/>
      <color rgb="FF0000D4"/>
    </font>
    <font>
      <sz val="10.0"/>
      <color rgb="FF0000D4"/>
    </font>
    <font>
      <b/>
      <sz val="20.0"/>
      <color rgb="FF0000D4"/>
    </font>
    <font>
      <b/>
      <sz val="10.0"/>
      <color rgb="FF0000D4"/>
    </font>
    <font>
      <b/>
      <sz val="12.0"/>
      <name val="Georgia"/>
    </font>
    <font>
      <b/>
      <sz val="10.0"/>
      <name val="Georgia"/>
    </font>
    <font>
      <b/>
      <sz val="11.0"/>
      <color rgb="FF6D6D6D"/>
    </font>
    <font>
      <sz val="10.0"/>
      <name val="Georgia"/>
    </font>
    <font>
      <sz val="11.0"/>
      <name val="Georgia"/>
    </font>
    <font>
      <b/>
      <sz val="11.0"/>
      <name val="Georgia"/>
    </font>
    <font>
      <sz val="13.0"/>
      <color rgb="FF0000D4"/>
    </font>
    <font>
      <sz val="11.0"/>
    </font>
    <font>
      <sz val="11.0"/>
      <color rgb="FF000000"/>
    </font>
    <font>
      <b/>
      <i/>
      <sz val="11.0"/>
      <color rgb="FF000099"/>
    </font>
    <font>
      <sz val="11.0"/>
      <color rgb="FF6D6D6D"/>
    </font>
    <font>
      <u/>
      <sz val="10.0"/>
      <color rgb="FF0000FF"/>
    </font>
    <font>
      <sz val="11.0"/>
      <color rgb="FF2D2D2D"/>
      <name val="'Source Sans Pro'"/>
    </font>
    <font>
      <b/>
      <sz val="11.0"/>
      <color rgb="FF2D2D2D"/>
      <name val="'Source Sans Pro'"/>
    </font>
    <font>
      <b/>
      <sz val="14.0"/>
      <color rgb="FF000000"/>
    </font>
    <font>
      <b/>
      <sz val="12.0"/>
      <color rgb="FF000000"/>
    </font>
    <font>
      <sz val="10.0"/>
      <color rgb="FF000000"/>
    </font>
    <font>
      <sz val="10.0"/>
      <color rgb="FF010000"/>
    </font>
    <font>
      <strike/>
      <sz val="10.0"/>
    </font>
    <font>
      <strike/>
      <sz val="10.0"/>
      <color rgb="FF999999"/>
    </font>
    <font>
      <b/>
      <strike/>
      <sz val="20.0"/>
      <color rgb="FF0000D4"/>
    </font>
    <font>
      <b/>
      <strike/>
      <sz val="10.0"/>
      <color rgb="FF0000D4"/>
    </font>
    <font>
      <strike/>
      <sz val="10.0"/>
      <color rgb="FF0000D4"/>
    </font>
    <font>
      <strike/>
      <color rgb="FFFF0000"/>
    </font>
    <font>
      <strike/>
    </font>
    <font>
      <b/>
      <sz val="11.0"/>
      <color rgb="FF010000"/>
    </font>
    <font>
      <sz val="11.0"/>
      <color rgb="FF010000"/>
    </font>
    <font>
      <sz val="22.0"/>
    </font>
  </fonts>
  <fills count="7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4A86E8"/>
        <bgColor rgb="FF4A86E8"/>
      </patternFill>
    </fill>
  </fills>
  <borders count="16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/>
    </xf>
    <xf borderId="0" fillId="2" fontId="1" numFmtId="0" xfId="0" applyAlignment="1" applyFill="1" applyFont="1">
      <alignment horizontal="left"/>
    </xf>
    <xf borderId="0" fillId="2" fontId="2" numFmtId="0" xfId="0" applyAlignment="1" applyFont="1">
      <alignment horizontal="left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3" fontId="3" numFmtId="0" xfId="0" applyAlignment="1" applyFill="1" applyFont="1">
      <alignment/>
    </xf>
    <xf borderId="0" fillId="3" fontId="3" numFmtId="3" xfId="0" applyAlignment="1" applyFont="1" applyNumberFormat="1">
      <alignment/>
    </xf>
    <xf borderId="0" fillId="0" fontId="5" numFmtId="0" xfId="0" applyAlignment="1" applyFont="1">
      <alignment wrapText="1"/>
    </xf>
    <xf borderId="0" fillId="0" fontId="6" numFmtId="0" xfId="0" applyAlignment="1" applyFont="1">
      <alignment horizontal="left"/>
    </xf>
    <xf borderId="0" fillId="0" fontId="3" numFmtId="0" xfId="0" applyFont="1"/>
    <xf borderId="0" fillId="0" fontId="7" numFmtId="0" xfId="0" applyAlignment="1" applyFont="1">
      <alignment horizontal="left"/>
    </xf>
    <xf borderId="0" fillId="3" fontId="3" numFmtId="0" xfId="0" applyFont="1"/>
    <xf borderId="0" fillId="3" fontId="3" numFmtId="3" xfId="0" applyFont="1" applyNumberFormat="1"/>
    <xf borderId="0" fillId="0" fontId="8" numFmtId="0" xfId="0" applyAlignment="1" applyFont="1">
      <alignment horizontal="left"/>
    </xf>
    <xf borderId="0" fillId="0" fontId="9" numFmtId="0" xfId="0" applyFont="1"/>
    <xf borderId="0" fillId="0" fontId="4" numFmtId="0" xfId="0" applyFont="1"/>
    <xf borderId="0" fillId="0" fontId="10" numFmtId="0" xfId="0" applyAlignment="1" applyFont="1">
      <alignment/>
    </xf>
    <xf borderId="1" fillId="0" fontId="3" numFmtId="0" xfId="0" applyAlignment="1" applyBorder="1" applyFont="1">
      <alignment/>
    </xf>
    <xf borderId="1" fillId="0" fontId="4" numFmtId="0" xfId="0" applyAlignment="1" applyBorder="1" applyFont="1">
      <alignment/>
    </xf>
    <xf borderId="1" fillId="3" fontId="3" numFmtId="0" xfId="0" applyAlignment="1" applyBorder="1" applyFont="1">
      <alignment/>
    </xf>
    <xf borderId="1" fillId="3" fontId="3" numFmtId="3" xfId="0" applyAlignment="1" applyBorder="1" applyFont="1" applyNumberFormat="1">
      <alignment/>
    </xf>
    <xf borderId="2" fillId="4" fontId="11" numFmtId="0" xfId="0" applyAlignment="1" applyBorder="1" applyFill="1" applyFont="1">
      <alignment horizontal="center"/>
    </xf>
    <xf borderId="1" fillId="0" fontId="9" numFmtId="0" xfId="0" applyBorder="1" applyFont="1"/>
    <xf borderId="3" fillId="0" fontId="9" numFmtId="0" xfId="0" applyBorder="1" applyFont="1"/>
    <xf borderId="0" fillId="0" fontId="5" numFmtId="0" xfId="0" applyAlignment="1" applyFont="1">
      <alignment wrapText="1"/>
    </xf>
    <xf borderId="1" fillId="0" fontId="12" numFmtId="0" xfId="0" applyAlignment="1" applyBorder="1" applyFont="1">
      <alignment horizontal="center"/>
    </xf>
    <xf borderId="1" fillId="0" fontId="12" numFmtId="0" xfId="0" applyAlignment="1" applyBorder="1" applyFont="1">
      <alignment horizontal="center"/>
    </xf>
    <xf borderId="1" fillId="0" fontId="13" numFmtId="0" xfId="0" applyAlignment="1" applyBorder="1" applyFont="1">
      <alignment horizontal="center"/>
    </xf>
    <xf borderId="1" fillId="3" fontId="12" numFmtId="0" xfId="0" applyAlignment="1" applyBorder="1" applyFont="1">
      <alignment horizontal="center"/>
    </xf>
    <xf borderId="1" fillId="3" fontId="12" numFmtId="3" xfId="0" applyAlignment="1" applyBorder="1" applyFont="1" applyNumberFormat="1">
      <alignment horizontal="center"/>
    </xf>
    <xf borderId="4" fillId="3" fontId="12" numFmtId="0" xfId="0" applyAlignment="1" applyBorder="1" applyFont="1">
      <alignment horizontal="center"/>
    </xf>
    <xf borderId="2" fillId="0" fontId="3" numFmtId="0" xfId="0" applyAlignment="1" applyBorder="1" applyFont="1">
      <alignment horizontal="left"/>
    </xf>
    <xf borderId="3" fillId="0" fontId="14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/>
    </xf>
    <xf borderId="3" fillId="3" fontId="3" numFmtId="3" xfId="0" applyAlignment="1" applyBorder="1" applyFont="1" applyNumberFormat="1">
      <alignment horizontal="center"/>
    </xf>
    <xf borderId="4" fillId="3" fontId="3" numFmtId="0" xfId="0" applyAlignment="1" applyBorder="1" applyFont="1">
      <alignment horizontal="center"/>
    </xf>
    <xf borderId="1" fillId="0" fontId="3" numFmtId="0" xfId="0" applyAlignment="1" applyBorder="1" applyFont="1">
      <alignment horizontal="left"/>
    </xf>
    <xf borderId="1" fillId="0" fontId="14" numFmtId="0" xfId="0" applyAlignment="1" applyBorder="1" applyFont="1">
      <alignment/>
    </xf>
    <xf borderId="3" fillId="3" fontId="3" numFmtId="0" xfId="0" applyAlignment="1" applyBorder="1" applyFont="1">
      <alignment/>
    </xf>
    <xf borderId="5" fillId="0" fontId="12" numFmtId="0" xfId="0" applyAlignment="1" applyBorder="1" applyFont="1">
      <alignment horizontal="left"/>
    </xf>
    <xf borderId="3" fillId="0" fontId="12" numFmtId="0" xfId="0" applyAlignment="1" applyBorder="1" applyFont="1">
      <alignment horizontal="left"/>
    </xf>
    <xf borderId="3" fillId="0" fontId="12" numFmtId="0" xfId="0" applyAlignment="1" applyBorder="1" applyFont="1">
      <alignment horizontal="center"/>
    </xf>
    <xf borderId="3" fillId="0" fontId="14" numFmtId="0" xfId="0" applyAlignment="1" applyBorder="1" applyFont="1">
      <alignment horizontal="left"/>
    </xf>
    <xf borderId="3" fillId="4" fontId="15" numFmtId="0" xfId="0" applyAlignment="1" applyBorder="1" applyFont="1">
      <alignment horizontal="center"/>
    </xf>
    <xf borderId="3" fillId="4" fontId="16" numFmtId="0" xfId="0" applyAlignment="1" applyBorder="1" applyFont="1">
      <alignment horizontal="center"/>
    </xf>
    <xf borderId="3" fillId="3" fontId="16" numFmtId="0" xfId="0" applyAlignment="1" applyBorder="1" applyFont="1">
      <alignment horizontal="right"/>
    </xf>
    <xf borderId="3" fillId="3" fontId="16" numFmtId="3" xfId="0" applyAlignment="1" applyBorder="1" applyFont="1" applyNumberFormat="1">
      <alignment horizontal="right"/>
    </xf>
    <xf borderId="3" fillId="3" fontId="16" numFmtId="0" xfId="0" applyAlignment="1" applyBorder="1" applyFont="1">
      <alignment horizontal="left"/>
    </xf>
    <xf borderId="0" fillId="0" fontId="9" numFmtId="0" xfId="0" applyAlignment="1" applyFont="1">
      <alignment/>
    </xf>
    <xf borderId="5" fillId="0" fontId="3" numFmtId="0" xfId="0" applyAlignment="1" applyBorder="1" applyFont="1">
      <alignment horizontal="left"/>
    </xf>
    <xf borderId="3" fillId="0" fontId="14" numFmtId="164" xfId="0" applyAlignment="1" applyBorder="1" applyFont="1" applyNumberFormat="1">
      <alignment horizontal="right"/>
    </xf>
    <xf borderId="3" fillId="4" fontId="17" numFmtId="164" xfId="0" applyAlignment="1" applyBorder="1" applyFont="1" applyNumberFormat="1">
      <alignment horizontal="right"/>
    </xf>
    <xf borderId="3" fillId="4" fontId="18" numFmtId="0" xfId="0" applyAlignment="1" applyBorder="1" applyFont="1">
      <alignment horizontal="center"/>
    </xf>
    <xf borderId="0" fillId="0" fontId="19" numFmtId="0" xfId="0" applyAlignment="1" applyFont="1">
      <alignment vertical="top" wrapText="1"/>
    </xf>
    <xf borderId="0" fillId="0" fontId="20" numFmtId="0" xfId="0" applyAlignment="1" applyFont="1">
      <alignment vertical="top" wrapText="1"/>
    </xf>
    <xf borderId="0" fillId="0" fontId="5" numFmtId="0" xfId="0" applyAlignment="1" applyFont="1">
      <alignment/>
    </xf>
    <xf borderId="0" fillId="3" fontId="21" numFmtId="0" xfId="0" applyAlignment="1" applyFont="1">
      <alignment wrapText="1"/>
    </xf>
    <xf borderId="0" fillId="0" fontId="22" numFmtId="0" xfId="0" applyAlignment="1" applyFont="1">
      <alignment vertical="top"/>
    </xf>
    <xf borderId="0" fillId="0" fontId="22" numFmtId="0" xfId="0" applyAlignment="1" applyFont="1">
      <alignment vertical="top" wrapText="1"/>
    </xf>
    <xf borderId="0" fillId="0" fontId="23" numFmtId="0" xfId="0" applyAlignment="1" applyFont="1">
      <alignment vertical="top" wrapText="1"/>
    </xf>
    <xf borderId="0" fillId="0" fontId="5" numFmtId="0" xfId="0" applyFont="1"/>
    <xf borderId="6" fillId="0" fontId="24" numFmtId="0" xfId="0" applyAlignment="1" applyBorder="1" applyFont="1">
      <alignment vertical="top" wrapText="1"/>
    </xf>
    <xf borderId="7" fillId="0" fontId="24" numFmtId="0" xfId="0" applyAlignment="1" applyBorder="1" applyFont="1">
      <alignment/>
    </xf>
    <xf borderId="6" fillId="0" fontId="22" numFmtId="0" xfId="0" applyAlignment="1" applyBorder="1" applyFont="1">
      <alignment vertical="top" wrapText="1"/>
    </xf>
    <xf borderId="3" fillId="3" fontId="25" numFmtId="3" xfId="0" applyAlignment="1" applyBorder="1" applyFont="1" applyNumberFormat="1">
      <alignment horizontal="right"/>
    </xf>
    <xf borderId="6" fillId="0" fontId="23" numFmtId="0" xfId="0" applyAlignment="1" applyBorder="1" applyFont="1">
      <alignment vertical="top" wrapText="1"/>
    </xf>
    <xf borderId="6" fillId="0" fontId="26" numFmtId="0" xfId="0" applyAlignment="1" applyBorder="1" applyFont="1">
      <alignment/>
    </xf>
    <xf borderId="3" fillId="3" fontId="25" numFmtId="0" xfId="0" applyAlignment="1" applyBorder="1" applyFont="1">
      <alignment horizontal="left"/>
    </xf>
    <xf borderId="6" fillId="0" fontId="22" numFmtId="0" xfId="0" applyAlignment="1" applyBorder="1" applyFont="1">
      <alignment vertical="top" wrapText="1"/>
    </xf>
    <xf borderId="6" fillId="0" fontId="26" numFmtId="0" xfId="0" applyBorder="1" applyFont="1"/>
    <xf borderId="3" fillId="3" fontId="25" numFmtId="0" xfId="0" applyAlignment="1" applyBorder="1" applyFont="1">
      <alignment horizontal="right"/>
    </xf>
    <xf borderId="8" fillId="0" fontId="22" numFmtId="0" xfId="0" applyAlignment="1" applyBorder="1" applyFont="1">
      <alignment vertical="top" wrapText="1"/>
    </xf>
    <xf borderId="8" fillId="0" fontId="23" numFmtId="0" xfId="0" applyAlignment="1" applyBorder="1" applyFont="1">
      <alignment vertical="top" wrapText="1"/>
    </xf>
    <xf borderId="0" fillId="3" fontId="23" numFmtId="0" xfId="0" applyAlignment="1" applyFont="1">
      <alignment wrapText="1"/>
    </xf>
    <xf borderId="8" fillId="0" fontId="26" numFmtId="0" xfId="0" applyBorder="1" applyFont="1"/>
    <xf borderId="8" fillId="0" fontId="9" numFmtId="0" xfId="0" applyBorder="1" applyFont="1"/>
    <xf borderId="5" fillId="0" fontId="9" numFmtId="0" xfId="0" applyBorder="1" applyFont="1"/>
    <xf borderId="0" fillId="0" fontId="5" numFmtId="4" xfId="0" applyAlignment="1" applyFont="1" applyNumberFormat="1">
      <alignment wrapText="1"/>
    </xf>
    <xf borderId="6" fillId="3" fontId="27" numFmtId="0" xfId="0" applyAlignment="1" applyBorder="1" applyFont="1">
      <alignment horizontal="left" wrapText="1"/>
    </xf>
    <xf borderId="6" fillId="3" fontId="28" numFmtId="0" xfId="0" applyAlignment="1" applyBorder="1" applyFont="1">
      <alignment horizontal="left" wrapText="1"/>
    </xf>
    <xf borderId="0" fillId="3" fontId="29" numFmtId="0" xfId="0" applyAlignment="1" applyFont="1">
      <alignment horizontal="left" wrapText="1"/>
    </xf>
    <xf borderId="0" fillId="0" fontId="3" numFmtId="165" xfId="0" applyAlignment="1" applyFont="1" applyNumberFormat="1">
      <alignment/>
    </xf>
    <xf borderId="0" fillId="0" fontId="9" numFmtId="165" xfId="0" applyFont="1" applyNumberFormat="1"/>
    <xf borderId="1" fillId="0" fontId="3" numFmtId="165" xfId="0" applyAlignment="1" applyBorder="1" applyFont="1" applyNumberFormat="1">
      <alignment/>
    </xf>
    <xf borderId="1" fillId="0" fontId="12" numFmtId="165" xfId="0" applyAlignment="1" applyBorder="1" applyFont="1" applyNumberFormat="1">
      <alignment horizontal="center"/>
    </xf>
    <xf borderId="3" fillId="0" fontId="16" numFmtId="165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right"/>
    </xf>
    <xf borderId="3" fillId="0" fontId="3" numFmtId="165" xfId="0" applyAlignment="1" applyBorder="1" applyFont="1" applyNumberFormat="1">
      <alignment horizontal="left"/>
    </xf>
    <xf borderId="1" fillId="0" fontId="3" numFmtId="0" xfId="0" applyAlignment="1" applyBorder="1" applyFont="1">
      <alignment horizontal="left"/>
    </xf>
    <xf borderId="3" fillId="0" fontId="3" numFmtId="0" xfId="0" applyAlignment="1" applyBorder="1" applyFont="1">
      <alignment horizontal="left"/>
    </xf>
    <xf borderId="0" fillId="0" fontId="30" numFmtId="0" xfId="0" applyAlignment="1" applyFont="1">
      <alignment/>
    </xf>
    <xf borderId="0" fillId="3" fontId="31" numFmtId="0" xfId="0" applyAlignment="1" applyFont="1">
      <alignment vertical="top"/>
    </xf>
    <xf borderId="3" fillId="3" fontId="16" numFmtId="0" xfId="0" applyAlignment="1" applyBorder="1" applyFont="1">
      <alignment horizontal="center"/>
    </xf>
    <xf borderId="0" fillId="3" fontId="32" numFmtId="0" xfId="0" applyAlignment="1" applyFont="1">
      <alignment vertical="top"/>
    </xf>
    <xf borderId="3" fillId="3" fontId="16" numFmtId="0" xfId="0" applyAlignment="1" applyBorder="1" applyFont="1">
      <alignment horizontal="center"/>
    </xf>
    <xf borderId="0" fillId="0" fontId="12" numFmtId="0" xfId="0" applyFont="1"/>
    <xf borderId="3" fillId="0" fontId="3" numFmtId="0" xfId="0" applyAlignment="1" applyBorder="1" applyFont="1">
      <alignment/>
    </xf>
    <xf borderId="6" fillId="0" fontId="3" numFmtId="0" xfId="0" applyAlignment="1" applyBorder="1" applyFont="1">
      <alignment horizontal="left"/>
    </xf>
    <xf borderId="3" fillId="3" fontId="3" numFmtId="166" xfId="0" applyAlignment="1" applyBorder="1" applyFont="1" applyNumberFormat="1">
      <alignment horizontal="right"/>
    </xf>
    <xf borderId="3" fillId="3" fontId="3" numFmtId="0" xfId="0" applyAlignment="1" applyBorder="1" applyFont="1">
      <alignment horizontal="right"/>
    </xf>
    <xf borderId="5" fillId="0" fontId="3" numFmtId="0" xfId="0" applyAlignment="1" applyBorder="1" applyFont="1">
      <alignment horizontal="left"/>
    </xf>
    <xf borderId="3" fillId="0" fontId="3" numFmtId="0" xfId="0" applyAlignment="1" applyBorder="1" applyFont="1">
      <alignment/>
    </xf>
    <xf borderId="0" fillId="0" fontId="20" numFmtId="0" xfId="0" applyAlignment="1" applyFont="1">
      <alignment vertical="top" wrapText="1"/>
    </xf>
    <xf borderId="3" fillId="0" fontId="3" numFmtId="165" xfId="0" applyAlignment="1" applyBorder="1" applyFont="1" applyNumberFormat="1">
      <alignment/>
    </xf>
    <xf borderId="2" fillId="5" fontId="11" numFmtId="0" xfId="0" applyAlignment="1" applyBorder="1" applyFill="1" applyFont="1">
      <alignment horizontal="center"/>
    </xf>
    <xf borderId="6" fillId="0" fontId="23" numFmtId="0" xfId="0" applyAlignment="1" applyBorder="1" applyFont="1">
      <alignment vertical="top"/>
    </xf>
    <xf borderId="1" fillId="0" fontId="3" numFmtId="0" xfId="0" applyAlignment="1" applyBorder="1" applyFont="1">
      <alignment horizontal="left"/>
    </xf>
    <xf borderId="6" fillId="0" fontId="23" numFmtId="0" xfId="0" applyAlignment="1" applyBorder="1" applyFont="1">
      <alignment vertical="top" wrapText="1"/>
    </xf>
    <xf borderId="1" fillId="0" fontId="3" numFmtId="165" xfId="0" applyAlignment="1" applyBorder="1" applyFont="1" applyNumberFormat="1">
      <alignment horizontal="center"/>
    </xf>
    <xf borderId="0" fillId="3" fontId="26" numFmtId="0" xfId="0" applyAlignment="1" applyFont="1">
      <alignment wrapText="1"/>
    </xf>
    <xf borderId="3" fillId="0" fontId="16" numFmtId="165" xfId="0" applyAlignment="1" applyBorder="1" applyFont="1" applyNumberFormat="1">
      <alignment horizontal="center"/>
    </xf>
    <xf borderId="5" fillId="0" fontId="12" numFmtId="0" xfId="0" applyAlignment="1" applyBorder="1" applyFont="1">
      <alignment horizontal="center"/>
    </xf>
    <xf borderId="3" fillId="5" fontId="12" numFmtId="0" xfId="0" applyAlignment="1" applyBorder="1" applyFont="1">
      <alignment horizontal="center"/>
    </xf>
    <xf borderId="1" fillId="5" fontId="12" numFmtId="0" xfId="0" applyAlignment="1" applyBorder="1" applyFont="1">
      <alignment horizontal="center"/>
    </xf>
    <xf borderId="5" fillId="0" fontId="16" numFmtId="0" xfId="0" applyAlignment="1" applyBorder="1" applyFont="1">
      <alignment horizontal="left"/>
    </xf>
    <xf borderId="0" fillId="0" fontId="3" numFmtId="0" xfId="0" applyAlignment="1" applyFont="1">
      <alignment/>
    </xf>
    <xf borderId="3" fillId="5" fontId="16" numFmtId="0" xfId="0" applyAlignment="1" applyBorder="1" applyFont="1">
      <alignment horizontal="center"/>
    </xf>
    <xf borderId="9" fillId="0" fontId="23" numFmtId="0" xfId="0" applyAlignment="1" applyBorder="1" applyFont="1">
      <alignment vertical="top" wrapText="1"/>
    </xf>
    <xf borderId="10" fillId="0" fontId="9" numFmtId="0" xfId="0" applyBorder="1" applyFont="1"/>
    <xf borderId="0" fillId="0" fontId="33" numFmtId="0" xfId="0" applyAlignment="1" applyFont="1">
      <alignment/>
    </xf>
    <xf borderId="0" fillId="0" fontId="33" numFmtId="0" xfId="0" applyAlignment="1" applyFont="1">
      <alignment/>
    </xf>
    <xf borderId="4" fillId="0" fontId="9" numFmtId="0" xfId="0" applyBorder="1" applyFont="1"/>
    <xf borderId="6" fillId="0" fontId="33" numFmtId="0" xfId="0" applyAlignment="1" applyBorder="1" applyFont="1">
      <alignment/>
    </xf>
    <xf borderId="6" fillId="0" fontId="33" numFmtId="0" xfId="0" applyAlignment="1" applyBorder="1" applyFont="1">
      <alignment horizontal="center"/>
    </xf>
    <xf borderId="11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6" fillId="0" fontId="34" numFmtId="0" xfId="0" applyAlignment="1" applyBorder="1" applyFont="1">
      <alignment/>
    </xf>
    <xf borderId="6" fillId="0" fontId="35" numFmtId="0" xfId="0" applyAlignment="1" applyBorder="1" applyFont="1">
      <alignment horizontal="center"/>
    </xf>
    <xf borderId="6" fillId="0" fontId="35" numFmtId="0" xfId="0" applyAlignment="1" applyBorder="1" applyFont="1">
      <alignment/>
    </xf>
    <xf borderId="6" fillId="0" fontId="36" numFmtId="0" xfId="0" applyAlignment="1" applyBorder="1" applyFont="1">
      <alignment vertical="top"/>
    </xf>
    <xf borderId="6" fillId="0" fontId="35" numFmtId="0" xfId="0" applyAlignment="1" applyBorder="1" applyFont="1">
      <alignment horizontal="center"/>
    </xf>
    <xf borderId="6" fillId="0" fontId="35" numFmtId="0" xfId="0" applyAlignment="1" applyBorder="1" applyFont="1">
      <alignment horizontal="left"/>
    </xf>
    <xf borderId="6" fillId="0" fontId="35" numFmtId="0" xfId="0" applyAlignment="1" applyBorder="1" applyFont="1">
      <alignment horizontal="left"/>
    </xf>
    <xf borderId="5" fillId="0" fontId="37" numFmtId="0" xfId="0" applyAlignment="1" applyBorder="1" applyFont="1">
      <alignment horizontal="left"/>
    </xf>
    <xf borderId="6" fillId="0" fontId="35" numFmtId="0" xfId="0" applyAlignment="1" applyBorder="1" applyFont="1">
      <alignment/>
    </xf>
    <xf borderId="6" fillId="0" fontId="36" numFmtId="0" xfId="0" applyAlignment="1" applyBorder="1" applyFont="1">
      <alignment vertical="top"/>
    </xf>
    <xf borderId="6" fillId="0" fontId="9" numFmtId="0" xfId="0" applyAlignment="1" applyBorder="1" applyFont="1">
      <alignment/>
    </xf>
    <xf borderId="3" fillId="0" fontId="38" numFmtId="164" xfId="0" applyAlignment="1" applyBorder="1" applyFont="1" applyNumberFormat="1">
      <alignment horizontal="right"/>
    </xf>
    <xf borderId="0" fillId="3" fontId="9" numFmtId="0" xfId="0" applyAlignment="1" applyFont="1">
      <alignment/>
    </xf>
    <xf borderId="3" fillId="4" fontId="39" numFmtId="164" xfId="0" applyAlignment="1" applyBorder="1" applyFont="1" applyNumberFormat="1">
      <alignment horizontal="right"/>
    </xf>
    <xf borderId="6" fillId="0" fontId="35" numFmtId="0" xfId="0" applyAlignment="1" applyBorder="1" applyFont="1">
      <alignment horizontal="center"/>
    </xf>
    <xf borderId="3" fillId="4" fontId="40" numFmtId="0" xfId="0" applyAlignment="1" applyBorder="1" applyFont="1">
      <alignment horizontal="center"/>
    </xf>
    <xf borderId="6" fillId="0" fontId="35" numFmtId="1" xfId="0" applyAlignment="1" applyBorder="1" applyFont="1" applyNumberFormat="1">
      <alignment horizontal="center"/>
    </xf>
    <xf borderId="3" fillId="3" fontId="41" numFmtId="0" xfId="0" applyAlignment="1" applyBorder="1" applyFont="1">
      <alignment horizontal="right"/>
    </xf>
    <xf borderId="6" fillId="0" fontId="35" numFmtId="167" xfId="0" applyAlignment="1" applyBorder="1" applyFont="1" applyNumberFormat="1">
      <alignment horizontal="center"/>
    </xf>
    <xf borderId="3" fillId="3" fontId="41" numFmtId="3" xfId="0" applyAlignment="1" applyBorder="1" applyFont="1" applyNumberFormat="1">
      <alignment horizontal="right"/>
    </xf>
    <xf borderId="6" fillId="0" fontId="35" numFmtId="0" xfId="0" applyAlignment="1" applyBorder="1" applyFont="1">
      <alignment/>
    </xf>
    <xf borderId="3" fillId="3" fontId="41" numFmtId="0" xfId="0" applyAlignment="1" applyBorder="1" applyFont="1">
      <alignment horizontal="left"/>
    </xf>
    <xf borderId="6" fillId="0" fontId="35" numFmtId="1" xfId="0" applyAlignment="1" applyBorder="1" applyFont="1" applyNumberFormat="1">
      <alignment horizontal="center"/>
    </xf>
    <xf borderId="0" fillId="0" fontId="42" numFmtId="0" xfId="0" applyFont="1"/>
    <xf borderId="6" fillId="0" fontId="35" numFmtId="0" xfId="0" applyAlignment="1" applyBorder="1" applyFont="1">
      <alignment horizontal="left"/>
    </xf>
    <xf borderId="0" fillId="0" fontId="43" numFmtId="0" xfId="0" applyFont="1"/>
    <xf borderId="6" fillId="0" fontId="36" numFmtId="0" xfId="0" applyAlignment="1" applyBorder="1" applyFont="1">
      <alignment horizontal="left"/>
    </xf>
    <xf borderId="9" fillId="0" fontId="9" numFmtId="0" xfId="0" applyBorder="1" applyFont="1"/>
    <xf borderId="6" fillId="0" fontId="36" numFmtId="0" xfId="0" applyAlignment="1" applyBorder="1" applyFont="1">
      <alignment vertical="top"/>
    </xf>
    <xf borderId="6" fillId="0" fontId="9" numFmtId="0" xfId="0" applyBorder="1" applyFont="1"/>
    <xf borderId="6" fillId="0" fontId="35" numFmtId="0" xfId="0" applyBorder="1" applyFont="1"/>
    <xf borderId="6" fillId="0" fontId="36" numFmtId="0" xfId="0" applyAlignment="1" applyBorder="1" applyFont="1">
      <alignment horizontal="center" vertical="top"/>
    </xf>
    <xf borderId="6" fillId="0" fontId="36" numFmtId="0" xfId="0" applyBorder="1" applyFont="1"/>
    <xf borderId="7" fillId="0" fontId="9" numFmtId="0" xfId="0" applyBorder="1" applyFont="1"/>
    <xf borderId="6" fillId="0" fontId="44" numFmtId="0" xfId="0" applyAlignment="1" applyBorder="1" applyFont="1">
      <alignment/>
    </xf>
    <xf borderId="6" fillId="0" fontId="45" numFmtId="0" xfId="0" applyAlignment="1" applyBorder="1" applyFont="1">
      <alignment/>
    </xf>
    <xf borderId="6" fillId="0" fontId="45" numFmtId="0" xfId="0" applyAlignment="1" applyBorder="1" applyFont="1">
      <alignment/>
    </xf>
    <xf borderId="8" fillId="0" fontId="45" numFmtId="0" xfId="0" applyAlignment="1" applyBorder="1" applyFont="1">
      <alignment/>
    </xf>
    <xf borderId="11" fillId="0" fontId="35" numFmtId="0" xfId="0" applyAlignment="1" applyBorder="1" applyFont="1">
      <alignment/>
    </xf>
    <xf borderId="4" fillId="0" fontId="35" numFmtId="0" xfId="0" applyAlignment="1" applyBorder="1" applyFont="1">
      <alignment horizontal="left"/>
    </xf>
    <xf borderId="6" fillId="0" fontId="36" numFmtId="0" xfId="0" applyAlignment="1" applyBorder="1" applyFont="1">
      <alignment/>
    </xf>
    <xf borderId="0" fillId="0" fontId="35" numFmtId="0" xfId="0" applyAlignment="1" applyFont="1">
      <alignment/>
    </xf>
    <xf borderId="13" fillId="0" fontId="45" numFmtId="0" xfId="0" applyAlignment="1" applyBorder="1" applyFont="1">
      <alignment/>
    </xf>
    <xf borderId="8" fillId="0" fontId="36" numFmtId="0" xfId="0" applyAlignment="1" applyBorder="1" applyFont="1">
      <alignment vertical="top"/>
    </xf>
    <xf borderId="8" fillId="0" fontId="36" numFmtId="0" xfId="0" applyAlignment="1" applyBorder="1" applyFont="1">
      <alignment horizontal="center"/>
    </xf>
    <xf borderId="5" fillId="0" fontId="45" numFmtId="0" xfId="0" applyAlignment="1" applyBorder="1" applyFont="1">
      <alignment/>
    </xf>
    <xf borderId="13" fillId="0" fontId="36" numFmtId="0" xfId="0" applyAlignment="1" applyBorder="1" applyFont="1">
      <alignment vertical="top"/>
    </xf>
    <xf borderId="13" fillId="0" fontId="36" numFmtId="0" xfId="0" applyAlignment="1" applyBorder="1" applyFont="1">
      <alignment horizontal="center"/>
    </xf>
    <xf borderId="13" fillId="0" fontId="36" numFmtId="0" xfId="0" applyAlignment="1" applyBorder="1" applyFont="1">
      <alignment vertical="top"/>
    </xf>
    <xf borderId="5" fillId="0" fontId="36" numFmtId="0" xfId="0" applyAlignment="1" applyBorder="1" applyFont="1">
      <alignment vertical="top"/>
    </xf>
    <xf borderId="5" fillId="0" fontId="36" numFmtId="0" xfId="0" applyAlignment="1" applyBorder="1" applyFont="1">
      <alignment horizontal="center"/>
    </xf>
    <xf borderId="5" fillId="0" fontId="36" numFmtId="0" xfId="0" applyAlignment="1" applyBorder="1" applyFont="1">
      <alignment vertical="top"/>
    </xf>
    <xf borderId="6" fillId="0" fontId="36" numFmtId="0" xfId="0" applyAlignment="1" applyBorder="1" applyFont="1">
      <alignment/>
    </xf>
    <xf borderId="6" fillId="0" fontId="36" numFmtId="0" xfId="0" applyAlignment="1" applyBorder="1" applyFont="1">
      <alignment/>
    </xf>
    <xf borderId="6" fillId="0" fontId="36" numFmtId="0" xfId="0" applyAlignment="1" applyBorder="1" applyFont="1">
      <alignment horizontal="center"/>
    </xf>
    <xf borderId="14" fillId="0" fontId="9" numFmtId="0" xfId="0" applyBorder="1" applyFont="1"/>
    <xf borderId="15" fillId="0" fontId="9" numFmtId="0" xfId="0" applyBorder="1" applyFont="1"/>
    <xf borderId="2" fillId="0" fontId="9" numFmtId="0" xfId="0" applyBorder="1" applyFont="1"/>
    <xf borderId="5" fillId="6" fontId="46" numFmtId="0" xfId="0" applyAlignment="1" applyBorder="1" applyFill="1" applyFont="1">
      <alignment horizontal="left"/>
    </xf>
    <xf borderId="5" fillId="6" fontId="3" numFmtId="0" xfId="0" applyAlignment="1" applyBorder="1" applyFont="1">
      <alignment horizontal="left"/>
    </xf>
    <xf borderId="3" fillId="6" fontId="3" numFmtId="164" xfId="0" applyAlignment="1" applyBorder="1" applyFont="1" applyNumberFormat="1">
      <alignment horizontal="right"/>
    </xf>
    <xf borderId="3" fillId="6" fontId="15" numFmtId="0" xfId="0" applyAlignment="1" applyBorder="1" applyFont="1">
      <alignment horizontal="center"/>
    </xf>
    <xf borderId="3" fillId="6" fontId="16" numFmtId="0" xfId="0" applyAlignment="1" applyBorder="1" applyFont="1">
      <alignment horizontal="center"/>
    </xf>
    <xf borderId="3" fillId="6" fontId="16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llrecipes.com/recipe/92462/slow-cooker-texas-pulled-pork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llrecipes.com/recipe/92462/slow-cooker-texas-pulled-pork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71"/>
    <col customWidth="1" min="3" max="3" width="31.57"/>
    <col customWidth="1" min="4" max="4" width="8.71"/>
    <col customWidth="1" min="7" max="8" width="8.14"/>
    <col customWidth="1" min="10" max="10" width="18.86"/>
  </cols>
  <sheetData>
    <row r="1">
      <c r="A1" s="1" t="s">
        <v>0</v>
      </c>
      <c r="B1" s="2" t="str">
        <f>Original!B1</f>
        <v>Pulled Pork Sandwich &amp; Cole Slaw</v>
      </c>
      <c r="D1" s="3"/>
      <c r="E1" s="4"/>
      <c r="F1" s="3"/>
      <c r="G1" s="5"/>
      <c r="H1" s="6"/>
      <c r="I1" s="5"/>
      <c r="J1" s="7"/>
    </row>
    <row r="2">
      <c r="A2" s="8" t="s">
        <v>1</v>
      </c>
      <c r="B2" s="8"/>
      <c r="C2" s="9"/>
      <c r="D2" s="9"/>
      <c r="E2" s="10"/>
      <c r="F2" s="8"/>
      <c r="G2" s="11"/>
      <c r="H2" s="12"/>
      <c r="I2" s="11"/>
      <c r="J2" s="7"/>
    </row>
    <row r="3">
      <c r="A3" s="8" t="s">
        <v>2</v>
      </c>
      <c r="B3" s="13" t="s">
        <v>3</v>
      </c>
      <c r="C3" s="9"/>
      <c r="D3" s="9"/>
      <c r="E3" s="10"/>
      <c r="F3" s="13" t="s">
        <v>4</v>
      </c>
      <c r="G3" s="11"/>
      <c r="H3" s="12"/>
      <c r="I3" s="11"/>
      <c r="J3" s="7"/>
    </row>
    <row r="4">
      <c r="A4" s="3"/>
      <c r="B4" s="9"/>
      <c r="C4" s="14"/>
      <c r="D4" s="14"/>
      <c r="E4" s="15"/>
      <c r="F4" s="16" t="s">
        <v>5</v>
      </c>
      <c r="G4" s="11"/>
      <c r="H4" s="12"/>
      <c r="I4" s="11"/>
      <c r="J4" s="7"/>
    </row>
    <row r="5">
      <c r="A5" s="17"/>
      <c r="B5" s="17"/>
      <c r="C5" s="17"/>
      <c r="D5" s="17"/>
      <c r="E5" s="18"/>
      <c r="F5" s="17"/>
      <c r="G5" s="19"/>
      <c r="H5" s="20"/>
      <c r="I5" s="19"/>
      <c r="J5" s="7"/>
    </row>
    <row r="6">
      <c r="A6" s="21" t="s">
        <v>6</v>
      </c>
      <c r="B6" s="22"/>
      <c r="C6" s="22"/>
      <c r="D6" s="22"/>
      <c r="E6" s="22"/>
      <c r="F6" s="22"/>
      <c r="G6" s="22"/>
      <c r="H6" s="22"/>
      <c r="I6" s="23"/>
      <c r="J6" s="24"/>
    </row>
    <row r="7">
      <c r="A7" s="25"/>
      <c r="B7" s="25"/>
      <c r="C7" s="25"/>
      <c r="D7" s="26" t="s">
        <v>7</v>
      </c>
      <c r="E7" s="27" t="s">
        <v>8</v>
      </c>
      <c r="F7" s="25"/>
      <c r="G7" s="28"/>
      <c r="H7" s="29"/>
      <c r="I7" s="30"/>
      <c r="J7" s="7"/>
    </row>
    <row r="8">
      <c r="A8" s="31" t="s">
        <v>9</v>
      </c>
      <c r="B8" s="22"/>
      <c r="C8" s="23"/>
      <c r="D8" s="32">
        <v>80.0</v>
      </c>
      <c r="E8" s="33">
        <v>100.0</v>
      </c>
      <c r="F8" s="34" t="s">
        <v>10</v>
      </c>
      <c r="G8" s="35"/>
      <c r="H8" s="36"/>
      <c r="I8" s="37"/>
      <c r="J8" s="7"/>
    </row>
    <row r="9">
      <c r="A9" s="38"/>
      <c r="B9" s="38"/>
      <c r="C9" s="17"/>
      <c r="D9" s="39"/>
      <c r="E9" s="18"/>
      <c r="F9" s="17"/>
      <c r="G9" s="19"/>
      <c r="H9" s="20"/>
      <c r="I9" s="40"/>
      <c r="J9" s="7"/>
    </row>
    <row r="10">
      <c r="A10" s="41" t="s">
        <v>11</v>
      </c>
      <c r="B10" s="42" t="s">
        <v>12</v>
      </c>
      <c r="C10" s="43" t="s">
        <v>13</v>
      </c>
      <c r="D10" s="44"/>
      <c r="E10" s="45"/>
      <c r="F10" s="46"/>
      <c r="G10" s="47"/>
      <c r="H10" s="48"/>
      <c r="I10" s="49" t="s">
        <v>14</v>
      </c>
      <c r="J10" s="7"/>
      <c r="K10" s="50"/>
    </row>
    <row r="11">
      <c r="A11" s="51" t="s">
        <v>15</v>
      </c>
      <c r="B11" s="51" t="s">
        <v>16</v>
      </c>
      <c r="C11" s="51" t="str">
        <f>Original!C9</f>
        <v>Pork shoulder</v>
      </c>
      <c r="D11" s="52">
        <f>Original!D9/Original!$D$6*$D$8</f>
        <v>14.66666667</v>
      </c>
      <c r="E11" s="53">
        <f t="shared" ref="E11:E13" si="1">D11*$E$8/$D$8</f>
        <v>18.33333333</v>
      </c>
      <c r="F11" s="54" t="str">
        <f>Original!E9</f>
        <v>kg</v>
      </c>
      <c r="G11" s="47" t="str">
        <f>Original!F9</f>
        <v/>
      </c>
      <c r="H11" s="48" t="str">
        <f>Original!G9</f>
        <v/>
      </c>
      <c r="I11" s="49" t="str">
        <f>Original!H9</f>
        <v/>
      </c>
      <c r="J11" s="57"/>
      <c r="K11" s="50"/>
    </row>
    <row r="12">
      <c r="A12" s="51" t="s">
        <v>18</v>
      </c>
      <c r="B12" s="51" t="s">
        <v>16</v>
      </c>
      <c r="C12" s="51" t="str">
        <f>Original!C10</f>
        <v>Brown sugar</v>
      </c>
      <c r="D12" s="52">
        <v>6.0</v>
      </c>
      <c r="E12" s="53">
        <f t="shared" si="1"/>
        <v>7.5</v>
      </c>
      <c r="F12" s="54" t="str">
        <f>Original!E10</f>
        <v>cup</v>
      </c>
      <c r="G12" s="47" t="str">
        <f>Original!F10</f>
        <v/>
      </c>
      <c r="H12" s="48" t="str">
        <f>Original!G10</f>
        <v/>
      </c>
      <c r="I12" s="49" t="str">
        <f>Original!H10</f>
        <v/>
      </c>
      <c r="J12" s="62"/>
    </row>
    <row r="13">
      <c r="A13" s="51" t="str">
        <f>Original!A11</f>
        <v>Costco</v>
      </c>
      <c r="B13" s="51" t="s">
        <v>16</v>
      </c>
      <c r="C13" s="51" t="str">
        <f>Original!C11</f>
        <v>BBQ sauce</v>
      </c>
      <c r="D13" s="52">
        <v>28.0</v>
      </c>
      <c r="E13" s="53">
        <f t="shared" si="1"/>
        <v>35</v>
      </c>
      <c r="F13" s="54" t="str">
        <f>Original!E11</f>
        <v>cups</v>
      </c>
      <c r="G13" s="47">
        <f>E13*245/1250</f>
        <v>6.86</v>
      </c>
      <c r="H13" s="66" t="s">
        <v>21</v>
      </c>
      <c r="I13" s="69" t="s">
        <v>22</v>
      </c>
      <c r="J13" s="62"/>
    </row>
    <row r="14">
      <c r="A14" s="51" t="str">
        <f>Original!A13</f>
        <v>Costco</v>
      </c>
      <c r="B14" s="51" t="s">
        <v>16</v>
      </c>
      <c r="C14" s="51" t="s">
        <v>27</v>
      </c>
      <c r="D14" s="52"/>
      <c r="E14" s="53">
        <v>6.0</v>
      </c>
      <c r="F14" s="54" t="str">
        <f>Original!E13</f>
        <v>bags</v>
      </c>
      <c r="G14" s="47"/>
      <c r="H14" s="47"/>
      <c r="I14" s="72" t="s">
        <v>29</v>
      </c>
      <c r="J14" s="57"/>
      <c r="K14" s="50"/>
    </row>
    <row r="15">
      <c r="A15" s="51" t="str">
        <f>Original!A14</f>
        <v>Costco</v>
      </c>
      <c r="B15" s="51" t="str">
        <f>Original!B14</f>
        <v>Side</v>
      </c>
      <c r="C15" s="51" t="str">
        <f>Original!C14</f>
        <v>Chips</v>
      </c>
      <c r="D15" s="52">
        <f>Original!D14/Original!$D$6*$D$8</f>
        <v>2.666666667</v>
      </c>
      <c r="E15" s="53">
        <f t="shared" ref="E15:E24" si="2">D15*$E$8/$D$8</f>
        <v>3.333333333</v>
      </c>
      <c r="F15" s="54" t="str">
        <f>Original!E14</f>
        <v>bags</v>
      </c>
      <c r="G15" s="47"/>
      <c r="H15" s="47"/>
      <c r="I15" s="47" t="str">
        <f>Original!H14</f>
        <v/>
      </c>
      <c r="J15" s="57"/>
      <c r="K15" s="50"/>
    </row>
    <row r="16">
      <c r="A16" s="51" t="s">
        <v>18</v>
      </c>
      <c r="B16" s="51" t="str">
        <f>Original!B16</f>
        <v>Cole Slaw- dressing</v>
      </c>
      <c r="C16" s="51" t="str">
        <f>Original!C16</f>
        <v>Olive oil</v>
      </c>
      <c r="D16" s="52">
        <f>Original!D16/Original!$D$6*$D$8</f>
        <v>2.666666667</v>
      </c>
      <c r="E16" s="53">
        <f t="shared" si="2"/>
        <v>3.333333333</v>
      </c>
      <c r="F16" s="54" t="str">
        <f>Original!E16</f>
        <v>cup</v>
      </c>
      <c r="G16" s="47"/>
      <c r="H16" s="47"/>
      <c r="I16" s="47"/>
      <c r="J16" s="79"/>
    </row>
    <row r="17">
      <c r="A17" s="51" t="s">
        <v>18</v>
      </c>
      <c r="B17" s="51" t="str">
        <f>Original!B17</f>
        <v>Cole Slaw- dressing</v>
      </c>
      <c r="C17" s="51" t="str">
        <f>Original!C17</f>
        <v>brown sugar</v>
      </c>
      <c r="D17" s="52">
        <f>Original!D17/Original!$D$6*$D$8</f>
        <v>1.066666667</v>
      </c>
      <c r="E17" s="53">
        <f t="shared" si="2"/>
        <v>1.333333333</v>
      </c>
      <c r="F17" s="54" t="str">
        <f>Original!E17</f>
        <v>cup</v>
      </c>
      <c r="G17" s="47"/>
      <c r="H17" s="47"/>
      <c r="I17" s="47"/>
      <c r="J17" s="79"/>
    </row>
    <row r="18">
      <c r="A18" s="51" t="s">
        <v>18</v>
      </c>
      <c r="B18" s="51" t="str">
        <f>Original!B18</f>
        <v>Cole Slaw- dressing</v>
      </c>
      <c r="C18" s="51" t="s">
        <v>41</v>
      </c>
      <c r="D18" s="52">
        <f>Original!D18/Original!$D$6*$D$8</f>
        <v>2.666666667</v>
      </c>
      <c r="E18" s="53">
        <f t="shared" si="2"/>
        <v>3.333333333</v>
      </c>
      <c r="F18" s="54" t="str">
        <f>Original!E18</f>
        <v>cup</v>
      </c>
      <c r="G18" s="47"/>
      <c r="H18" s="47"/>
      <c r="I18" s="47"/>
      <c r="J18" s="79"/>
    </row>
    <row r="19">
      <c r="A19" s="51" t="s">
        <v>18</v>
      </c>
      <c r="B19" s="51" t="str">
        <f>Original!B19</f>
        <v>Cole Slaw- dressing</v>
      </c>
      <c r="C19" s="51" t="str">
        <f>Original!C19</f>
        <v>salt</v>
      </c>
      <c r="D19" s="52">
        <f>Original!D19/Original!$D$6*$D$8</f>
        <v>2.666666667</v>
      </c>
      <c r="E19" s="53">
        <f t="shared" si="2"/>
        <v>3.333333333</v>
      </c>
      <c r="F19" s="54" t="str">
        <f>Original!E19</f>
        <v>tbsp</v>
      </c>
      <c r="G19" s="47"/>
      <c r="H19" s="47"/>
      <c r="I19" s="47"/>
      <c r="J19" s="79"/>
    </row>
    <row r="20">
      <c r="A20" s="51" t="s">
        <v>18</v>
      </c>
      <c r="B20" s="51" t="str">
        <f>Original!B20</f>
        <v>Cole Slaw- dressing</v>
      </c>
      <c r="C20" s="51" t="str">
        <f>Original!C20</f>
        <v>ground black pepper</v>
      </c>
      <c r="D20" s="52">
        <f>Original!D20/Original!$D$6*$D$8</f>
        <v>2.5</v>
      </c>
      <c r="E20" s="53">
        <f t="shared" si="2"/>
        <v>3.125</v>
      </c>
      <c r="F20" s="54" t="str">
        <f>Original!E20</f>
        <v>tsp</v>
      </c>
      <c r="G20" s="47"/>
      <c r="H20" s="47"/>
      <c r="I20" s="47"/>
      <c r="J20" s="79"/>
    </row>
    <row r="21">
      <c r="A21" s="51" t="str">
        <f>Original!A21</f>
        <v>Veggie</v>
      </c>
      <c r="B21" s="51" t="str">
        <f>Original!B21</f>
        <v>Cole Slaw- salad</v>
      </c>
      <c r="C21" s="51" t="s">
        <v>44</v>
      </c>
      <c r="D21" s="52">
        <f>Original!D21/Original!$D$6*$D$8</f>
        <v>2.4</v>
      </c>
      <c r="E21" s="53">
        <f t="shared" si="2"/>
        <v>3</v>
      </c>
      <c r="F21" s="54" t="str">
        <f>Original!E21</f>
        <v>kg</v>
      </c>
      <c r="G21" s="47"/>
      <c r="H21" s="47"/>
      <c r="I21" s="47"/>
      <c r="J21" s="79"/>
    </row>
    <row r="22">
      <c r="A22" s="51" t="str">
        <f>Original!A23</f>
        <v>Veggie</v>
      </c>
      <c r="B22" s="51" t="str">
        <f>Original!B23</f>
        <v>Cole Slaw- salad</v>
      </c>
      <c r="C22" s="51" t="s">
        <v>46</v>
      </c>
      <c r="D22" s="52">
        <f>Original!D23/Original!$D$6*$D$8</f>
        <v>10</v>
      </c>
      <c r="E22" s="53">
        <f t="shared" si="2"/>
        <v>12.5</v>
      </c>
      <c r="F22" s="54" t="str">
        <f>Original!E23</f>
        <v>pcs</v>
      </c>
      <c r="G22" s="47"/>
      <c r="H22" s="47"/>
      <c r="I22" s="47"/>
      <c r="J22" s="7"/>
    </row>
    <row r="23">
      <c r="A23" s="51" t="str">
        <f>Original!A24</f>
        <v>Veggie</v>
      </c>
      <c r="B23" s="51" t="str">
        <f>Original!B24</f>
        <v>Cole Slaw- salad</v>
      </c>
      <c r="C23" s="51" t="str">
        <f>Original!C24</f>
        <v>carrot, peeled and shredded</v>
      </c>
      <c r="D23" s="52">
        <f>Original!D24/Original!$D$6*$D$8</f>
        <v>10</v>
      </c>
      <c r="E23" s="53">
        <f t="shared" si="2"/>
        <v>12.5</v>
      </c>
      <c r="F23" s="54" t="str">
        <f>Original!E24</f>
        <v>pcs</v>
      </c>
      <c r="G23" s="47"/>
      <c r="H23" s="47"/>
      <c r="I23" s="47"/>
      <c r="J23" s="7"/>
    </row>
    <row r="24">
      <c r="A24" s="51" t="str">
        <f>Original!A25</f>
        <v>Veggie</v>
      </c>
      <c r="B24" s="51" t="str">
        <f>Original!B25</f>
        <v>Cole Slaw- salad</v>
      </c>
      <c r="C24" s="51" t="s">
        <v>47</v>
      </c>
      <c r="D24" s="52">
        <f>Original!D25/Original!$D$6*$D$8</f>
        <v>2.666666667</v>
      </c>
      <c r="E24" s="53">
        <f t="shared" si="2"/>
        <v>3.333333333</v>
      </c>
      <c r="F24" s="54" t="str">
        <f>Original!E25</f>
        <v>pcs</v>
      </c>
      <c r="G24" s="47"/>
      <c r="H24" s="47"/>
      <c r="I24" s="47"/>
      <c r="J24" s="7"/>
    </row>
    <row r="25">
      <c r="A25" s="51"/>
      <c r="B25" s="51"/>
      <c r="C25" s="51"/>
      <c r="D25" s="88"/>
      <c r="E25" s="45"/>
      <c r="F25" s="46" t="str">
        <f>Original!E30</f>
        <v/>
      </c>
      <c r="G25" s="47"/>
      <c r="H25" s="47"/>
      <c r="I25" s="47" t="str">
        <f>Original!H30</f>
        <v/>
      </c>
      <c r="J25" s="7"/>
    </row>
    <row r="26">
      <c r="A26" s="90"/>
      <c r="B26" s="17"/>
      <c r="C26" s="17"/>
      <c r="D26" s="17"/>
      <c r="E26" s="18"/>
      <c r="F26" s="17"/>
      <c r="G26" s="19"/>
      <c r="H26" s="20"/>
      <c r="I26" s="19"/>
      <c r="J26" s="7"/>
    </row>
    <row r="27">
      <c r="A27" s="9"/>
      <c r="B27" s="9"/>
      <c r="C27" s="92" t="s">
        <v>50</v>
      </c>
      <c r="D27" s="9"/>
      <c r="E27" s="9"/>
      <c r="F27" s="9"/>
      <c r="G27" s="9"/>
      <c r="H27" s="9"/>
      <c r="I27" s="9"/>
      <c r="J27" s="7"/>
    </row>
    <row r="28">
      <c r="A28" s="9"/>
      <c r="B28" s="9"/>
      <c r="C28" s="9"/>
      <c r="D28" s="9"/>
      <c r="E28" s="9"/>
      <c r="F28" s="9"/>
      <c r="G28" s="9"/>
      <c r="H28" s="9"/>
      <c r="I28" s="9"/>
      <c r="J28" s="7"/>
    </row>
    <row r="29">
      <c r="A29" s="9"/>
      <c r="C29" s="9"/>
      <c r="D29" s="9"/>
      <c r="E29" s="9"/>
      <c r="F29" s="9"/>
      <c r="G29" s="9"/>
      <c r="H29" s="9"/>
      <c r="I29" s="9"/>
      <c r="J29" s="7"/>
    </row>
    <row r="30">
      <c r="A30" s="9"/>
      <c r="B30" s="93" t="s">
        <v>59</v>
      </c>
      <c r="C30" s="9"/>
      <c r="D30" s="9"/>
      <c r="E30" s="9"/>
      <c r="F30" s="9"/>
      <c r="G30" s="9"/>
      <c r="H30" s="9"/>
      <c r="I30" s="9"/>
      <c r="J30" s="7"/>
    </row>
    <row r="31">
      <c r="A31" s="9"/>
      <c r="B31" s="93" t="s">
        <v>64</v>
      </c>
      <c r="C31" s="9"/>
      <c r="D31" s="9"/>
      <c r="E31" s="9"/>
      <c r="F31" s="9"/>
      <c r="G31" s="9"/>
      <c r="H31" s="9"/>
      <c r="I31" s="9"/>
      <c r="J31" s="7"/>
    </row>
    <row r="32">
      <c r="A32" s="9"/>
      <c r="B32" s="93" t="s">
        <v>65</v>
      </c>
      <c r="C32" s="9"/>
      <c r="D32" s="9"/>
      <c r="E32" s="9"/>
      <c r="F32" s="9"/>
      <c r="G32" s="9"/>
      <c r="H32" s="9"/>
      <c r="I32" s="9"/>
      <c r="J32" s="7"/>
    </row>
    <row r="33">
      <c r="A33" s="9"/>
      <c r="B33" s="95" t="s">
        <v>66</v>
      </c>
      <c r="C33" s="9"/>
      <c r="D33" s="9"/>
      <c r="E33" s="9"/>
      <c r="F33" s="9"/>
      <c r="G33" s="9"/>
      <c r="H33" s="9"/>
      <c r="I33" s="9"/>
      <c r="J33" s="7"/>
    </row>
    <row r="34">
      <c r="A34" s="9"/>
      <c r="B34" s="95" t="s">
        <v>70</v>
      </c>
      <c r="C34" s="9"/>
      <c r="D34" s="9"/>
      <c r="E34" s="9"/>
      <c r="F34" s="9"/>
      <c r="G34" s="9"/>
      <c r="H34" s="9"/>
      <c r="I34" s="9"/>
      <c r="J34" s="7"/>
    </row>
    <row r="35">
      <c r="A35" s="9"/>
      <c r="B35" s="93" t="s">
        <v>71</v>
      </c>
      <c r="C35" s="9"/>
      <c r="D35" s="9"/>
      <c r="E35" s="9"/>
      <c r="F35" s="9"/>
      <c r="G35" s="9"/>
      <c r="H35" s="9"/>
      <c r="I35" s="9"/>
      <c r="J35" s="7"/>
    </row>
    <row r="36">
      <c r="A36" s="9"/>
      <c r="B36" s="95" t="s">
        <v>72</v>
      </c>
      <c r="C36" s="97"/>
      <c r="D36" s="9"/>
      <c r="E36" s="9"/>
      <c r="F36" s="9"/>
      <c r="G36" s="9"/>
      <c r="H36" s="9"/>
      <c r="I36" s="9"/>
      <c r="J36" s="7"/>
    </row>
    <row r="37">
      <c r="A37" s="9"/>
      <c r="B37" s="95" t="s">
        <v>76</v>
      </c>
      <c r="C37" s="97"/>
      <c r="D37" s="9"/>
      <c r="E37" s="9"/>
      <c r="F37" s="9"/>
      <c r="G37" s="9"/>
      <c r="H37" s="9"/>
      <c r="I37" s="9"/>
      <c r="J37" s="7"/>
    </row>
    <row r="38">
      <c r="A38" s="9"/>
      <c r="B38" s="95" t="s">
        <v>77</v>
      </c>
      <c r="C38" s="97"/>
      <c r="D38" s="9"/>
      <c r="E38" s="9"/>
      <c r="F38" s="9"/>
      <c r="G38" s="9"/>
      <c r="H38" s="9"/>
      <c r="I38" s="9"/>
      <c r="J38" s="7"/>
    </row>
    <row r="39">
      <c r="A39" s="9"/>
      <c r="B39" s="93" t="s">
        <v>78</v>
      </c>
      <c r="C39" s="9"/>
      <c r="D39" s="9"/>
      <c r="E39" s="9"/>
      <c r="F39" s="9"/>
      <c r="G39" s="9"/>
      <c r="H39" s="9"/>
      <c r="I39" s="9"/>
      <c r="J39" s="7"/>
    </row>
    <row r="40">
      <c r="A40" s="9"/>
      <c r="B40" s="93" t="s">
        <v>79</v>
      </c>
      <c r="C40" s="9"/>
      <c r="D40" s="9"/>
      <c r="E40" s="9"/>
      <c r="F40" s="9"/>
      <c r="G40" s="9"/>
      <c r="H40" s="9"/>
      <c r="I40" s="9"/>
      <c r="J40" s="7"/>
    </row>
    <row r="41">
      <c r="A41" s="9"/>
      <c r="B41" s="95" t="s">
        <v>81</v>
      </c>
      <c r="C41" s="9"/>
      <c r="D41" s="9"/>
      <c r="E41" s="9"/>
      <c r="F41" s="9"/>
      <c r="G41" s="9"/>
      <c r="H41" s="9"/>
      <c r="I41" s="9"/>
      <c r="J41" s="7"/>
    </row>
    <row r="42">
      <c r="A42" s="9"/>
      <c r="B42" s="93" t="s">
        <v>82</v>
      </c>
      <c r="C42" s="9"/>
      <c r="D42" s="9"/>
      <c r="E42" s="9"/>
      <c r="F42" s="9"/>
      <c r="G42" s="9"/>
      <c r="H42" s="9"/>
      <c r="I42" s="9"/>
      <c r="J42" s="7"/>
    </row>
    <row r="43">
      <c r="A43" s="9"/>
      <c r="B43" s="93" t="s">
        <v>84</v>
      </c>
      <c r="C43" s="9"/>
      <c r="D43" s="9"/>
      <c r="E43" s="9"/>
      <c r="F43" s="9"/>
      <c r="G43" s="9"/>
      <c r="H43" s="9"/>
      <c r="I43" s="9"/>
      <c r="J43" s="7"/>
    </row>
    <row r="44">
      <c r="A44" s="9"/>
      <c r="B44" s="9"/>
      <c r="C44" s="9"/>
      <c r="D44" s="9"/>
      <c r="E44" s="9"/>
      <c r="F44" s="9"/>
      <c r="G44" s="9"/>
      <c r="H44" s="9"/>
      <c r="I44" s="9"/>
      <c r="J44" s="7"/>
    </row>
    <row r="45">
      <c r="A45" s="9"/>
      <c r="B45" s="9"/>
      <c r="C45" s="9"/>
      <c r="D45" s="9"/>
      <c r="E45" s="9"/>
      <c r="F45" s="9"/>
      <c r="G45" s="9"/>
      <c r="H45" s="9"/>
      <c r="I45" s="9"/>
      <c r="J45" s="7"/>
    </row>
  </sheetData>
  <mergeCells count="3">
    <mergeCell ref="A8:C8"/>
    <mergeCell ref="B1:C1"/>
    <mergeCell ref="A6:I6"/>
  </mergeCells>
  <hyperlinks>
    <hyperlink r:id="rId1" ref="C2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0"/>
    <col customWidth="1" min="2" max="2" width="7.57"/>
    <col customWidth="1" min="3" max="3" width="49.0"/>
    <col customWidth="1" min="4" max="4" width="34.29"/>
    <col customWidth="1" min="5" max="5" width="32.57"/>
  </cols>
  <sheetData>
    <row r="1">
      <c r="A1" s="55" t="s">
        <v>17</v>
      </c>
      <c r="B1" s="56"/>
      <c r="C1" s="56" t="str">
        <f>Original!B1</f>
        <v>Pulled Pork Sandwich &amp; Cole Slaw</v>
      </c>
      <c r="D1" s="58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60"/>
      <c r="B2" s="60"/>
      <c r="C2" s="60"/>
      <c r="E2" s="60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>
      <c r="A3" s="60"/>
      <c r="B3" s="61"/>
      <c r="C3" s="63" t="s">
        <v>19</v>
      </c>
      <c r="D3" s="64" t="s">
        <v>14</v>
      </c>
      <c r="E3" s="63" t="s">
        <v>20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65"/>
      <c r="B4" s="67">
        <v>1.0</v>
      </c>
      <c r="C4" s="67" t="s">
        <v>23</v>
      </c>
      <c r="D4" s="68" t="s">
        <v>24</v>
      </c>
      <c r="E4" s="67" t="s">
        <v>25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70"/>
      <c r="B5" s="67">
        <v>2.0</v>
      </c>
      <c r="C5" s="67" t="s">
        <v>26</v>
      </c>
      <c r="D5" s="71"/>
      <c r="E5" s="67" t="s">
        <v>28</v>
      </c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48.0" customHeight="1">
      <c r="A6" s="70"/>
      <c r="B6" s="67">
        <v>3.0</v>
      </c>
      <c r="C6" s="67" t="s">
        <v>30</v>
      </c>
      <c r="D6" s="68" t="s">
        <v>31</v>
      </c>
      <c r="E6" s="67" t="s">
        <v>32</v>
      </c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>
      <c r="A7" s="73"/>
      <c r="B7" s="74"/>
      <c r="C7" s="75" t="s">
        <v>33</v>
      </c>
      <c r="D7" s="76"/>
      <c r="E7" s="77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24.75" customHeight="1">
      <c r="A8" s="78"/>
      <c r="B8" s="78"/>
      <c r="D8" s="78"/>
      <c r="E8" s="78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70"/>
      <c r="B9" s="67">
        <v>4.0</v>
      </c>
      <c r="C9" s="67" t="s">
        <v>34</v>
      </c>
      <c r="D9" s="71"/>
      <c r="E9" s="67" t="s">
        <v>35</v>
      </c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70"/>
      <c r="B10" s="67">
        <v>5.0</v>
      </c>
      <c r="C10" s="67" t="s">
        <v>36</v>
      </c>
      <c r="D10" s="68" t="s">
        <v>37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70"/>
      <c r="B11" s="67">
        <v>6.0</v>
      </c>
      <c r="C11" s="67" t="s">
        <v>38</v>
      </c>
      <c r="D11" s="71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70"/>
      <c r="B12" s="67">
        <v>7.0</v>
      </c>
      <c r="C12" s="67" t="s">
        <v>39</v>
      </c>
      <c r="D12" s="80" t="s">
        <v>40</v>
      </c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70"/>
      <c r="B13" s="67"/>
      <c r="C13" s="81" t="s">
        <v>42</v>
      </c>
      <c r="D13" s="82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70"/>
      <c r="B14" s="67">
        <v>8.0</v>
      </c>
      <c r="C14" s="67" t="s">
        <v>43</v>
      </c>
      <c r="D14" s="82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</sheetData>
  <mergeCells count="5">
    <mergeCell ref="C7:C8"/>
    <mergeCell ref="A7:A8"/>
    <mergeCell ref="B7:B8"/>
    <mergeCell ref="E7:E8"/>
    <mergeCell ref="D7:D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71"/>
    <col customWidth="1" min="3" max="3" width="31.57"/>
    <col customWidth="1" min="4" max="4" width="8.71"/>
    <col customWidth="1" min="7" max="8" width="8.14"/>
    <col customWidth="1" min="10" max="10" width="18.86"/>
  </cols>
  <sheetData>
    <row r="1">
      <c r="A1" s="1" t="s">
        <v>0</v>
      </c>
      <c r="B1" s="2" t="str">
        <f>Original!B1</f>
        <v>Pulled Pork Sandwich &amp; Cole Slaw</v>
      </c>
      <c r="D1" s="3"/>
      <c r="E1" s="4"/>
      <c r="F1" s="3"/>
      <c r="G1" s="5"/>
      <c r="H1" s="6"/>
      <c r="I1" s="5"/>
      <c r="J1" s="7"/>
    </row>
    <row r="2">
      <c r="A2" s="8" t="s">
        <v>1</v>
      </c>
      <c r="B2" s="8"/>
      <c r="C2" s="9"/>
      <c r="D2" s="9"/>
      <c r="E2" s="10"/>
      <c r="F2" s="8"/>
      <c r="G2" s="11"/>
      <c r="H2" s="12"/>
      <c r="I2" s="11"/>
      <c r="J2" s="7"/>
    </row>
    <row r="3">
      <c r="A3" s="8" t="s">
        <v>2</v>
      </c>
      <c r="B3" s="8" t="s">
        <v>114</v>
      </c>
      <c r="C3" s="9"/>
      <c r="D3" s="9"/>
      <c r="E3" s="10"/>
      <c r="F3" s="8" t="s">
        <v>116</v>
      </c>
      <c r="G3" s="11"/>
      <c r="H3" s="12"/>
      <c r="I3" s="11"/>
      <c r="J3" s="7"/>
    </row>
    <row r="4">
      <c r="A4" s="3"/>
      <c r="B4" s="9"/>
      <c r="C4" s="14"/>
      <c r="D4" s="14"/>
      <c r="E4" s="15"/>
      <c r="F4" s="117" t="s">
        <v>117</v>
      </c>
      <c r="G4" s="11"/>
      <c r="H4" s="12"/>
      <c r="I4" s="11"/>
      <c r="J4" s="7"/>
    </row>
    <row r="5">
      <c r="A5" s="17"/>
      <c r="B5" s="17"/>
      <c r="C5" s="17"/>
      <c r="D5" s="17"/>
      <c r="E5" s="18"/>
      <c r="F5" s="17"/>
      <c r="G5" s="19"/>
      <c r="H5" s="20"/>
      <c r="I5" s="19"/>
      <c r="J5" s="7"/>
    </row>
    <row r="6">
      <c r="A6" s="21" t="s">
        <v>6</v>
      </c>
      <c r="B6" s="22"/>
      <c r="C6" s="22"/>
      <c r="D6" s="22"/>
      <c r="E6" s="22"/>
      <c r="F6" s="22"/>
      <c r="G6" s="22"/>
      <c r="H6" s="22"/>
      <c r="I6" s="23"/>
      <c r="J6" s="24"/>
    </row>
    <row r="7">
      <c r="A7" s="25"/>
      <c r="B7" s="25"/>
      <c r="C7" s="25"/>
      <c r="D7" s="26" t="s">
        <v>7</v>
      </c>
      <c r="E7" s="27" t="s">
        <v>8</v>
      </c>
      <c r="F7" s="25"/>
      <c r="G7" s="28"/>
      <c r="H7" s="29"/>
      <c r="I7" s="30"/>
      <c r="J7" s="7"/>
    </row>
    <row r="8">
      <c r="A8" s="31" t="s">
        <v>9</v>
      </c>
      <c r="B8" s="22"/>
      <c r="C8" s="23"/>
      <c r="D8" s="32">
        <v>80.0</v>
      </c>
      <c r="E8" s="33">
        <v>40.0</v>
      </c>
      <c r="F8" s="34" t="s">
        <v>10</v>
      </c>
      <c r="G8" s="35"/>
      <c r="H8" s="36"/>
      <c r="I8" s="37"/>
      <c r="J8" s="7"/>
    </row>
    <row r="9">
      <c r="A9" s="38"/>
      <c r="B9" s="38"/>
      <c r="C9" s="17"/>
      <c r="D9" s="39"/>
      <c r="E9" s="18"/>
      <c r="F9" s="17"/>
      <c r="G9" s="19"/>
      <c r="H9" s="20"/>
      <c r="I9" s="40"/>
      <c r="J9" s="7"/>
    </row>
    <row r="10">
      <c r="A10" s="41" t="s">
        <v>11</v>
      </c>
      <c r="B10" s="42" t="s">
        <v>12</v>
      </c>
      <c r="C10" s="43" t="s">
        <v>13</v>
      </c>
      <c r="D10" s="44"/>
      <c r="E10" s="45"/>
      <c r="F10" s="46"/>
      <c r="G10" s="47"/>
      <c r="H10" s="48"/>
      <c r="I10" s="49" t="s">
        <v>14</v>
      </c>
      <c r="J10" s="7"/>
      <c r="K10" s="50"/>
    </row>
    <row r="11">
      <c r="A11" s="51" t="s">
        <v>15</v>
      </c>
      <c r="B11" s="51" t="str">
        <f>Original!B9</f>
        <v>Burger</v>
      </c>
      <c r="C11" s="51" t="str">
        <f>Original!C9</f>
        <v>Pork shoulder</v>
      </c>
      <c r="D11" s="52">
        <f>Original!D9/Original!$D$6*$D$8</f>
        <v>14.66666667</v>
      </c>
      <c r="E11" s="53">
        <f t="shared" ref="E11:E32" si="1">D11*$E$8/$D$8</f>
        <v>7.333333333</v>
      </c>
      <c r="F11" s="54" t="str">
        <f>Original!E9</f>
        <v>kg</v>
      </c>
      <c r="G11" s="47" t="str">
        <f>Original!F9</f>
        <v/>
      </c>
      <c r="H11" s="48" t="str">
        <f>Original!G9</f>
        <v/>
      </c>
      <c r="I11" s="49" t="str">
        <f>Original!H9</f>
        <v/>
      </c>
      <c r="J11" s="57"/>
      <c r="K11" s="50"/>
    </row>
    <row r="12">
      <c r="A12" s="51" t="s">
        <v>18</v>
      </c>
      <c r="B12" s="51" t="str">
        <f>Original!B10</f>
        <v>Burger</v>
      </c>
      <c r="C12" s="51" t="str">
        <f>Original!C10</f>
        <v>Brown sugar</v>
      </c>
      <c r="D12" s="52">
        <v>6.0</v>
      </c>
      <c r="E12" s="53">
        <f t="shared" si="1"/>
        <v>3</v>
      </c>
      <c r="F12" s="54" t="str">
        <f>Original!E10</f>
        <v>cup</v>
      </c>
      <c r="G12" s="47" t="str">
        <f>Original!F10</f>
        <v/>
      </c>
      <c r="H12" s="48" t="str">
        <f>Original!G10</f>
        <v/>
      </c>
      <c r="I12" s="49" t="str">
        <f>Original!H10</f>
        <v/>
      </c>
      <c r="J12" s="62"/>
    </row>
    <row r="13">
      <c r="A13" s="51" t="str">
        <f>Original!A11</f>
        <v>Costco</v>
      </c>
      <c r="B13" s="51" t="str">
        <f>Original!B11</f>
        <v>Burger</v>
      </c>
      <c r="C13" s="51" t="str">
        <f>Original!C11</f>
        <v>BBQ sauce</v>
      </c>
      <c r="D13" s="52">
        <v>28.0</v>
      </c>
      <c r="E13" s="53">
        <f t="shared" si="1"/>
        <v>14</v>
      </c>
      <c r="F13" s="54" t="str">
        <f>Original!E11</f>
        <v>cups</v>
      </c>
      <c r="G13" s="47">
        <f>E13*0.24</f>
        <v>3.36</v>
      </c>
      <c r="H13" s="48" t="s">
        <v>138</v>
      </c>
      <c r="I13" s="49" t="s">
        <v>22</v>
      </c>
      <c r="J13" s="62"/>
    </row>
    <row r="14">
      <c r="A14" s="136" t="s">
        <v>18</v>
      </c>
      <c r="B14" s="136" t="str">
        <f>Original!B12</f>
        <v>Burger</v>
      </c>
      <c r="C14" s="136" t="str">
        <f>Original!C12</f>
        <v>Tabasco</v>
      </c>
      <c r="D14" s="140">
        <f>Original!D12/Original!$D$6*$D$8</f>
        <v>0.5333333333</v>
      </c>
      <c r="E14" s="142">
        <f t="shared" si="1"/>
        <v>0.2666666667</v>
      </c>
      <c r="F14" s="144" t="str">
        <f>Original!E12</f>
        <v>cup</v>
      </c>
      <c r="G14" s="146" t="str">
        <f>Original!F12</f>
        <v/>
      </c>
      <c r="H14" s="148" t="str">
        <f>Original!G12</f>
        <v/>
      </c>
      <c r="I14" s="150" t="str">
        <f>Original!H12</f>
        <v/>
      </c>
      <c r="J14" s="152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</row>
    <row r="15">
      <c r="A15" s="51" t="str">
        <f>Original!A13</f>
        <v>Costco</v>
      </c>
      <c r="B15" s="51" t="str">
        <f>Original!B13</f>
        <v>Burger</v>
      </c>
      <c r="C15" s="51" t="s">
        <v>166</v>
      </c>
      <c r="D15" s="52">
        <f>Original!D13/Original!$D$6*$D$8</f>
        <v>5.866666667</v>
      </c>
      <c r="E15" s="53">
        <f t="shared" si="1"/>
        <v>2.933333333</v>
      </c>
      <c r="F15" s="54" t="str">
        <f>Original!E13</f>
        <v>bags</v>
      </c>
      <c r="G15" s="47"/>
      <c r="H15" s="47"/>
      <c r="I15" s="47" t="str">
        <f>Original!H13</f>
        <v>1 bag = 18 buns</v>
      </c>
      <c r="J15" s="57"/>
      <c r="K15" s="50"/>
    </row>
    <row r="16">
      <c r="A16" s="51" t="str">
        <f>Original!A14</f>
        <v>Costco</v>
      </c>
      <c r="B16" s="51" t="str">
        <f>Original!B14</f>
        <v>Side</v>
      </c>
      <c r="C16" s="51" t="str">
        <f>Original!C14</f>
        <v>Chips</v>
      </c>
      <c r="D16" s="52">
        <f>Original!D14/Original!$D$6*$D$8</f>
        <v>2.666666667</v>
      </c>
      <c r="E16" s="53">
        <f t="shared" si="1"/>
        <v>1.333333333</v>
      </c>
      <c r="F16" s="54" t="str">
        <f>Original!E14</f>
        <v>bags</v>
      </c>
      <c r="G16" s="47"/>
      <c r="H16" s="47"/>
      <c r="I16" s="47" t="str">
        <f>Original!H14</f>
        <v/>
      </c>
      <c r="J16" s="57"/>
      <c r="K16" s="50"/>
    </row>
    <row r="17">
      <c r="A17" s="51" t="str">
        <f>Original!A15</f>
        <v>RT</v>
      </c>
      <c r="B17" s="51" t="s">
        <v>184</v>
      </c>
      <c r="C17" s="51" t="str">
        <f>Original!C15</f>
        <v>Soda drinks</v>
      </c>
      <c r="D17" s="52">
        <f>Original!D15/Original!$D$6*$D$8</f>
        <v>12</v>
      </c>
      <c r="E17" s="53">
        <f t="shared" si="1"/>
        <v>6</v>
      </c>
      <c r="F17" s="54" t="str">
        <f>Original!E15</f>
        <v>bottle</v>
      </c>
      <c r="G17" s="47"/>
      <c r="H17" s="47"/>
      <c r="I17" s="47"/>
      <c r="J17" s="57"/>
      <c r="K17" s="50"/>
    </row>
    <row r="18">
      <c r="A18" s="51" t="s">
        <v>18</v>
      </c>
      <c r="B18" s="51" t="str">
        <f>Original!B16</f>
        <v>Cole Slaw- dressing</v>
      </c>
      <c r="C18" s="51" t="str">
        <f>Original!C16</f>
        <v>Olive oil</v>
      </c>
      <c r="D18" s="52">
        <f>Original!D16/Original!$D$6*$D$8</f>
        <v>2.666666667</v>
      </c>
      <c r="E18" s="53">
        <f t="shared" si="1"/>
        <v>1.333333333</v>
      </c>
      <c r="F18" s="54" t="str">
        <f>Original!E16</f>
        <v>cup</v>
      </c>
      <c r="G18" s="47"/>
      <c r="H18" s="47"/>
      <c r="I18" s="47"/>
      <c r="J18" s="79"/>
    </row>
    <row r="19">
      <c r="A19" s="51" t="s">
        <v>18</v>
      </c>
      <c r="B19" s="51" t="str">
        <f>Original!B17</f>
        <v>Cole Slaw- dressing</v>
      </c>
      <c r="C19" s="51" t="str">
        <f>Original!C17</f>
        <v>brown sugar</v>
      </c>
      <c r="D19" s="52">
        <f>Original!D17/Original!$D$6*$D$8</f>
        <v>1.066666667</v>
      </c>
      <c r="E19" s="53">
        <f t="shared" si="1"/>
        <v>0.5333333333</v>
      </c>
      <c r="F19" s="54" t="str">
        <f>Original!E17</f>
        <v>cup</v>
      </c>
      <c r="G19" s="47"/>
      <c r="H19" s="47"/>
      <c r="I19" s="47"/>
      <c r="J19" s="79"/>
    </row>
    <row r="20">
      <c r="A20" s="51" t="s">
        <v>18</v>
      </c>
      <c r="B20" s="51" t="str">
        <f>Original!B18</f>
        <v>Cole Slaw- dressing</v>
      </c>
      <c r="C20" s="51" t="str">
        <f>Original!C18</f>
        <v>apple cider vinegar</v>
      </c>
      <c r="D20" s="52">
        <f>Original!D18/Original!$D$6*$D$8</f>
        <v>2.666666667</v>
      </c>
      <c r="E20" s="53">
        <f t="shared" si="1"/>
        <v>1.333333333</v>
      </c>
      <c r="F20" s="54" t="str">
        <f>Original!E18</f>
        <v>cup</v>
      </c>
      <c r="G20" s="47"/>
      <c r="H20" s="47"/>
      <c r="I20" s="47"/>
      <c r="J20" s="79"/>
    </row>
    <row r="21">
      <c r="A21" s="51" t="s">
        <v>18</v>
      </c>
      <c r="B21" s="51" t="str">
        <f>Original!B19</f>
        <v>Cole Slaw- dressing</v>
      </c>
      <c r="C21" s="51" t="str">
        <f>Original!C19</f>
        <v>salt</v>
      </c>
      <c r="D21" s="52">
        <f>Original!D19/Original!$D$6*$D$8</f>
        <v>2.666666667</v>
      </c>
      <c r="E21" s="53">
        <f t="shared" si="1"/>
        <v>1.333333333</v>
      </c>
      <c r="F21" s="54" t="str">
        <f>Original!E19</f>
        <v>tbsp</v>
      </c>
      <c r="G21" s="47"/>
      <c r="H21" s="47"/>
      <c r="I21" s="47"/>
      <c r="J21" s="79"/>
    </row>
    <row r="22">
      <c r="A22" s="51" t="s">
        <v>18</v>
      </c>
      <c r="B22" s="51" t="str">
        <f>Original!B20</f>
        <v>Cole Slaw- dressing</v>
      </c>
      <c r="C22" s="51" t="str">
        <f>Original!C20</f>
        <v>ground black pepper</v>
      </c>
      <c r="D22" s="52">
        <f>Original!D20/Original!$D$6*$D$8</f>
        <v>2.5</v>
      </c>
      <c r="E22" s="53">
        <f t="shared" si="1"/>
        <v>1.25</v>
      </c>
      <c r="F22" s="54" t="str">
        <f>Original!E20</f>
        <v>tsp</v>
      </c>
      <c r="G22" s="47"/>
      <c r="H22" s="47"/>
      <c r="I22" s="47"/>
      <c r="J22" s="79"/>
    </row>
    <row r="23">
      <c r="A23" s="51" t="str">
        <f>Original!A21</f>
        <v>Veggie</v>
      </c>
      <c r="B23" s="51" t="str">
        <f>Original!B21</f>
        <v>Cole Slaw- salad</v>
      </c>
      <c r="C23" s="51" t="str">
        <f>Original!C21</f>
        <v>green cabbage, shredded</v>
      </c>
      <c r="D23" s="52">
        <f>Original!D21/Original!$D$6*$D$8</f>
        <v>2.4</v>
      </c>
      <c r="E23" s="53">
        <f t="shared" si="1"/>
        <v>1.2</v>
      </c>
      <c r="F23" s="54" t="str">
        <f>Original!E21</f>
        <v>kg</v>
      </c>
      <c r="G23" s="47"/>
      <c r="H23" s="47"/>
      <c r="I23" s="47"/>
      <c r="J23" s="79"/>
    </row>
    <row r="24">
      <c r="A24" s="136" t="str">
        <f>Original!A22</f>
        <v>Veggie</v>
      </c>
      <c r="B24" s="136" t="str">
        <f>Original!B22</f>
        <v>Cole Slaw- salad</v>
      </c>
      <c r="C24" s="136" t="str">
        <f>Original!C22</f>
        <v>red cabbage, shredded</v>
      </c>
      <c r="D24" s="140">
        <f>Original!D22/Original!$D$6*$D$8</f>
        <v>2.4</v>
      </c>
      <c r="E24" s="142">
        <f t="shared" si="1"/>
        <v>1.2</v>
      </c>
      <c r="F24" s="144" t="str">
        <f>Original!E22</f>
        <v>kg</v>
      </c>
      <c r="G24" s="47"/>
      <c r="H24" s="47"/>
      <c r="I24" s="47"/>
      <c r="J24" s="79"/>
    </row>
    <row r="25">
      <c r="A25" s="136" t="str">
        <f>Original!A23</f>
        <v>Veggie</v>
      </c>
      <c r="B25" s="136" t="str">
        <f>Original!B23</f>
        <v>Cole Slaw- salad</v>
      </c>
      <c r="C25" s="136" t="str">
        <f>Original!C23</f>
        <v>green bell pepper, finely diced</v>
      </c>
      <c r="D25" s="140">
        <f>Original!D23/Original!$D$6*$D$8</f>
        <v>10</v>
      </c>
      <c r="E25" s="142">
        <f t="shared" si="1"/>
        <v>5</v>
      </c>
      <c r="F25" s="144" t="str">
        <f>Original!E23</f>
        <v>pcs</v>
      </c>
      <c r="G25" s="47"/>
      <c r="H25" s="47"/>
      <c r="I25" s="47"/>
      <c r="J25" s="7"/>
    </row>
    <row r="26">
      <c r="A26" s="51" t="str">
        <f>Original!A24</f>
        <v>Veggie</v>
      </c>
      <c r="B26" s="51" t="str">
        <f>Original!B24</f>
        <v>Cole Slaw- salad</v>
      </c>
      <c r="C26" s="51" t="str">
        <f>Original!C24</f>
        <v>carrot, peeled and shredded</v>
      </c>
      <c r="D26" s="52">
        <f>Original!D24/Original!$D$6*$D$8</f>
        <v>10</v>
      </c>
      <c r="E26" s="53">
        <f t="shared" si="1"/>
        <v>5</v>
      </c>
      <c r="F26" s="54" t="str">
        <f>Original!E24</f>
        <v>pcs</v>
      </c>
      <c r="G26" s="47"/>
      <c r="H26" s="47"/>
      <c r="I26" s="47"/>
      <c r="J26" s="7"/>
    </row>
    <row r="27">
      <c r="A27" s="51" t="str">
        <f>Original!A25</f>
        <v>Veggie</v>
      </c>
      <c r="B27" s="51" t="str">
        <f>Original!B25</f>
        <v>Cole Slaw- salad</v>
      </c>
      <c r="C27" s="51" t="str">
        <f>Original!C25</f>
        <v> onion, diced</v>
      </c>
      <c r="D27" s="52">
        <f>Original!D25/Original!$D$6*$D$8</f>
        <v>2.666666667</v>
      </c>
      <c r="E27" s="53">
        <f t="shared" si="1"/>
        <v>1.333333333</v>
      </c>
      <c r="F27" s="54" t="str">
        <f>Original!E25</f>
        <v>pcs</v>
      </c>
      <c r="G27" s="47"/>
      <c r="H27" s="47"/>
      <c r="I27" s="47"/>
      <c r="J27" s="7"/>
    </row>
    <row r="28">
      <c r="A28" s="136" t="str">
        <f>Original!A26</f>
        <v>FH</v>
      </c>
      <c r="B28" s="136" t="str">
        <f>Original!B26</f>
        <v>Cole Slaw- salad</v>
      </c>
      <c r="C28" s="136" t="str">
        <f>Original!C26</f>
        <v>minced fresh parsley</v>
      </c>
      <c r="D28" s="140">
        <f>Original!D26/Original!$D$6*$D$8</f>
        <v>2.5</v>
      </c>
      <c r="E28" s="142">
        <f t="shared" si="1"/>
        <v>1.25</v>
      </c>
      <c r="F28" s="144" t="str">
        <f>Original!E26</f>
        <v>cup</v>
      </c>
      <c r="G28" s="47"/>
      <c r="H28" s="47"/>
      <c r="I28" s="47"/>
      <c r="J28" s="7"/>
    </row>
    <row r="29">
      <c r="A29" s="51" t="s">
        <v>90</v>
      </c>
      <c r="B29" s="51" t="s">
        <v>184</v>
      </c>
      <c r="C29" s="51" t="s">
        <v>222</v>
      </c>
      <c r="D29" s="52">
        <v>4.0</v>
      </c>
      <c r="E29" s="53">
        <f t="shared" si="1"/>
        <v>2</v>
      </c>
      <c r="F29" s="54"/>
      <c r="G29" s="47"/>
      <c r="H29" s="47"/>
      <c r="I29" s="47"/>
      <c r="J29" s="7"/>
    </row>
    <row r="30">
      <c r="A30" s="51" t="s">
        <v>73</v>
      </c>
      <c r="B30" s="51" t="s">
        <v>184</v>
      </c>
      <c r="C30" s="51" t="s">
        <v>223</v>
      </c>
      <c r="D30" s="52">
        <v>2.0</v>
      </c>
      <c r="E30" s="53">
        <f t="shared" si="1"/>
        <v>1</v>
      </c>
      <c r="F30" s="54"/>
      <c r="G30" s="47"/>
      <c r="H30" s="47"/>
      <c r="I30" s="47"/>
      <c r="J30" s="7"/>
    </row>
    <row r="31">
      <c r="A31" s="136" t="s">
        <v>73</v>
      </c>
      <c r="B31" s="136" t="s">
        <v>99</v>
      </c>
      <c r="C31" s="136" t="s">
        <v>224</v>
      </c>
      <c r="D31" s="140">
        <v>4.0</v>
      </c>
      <c r="E31" s="142">
        <f t="shared" si="1"/>
        <v>2</v>
      </c>
      <c r="F31" s="46"/>
      <c r="G31" s="47"/>
      <c r="H31" s="47"/>
      <c r="I31" s="47"/>
      <c r="J31" s="7"/>
    </row>
    <row r="32">
      <c r="A32" s="136" t="s">
        <v>73</v>
      </c>
      <c r="B32" s="136" t="s">
        <v>99</v>
      </c>
      <c r="C32" s="136" t="s">
        <v>225</v>
      </c>
      <c r="D32" s="140">
        <v>8.0</v>
      </c>
      <c r="E32" s="142">
        <f t="shared" si="1"/>
        <v>4</v>
      </c>
      <c r="F32" s="46" t="str">
        <f>Original!E27</f>
        <v/>
      </c>
      <c r="G32" s="47"/>
      <c r="H32" s="47"/>
      <c r="I32" s="47" t="str">
        <f>Original!H27</f>
        <v/>
      </c>
      <c r="J32" s="7"/>
    </row>
    <row r="33">
      <c r="A33" s="187" t="s">
        <v>226</v>
      </c>
      <c r="B33" s="188"/>
      <c r="C33" s="188"/>
      <c r="D33" s="189"/>
      <c r="E33" s="190"/>
      <c r="F33" s="191"/>
      <c r="G33" s="192"/>
      <c r="H33" s="192"/>
      <c r="I33" s="192"/>
      <c r="J33" s="7"/>
    </row>
    <row r="34">
      <c r="A34" s="51" t="s">
        <v>227</v>
      </c>
      <c r="B34" s="51" t="s">
        <v>228</v>
      </c>
      <c r="C34" s="51" t="s">
        <v>228</v>
      </c>
      <c r="D34" s="88"/>
      <c r="E34" s="45"/>
      <c r="F34" s="46" t="str">
        <f>Original!E28</f>
        <v/>
      </c>
      <c r="G34" s="47"/>
      <c r="H34" s="47"/>
      <c r="I34" s="47" t="str">
        <f>Original!H28</f>
        <v/>
      </c>
      <c r="J34" s="7"/>
    </row>
    <row r="35">
      <c r="A35" s="51" t="s">
        <v>73</v>
      </c>
      <c r="B35" s="51" t="s">
        <v>228</v>
      </c>
      <c r="C35" s="51" t="s">
        <v>229</v>
      </c>
      <c r="D35" s="88"/>
      <c r="E35" s="45"/>
      <c r="F35" s="46"/>
      <c r="G35" s="47"/>
      <c r="H35" s="47"/>
      <c r="I35" s="47"/>
      <c r="J35" s="7"/>
    </row>
    <row r="36">
      <c r="A36" s="51" t="s">
        <v>73</v>
      </c>
      <c r="B36" s="51" t="s">
        <v>228</v>
      </c>
      <c r="C36" s="51" t="s">
        <v>230</v>
      </c>
      <c r="D36" s="88"/>
      <c r="E36" s="45"/>
      <c r="F36" s="46"/>
      <c r="G36" s="47"/>
      <c r="H36" s="47"/>
      <c r="I36" s="47"/>
      <c r="J36" s="7"/>
    </row>
    <row r="37">
      <c r="A37" s="51" t="s">
        <v>18</v>
      </c>
      <c r="B37" s="51" t="s">
        <v>231</v>
      </c>
      <c r="C37" s="51" t="s">
        <v>231</v>
      </c>
      <c r="D37" s="88"/>
      <c r="E37" s="45"/>
      <c r="F37" s="46"/>
      <c r="G37" s="47"/>
      <c r="H37" s="47"/>
      <c r="I37" s="47"/>
      <c r="J37" s="7"/>
    </row>
    <row r="38">
      <c r="A38" s="51" t="s">
        <v>73</v>
      </c>
      <c r="B38" s="51" t="s">
        <v>231</v>
      </c>
      <c r="C38" s="51" t="s">
        <v>232</v>
      </c>
      <c r="D38" s="88"/>
      <c r="E38" s="45"/>
      <c r="F38" s="46"/>
      <c r="G38" s="47"/>
      <c r="H38" s="47"/>
      <c r="I38" s="47"/>
      <c r="J38" s="7"/>
    </row>
    <row r="39">
      <c r="A39" s="51" t="s">
        <v>15</v>
      </c>
      <c r="B39" s="51" t="s">
        <v>233</v>
      </c>
      <c r="C39" s="51" t="s">
        <v>234</v>
      </c>
      <c r="D39" s="88"/>
      <c r="E39" s="45"/>
      <c r="F39" s="46" t="str">
        <f>Original!E29</f>
        <v/>
      </c>
      <c r="G39" s="47"/>
      <c r="H39" s="47"/>
      <c r="I39" s="47" t="str">
        <f>Original!H29</f>
        <v/>
      </c>
      <c r="J39" s="7"/>
    </row>
    <row r="40">
      <c r="A40" s="51"/>
      <c r="B40" s="51"/>
      <c r="C40" s="51"/>
      <c r="D40" s="88"/>
      <c r="E40" s="45"/>
      <c r="F40" s="46" t="str">
        <f>Original!E30</f>
        <v/>
      </c>
      <c r="G40" s="47"/>
      <c r="H40" s="47"/>
      <c r="I40" s="47" t="str">
        <f>Original!H30</f>
        <v/>
      </c>
      <c r="J40" s="7"/>
    </row>
    <row r="41">
      <c r="A41" s="90"/>
      <c r="B41" s="17"/>
      <c r="C41" s="17"/>
      <c r="D41" s="17"/>
      <c r="E41" s="18"/>
      <c r="F41" s="17"/>
      <c r="G41" s="19"/>
      <c r="H41" s="20"/>
      <c r="I41" s="19"/>
      <c r="J41" s="7"/>
    </row>
    <row r="42">
      <c r="A42" s="9"/>
      <c r="B42" s="9"/>
      <c r="C42" s="92" t="s">
        <v>50</v>
      </c>
      <c r="D42" s="9"/>
      <c r="E42" s="9"/>
      <c r="F42" s="9"/>
      <c r="G42" s="9"/>
      <c r="H42" s="9"/>
      <c r="I42" s="9"/>
      <c r="J42" s="7"/>
    </row>
    <row r="43">
      <c r="A43" s="9"/>
      <c r="B43" s="9"/>
      <c r="C43" s="9"/>
      <c r="D43" s="9"/>
      <c r="E43" s="9"/>
      <c r="F43" s="9"/>
      <c r="G43" s="9"/>
      <c r="H43" s="9"/>
      <c r="I43" s="9"/>
      <c r="J43" s="7"/>
    </row>
    <row r="44">
      <c r="A44" s="9"/>
      <c r="C44" s="9"/>
      <c r="D44" s="9"/>
      <c r="E44" s="9"/>
      <c r="F44" s="9"/>
      <c r="G44" s="9"/>
      <c r="H44" s="9"/>
      <c r="I44" s="9"/>
      <c r="J44" s="7"/>
    </row>
    <row r="45">
      <c r="A45" s="9"/>
      <c r="B45" s="93" t="s">
        <v>59</v>
      </c>
      <c r="C45" s="9"/>
      <c r="D45" s="9"/>
      <c r="E45" s="9"/>
      <c r="F45" s="9"/>
      <c r="G45" s="9"/>
      <c r="H45" s="9"/>
      <c r="I45" s="9"/>
      <c r="J45" s="7"/>
    </row>
    <row r="46">
      <c r="A46" s="9"/>
      <c r="B46" s="93" t="s">
        <v>64</v>
      </c>
      <c r="C46" s="9"/>
      <c r="D46" s="9"/>
      <c r="E46" s="9"/>
      <c r="F46" s="9"/>
      <c r="G46" s="9"/>
      <c r="H46" s="9"/>
      <c r="I46" s="9"/>
      <c r="J46" s="7"/>
    </row>
    <row r="47">
      <c r="A47" s="9"/>
      <c r="B47" s="93" t="s">
        <v>65</v>
      </c>
      <c r="C47" s="9"/>
      <c r="D47" s="9"/>
      <c r="E47" s="9"/>
      <c r="F47" s="9"/>
      <c r="G47" s="9"/>
      <c r="H47" s="9"/>
      <c r="I47" s="9"/>
      <c r="J47" s="7"/>
    </row>
    <row r="48">
      <c r="A48" s="9"/>
      <c r="B48" s="95" t="s">
        <v>66</v>
      </c>
      <c r="C48" s="9"/>
      <c r="D48" s="9"/>
      <c r="E48" s="9"/>
      <c r="F48" s="9"/>
      <c r="G48" s="9"/>
      <c r="H48" s="9"/>
      <c r="I48" s="9"/>
      <c r="J48" s="7"/>
    </row>
    <row r="49">
      <c r="A49" s="9"/>
      <c r="B49" s="95" t="s">
        <v>70</v>
      </c>
      <c r="C49" s="9"/>
      <c r="D49" s="9"/>
      <c r="E49" s="9"/>
      <c r="F49" s="9"/>
      <c r="G49" s="9"/>
      <c r="H49" s="9"/>
      <c r="I49" s="9"/>
      <c r="J49" s="7"/>
    </row>
    <row r="50">
      <c r="A50" s="9"/>
      <c r="B50" s="93" t="s">
        <v>71</v>
      </c>
      <c r="C50" s="9"/>
      <c r="D50" s="9"/>
      <c r="E50" s="9"/>
      <c r="F50" s="9"/>
      <c r="G50" s="9"/>
      <c r="H50" s="9"/>
      <c r="I50" s="9"/>
      <c r="J50" s="7"/>
    </row>
    <row r="51">
      <c r="A51" s="9"/>
      <c r="B51" s="95" t="s">
        <v>72</v>
      </c>
      <c r="C51" s="97"/>
      <c r="D51" s="9"/>
      <c r="E51" s="9"/>
      <c r="F51" s="9"/>
      <c r="G51" s="9"/>
      <c r="H51" s="9"/>
      <c r="I51" s="9"/>
      <c r="J51" s="7"/>
    </row>
    <row r="52">
      <c r="A52" s="9"/>
      <c r="B52" s="95" t="s">
        <v>76</v>
      </c>
      <c r="C52" s="97"/>
      <c r="D52" s="9"/>
      <c r="E52" s="9"/>
      <c r="F52" s="9"/>
      <c r="G52" s="9"/>
      <c r="H52" s="9"/>
      <c r="I52" s="9"/>
      <c r="J52" s="7"/>
    </row>
    <row r="53">
      <c r="A53" s="9"/>
      <c r="B53" s="95" t="s">
        <v>77</v>
      </c>
      <c r="C53" s="97"/>
      <c r="D53" s="9"/>
      <c r="E53" s="9"/>
      <c r="F53" s="9"/>
      <c r="G53" s="9"/>
      <c r="H53" s="9"/>
      <c r="I53" s="9"/>
      <c r="J53" s="7"/>
    </row>
    <row r="54">
      <c r="A54" s="9"/>
      <c r="B54" s="93" t="s">
        <v>78</v>
      </c>
      <c r="C54" s="9"/>
      <c r="D54" s="9"/>
      <c r="E54" s="9"/>
      <c r="F54" s="9"/>
      <c r="G54" s="9"/>
      <c r="H54" s="9"/>
      <c r="I54" s="9"/>
      <c r="J54" s="7"/>
    </row>
    <row r="55">
      <c r="A55" s="9"/>
      <c r="B55" s="93" t="s">
        <v>79</v>
      </c>
      <c r="C55" s="9"/>
      <c r="D55" s="9"/>
      <c r="E55" s="9"/>
      <c r="F55" s="9"/>
      <c r="G55" s="9"/>
      <c r="H55" s="9"/>
      <c r="I55" s="9"/>
      <c r="J55" s="7"/>
    </row>
    <row r="56">
      <c r="A56" s="9"/>
      <c r="B56" s="95" t="s">
        <v>81</v>
      </c>
      <c r="C56" s="9"/>
      <c r="D56" s="9"/>
      <c r="E56" s="9"/>
      <c r="F56" s="9"/>
      <c r="G56" s="9"/>
      <c r="H56" s="9"/>
      <c r="I56" s="9"/>
      <c r="J56" s="7"/>
    </row>
    <row r="57">
      <c r="A57" s="9"/>
      <c r="B57" s="93" t="s">
        <v>82</v>
      </c>
      <c r="C57" s="9"/>
      <c r="D57" s="9"/>
      <c r="E57" s="9"/>
      <c r="F57" s="9"/>
      <c r="G57" s="9"/>
      <c r="H57" s="9"/>
      <c r="I57" s="9"/>
      <c r="J57" s="7"/>
    </row>
    <row r="58">
      <c r="A58" s="9"/>
      <c r="B58" s="93" t="s">
        <v>84</v>
      </c>
      <c r="C58" s="9"/>
      <c r="D58" s="9"/>
      <c r="E58" s="9"/>
      <c r="F58" s="9"/>
      <c r="G58" s="9"/>
      <c r="H58" s="9"/>
      <c r="I58" s="9"/>
      <c r="J58" s="7"/>
    </row>
    <row r="59">
      <c r="A59" s="9"/>
      <c r="B59" s="9"/>
      <c r="C59" s="9"/>
      <c r="D59" s="9"/>
      <c r="E59" s="9"/>
      <c r="F59" s="9"/>
      <c r="G59" s="9"/>
      <c r="H59" s="9"/>
      <c r="I59" s="9"/>
      <c r="J59" s="7"/>
    </row>
    <row r="60">
      <c r="A60" s="9"/>
      <c r="B60" s="9"/>
      <c r="C60" s="9"/>
      <c r="D60" s="9"/>
      <c r="E60" s="9"/>
      <c r="F60" s="9"/>
      <c r="G60" s="9"/>
      <c r="H60" s="9"/>
      <c r="I60" s="9"/>
      <c r="J60" s="7"/>
    </row>
  </sheetData>
  <mergeCells count="3">
    <mergeCell ref="A8:C8"/>
    <mergeCell ref="B1:C1"/>
    <mergeCell ref="A6:I6"/>
  </mergeCells>
  <hyperlinks>
    <hyperlink r:id="rId1" ref="C4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14"/>
    <col customWidth="1" min="3" max="3" width="31.57"/>
    <col customWidth="1" min="7" max="7" width="32.14"/>
  </cols>
  <sheetData>
    <row r="1">
      <c r="A1" s="1" t="s">
        <v>0</v>
      </c>
      <c r="B1" s="1" t="s">
        <v>45</v>
      </c>
      <c r="D1" s="83"/>
      <c r="E1" s="3"/>
      <c r="F1" s="5"/>
      <c r="G1" s="5"/>
      <c r="H1" s="5"/>
      <c r="I1" s="62"/>
    </row>
    <row r="2">
      <c r="A2" s="3"/>
      <c r="B2" s="9"/>
      <c r="C2" s="14"/>
      <c r="D2" s="84"/>
      <c r="E2" s="9"/>
      <c r="F2" s="11"/>
      <c r="G2" s="11"/>
      <c r="H2" s="11"/>
      <c r="I2" s="62"/>
    </row>
    <row r="3">
      <c r="A3" s="17"/>
      <c r="B3" s="17"/>
      <c r="C3" s="17"/>
      <c r="D3" s="85"/>
      <c r="E3" s="17"/>
      <c r="F3" s="19"/>
      <c r="G3" s="19"/>
      <c r="H3" s="19"/>
      <c r="I3" s="62"/>
    </row>
    <row r="4">
      <c r="A4" s="21" t="s">
        <v>6</v>
      </c>
      <c r="B4" s="22"/>
      <c r="C4" s="22"/>
      <c r="D4" s="22"/>
      <c r="E4" s="22"/>
      <c r="F4" s="22"/>
      <c r="G4" s="22"/>
      <c r="H4" s="23"/>
      <c r="I4" s="57"/>
    </row>
    <row r="5">
      <c r="A5" s="25"/>
      <c r="B5" s="25"/>
      <c r="C5" s="25"/>
      <c r="D5" s="86"/>
      <c r="E5" s="25"/>
      <c r="F5" s="28"/>
      <c r="G5" s="28"/>
      <c r="H5" s="30"/>
      <c r="I5" s="62"/>
    </row>
    <row r="6">
      <c r="A6" s="31" t="s">
        <v>9</v>
      </c>
      <c r="B6" s="22"/>
      <c r="C6" s="23"/>
      <c r="D6" s="87">
        <v>30.0</v>
      </c>
      <c r="E6" s="34" t="s">
        <v>10</v>
      </c>
      <c r="F6" s="35"/>
      <c r="G6" s="35"/>
      <c r="H6" s="37"/>
      <c r="I6" s="62"/>
    </row>
    <row r="7">
      <c r="A7" s="38"/>
      <c r="B7" s="38"/>
      <c r="C7" s="17"/>
      <c r="D7" s="85"/>
      <c r="E7" s="17"/>
      <c r="F7" s="19"/>
      <c r="G7" s="19"/>
      <c r="H7" s="40"/>
      <c r="I7" s="62"/>
    </row>
    <row r="8">
      <c r="A8" s="41" t="s">
        <v>11</v>
      </c>
      <c r="B8" s="42" t="s">
        <v>12</v>
      </c>
      <c r="C8" s="43" t="s">
        <v>13</v>
      </c>
      <c r="D8" s="89"/>
      <c r="E8" s="46"/>
      <c r="F8" s="47"/>
      <c r="G8" s="47"/>
      <c r="H8" s="49" t="s">
        <v>14</v>
      </c>
      <c r="I8" s="62"/>
    </row>
    <row r="9">
      <c r="A9" s="51" t="s">
        <v>48</v>
      </c>
      <c r="B9" s="91" t="s">
        <v>49</v>
      </c>
      <c r="C9" s="91" t="s">
        <v>51</v>
      </c>
      <c r="D9" s="89">
        <v>5.5</v>
      </c>
      <c r="E9" s="46" t="s">
        <v>52</v>
      </c>
      <c r="F9" s="47"/>
      <c r="G9" s="47"/>
      <c r="H9" s="49"/>
      <c r="I9" s="62"/>
    </row>
    <row r="10">
      <c r="A10" s="51" t="s">
        <v>53</v>
      </c>
      <c r="B10" s="91" t="s">
        <v>49</v>
      </c>
      <c r="C10" s="91" t="s">
        <v>54</v>
      </c>
      <c r="D10" s="89">
        <v>2.42</v>
      </c>
      <c r="E10" s="46" t="s">
        <v>55</v>
      </c>
      <c r="F10" s="47"/>
      <c r="G10" s="47"/>
      <c r="H10" s="49"/>
      <c r="I10" s="62"/>
    </row>
    <row r="11">
      <c r="A11" s="51" t="s">
        <v>56</v>
      </c>
      <c r="B11" s="91" t="s">
        <v>49</v>
      </c>
      <c r="C11" s="91" t="s">
        <v>57</v>
      </c>
      <c r="D11" s="89">
        <v>6.5</v>
      </c>
      <c r="E11" s="46" t="s">
        <v>58</v>
      </c>
      <c r="F11" s="47">
        <f>D11*240</f>
        <v>1560</v>
      </c>
      <c r="G11" s="49" t="s">
        <v>60</v>
      </c>
      <c r="H11" s="49"/>
      <c r="I11" s="62"/>
    </row>
    <row r="12">
      <c r="A12" s="51" t="s">
        <v>56</v>
      </c>
      <c r="B12" s="91" t="s">
        <v>49</v>
      </c>
      <c r="C12" s="91" t="s">
        <v>61</v>
      </c>
      <c r="D12" s="89">
        <v>0.2</v>
      </c>
      <c r="E12" s="46" t="s">
        <v>55</v>
      </c>
      <c r="F12" s="47"/>
      <c r="G12" s="47"/>
      <c r="H12" s="49"/>
      <c r="I12" s="62"/>
    </row>
    <row r="13">
      <c r="A13" s="51" t="s">
        <v>56</v>
      </c>
      <c r="B13" s="91" t="s">
        <v>49</v>
      </c>
      <c r="C13" s="91" t="s">
        <v>62</v>
      </c>
      <c r="D13" s="89">
        <v>2.2</v>
      </c>
      <c r="E13" s="46" t="s">
        <v>63</v>
      </c>
      <c r="F13" s="94">
        <v>80.0</v>
      </c>
      <c r="G13" s="47">
        <v>373.0</v>
      </c>
      <c r="H13" s="94" t="s">
        <v>67</v>
      </c>
      <c r="I13" s="57"/>
    </row>
    <row r="14">
      <c r="A14" s="51" t="s">
        <v>56</v>
      </c>
      <c r="B14" s="91" t="s">
        <v>68</v>
      </c>
      <c r="C14" s="91" t="s">
        <v>69</v>
      </c>
      <c r="D14" s="89">
        <v>1.0</v>
      </c>
      <c r="E14" s="46" t="s">
        <v>63</v>
      </c>
      <c r="F14" s="94">
        <v>220.0</v>
      </c>
      <c r="G14" s="47">
        <v>513.0</v>
      </c>
      <c r="H14" s="96"/>
      <c r="I14" s="62"/>
    </row>
    <row r="15">
      <c r="A15" s="51" t="s">
        <v>73</v>
      </c>
      <c r="B15" s="91" t="s">
        <v>68</v>
      </c>
      <c r="C15" s="91" t="s">
        <v>74</v>
      </c>
      <c r="D15" s="89">
        <v>4.5</v>
      </c>
      <c r="E15" s="46" t="s">
        <v>21</v>
      </c>
      <c r="F15" s="94">
        <v>35.0</v>
      </c>
      <c r="G15" s="47">
        <v>306.0</v>
      </c>
      <c r="H15" s="96"/>
      <c r="I15" s="62"/>
    </row>
    <row r="16">
      <c r="A16" s="51" t="s">
        <v>53</v>
      </c>
      <c r="B16" s="98" t="s">
        <v>75</v>
      </c>
      <c r="C16" s="91" t="s">
        <v>80</v>
      </c>
      <c r="D16" s="89">
        <v>1.0</v>
      </c>
      <c r="E16" s="46" t="s">
        <v>55</v>
      </c>
      <c r="F16" s="40"/>
      <c r="G16" s="40"/>
      <c r="H16" s="40"/>
      <c r="I16" s="62"/>
    </row>
    <row r="17">
      <c r="A17" s="51" t="s">
        <v>53</v>
      </c>
      <c r="B17" s="98" t="s">
        <v>75</v>
      </c>
      <c r="C17" s="91" t="s">
        <v>83</v>
      </c>
      <c r="D17" s="89">
        <v>0.4</v>
      </c>
      <c r="E17" s="46" t="s">
        <v>55</v>
      </c>
      <c r="F17" s="40"/>
      <c r="G17" s="40"/>
      <c r="H17" s="40"/>
      <c r="I17" s="62"/>
    </row>
    <row r="18">
      <c r="A18" s="51" t="s">
        <v>53</v>
      </c>
      <c r="B18" s="98" t="s">
        <v>75</v>
      </c>
      <c r="C18" s="91" t="s">
        <v>85</v>
      </c>
      <c r="D18" s="89">
        <v>1.0</v>
      </c>
      <c r="E18" s="46" t="s">
        <v>55</v>
      </c>
      <c r="F18" s="40"/>
      <c r="G18" s="99"/>
      <c r="H18" s="40"/>
      <c r="I18" s="62"/>
    </row>
    <row r="19">
      <c r="A19" s="51" t="s">
        <v>53</v>
      </c>
      <c r="B19" s="98" t="s">
        <v>75</v>
      </c>
      <c r="C19" s="91" t="s">
        <v>86</v>
      </c>
      <c r="D19" s="89">
        <v>1.0</v>
      </c>
      <c r="E19" s="46" t="s">
        <v>87</v>
      </c>
      <c r="F19" s="40"/>
      <c r="G19" s="40"/>
      <c r="H19" s="40"/>
      <c r="I19" s="62"/>
    </row>
    <row r="20">
      <c r="A20" s="51" t="s">
        <v>53</v>
      </c>
      <c r="B20" s="98" t="s">
        <v>75</v>
      </c>
      <c r="C20" s="91" t="s">
        <v>88</v>
      </c>
      <c r="D20" s="89">
        <v>0.9375</v>
      </c>
      <c r="E20" s="46" t="s">
        <v>89</v>
      </c>
      <c r="F20" s="40"/>
      <c r="G20" s="40"/>
      <c r="H20" s="40"/>
      <c r="I20" s="62"/>
    </row>
    <row r="21">
      <c r="A21" s="51" t="s">
        <v>90</v>
      </c>
      <c r="B21" s="98" t="s">
        <v>91</v>
      </c>
      <c r="C21" s="91" t="s">
        <v>92</v>
      </c>
      <c r="D21" s="89">
        <v>0.9</v>
      </c>
      <c r="E21" s="46" t="s">
        <v>52</v>
      </c>
      <c r="F21" s="40"/>
      <c r="G21" s="40"/>
      <c r="H21" s="40"/>
      <c r="I21" s="62"/>
    </row>
    <row r="22">
      <c r="A22" s="51" t="s">
        <v>90</v>
      </c>
      <c r="B22" s="98" t="s">
        <v>91</v>
      </c>
      <c r="C22" s="91" t="s">
        <v>93</v>
      </c>
      <c r="D22" s="89">
        <v>0.9</v>
      </c>
      <c r="E22" s="46" t="s">
        <v>52</v>
      </c>
      <c r="F22" s="40"/>
      <c r="G22" s="40"/>
      <c r="H22" s="40"/>
      <c r="I22" s="62"/>
    </row>
    <row r="23">
      <c r="A23" s="51" t="s">
        <v>90</v>
      </c>
      <c r="B23" s="98" t="s">
        <v>91</v>
      </c>
      <c r="C23" s="91" t="s">
        <v>94</v>
      </c>
      <c r="D23" s="89">
        <v>3.75</v>
      </c>
      <c r="E23" s="46" t="s">
        <v>95</v>
      </c>
      <c r="F23" s="40"/>
      <c r="G23" s="40"/>
      <c r="H23" s="40"/>
      <c r="I23" s="62"/>
    </row>
    <row r="24">
      <c r="A24" s="51" t="s">
        <v>90</v>
      </c>
      <c r="B24" s="98" t="s">
        <v>91</v>
      </c>
      <c r="C24" s="91" t="s">
        <v>96</v>
      </c>
      <c r="D24" s="89">
        <v>3.75</v>
      </c>
      <c r="E24" s="46" t="s">
        <v>95</v>
      </c>
      <c r="F24" s="40"/>
      <c r="G24" s="100"/>
      <c r="H24" s="101"/>
      <c r="I24" s="62"/>
    </row>
    <row r="25">
      <c r="A25" s="51" t="s">
        <v>90</v>
      </c>
      <c r="B25" s="98" t="s">
        <v>91</v>
      </c>
      <c r="C25" s="91" t="s">
        <v>97</v>
      </c>
      <c r="D25" s="89">
        <v>1.0</v>
      </c>
      <c r="E25" s="46" t="s">
        <v>95</v>
      </c>
      <c r="F25" s="40"/>
      <c r="G25" s="40"/>
      <c r="H25" s="40"/>
      <c r="I25" s="62"/>
    </row>
    <row r="26">
      <c r="A26" s="51" t="s">
        <v>53</v>
      </c>
      <c r="B26" s="98" t="s">
        <v>91</v>
      </c>
      <c r="C26" s="91" t="s">
        <v>98</v>
      </c>
      <c r="D26" s="89">
        <v>0.9375</v>
      </c>
      <c r="E26" s="46" t="s">
        <v>55</v>
      </c>
      <c r="F26" s="40"/>
      <c r="G26" s="40"/>
      <c r="H26" s="40"/>
      <c r="I26" s="62"/>
    </row>
    <row r="27">
      <c r="A27" s="102"/>
      <c r="B27" s="103"/>
      <c r="C27" s="103"/>
      <c r="D27" s="105"/>
      <c r="E27" s="103"/>
      <c r="F27" s="40"/>
      <c r="G27" s="40"/>
      <c r="H27" s="40"/>
      <c r="I27" s="62"/>
    </row>
    <row r="28">
      <c r="A28" s="90"/>
      <c r="B28" s="17"/>
      <c r="C28" s="17"/>
      <c r="D28" s="85"/>
      <c r="E28" s="17"/>
      <c r="F28" s="19"/>
      <c r="G28" s="19"/>
      <c r="H28" s="19"/>
      <c r="I28" s="62"/>
    </row>
    <row r="29">
      <c r="A29" s="106" t="s">
        <v>100</v>
      </c>
      <c r="B29" s="22"/>
      <c r="C29" s="22"/>
      <c r="D29" s="22"/>
      <c r="E29" s="22"/>
      <c r="F29" s="22"/>
      <c r="G29" s="22"/>
      <c r="H29" s="23"/>
      <c r="I29" s="62"/>
    </row>
    <row r="30">
      <c r="A30" s="108"/>
      <c r="B30" s="17"/>
      <c r="C30" s="17"/>
      <c r="D30" s="110"/>
      <c r="E30" s="9"/>
      <c r="F30" s="11"/>
      <c r="G30" s="11"/>
      <c r="H30" s="11"/>
      <c r="I30" s="62"/>
    </row>
    <row r="31">
      <c r="A31" s="31" t="s">
        <v>107</v>
      </c>
      <c r="B31" s="22"/>
      <c r="C31" s="23"/>
      <c r="D31" s="112"/>
      <c r="E31" s="9"/>
      <c r="F31" s="11"/>
      <c r="G31" s="11"/>
      <c r="H31" s="11"/>
      <c r="I31" s="62"/>
    </row>
    <row r="32">
      <c r="A32" s="17"/>
      <c r="B32" s="17"/>
      <c r="C32" s="17"/>
      <c r="D32" s="85"/>
      <c r="E32" s="17"/>
      <c r="F32" s="19"/>
      <c r="G32" s="19"/>
      <c r="H32" s="19"/>
      <c r="I32" s="62"/>
    </row>
    <row r="33">
      <c r="A33" s="113" t="s">
        <v>13</v>
      </c>
      <c r="B33" s="114" t="s">
        <v>109</v>
      </c>
      <c r="C33" s="114" t="s">
        <v>111</v>
      </c>
      <c r="D33" s="115" t="s">
        <v>112</v>
      </c>
      <c r="E33" s="22"/>
      <c r="F33" s="22"/>
      <c r="G33" s="22"/>
      <c r="H33" s="23"/>
      <c r="I33" s="62"/>
    </row>
    <row r="34">
      <c r="A34" s="116"/>
      <c r="B34" s="118"/>
      <c r="C34" s="118"/>
      <c r="I34" s="62"/>
    </row>
    <row r="35">
      <c r="A35" s="116"/>
      <c r="B35" s="118"/>
      <c r="C35" s="118"/>
      <c r="I35" s="62"/>
    </row>
    <row r="36">
      <c r="A36" s="116"/>
      <c r="B36" s="118"/>
      <c r="C36" s="118"/>
      <c r="I36" s="62"/>
    </row>
    <row r="37">
      <c r="A37" s="116"/>
      <c r="B37" s="118"/>
      <c r="C37" s="118"/>
      <c r="I37" s="62"/>
    </row>
  </sheetData>
  <mergeCells count="10">
    <mergeCell ref="A6:C6"/>
    <mergeCell ref="B1:C1"/>
    <mergeCell ref="A4:H4"/>
    <mergeCell ref="A31:C31"/>
    <mergeCell ref="A29:H29"/>
    <mergeCell ref="D34:H34"/>
    <mergeCell ref="D35:H35"/>
    <mergeCell ref="D36:H36"/>
    <mergeCell ref="D37:H37"/>
    <mergeCell ref="D33:H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0"/>
    <col customWidth="1" min="2" max="2" width="7.57"/>
    <col customWidth="1" min="3" max="3" width="49.0"/>
    <col customWidth="1" min="4" max="4" width="34.86"/>
    <col customWidth="1" min="5" max="5" width="65.71"/>
  </cols>
  <sheetData>
    <row r="1">
      <c r="A1" s="55" t="s">
        <v>17</v>
      </c>
      <c r="B1" s="56"/>
      <c r="C1" s="56" t="str">
        <f>Original!B1</f>
        <v>Pulled Pork Sandwich &amp; Cole Slaw</v>
      </c>
      <c r="D1" s="59"/>
      <c r="E1" s="58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>
      <c r="A2" s="60"/>
      <c r="B2" s="60"/>
      <c r="C2" s="60"/>
      <c r="D2" s="59"/>
      <c r="E2" s="104"/>
      <c r="F2" s="60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>
      <c r="A3" s="60"/>
      <c r="B3" s="61"/>
      <c r="C3" s="63" t="s">
        <v>19</v>
      </c>
      <c r="D3" s="63" t="s">
        <v>99</v>
      </c>
      <c r="E3" s="63" t="s">
        <v>20</v>
      </c>
      <c r="F3" s="60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>
      <c r="A4" s="65"/>
      <c r="B4" s="67">
        <v>1.0</v>
      </c>
      <c r="C4" s="67" t="s">
        <v>23</v>
      </c>
      <c r="D4" s="67" t="s">
        <v>101</v>
      </c>
      <c r="E4" s="67" t="s">
        <v>102</v>
      </c>
      <c r="F4" s="60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>
      <c r="A5" s="70"/>
      <c r="B5" s="67">
        <v>2.0</v>
      </c>
      <c r="C5" s="67" t="s">
        <v>26</v>
      </c>
      <c r="D5" s="67" t="s">
        <v>103</v>
      </c>
      <c r="E5" s="67" t="s">
        <v>104</v>
      </c>
      <c r="F5" s="60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</row>
    <row r="6">
      <c r="A6" s="70"/>
      <c r="B6" s="67">
        <v>3.0</v>
      </c>
      <c r="C6" s="67" t="s">
        <v>30</v>
      </c>
      <c r="D6" s="107"/>
      <c r="E6" s="109" t="s">
        <v>105</v>
      </c>
      <c r="F6" s="60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</row>
    <row r="7">
      <c r="A7" s="70"/>
      <c r="B7" s="67"/>
      <c r="C7" s="81"/>
      <c r="D7" s="107"/>
      <c r="E7" s="109" t="s">
        <v>106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</row>
    <row r="8">
      <c r="A8" s="70"/>
      <c r="B8" s="67"/>
      <c r="C8" s="111" t="s">
        <v>33</v>
      </c>
      <c r="D8" s="107"/>
      <c r="E8" s="67" t="s">
        <v>32</v>
      </c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</row>
    <row r="9">
      <c r="A9" s="70"/>
      <c r="B9" s="67">
        <v>4.0</v>
      </c>
      <c r="C9" s="67" t="s">
        <v>34</v>
      </c>
      <c r="D9" s="107"/>
      <c r="E9" s="67" t="s">
        <v>108</v>
      </c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</row>
    <row r="10">
      <c r="A10" s="70"/>
      <c r="B10" s="67">
        <v>5.0</v>
      </c>
      <c r="C10" s="67" t="s">
        <v>36</v>
      </c>
      <c r="D10" s="107"/>
      <c r="E10" s="82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</row>
    <row r="11">
      <c r="A11" s="70"/>
      <c r="B11" s="67">
        <v>6.0</v>
      </c>
      <c r="C11" s="67" t="s">
        <v>38</v>
      </c>
      <c r="D11" s="107"/>
      <c r="E11" s="82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</row>
    <row r="12">
      <c r="A12" s="70"/>
      <c r="B12" s="67">
        <v>7.0</v>
      </c>
      <c r="C12" s="67" t="s">
        <v>39</v>
      </c>
      <c r="D12" s="67" t="s">
        <v>110</v>
      </c>
      <c r="E12" s="82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</row>
    <row r="13">
      <c r="A13" s="70"/>
      <c r="B13" s="67"/>
      <c r="C13" s="81" t="s">
        <v>42</v>
      </c>
      <c r="D13" s="67" t="s">
        <v>113</v>
      </c>
      <c r="E13" s="82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</row>
    <row r="14">
      <c r="A14" s="70"/>
      <c r="B14" s="67"/>
      <c r="C14" s="67"/>
      <c r="D14" s="67" t="s">
        <v>115</v>
      </c>
      <c r="E14" s="82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</row>
    <row r="15">
      <c r="A15" s="70"/>
      <c r="B15" s="67">
        <v>8.0</v>
      </c>
      <c r="C15" s="119" t="s">
        <v>43</v>
      </c>
      <c r="D15" s="120"/>
      <c r="E15" s="8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</row>
    <row r="16">
      <c r="A16" s="70"/>
      <c r="B16" s="67">
        <v>9.0</v>
      </c>
      <c r="C16" s="67" t="s">
        <v>118</v>
      </c>
      <c r="D16" s="107"/>
      <c r="E16" s="8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</row>
  </sheetData>
  <mergeCells count="1">
    <mergeCell ref="C15:D1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86"/>
    <col customWidth="1" min="2" max="2" width="15.57"/>
    <col customWidth="1" min="3" max="3" width="27.57"/>
    <col customWidth="1" min="4" max="4" width="3.86"/>
    <col customWidth="1" min="5" max="5" width="26.43"/>
    <col customWidth="1" min="6" max="6" width="12.57"/>
    <col customWidth="1" min="7" max="7" width="26.57"/>
    <col customWidth="1" min="8" max="8" width="9.29"/>
    <col customWidth="1" min="9" max="9" width="40.57"/>
  </cols>
  <sheetData>
    <row r="1" ht="18.0" customHeight="1">
      <c r="A1" s="121" t="s">
        <v>119</v>
      </c>
      <c r="B1" s="122" t="s">
        <v>120</v>
      </c>
      <c r="D1" s="123"/>
      <c r="E1" s="124" t="s">
        <v>121</v>
      </c>
      <c r="F1" s="125">
        <v>80.0</v>
      </c>
      <c r="G1" s="124" t="s">
        <v>122</v>
      </c>
      <c r="H1" s="126"/>
    </row>
    <row r="2" ht="18.0" customHeight="1">
      <c r="A2" s="22"/>
      <c r="B2" s="22"/>
      <c r="C2" s="22"/>
      <c r="E2" s="127"/>
      <c r="F2" s="127"/>
      <c r="G2" s="127"/>
    </row>
    <row r="3" ht="18.0" customHeight="1">
      <c r="A3" s="124" t="s">
        <v>123</v>
      </c>
      <c r="B3" s="125" t="s">
        <v>124</v>
      </c>
      <c r="C3" s="124" t="s">
        <v>14</v>
      </c>
      <c r="D3" s="128"/>
      <c r="E3" s="124" t="s">
        <v>123</v>
      </c>
      <c r="F3" s="125" t="s">
        <v>124</v>
      </c>
      <c r="G3" s="124" t="s">
        <v>14</v>
      </c>
      <c r="H3" s="126"/>
    </row>
    <row r="4">
      <c r="A4" s="127"/>
      <c r="B4" s="127"/>
      <c r="C4" s="127"/>
      <c r="E4" s="127"/>
      <c r="F4" s="127"/>
      <c r="G4" s="127"/>
    </row>
    <row r="5" ht="15.75" customHeight="1">
      <c r="A5" s="129" t="s">
        <v>125</v>
      </c>
      <c r="B5" s="130"/>
      <c r="C5" s="130"/>
      <c r="D5" s="128"/>
      <c r="E5" s="129" t="s">
        <v>126</v>
      </c>
      <c r="F5" s="130"/>
      <c r="G5" s="130"/>
      <c r="H5" s="126"/>
    </row>
    <row r="6">
      <c r="A6" s="131" t="s">
        <v>127</v>
      </c>
      <c r="B6" s="130"/>
      <c r="C6" s="132"/>
      <c r="D6" s="128"/>
      <c r="E6" s="131" t="s">
        <v>128</v>
      </c>
      <c r="F6" s="133">
        <v>2.0</v>
      </c>
      <c r="G6" s="134" t="s">
        <v>129</v>
      </c>
      <c r="H6" s="126"/>
    </row>
    <row r="7">
      <c r="A7" s="131" t="s">
        <v>130</v>
      </c>
      <c r="B7" s="133">
        <v>100.0</v>
      </c>
      <c r="C7" s="132"/>
      <c r="D7" s="128"/>
      <c r="E7" s="131" t="s">
        <v>131</v>
      </c>
      <c r="F7" s="130"/>
      <c r="G7" s="135"/>
      <c r="H7" s="126"/>
    </row>
    <row r="8">
      <c r="A8" s="131" t="s">
        <v>132</v>
      </c>
      <c r="B8" s="130"/>
      <c r="C8" s="132"/>
      <c r="D8" s="128"/>
      <c r="E8" s="131" t="s">
        <v>133</v>
      </c>
      <c r="F8" s="133">
        <v>1.0</v>
      </c>
      <c r="G8" s="134" t="s">
        <v>134</v>
      </c>
      <c r="H8" s="126"/>
    </row>
    <row r="9">
      <c r="A9" s="131" t="s">
        <v>135</v>
      </c>
      <c r="B9" s="133" t="s">
        <v>136</v>
      </c>
      <c r="C9" s="132"/>
      <c r="D9" s="128"/>
      <c r="E9" s="131" t="s">
        <v>137</v>
      </c>
      <c r="F9" s="130"/>
      <c r="G9" s="131" t="s">
        <v>139</v>
      </c>
      <c r="H9" s="126"/>
    </row>
    <row r="10" ht="15.75" customHeight="1">
      <c r="A10" s="131" t="s">
        <v>140</v>
      </c>
      <c r="B10" s="130"/>
      <c r="C10" s="132"/>
      <c r="D10" s="128"/>
      <c r="E10" s="129" t="s">
        <v>141</v>
      </c>
      <c r="F10" s="130"/>
      <c r="G10" s="130"/>
      <c r="H10" s="126"/>
    </row>
    <row r="11">
      <c r="A11" s="131" t="s">
        <v>142</v>
      </c>
      <c r="B11" s="130"/>
      <c r="C11" s="137"/>
      <c r="D11" s="128"/>
      <c r="E11" s="138" t="s">
        <v>143</v>
      </c>
      <c r="F11" s="133" t="s">
        <v>144</v>
      </c>
      <c r="G11" s="130"/>
      <c r="H11" s="126"/>
    </row>
    <row r="12">
      <c r="A12" s="131" t="s">
        <v>145</v>
      </c>
      <c r="B12" s="133">
        <v>100.0</v>
      </c>
      <c r="C12" s="132"/>
      <c r="D12" s="128"/>
      <c r="E12" s="131" t="s">
        <v>146</v>
      </c>
      <c r="F12" s="133" t="s">
        <v>147</v>
      </c>
      <c r="G12" s="130"/>
      <c r="H12" s="126"/>
    </row>
    <row r="13">
      <c r="A13" s="139" t="s">
        <v>148</v>
      </c>
      <c r="B13" s="133">
        <v>100.0</v>
      </c>
      <c r="C13" s="132"/>
      <c r="D13" s="128"/>
      <c r="E13" s="141" t="s">
        <v>149</v>
      </c>
      <c r="F13" s="143">
        <v>2.0</v>
      </c>
      <c r="G13" s="130"/>
      <c r="H13" s="126"/>
    </row>
    <row r="14">
      <c r="A14" s="138" t="s">
        <v>150</v>
      </c>
      <c r="B14" s="130"/>
      <c r="C14" s="132"/>
      <c r="D14" s="128"/>
      <c r="E14" s="131" t="s">
        <v>151</v>
      </c>
      <c r="F14" s="133" t="s">
        <v>147</v>
      </c>
      <c r="G14" s="130"/>
      <c r="H14" s="126"/>
    </row>
    <row r="15">
      <c r="A15" s="131" t="s">
        <v>152</v>
      </c>
      <c r="B15" s="133">
        <v>100.0</v>
      </c>
      <c r="C15" s="132"/>
      <c r="D15" s="128"/>
      <c r="E15" s="131" t="s">
        <v>153</v>
      </c>
      <c r="F15" s="130"/>
      <c r="G15" s="130"/>
      <c r="H15" s="126"/>
    </row>
    <row r="16">
      <c r="A16" s="131" t="s">
        <v>154</v>
      </c>
      <c r="B16" s="130"/>
      <c r="C16" s="132"/>
      <c r="D16" s="128"/>
      <c r="E16" s="131" t="s">
        <v>155</v>
      </c>
      <c r="F16" s="145"/>
      <c r="G16" s="147"/>
      <c r="H16" s="126"/>
    </row>
    <row r="17">
      <c r="A17" s="139" t="s">
        <v>156</v>
      </c>
      <c r="B17" s="133">
        <v>100.0</v>
      </c>
      <c r="C17" s="130"/>
      <c r="D17" s="128"/>
      <c r="E17" s="131" t="s">
        <v>157</v>
      </c>
      <c r="F17" s="130"/>
      <c r="G17" s="130"/>
      <c r="H17" s="126"/>
    </row>
    <row r="18">
      <c r="A18" s="149" t="s">
        <v>158</v>
      </c>
      <c r="B18" s="143"/>
      <c r="C18" s="130"/>
      <c r="D18" s="128"/>
      <c r="E18" s="131" t="s">
        <v>159</v>
      </c>
      <c r="F18" s="151">
        <v>4.0</v>
      </c>
      <c r="G18" s="153" t="s">
        <v>160</v>
      </c>
      <c r="H18" s="126"/>
    </row>
    <row r="19">
      <c r="A19" s="131" t="s">
        <v>161</v>
      </c>
      <c r="B19" s="130"/>
      <c r="C19" s="130"/>
      <c r="D19" s="128"/>
      <c r="E19" s="131" t="s">
        <v>162</v>
      </c>
      <c r="F19" s="143"/>
      <c r="G19" s="143"/>
      <c r="H19" s="126"/>
    </row>
    <row r="20">
      <c r="A20" s="131" t="s">
        <v>163</v>
      </c>
      <c r="B20" s="130"/>
      <c r="C20" s="130"/>
      <c r="D20" s="128"/>
      <c r="E20" s="131" t="s">
        <v>164</v>
      </c>
      <c r="F20" s="137"/>
      <c r="G20" s="137"/>
      <c r="H20" s="126"/>
    </row>
    <row r="21">
      <c r="A21" s="131" t="s">
        <v>165</v>
      </c>
      <c r="B21" s="130"/>
      <c r="C21" s="135"/>
      <c r="D21" s="128"/>
      <c r="E21" s="131" t="s">
        <v>167</v>
      </c>
      <c r="F21" s="130"/>
      <c r="G21" s="137"/>
      <c r="H21" s="126"/>
    </row>
    <row r="22">
      <c r="A22" s="131" t="s">
        <v>168</v>
      </c>
      <c r="B22" s="130"/>
      <c r="C22" s="130"/>
      <c r="D22" s="128"/>
      <c r="E22" s="131" t="s">
        <v>169</v>
      </c>
      <c r="F22" s="133">
        <v>2.0</v>
      </c>
      <c r="G22" s="155"/>
      <c r="H22" s="126"/>
    </row>
    <row r="23">
      <c r="A23" s="131" t="s">
        <v>170</v>
      </c>
      <c r="B23" s="130"/>
      <c r="C23" s="130"/>
      <c r="D23" s="128"/>
      <c r="E23" s="129" t="s">
        <v>171</v>
      </c>
      <c r="F23" s="130"/>
      <c r="G23" s="130"/>
      <c r="H23" s="126"/>
    </row>
    <row r="24">
      <c r="A24" s="127"/>
      <c r="B24" s="127"/>
      <c r="C24" s="127"/>
      <c r="D24" s="123"/>
      <c r="E24" s="131" t="s">
        <v>172</v>
      </c>
      <c r="F24" s="133" t="s">
        <v>144</v>
      </c>
      <c r="G24" s="130"/>
      <c r="H24" s="126"/>
    </row>
    <row r="25" ht="15.75" customHeight="1">
      <c r="A25" s="129" t="s">
        <v>173</v>
      </c>
      <c r="B25" s="137"/>
      <c r="C25" s="130"/>
      <c r="D25" s="128"/>
      <c r="E25" s="131" t="s">
        <v>174</v>
      </c>
      <c r="F25" s="133" t="s">
        <v>144</v>
      </c>
      <c r="G25" s="130"/>
      <c r="H25" s="126"/>
    </row>
    <row r="26" ht="15.75" customHeight="1">
      <c r="A26" s="138" t="s">
        <v>175</v>
      </c>
      <c r="B26" s="130"/>
      <c r="C26" s="156"/>
      <c r="D26" s="123"/>
      <c r="E26" s="138" t="s">
        <v>176</v>
      </c>
      <c r="F26" s="133">
        <v>8.0</v>
      </c>
      <c r="G26" s="130"/>
      <c r="H26" s="126"/>
    </row>
    <row r="27">
      <c r="A27" s="131" t="s">
        <v>177</v>
      </c>
      <c r="B27" s="143">
        <v>4.0</v>
      </c>
      <c r="C27" s="132"/>
      <c r="D27" s="128"/>
      <c r="E27" s="138" t="s">
        <v>178</v>
      </c>
      <c r="F27" s="143">
        <v>10.0</v>
      </c>
      <c r="G27" s="130"/>
      <c r="H27" s="126"/>
    </row>
    <row r="28">
      <c r="A28" s="131" t="s">
        <v>179</v>
      </c>
      <c r="B28" s="133">
        <v>4.0</v>
      </c>
      <c r="C28" s="157" t="s">
        <v>180</v>
      </c>
      <c r="D28" s="128"/>
      <c r="E28" s="138" t="s">
        <v>181</v>
      </c>
      <c r="F28" s="131">
        <v>2.0</v>
      </c>
      <c r="G28" s="137"/>
      <c r="H28" s="126"/>
    </row>
    <row r="29">
      <c r="A29" s="131" t="s">
        <v>182</v>
      </c>
      <c r="B29" s="130"/>
      <c r="C29" s="132"/>
      <c r="D29" s="128"/>
      <c r="E29" s="131" t="s">
        <v>183</v>
      </c>
      <c r="F29" s="130"/>
      <c r="G29" s="135"/>
      <c r="H29" s="126"/>
    </row>
    <row r="30">
      <c r="A30" s="131" t="s">
        <v>185</v>
      </c>
      <c r="B30" s="143">
        <v>2.0</v>
      </c>
      <c r="C30" s="157" t="s">
        <v>186</v>
      </c>
      <c r="D30" s="128"/>
      <c r="E30" s="138" t="s">
        <v>187</v>
      </c>
      <c r="F30" s="130"/>
      <c r="G30" s="137"/>
      <c r="H30" s="126"/>
    </row>
    <row r="31">
      <c r="A31" s="131" t="s">
        <v>188</v>
      </c>
      <c r="B31" s="133"/>
      <c r="C31" s="134"/>
      <c r="D31" s="128"/>
      <c r="E31" s="138" t="s">
        <v>189</v>
      </c>
      <c r="F31" s="133" t="s">
        <v>190</v>
      </c>
      <c r="G31" s="130"/>
      <c r="H31" s="126"/>
    </row>
    <row r="32">
      <c r="A32" s="131" t="s">
        <v>191</v>
      </c>
      <c r="B32" s="130"/>
      <c r="C32" s="130"/>
      <c r="D32" s="128"/>
      <c r="E32" s="138" t="s">
        <v>192</v>
      </c>
      <c r="F32" s="133" t="s">
        <v>147</v>
      </c>
      <c r="G32" s="137"/>
      <c r="H32" s="126"/>
    </row>
    <row r="33">
      <c r="A33" s="131" t="s">
        <v>193</v>
      </c>
      <c r="B33" s="130"/>
      <c r="C33" s="135"/>
      <c r="D33" s="128"/>
      <c r="E33" s="131" t="s">
        <v>194</v>
      </c>
      <c r="F33" s="130"/>
      <c r="G33" s="131" t="s">
        <v>195</v>
      </c>
      <c r="H33" s="126"/>
    </row>
    <row r="34">
      <c r="A34" s="131" t="s">
        <v>196</v>
      </c>
      <c r="B34" s="130"/>
      <c r="C34" s="131" t="s">
        <v>197</v>
      </c>
      <c r="D34" s="128"/>
      <c r="E34" s="131" t="s">
        <v>198</v>
      </c>
      <c r="F34" s="130"/>
      <c r="G34" s="131" t="s">
        <v>199</v>
      </c>
      <c r="H34" s="126"/>
    </row>
    <row r="35">
      <c r="A35" s="138" t="s">
        <v>200</v>
      </c>
      <c r="B35" s="130"/>
      <c r="C35" s="131" t="s">
        <v>197</v>
      </c>
      <c r="D35" s="128"/>
      <c r="E35" s="139" t="s">
        <v>201</v>
      </c>
      <c r="F35" s="139">
        <v>2.0</v>
      </c>
      <c r="G35" s="158"/>
      <c r="H35" s="126"/>
    </row>
    <row r="36">
      <c r="A36" s="138" t="s">
        <v>202</v>
      </c>
      <c r="B36" s="130"/>
      <c r="C36" s="159"/>
      <c r="D36" s="128"/>
      <c r="E36" s="139" t="s">
        <v>203</v>
      </c>
      <c r="F36" s="139" t="s">
        <v>136</v>
      </c>
      <c r="G36" s="158"/>
      <c r="H36" s="126"/>
    </row>
    <row r="37">
      <c r="A37" s="138" t="s">
        <v>204</v>
      </c>
      <c r="B37" s="160"/>
      <c r="C37" s="161"/>
      <c r="D37" s="128"/>
      <c r="E37" s="139" t="s">
        <v>205</v>
      </c>
      <c r="F37" s="139">
        <v>1.0</v>
      </c>
      <c r="G37" s="158"/>
      <c r="H37" s="126"/>
    </row>
    <row r="38">
      <c r="A38" s="127"/>
      <c r="B38" s="127"/>
      <c r="C38" s="162"/>
      <c r="D38" s="123"/>
      <c r="E38" s="158"/>
      <c r="F38" s="158"/>
      <c r="G38" s="158"/>
      <c r="H38" s="126"/>
    </row>
    <row r="39" ht="16.5" customHeight="1">
      <c r="A39" s="163" t="s">
        <v>206</v>
      </c>
      <c r="B39" s="164"/>
      <c r="C39" s="126"/>
      <c r="D39" s="123"/>
      <c r="E39" s="158"/>
      <c r="F39" s="158"/>
      <c r="G39" s="158"/>
      <c r="H39" s="126"/>
    </row>
    <row r="40" ht="16.5" customHeight="1">
      <c r="A40" s="165" t="s">
        <v>207</v>
      </c>
      <c r="B40" s="165" t="s">
        <v>208</v>
      </c>
      <c r="C40" s="126"/>
      <c r="D40" s="123"/>
      <c r="E40" s="129" t="s">
        <v>209</v>
      </c>
      <c r="F40" s="130"/>
      <c r="G40" s="130"/>
      <c r="H40" s="126"/>
    </row>
    <row r="41">
      <c r="A41" s="166" t="s">
        <v>210</v>
      </c>
      <c r="B41" s="166" t="s">
        <v>211</v>
      </c>
      <c r="C41" s="167"/>
      <c r="D41" s="168"/>
      <c r="E41" s="132"/>
      <c r="F41" s="160"/>
      <c r="G41" s="169"/>
      <c r="H41" s="167"/>
      <c r="I41" s="170"/>
    </row>
    <row r="42">
      <c r="A42" s="171"/>
      <c r="B42" s="171"/>
      <c r="C42" s="167"/>
      <c r="D42" s="168"/>
      <c r="E42" s="172" t="s">
        <v>212</v>
      </c>
      <c r="F42" s="173" t="s">
        <v>213</v>
      </c>
      <c r="G42" s="172" t="s">
        <v>214</v>
      </c>
      <c r="H42" s="167"/>
      <c r="I42" s="170"/>
    </row>
    <row r="43">
      <c r="A43" s="174"/>
      <c r="B43" s="174"/>
      <c r="C43" s="167"/>
      <c r="D43" s="168"/>
      <c r="E43" s="175"/>
      <c r="F43" s="176"/>
      <c r="G43" s="177" t="s">
        <v>215</v>
      </c>
      <c r="H43" s="167"/>
      <c r="I43" s="170"/>
    </row>
    <row r="44" ht="16.5" customHeight="1">
      <c r="A44" s="163" t="s">
        <v>216</v>
      </c>
      <c r="B44" s="163" t="s">
        <v>217</v>
      </c>
      <c r="C44" s="126"/>
      <c r="D44" s="123"/>
      <c r="E44" s="178"/>
      <c r="F44" s="179"/>
      <c r="G44" s="180" t="s">
        <v>218</v>
      </c>
      <c r="H44" s="126"/>
    </row>
    <row r="45" ht="16.5" customHeight="1">
      <c r="A45" s="165" t="s">
        <v>219</v>
      </c>
      <c r="B45" s="164"/>
      <c r="C45" s="126"/>
      <c r="D45" s="123"/>
      <c r="E45" s="149" t="s">
        <v>220</v>
      </c>
      <c r="F45" s="133">
        <v>2.0</v>
      </c>
      <c r="G45" s="181" t="s">
        <v>221</v>
      </c>
      <c r="H45" s="126"/>
    </row>
    <row r="46">
      <c r="A46" s="162"/>
      <c r="B46" s="162"/>
      <c r="D46" s="123"/>
      <c r="E46" s="182"/>
      <c r="F46" s="183"/>
      <c r="G46" s="169"/>
      <c r="H46" s="126"/>
    </row>
    <row r="47">
      <c r="D47" s="123"/>
      <c r="E47" s="184"/>
      <c r="F47" s="162"/>
      <c r="G47" s="185"/>
      <c r="H47" s="126"/>
    </row>
    <row r="48">
      <c r="D48" s="123"/>
      <c r="E48" s="126"/>
      <c r="G48" s="123"/>
      <c r="H48" s="126"/>
    </row>
    <row r="49">
      <c r="D49" s="123"/>
      <c r="E49" s="186"/>
      <c r="F49" s="22"/>
      <c r="G49" s="23"/>
      <c r="H49" s="126"/>
    </row>
    <row r="50">
      <c r="D50" s="123"/>
      <c r="E50" s="158"/>
      <c r="F50" s="130"/>
      <c r="G50" s="137"/>
      <c r="H50" s="126"/>
    </row>
  </sheetData>
  <mergeCells count="1">
    <mergeCell ref="B1:C1"/>
  </mergeCells>
  <drawing r:id="rId1"/>
</worksheet>
</file>