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iginal Recipe" sheetId="1" r:id="rId3"/>
    <sheet state="hidden" name="15 People - DX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<sst xmlns="http://schemas.openxmlformats.org/spreadsheetml/2006/main" count="191" uniqueCount="100">
  <si>
    <t>Sushi Bake</t>
  </si>
  <si>
    <t>SUSHI BAKE</t>
  </si>
  <si>
    <t>Teriyaki Baked Pork</t>
  </si>
  <si>
    <t>SOUP</t>
  </si>
  <si>
    <t xml:space="preserve">Location:  FH       </t>
  </si>
  <si>
    <t>Occasion:  1/30/15 FNP</t>
  </si>
  <si>
    <t xml:space="preserve">Budget:                                        </t>
  </si>
  <si>
    <t>In Charge:</t>
  </si>
  <si>
    <t>Will/Jason/Edward/Sam</t>
  </si>
  <si>
    <t>Occasion:  DxDinner</t>
  </si>
  <si>
    <t xml:space="preserve">            </t>
  </si>
  <si>
    <t>ESTIMATION</t>
  </si>
  <si>
    <t>Turn on Oven 180 degrees C</t>
  </si>
  <si>
    <t>original</t>
  </si>
  <si>
    <t>Preheat oven to 175 degrees C</t>
  </si>
  <si>
    <t>boil water</t>
  </si>
  <si>
    <t>estimated</t>
  </si>
  <si>
    <t>Number of People</t>
  </si>
  <si>
    <t>Estimated Number of People Eating</t>
  </si>
  <si>
    <t>Make Rice</t>
  </si>
  <si>
    <t>Cut Tofu in cubes</t>
  </si>
  <si>
    <t>Boil water</t>
  </si>
  <si>
    <t xml:space="preserve">divide miso into smaller chunk and add to pot. 
Add seaweed and meatball. </t>
  </si>
  <si>
    <t>chop mushroom into small pieces. ( so it can be fully cooked in oven.)</t>
  </si>
  <si>
    <t>Cut broccoli</t>
  </si>
  <si>
    <t>add tofu before serving.</t>
  </si>
  <si>
    <t>Chop or shred crab</t>
  </si>
  <si>
    <t>Blanch broccoli</t>
  </si>
  <si>
    <t>Chop Green Onion</t>
  </si>
  <si>
    <t>people</t>
  </si>
  <si>
    <t>Mix imitation crab, chopped mushrooms, chopped onions, sour cream, mayo, furikake</t>
  </si>
  <si>
    <t>mince garlic</t>
  </si>
  <si>
    <t>In aluminum tray, put layer of rice (Rice and mixture = 1:1 ratio) and cover rice with a layer of imitation crab mixture. 
Sprinkle furikake and green onion.
 Place this in oven.</t>
  </si>
  <si>
    <t>In a bowl,  blend garlic, soy sauce, vegetable oil, Worcestershire sauce, brown sugar, and ketchup.</t>
  </si>
  <si>
    <t>Place pork in tray, and spread with sauce.</t>
  </si>
  <si>
    <t>Cut seaweed in half.</t>
  </si>
  <si>
    <t>Bake pork 25 minutes.
</t>
  </si>
  <si>
    <t>Add broccoli to pork. 
Sprinkle sesame seeds.</t>
  </si>
  <si>
    <t>Store</t>
  </si>
  <si>
    <t>Part of Meal</t>
  </si>
  <si>
    <t>Items</t>
  </si>
  <si>
    <t>Recipe</t>
  </si>
  <si>
    <t>Notes</t>
  </si>
  <si>
    <t>Costco</t>
  </si>
  <si>
    <t>fh</t>
  </si>
  <si>
    <t>Entree</t>
  </si>
  <si>
    <t>Rice</t>
  </si>
  <si>
    <t>Mayo</t>
  </si>
  <si>
    <t>cups</t>
  </si>
  <si>
    <t>cup</t>
  </si>
  <si>
    <t>0.7 cup/ person</t>
  </si>
  <si>
    <t>Sour Cream</t>
  </si>
  <si>
    <t>RT</t>
  </si>
  <si>
    <t>FH</t>
  </si>
  <si>
    <t>Shitake Mushroom (dried)</t>
  </si>
  <si>
    <t>each</t>
  </si>
  <si>
    <t>Imitation Crab</t>
  </si>
  <si>
    <t>kg</t>
  </si>
  <si>
    <t>250g/person</t>
  </si>
  <si>
    <t>Green onion</t>
  </si>
  <si>
    <t>v</t>
  </si>
  <si>
    <t>Mushroom 杏鮑菇</t>
  </si>
  <si>
    <t>stalks</t>
  </si>
  <si>
    <t>Seaweed</t>
  </si>
  <si>
    <t>( the extra green onion is for SWS 
2/1/2015)</t>
  </si>
  <si>
    <t>sheets</t>
  </si>
  <si>
    <t>pack</t>
  </si>
  <si>
    <t>韓式岩燒海苔-原味 45g</t>
  </si>
  <si>
    <t>Seaweed Furikake</t>
  </si>
  <si>
    <t>Masago (optional)</t>
  </si>
  <si>
    <t>bottles</t>
  </si>
  <si>
    <t>wasabi</t>
  </si>
  <si>
    <t>small containers</t>
  </si>
  <si>
    <t>POST-EVENT EVALUATION</t>
  </si>
  <si>
    <t>Amount left over</t>
  </si>
  <si>
    <t>Garlic, minced</t>
  </si>
  <si>
    <t>What we ran out</t>
  </si>
  <si>
    <t>Comments</t>
  </si>
  <si>
    <t>cloves</t>
  </si>
  <si>
    <t>Soy sauce</t>
  </si>
  <si>
    <t>Vegitable oil</t>
  </si>
  <si>
    <t>Worcestershire sauce 烏醋</t>
  </si>
  <si>
    <t>brown sugar</t>
  </si>
  <si>
    <t>ketchup</t>
  </si>
  <si>
    <t>(optional)</t>
  </si>
  <si>
    <t>Meat</t>
  </si>
  <si>
    <t>Pork</t>
  </si>
  <si>
    <t>Broccoli</t>
  </si>
  <si>
    <t>Sesame Seeds</t>
  </si>
  <si>
    <t>tbsp</t>
  </si>
  <si>
    <t>soup</t>
  </si>
  <si>
    <t>海帶芽</t>
  </si>
  <si>
    <t>bag</t>
  </si>
  <si>
    <t>Miso</t>
  </si>
  <si>
    <t>box</t>
  </si>
  <si>
    <t>tofu</t>
  </si>
  <si>
    <t>貢丸</t>
  </si>
  <si>
    <t>bags</t>
  </si>
  <si>
    <t>Date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</si>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</sst>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6">
    <font>
      <sz val="10.0"/>
      <color rgb="FF000000"/>
      <name val="Arial"/>
    </font>
    <font>
      <sz val="10.0"/>
      <color rgb="FF000000"/>
    </font>
    <font>
      <b/>
      <u/>
      <sz val="12.0"/>
      <color rgb="FF000000"/>
    </font>
    <font>
      <b/>
      <u/>
      <sz val="10.0"/>
    </font>
    <font>
      <b/>
      <sz val="15.0"/>
      <color rgb="FF000000"/>
    </font>
    <font>
      <u/>
      <sz val="12.0"/>
      <color rgb="FF000000"/>
    </font>
    <font>
      <b/>
      <sz val="10.0"/>
      <color rgb="FF000000"/>
    </font>
    <font>
      <u/>
      <sz val="12.0"/>
      <color rgb="FF000000"/>
    </font>
    <font>
      <u/>
      <sz val="12.0"/>
      <color rgb="FF000000"/>
    </font>
    <font>
      <b/>
      <u/>
      <sz val="10.0"/>
      <color rgb="FF000000"/>
    </font>
    <font>
      <sz val="12.0"/>
      <color rgb="FF000000"/>
    </font>
    <font>
      <b/>
      <sz val="12.0"/>
      <color rgb="FF000000"/>
    </font>
    <font/>
    <font>
      <sz val="10.0"/>
      <color rgb="FF0000D4"/>
    </font>
    <font>
      <sz val="10.0"/>
      <color rgb="FFFF9900"/>
    </font>
    <font>
      <b/>
      <sz val="15.0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wrapText="1"/>
    </xf>
    <xf borderId="1" fillId="0" fontId="1" numFmtId="0" xfId="0" applyAlignment="1" applyBorder="1" applyFont="1">
      <alignment horizontal="left" vertical="top" wrapText="1"/>
    </xf>
    <xf borderId="0" fillId="2" fontId="2" numFmtId="0" xfId="0" applyAlignment="1" applyFill="1" applyFont="1">
      <alignment vertic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vertical="top" wrapText="1"/>
    </xf>
    <xf borderId="2" fillId="0" fontId="3" numFmtId="0" xfId="0" applyAlignment="1" applyBorder="1" applyFont="1">
      <alignment horizontal="left" vertical="top" wrapText="1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2" fontId="8" numFmtId="0" xfId="0" applyAlignment="1" applyFont="1">
      <alignment vertical="center"/>
    </xf>
    <xf borderId="1" fillId="0" fontId="1" numFmtId="0" xfId="0" applyAlignment="1" applyBorder="1" applyFont="1">
      <alignment wrapText="1"/>
    </xf>
    <xf borderId="1" fillId="0" fontId="6" numFmtId="0" xfId="0" applyAlignment="1" applyBorder="1" applyFont="1">
      <alignment wrapText="1"/>
    </xf>
    <xf borderId="2" fillId="0" fontId="9" numFmtId="0" xfId="0" applyAlignment="1" applyBorder="1" applyFont="1">
      <alignment horizontal="left" vertical="top"/>
    </xf>
    <xf borderId="0" fillId="0" fontId="10" numFmtId="0" xfId="0" applyAlignment="1" applyFont="1">
      <alignment vertical="center"/>
    </xf>
    <xf borderId="3" fillId="0" fontId="1" numFmtId="0" xfId="0" applyAlignment="1" applyBorder="1" applyFont="1">
      <alignment horizontal="left" vertical="top"/>
    </xf>
    <xf borderId="4" fillId="3" fontId="11" numFmtId="0" xfId="0" applyAlignment="1" applyBorder="1" applyFill="1" applyFont="1">
      <alignment horizontal="center"/>
    </xf>
    <xf borderId="5" fillId="0" fontId="12" numFmtId="0" xfId="0" applyAlignment="1" applyBorder="1" applyFont="1">
      <alignment wrapText="1"/>
    </xf>
    <xf borderId="1" fillId="0" fontId="4" numFmtId="0" xfId="0" applyAlignment="1" applyBorder="1" applyFont="1">
      <alignment wrapText="1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2" fillId="0" fontId="12" numFmtId="0" xfId="0" applyAlignment="1" applyBorder="1" applyFont="1">
      <alignment horizontal="left" vertical="top" wrapText="1"/>
    </xf>
    <xf borderId="5" fillId="0" fontId="6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2" fillId="0" fontId="1" numFmtId="0" xfId="0" applyAlignment="1" applyBorder="1" applyFont="1">
      <alignment horizontal="left" vertical="top"/>
    </xf>
    <xf borderId="2" fillId="0" fontId="12" numFmtId="0" xfId="0" applyAlignment="1" applyBorder="1" applyFont="1">
      <alignment horizontal="left" vertical="top" wrapText="1"/>
    </xf>
    <xf borderId="4" fillId="0" fontId="1" numFmtId="0" xfId="0" applyAlignment="1" applyBorder="1" applyFont="1">
      <alignment horizontal="left"/>
    </xf>
    <xf borderId="7" fillId="0" fontId="12" numFmtId="0" xfId="0" applyAlignment="1" applyBorder="1" applyFont="1">
      <alignment wrapText="1"/>
    </xf>
    <xf borderId="2" fillId="0" fontId="13" numFmtId="0" xfId="0" applyAlignment="1" applyBorder="1" applyFont="1">
      <alignment horizontal="center"/>
    </xf>
    <xf borderId="2" fillId="0" fontId="14" numFmtId="0" xfId="0" applyAlignment="1" applyBorder="1" applyFont="1">
      <alignment horizontal="center"/>
    </xf>
    <xf borderId="2" fillId="0" fontId="15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 wrapText="1"/>
    </xf>
    <xf borderId="5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horizontal="left" vertical="top"/>
    </xf>
    <xf borderId="5" fillId="0" fontId="6" numFmtId="0" xfId="0" applyAlignment="1" applyBorder="1" applyFont="1">
      <alignment wrapText="1"/>
    </xf>
    <xf borderId="9" fillId="0" fontId="12" numFmtId="0" xfId="0" applyAlignment="1" applyBorder="1" applyFont="1">
      <alignment horizontal="left" vertical="top" wrapText="1"/>
    </xf>
    <xf borderId="9" fillId="0" fontId="1" numFmtId="0" xfId="0" applyAlignment="1" applyBorder="1" applyFont="1">
      <alignment horizontal="left" vertical="top"/>
    </xf>
    <xf borderId="0" fillId="0" fontId="12" numFmtId="0" xfId="0" applyAlignment="1" applyFont="1">
      <alignment horizontal="left" vertical="top" wrapText="1"/>
    </xf>
    <xf borderId="5" fillId="0" fontId="1" numFmtId="0" xfId="0" applyAlignment="1" applyBorder="1" applyFont="1">
      <alignment wrapText="1"/>
    </xf>
    <xf borderId="10" fillId="0" fontId="1" numFmtId="0" xfId="0" applyAlignment="1" applyBorder="1" applyFont="1">
      <alignment wrapText="1"/>
    </xf>
    <xf borderId="5" fillId="0" fontId="4" numFmtId="0" xfId="0" applyAlignment="1" applyBorder="1" applyFont="1">
      <alignment wrapText="1"/>
    </xf>
    <xf borderId="2" fillId="0" fontId="6" numFmtId="0" xfId="0" applyAlignment="1" applyBorder="1" applyFont="1">
      <alignment horizontal="left" wrapText="1"/>
    </xf>
    <xf borderId="2" fillId="0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2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wrapText="1"/>
    </xf>
    <xf borderId="2" fillId="0" fontId="14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wrapText="1"/>
    </xf>
    <xf borderId="2" fillId="0" fontId="15" numFmtId="164" xfId="0" applyAlignment="1" applyBorder="1" applyFont="1" applyNumberFormat="1">
      <alignment horizontal="right" wrapText="1"/>
    </xf>
    <xf borderId="2" fillId="3" fontId="13" numFmtId="0" xfId="0" applyAlignment="1" applyBorder="1" applyFont="1">
      <alignment horizontal="center"/>
    </xf>
    <xf borderId="2" fillId="3" fontId="12" numFmtId="0" xfId="0" applyAlignment="1" applyBorder="1" applyFont="1">
      <alignment/>
    </xf>
    <xf borderId="2" fillId="3" fontId="13" numFmtId="0" xfId="0" applyAlignment="1" applyBorder="1" applyFont="1">
      <alignment horizontal="left"/>
    </xf>
    <xf borderId="2" fillId="3" fontId="13" numFmtId="0" xfId="0" applyAlignment="1" applyBorder="1" applyFont="1">
      <alignment horizontal="left"/>
    </xf>
    <xf borderId="2" fillId="0" fontId="6" numFmtId="0" xfId="0" applyAlignment="1" applyBorder="1" applyFont="1">
      <alignment wrapText="1"/>
    </xf>
    <xf borderId="2" fillId="0" fontId="14" numFmtId="0" xfId="0" applyAlignment="1" applyBorder="1" applyFont="1">
      <alignment horizontal="center" wrapText="1"/>
    </xf>
    <xf borderId="2" fillId="0" fontId="15" numFmtId="164" xfId="0" applyAlignment="1" applyBorder="1" applyFont="1" applyNumberFormat="1">
      <alignment horizontal="right" wrapText="1"/>
    </xf>
    <xf borderId="2" fillId="3" fontId="13" numFmtId="0" xfId="0" applyAlignment="1" applyBorder="1" applyFont="1">
      <alignment horizontal="center"/>
    </xf>
    <xf borderId="4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wrapText="1"/>
    </xf>
    <xf borderId="2" fillId="0" fontId="1" numFmtId="0" xfId="0" applyAlignment="1" applyBorder="1" applyFont="1">
      <alignment horizontal="left" wrapText="1"/>
    </xf>
    <xf borderId="4" fillId="4" fontId="11" numFmtId="0" xfId="0" applyAlignment="1" applyBorder="1" applyFill="1" applyFont="1">
      <alignment horizontal="center"/>
    </xf>
    <xf borderId="2" fillId="0" fontId="6" numFmtId="0" xfId="0" applyAlignment="1" applyBorder="1" applyFont="1">
      <alignment horizontal="left" wrapText="1"/>
    </xf>
    <xf borderId="2" fillId="4" fontId="6" numFmtId="0" xfId="0" applyAlignment="1" applyBorder="1" applyFont="1">
      <alignment horizontal="center"/>
    </xf>
    <xf borderId="4" fillId="4" fontId="6" numFmtId="0" xfId="0" applyAlignment="1" applyBorder="1" applyFont="1">
      <alignment horizontal="center"/>
    </xf>
    <xf borderId="2" fillId="0" fontId="13" numFmtId="0" xfId="0" applyAlignment="1" applyBorder="1" applyFont="1">
      <alignment horizontal="left"/>
    </xf>
    <xf borderId="2" fillId="4" fontId="13" numFmtId="0" xfId="0" applyAlignment="1" applyBorder="1" applyFont="1">
      <alignment horizontal="center"/>
    </xf>
    <xf borderId="2" fillId="0" fontId="12" numFmtId="0" xfId="0" applyAlignment="1" applyBorder="1" applyFont="1">
      <alignment wrapText="1"/>
    </xf>
    <xf borderId="4" fillId="4" fontId="13" numFmtId="0" xfId="0" applyAlignment="1" applyBorder="1" applyFont="1">
      <alignment horizontal="left" wrapText="1"/>
    </xf>
    <xf borderId="2" fillId="0" fontId="13" numFmtId="0" xfId="0" applyAlignment="1" applyBorder="1" applyFont="1">
      <alignment horizontal="left" wrapText="1"/>
    </xf>
    <xf borderId="4" fillId="4" fontId="13" numFmtId="0" xfId="0" applyAlignment="1" applyBorder="1" applyFont="1">
      <alignment horizontal="left"/>
    </xf>
    <xf borderId="4" fillId="4" fontId="6" numFmtId="0" xfId="0" applyAlignment="1" applyBorder="1" applyFont="1">
      <alignment horizontal="center"/>
    </xf>
    <xf borderId="9" fillId="0" fontId="1" numFmtId="0" xfId="0" applyAlignment="1" applyBorder="1" applyFont="1">
      <alignment wrapText="1"/>
    </xf>
    <xf borderId="9" fillId="0" fontId="6" numFmtId="0" xfId="0" applyAlignment="1" applyBorder="1" applyFont="1">
      <alignment wrapText="1"/>
    </xf>
    <xf borderId="9" fillId="0" fontId="4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7.29"/>
    <col customWidth="1" min="3" max="3" width="27.29"/>
    <col customWidth="1" min="4" max="4" width="7.0"/>
    <col customWidth="1" min="5" max="5" width="13.43"/>
    <col customWidth="1" min="6" max="6" width="26.71"/>
    <col customWidth="1" min="7" max="7" width="27.71"/>
  </cols>
  <sheetData>
    <row r="1" ht="16.5" customHeight="1">
      <c r="A1" s="2" t="s">
        <v>0</v>
      </c>
      <c r="D1" s="6"/>
      <c r="E1" s="7"/>
      <c r="F1" s="6"/>
      <c r="G1" s="6"/>
    </row>
    <row r="2" ht="15.75" customHeight="1">
      <c r="A2" s="8"/>
      <c r="B2" s="8"/>
      <c r="C2" s="9"/>
      <c r="D2" s="6"/>
      <c r="E2" s="7"/>
      <c r="F2" s="10" t="s">
        <v>4</v>
      </c>
      <c r="G2" s="6"/>
    </row>
    <row r="3" ht="15.75" customHeight="1">
      <c r="A3" s="8"/>
      <c r="B3" s="8"/>
      <c r="C3" s="9"/>
      <c r="D3" s="6"/>
      <c r="E3" s="7"/>
      <c r="F3" s="10" t="s">
        <v>5</v>
      </c>
      <c r="G3" s="6"/>
    </row>
    <row r="4">
      <c r="A4" s="12"/>
      <c r="B4" s="12"/>
      <c r="C4" s="13"/>
      <c r="D4" s="12"/>
      <c r="E4" s="19"/>
      <c r="F4" s="12"/>
      <c r="G4" s="12"/>
    </row>
    <row r="5" ht="15.75" customHeight="1">
      <c r="A5" s="17" t="s">
        <v>11</v>
      </c>
      <c r="B5" s="18"/>
      <c r="C5" s="18"/>
      <c r="D5" s="18"/>
      <c r="E5" s="18"/>
      <c r="F5" s="18"/>
      <c r="G5" s="18"/>
    </row>
    <row r="6">
      <c r="A6" s="20"/>
      <c r="B6" s="21"/>
      <c r="C6" s="21"/>
      <c r="D6" s="23" t="s">
        <v>13</v>
      </c>
      <c r="E6" s="24" t="s">
        <v>16</v>
      </c>
      <c r="F6" s="21"/>
      <c r="G6" s="25"/>
    </row>
    <row r="7">
      <c r="A7" s="28" t="s">
        <v>17</v>
      </c>
      <c r="B7" s="18"/>
      <c r="C7" s="29"/>
      <c r="D7" s="31">
        <v>30.0</v>
      </c>
      <c r="E7" s="32">
        <v>20.0</v>
      </c>
      <c r="F7" s="33" t="s">
        <v>29</v>
      </c>
      <c r="G7" s="34"/>
    </row>
    <row r="8">
      <c r="A8" s="35"/>
      <c r="B8" s="36"/>
      <c r="C8" s="38"/>
      <c r="D8" s="42"/>
      <c r="E8" s="44"/>
      <c r="F8" s="42"/>
      <c r="G8" s="43"/>
    </row>
    <row r="9">
      <c r="A9" s="45" t="s">
        <v>38</v>
      </c>
      <c r="B9" s="45" t="s">
        <v>39</v>
      </c>
      <c r="C9" s="46" t="s">
        <v>40</v>
      </c>
      <c r="D9" s="47" t="s">
        <v>41</v>
      </c>
      <c r="E9" s="18"/>
      <c r="F9" s="18"/>
      <c r="G9" s="48" t="s">
        <v>42</v>
      </c>
    </row>
    <row r="10">
      <c r="A10" s="49" t="s">
        <v>44</v>
      </c>
      <c r="B10" s="49" t="s">
        <v>46</v>
      </c>
      <c r="C10" s="45" t="s">
        <v>46</v>
      </c>
      <c r="D10" s="51">
        <v>20.0</v>
      </c>
      <c r="E10" s="53">
        <f t="shared" ref="E10:E17" si="1">D10/$D$7*$E$7</f>
        <v>13.33333333</v>
      </c>
      <c r="F10" s="54" t="s">
        <v>49</v>
      </c>
      <c r="G10" s="56" t="s">
        <v>50</v>
      </c>
    </row>
    <row r="11">
      <c r="A11" s="49" t="s">
        <v>52</v>
      </c>
      <c r="B11" s="49" t="s">
        <v>45</v>
      </c>
      <c r="C11" s="58" t="s">
        <v>47</v>
      </c>
      <c r="D11" s="51">
        <v>2.0</v>
      </c>
      <c r="E11" s="53">
        <f t="shared" si="1"/>
        <v>1.333333333</v>
      </c>
      <c r="F11" s="54" t="s">
        <v>48</v>
      </c>
      <c r="G11" s="55"/>
    </row>
    <row r="12">
      <c r="A12" s="49" t="s">
        <v>43</v>
      </c>
      <c r="B12" s="49" t="s">
        <v>45</v>
      </c>
      <c r="C12" s="45" t="s">
        <v>51</v>
      </c>
      <c r="D12" s="51">
        <v>5.0</v>
      </c>
      <c r="E12" s="53">
        <f t="shared" si="1"/>
        <v>3.333333333</v>
      </c>
      <c r="F12" s="54" t="s">
        <v>48</v>
      </c>
      <c r="G12" s="57"/>
    </row>
    <row r="13" ht="14.25" customHeight="1">
      <c r="A13" s="49" t="s">
        <v>60</v>
      </c>
      <c r="B13" s="49" t="s">
        <v>45</v>
      </c>
      <c r="C13" s="45" t="s">
        <v>61</v>
      </c>
      <c r="D13" s="51">
        <v>2.0</v>
      </c>
      <c r="E13" s="53">
        <f t="shared" si="1"/>
        <v>1.333333333</v>
      </c>
      <c r="F13" s="54" t="s">
        <v>57</v>
      </c>
      <c r="G13" s="57"/>
    </row>
    <row r="14">
      <c r="A14" s="49" t="s">
        <v>52</v>
      </c>
      <c r="B14" s="49" t="s">
        <v>45</v>
      </c>
      <c r="C14" s="45" t="s">
        <v>56</v>
      </c>
      <c r="D14" s="51">
        <v>3.0</v>
      </c>
      <c r="E14" s="53">
        <f t="shared" si="1"/>
        <v>2</v>
      </c>
      <c r="F14" s="54" t="s">
        <v>57</v>
      </c>
      <c r="G14" s="57"/>
    </row>
    <row r="15">
      <c r="A15" s="49" t="s">
        <v>60</v>
      </c>
      <c r="B15" s="49" t="s">
        <v>45</v>
      </c>
      <c r="C15" s="45" t="s">
        <v>59</v>
      </c>
      <c r="D15" s="51">
        <v>6.0</v>
      </c>
      <c r="E15" s="53">
        <f t="shared" si="1"/>
        <v>4</v>
      </c>
      <c r="F15" s="54" t="s">
        <v>62</v>
      </c>
      <c r="G15" s="56" t="s">
        <v>64</v>
      </c>
    </row>
    <row r="16">
      <c r="A16" s="49" t="s">
        <v>52</v>
      </c>
      <c r="B16" s="49" t="s">
        <v>45</v>
      </c>
      <c r="C16" s="45" t="s">
        <v>63</v>
      </c>
      <c r="D16" s="51">
        <v>9.0</v>
      </c>
      <c r="E16" s="53">
        <f t="shared" si="1"/>
        <v>6</v>
      </c>
      <c r="F16" s="54" t="s">
        <v>66</v>
      </c>
      <c r="G16" s="56" t="s">
        <v>67</v>
      </c>
    </row>
    <row r="17">
      <c r="A17" s="49" t="s">
        <v>52</v>
      </c>
      <c r="B17" s="49" t="s">
        <v>45</v>
      </c>
      <c r="C17" s="45" t="s">
        <v>68</v>
      </c>
      <c r="D17" s="51">
        <v>2.0</v>
      </c>
      <c r="E17" s="53">
        <f t="shared" si="1"/>
        <v>1.333333333</v>
      </c>
      <c r="F17" s="54" t="s">
        <v>70</v>
      </c>
      <c r="G17" s="57"/>
    </row>
    <row r="18">
      <c r="A18" s="49" t="s">
        <v>52</v>
      </c>
      <c r="B18" s="49" t="s">
        <v>45</v>
      </c>
      <c r="C18" s="45" t="s">
        <v>71</v>
      </c>
      <c r="D18" s="59"/>
      <c r="E18" s="60">
        <v>1.0</v>
      </c>
      <c r="F18" s="61"/>
      <c r="G18" s="57"/>
    </row>
    <row r="19">
      <c r="A19" s="64"/>
      <c r="B19" s="64"/>
      <c r="C19" s="66"/>
      <c r="D19" s="59"/>
      <c r="E19" s="53"/>
      <c r="F19" s="61"/>
      <c r="G19" s="57"/>
    </row>
    <row r="20">
      <c r="A20" s="64"/>
      <c r="B20" s="64"/>
      <c r="C20" s="66"/>
      <c r="D20" s="59"/>
      <c r="E20" s="53"/>
      <c r="F20" s="61"/>
      <c r="G20" s="57"/>
    </row>
    <row r="21">
      <c r="A21" s="49" t="s">
        <v>44</v>
      </c>
      <c r="B21" s="49" t="s">
        <v>2</v>
      </c>
      <c r="C21" s="45" t="s">
        <v>75</v>
      </c>
      <c r="D21" s="51">
        <v>15.0</v>
      </c>
      <c r="E21" s="53">
        <f t="shared" ref="E21:E28" si="2">D21/$D$7*$E$7</f>
        <v>10</v>
      </c>
      <c r="F21" s="54" t="s">
        <v>78</v>
      </c>
      <c r="G21" s="57"/>
    </row>
    <row r="22">
      <c r="A22" s="49" t="s">
        <v>44</v>
      </c>
      <c r="B22" s="49" t="s">
        <v>2</v>
      </c>
      <c r="C22" s="45" t="s">
        <v>79</v>
      </c>
      <c r="D22" s="51">
        <v>0.4</v>
      </c>
      <c r="E22" s="53">
        <f t="shared" si="2"/>
        <v>0.2666666667</v>
      </c>
      <c r="F22" s="54" t="s">
        <v>49</v>
      </c>
      <c r="G22" s="57"/>
    </row>
    <row r="23">
      <c r="A23" s="49" t="s">
        <v>44</v>
      </c>
      <c r="B23" s="49" t="s">
        <v>2</v>
      </c>
      <c r="C23" s="45" t="s">
        <v>80</v>
      </c>
      <c r="D23" s="51">
        <v>0.4</v>
      </c>
      <c r="E23" s="53">
        <f t="shared" si="2"/>
        <v>0.2666666667</v>
      </c>
      <c r="F23" s="54" t="s">
        <v>49</v>
      </c>
      <c r="G23" s="57"/>
    </row>
    <row r="24">
      <c r="A24" s="49" t="s">
        <v>44</v>
      </c>
      <c r="B24" s="49" t="s">
        <v>2</v>
      </c>
      <c r="C24" s="45" t="s">
        <v>81</v>
      </c>
      <c r="D24" s="51">
        <v>0.3</v>
      </c>
      <c r="E24" s="53">
        <f t="shared" si="2"/>
        <v>0.2</v>
      </c>
      <c r="F24" s="54" t="s">
        <v>49</v>
      </c>
      <c r="G24" s="57"/>
    </row>
    <row r="25">
      <c r="A25" s="49" t="s">
        <v>44</v>
      </c>
      <c r="B25" s="49" t="s">
        <v>2</v>
      </c>
      <c r="C25" s="45" t="s">
        <v>82</v>
      </c>
      <c r="D25" s="51">
        <v>0.5</v>
      </c>
      <c r="E25" s="53">
        <f t="shared" si="2"/>
        <v>0.3333333333</v>
      </c>
      <c r="F25" s="54" t="s">
        <v>49</v>
      </c>
      <c r="G25" s="57"/>
    </row>
    <row r="26">
      <c r="A26" s="49" t="s">
        <v>44</v>
      </c>
      <c r="B26" s="49" t="s">
        <v>2</v>
      </c>
      <c r="C26" s="45" t="s">
        <v>83</v>
      </c>
      <c r="D26" s="51">
        <v>0.5</v>
      </c>
      <c r="E26" s="53">
        <f t="shared" si="2"/>
        <v>0.3333333333</v>
      </c>
      <c r="F26" s="54" t="s">
        <v>49</v>
      </c>
      <c r="G26" s="56" t="s">
        <v>84</v>
      </c>
    </row>
    <row r="27">
      <c r="A27" s="49" t="s">
        <v>85</v>
      </c>
      <c r="B27" s="49" t="s">
        <v>2</v>
      </c>
      <c r="C27" s="45" t="s">
        <v>86</v>
      </c>
      <c r="D27" s="51">
        <v>2.0</v>
      </c>
      <c r="E27" s="53">
        <f t="shared" si="2"/>
        <v>1.333333333</v>
      </c>
      <c r="F27" s="54" t="s">
        <v>57</v>
      </c>
      <c r="G27" s="57"/>
    </row>
    <row r="28">
      <c r="A28" s="49" t="s">
        <v>60</v>
      </c>
      <c r="B28" s="49" t="s">
        <v>2</v>
      </c>
      <c r="C28" s="45" t="s">
        <v>87</v>
      </c>
      <c r="D28" s="51">
        <v>1.5</v>
      </c>
      <c r="E28" s="53">
        <f t="shared" si="2"/>
        <v>1</v>
      </c>
      <c r="F28" s="54" t="s">
        <v>57</v>
      </c>
      <c r="G28" s="57"/>
    </row>
    <row r="29">
      <c r="A29" s="49" t="s">
        <v>44</v>
      </c>
      <c r="B29" s="49" t="s">
        <v>2</v>
      </c>
      <c r="C29" s="45" t="s">
        <v>88</v>
      </c>
      <c r="D29" s="71"/>
      <c r="E29" s="60">
        <v>1.6</v>
      </c>
      <c r="F29" s="54" t="s">
        <v>89</v>
      </c>
      <c r="G29" s="57"/>
    </row>
    <row r="30">
      <c r="A30" s="64"/>
      <c r="B30" s="64"/>
      <c r="C30" s="66"/>
      <c r="D30" s="59"/>
      <c r="E30" s="53"/>
      <c r="F30" s="61"/>
      <c r="G30" s="57"/>
    </row>
    <row r="31" hidden="1">
      <c r="A31" s="49" t="s">
        <v>52</v>
      </c>
      <c r="B31" s="49" t="s">
        <v>90</v>
      </c>
      <c r="C31" s="45" t="s">
        <v>91</v>
      </c>
      <c r="D31" s="51">
        <v>1.5</v>
      </c>
      <c r="E31" s="53">
        <f t="shared" ref="E31:E34" si="3">D31/$D$7*$E$7</f>
        <v>1</v>
      </c>
      <c r="F31" s="54" t="s">
        <v>92</v>
      </c>
      <c r="G31" s="57"/>
    </row>
    <row r="32" hidden="1">
      <c r="A32" s="49" t="s">
        <v>52</v>
      </c>
      <c r="B32" s="49" t="s">
        <v>90</v>
      </c>
      <c r="C32" s="45" t="s">
        <v>93</v>
      </c>
      <c r="D32" s="51">
        <v>2.0</v>
      </c>
      <c r="E32" s="53">
        <f t="shared" si="3"/>
        <v>1.333333333</v>
      </c>
      <c r="F32" s="54" t="s">
        <v>94</v>
      </c>
      <c r="G32" s="57"/>
    </row>
    <row r="33" hidden="1">
      <c r="A33" s="49" t="s">
        <v>52</v>
      </c>
      <c r="B33" s="49" t="s">
        <v>90</v>
      </c>
      <c r="C33" s="45" t="s">
        <v>95</v>
      </c>
      <c r="D33" s="51">
        <v>3.0</v>
      </c>
      <c r="E33" s="53">
        <f t="shared" si="3"/>
        <v>2</v>
      </c>
      <c r="F33" s="54" t="s">
        <v>94</v>
      </c>
      <c r="G33" s="57"/>
    </row>
    <row r="34" hidden="1">
      <c r="A34" s="49" t="s">
        <v>52</v>
      </c>
      <c r="B34" s="49" t="s">
        <v>90</v>
      </c>
      <c r="C34" s="45" t="s">
        <v>96</v>
      </c>
      <c r="D34" s="51">
        <v>3.0</v>
      </c>
      <c r="E34" s="53">
        <f t="shared" si="3"/>
        <v>2</v>
      </c>
      <c r="F34" s="54" t="s">
        <v>97</v>
      </c>
      <c r="G34" s="57"/>
    </row>
    <row r="35">
      <c r="A35" s="62"/>
      <c r="B35" s="42"/>
      <c r="C35" s="38"/>
      <c r="D35" s="42"/>
      <c r="E35" s="44"/>
      <c r="F35" s="42"/>
      <c r="G35" s="63"/>
    </row>
    <row r="36" ht="15.75" customHeight="1">
      <c r="A36" s="65" t="s">
        <v>73</v>
      </c>
      <c r="B36" s="18"/>
      <c r="C36" s="18"/>
      <c r="D36" s="18"/>
      <c r="E36" s="18"/>
      <c r="F36" s="18"/>
      <c r="G36" s="18"/>
    </row>
    <row r="37">
      <c r="A37" s="42"/>
      <c r="B37" s="42"/>
      <c r="C37" s="38"/>
      <c r="D37" s="42"/>
      <c r="E37" s="44"/>
      <c r="F37" s="42"/>
      <c r="G37" s="42"/>
    </row>
    <row r="38">
      <c r="A38" s="46" t="s">
        <v>98</v>
      </c>
      <c r="B38" s="67" t="s">
        <v>99</v>
      </c>
      <c r="C38" s="68" t="s">
        <v>77</v>
      </c>
      <c r="D38" s="18"/>
      <c r="E38" s="18"/>
      <c r="F38" s="18"/>
      <c r="G38" s="18"/>
    </row>
    <row r="39">
      <c r="A39" s="69"/>
      <c r="B39" s="70"/>
      <c r="C39" s="75"/>
      <c r="D39" s="18"/>
      <c r="E39" s="18"/>
      <c r="F39" s="18"/>
      <c r="G39" s="18"/>
    </row>
    <row r="40">
      <c r="A40" s="73"/>
      <c r="B40" s="70"/>
      <c r="C40" s="75"/>
      <c r="D40" s="18"/>
      <c r="E40" s="18"/>
      <c r="F40" s="18"/>
      <c r="G40" s="18"/>
    </row>
    <row r="41">
      <c r="A41" s="69"/>
      <c r="B41" s="70"/>
      <c r="C41" s="75"/>
      <c r="D41" s="18"/>
      <c r="E41" s="18"/>
      <c r="F41" s="18"/>
      <c r="G41" s="18"/>
    </row>
    <row r="42">
      <c r="A42" s="69"/>
      <c r="B42" s="70"/>
      <c r="C42" s="75"/>
      <c r="D42" s="18"/>
      <c r="E42" s="18"/>
      <c r="F42" s="18"/>
      <c r="G42" s="18"/>
    </row>
    <row r="43">
      <c r="A43" s="76"/>
      <c r="B43" s="76"/>
      <c r="C43" s="77"/>
      <c r="D43" s="76"/>
      <c r="E43" s="78"/>
      <c r="F43" s="76"/>
      <c r="G43" s="76"/>
    </row>
  </sheetData>
  <mergeCells count="10">
    <mergeCell ref="C40:G40"/>
    <mergeCell ref="C38:G38"/>
    <mergeCell ref="C39:G39"/>
    <mergeCell ref="C41:G41"/>
    <mergeCell ref="C42:G42"/>
    <mergeCell ref="A1:C1"/>
    <mergeCell ref="A5:G5"/>
    <mergeCell ref="A7:C7"/>
    <mergeCell ref="D9:F9"/>
    <mergeCell ref="A36:G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3" max="3" width="27.29"/>
    <col customWidth="1" min="4" max="4" width="22.0"/>
    <col customWidth="1" min="5" max="5" width="21.86"/>
    <col customWidth="1" min="6" max="6" width="27.71"/>
  </cols>
  <sheetData>
    <row r="1" ht="16.5" customHeight="1">
      <c r="A1" s="11" t="s">
        <v>0</v>
      </c>
      <c r="D1" s="6"/>
      <c r="E1" s="6"/>
      <c r="F1" s="6"/>
    </row>
    <row r="2" ht="15.75" customHeight="1">
      <c r="A2" s="10" t="s">
        <v>6</v>
      </c>
      <c r="B2" s="8">
        <f>D8*50</f>
        <v>750</v>
      </c>
      <c r="C2" s="6"/>
      <c r="D2" s="6"/>
      <c r="E2" s="10" t="s">
        <v>4</v>
      </c>
      <c r="F2" s="6"/>
    </row>
    <row r="3" ht="15.75" customHeight="1">
      <c r="A3" s="10" t="s">
        <v>7</v>
      </c>
      <c r="B3" s="10" t="s">
        <v>8</v>
      </c>
      <c r="D3" s="6"/>
      <c r="E3" s="10" t="s">
        <v>9</v>
      </c>
      <c r="F3" s="6"/>
    </row>
    <row r="4" ht="15.75" customHeight="1">
      <c r="A4" s="6"/>
      <c r="B4" s="6"/>
      <c r="C4" s="15" t="s">
        <v>10</v>
      </c>
      <c r="D4" s="15" t="s">
        <v>10</v>
      </c>
      <c r="E4" s="6"/>
      <c r="F4" s="6"/>
    </row>
    <row r="5">
      <c r="A5" s="12"/>
      <c r="B5" s="12"/>
      <c r="C5" s="12"/>
      <c r="D5" s="12"/>
      <c r="E5" s="12"/>
      <c r="F5" s="12"/>
    </row>
    <row r="6" ht="15.75" customHeight="1">
      <c r="A6" s="17" t="s">
        <v>11</v>
      </c>
      <c r="B6" s="18"/>
      <c r="C6" s="18"/>
      <c r="D6" s="18"/>
      <c r="E6" s="18"/>
      <c r="F6" s="18"/>
    </row>
    <row r="7">
      <c r="A7" s="20"/>
      <c r="B7" s="21"/>
      <c r="C7" s="21"/>
      <c r="D7" s="21"/>
      <c r="E7" s="21"/>
      <c r="F7" s="25"/>
    </row>
    <row r="8">
      <c r="A8" s="28" t="s">
        <v>18</v>
      </c>
      <c r="B8" s="18"/>
      <c r="C8" s="29"/>
      <c r="D8" s="30">
        <v>15.0</v>
      </c>
      <c r="E8" s="33" t="s">
        <v>29</v>
      </c>
      <c r="F8" s="34"/>
    </row>
    <row r="9">
      <c r="A9" s="35"/>
      <c r="B9" s="36"/>
      <c r="C9" s="42"/>
      <c r="D9" s="42"/>
      <c r="E9" s="42"/>
      <c r="F9" s="43"/>
    </row>
    <row r="10">
      <c r="A10" s="45" t="s">
        <v>38</v>
      </c>
      <c r="B10" s="45" t="s">
        <v>39</v>
      </c>
      <c r="C10" s="46" t="s">
        <v>40</v>
      </c>
      <c r="D10" s="47" t="s">
        <v>41</v>
      </c>
      <c r="E10" s="18"/>
      <c r="F10" s="48" t="s">
        <v>42</v>
      </c>
    </row>
    <row r="11">
      <c r="A11" s="49" t="s">
        <v>43</v>
      </c>
      <c r="B11" s="49" t="s">
        <v>45</v>
      </c>
      <c r="C11" s="50" t="s">
        <v>47</v>
      </c>
      <c r="D11" s="52">
        <f>2/30*D8*1.36</f>
        <v>1.36</v>
      </c>
      <c r="E11" s="54" t="s">
        <v>48</v>
      </c>
      <c r="F11" s="55"/>
    </row>
    <row r="12">
      <c r="A12" s="49" t="s">
        <v>43</v>
      </c>
      <c r="B12" s="49" t="s">
        <v>45</v>
      </c>
      <c r="C12" s="49" t="s">
        <v>51</v>
      </c>
      <c r="D12" s="52">
        <f>4/30*D8*1.36</f>
        <v>2.72</v>
      </c>
      <c r="E12" s="54" t="s">
        <v>48</v>
      </c>
      <c r="F12" s="57"/>
    </row>
    <row r="13" ht="14.25" customHeight="1">
      <c r="A13" s="49" t="s">
        <v>53</v>
      </c>
      <c r="B13" s="49" t="s">
        <v>45</v>
      </c>
      <c r="C13" s="49" t="s">
        <v>54</v>
      </c>
      <c r="D13" s="52">
        <f>30/30*D8*1.36</f>
        <v>20.4</v>
      </c>
      <c r="E13" s="54" t="s">
        <v>55</v>
      </c>
      <c r="F13" s="57"/>
    </row>
    <row r="14">
      <c r="A14" s="49" t="s">
        <v>43</v>
      </c>
      <c r="B14" s="49" t="s">
        <v>45</v>
      </c>
      <c r="C14" s="49" t="s">
        <v>56</v>
      </c>
      <c r="D14" s="52">
        <f>5.5/30*D8*1.36</f>
        <v>3.74</v>
      </c>
      <c r="E14" s="54" t="s">
        <v>57</v>
      </c>
      <c r="F14" s="56" t="s">
        <v>58</v>
      </c>
    </row>
    <row r="15">
      <c r="A15" s="49" t="s">
        <v>52</v>
      </c>
      <c r="B15" s="49" t="s">
        <v>45</v>
      </c>
      <c r="C15" s="49" t="s">
        <v>59</v>
      </c>
      <c r="D15" s="52">
        <f>8/30*D8*1.36</f>
        <v>5.44</v>
      </c>
      <c r="E15" s="54" t="s">
        <v>62</v>
      </c>
      <c r="F15" s="57"/>
    </row>
    <row r="16">
      <c r="A16" s="49" t="s">
        <v>52</v>
      </c>
      <c r="B16" s="49" t="s">
        <v>45</v>
      </c>
      <c r="C16" s="49" t="s">
        <v>63</v>
      </c>
      <c r="D16" s="52">
        <f>50/30*D8*1.36</f>
        <v>34</v>
      </c>
      <c r="E16" s="54" t="s">
        <v>65</v>
      </c>
      <c r="F16" s="57"/>
    </row>
    <row r="17">
      <c r="A17" s="49" t="s">
        <v>52</v>
      </c>
      <c r="B17" s="49" t="s">
        <v>45</v>
      </c>
      <c r="C17" s="49" t="s">
        <v>69</v>
      </c>
      <c r="D17" s="52">
        <f>3/30*D8*1.36</f>
        <v>2.04</v>
      </c>
      <c r="E17" s="54" t="s">
        <v>72</v>
      </c>
      <c r="F17" s="57"/>
    </row>
    <row r="18">
      <c r="A18" s="49" t="s">
        <v>52</v>
      </c>
      <c r="B18" s="49" t="s">
        <v>45</v>
      </c>
      <c r="C18" s="49" t="s">
        <v>68</v>
      </c>
      <c r="D18" s="52">
        <f>2/30*D8*1.36</f>
        <v>1.36</v>
      </c>
      <c r="E18" s="54" t="s">
        <v>70</v>
      </c>
      <c r="F18" s="57"/>
    </row>
    <row r="19">
      <c r="A19" s="49" t="s">
        <v>53</v>
      </c>
      <c r="B19" s="49" t="s">
        <v>46</v>
      </c>
      <c r="C19" s="49" t="s">
        <v>46</v>
      </c>
      <c r="D19" s="52">
        <f>D8*0.8</f>
        <v>12</v>
      </c>
      <c r="E19" s="54" t="s">
        <v>49</v>
      </c>
      <c r="F19" s="56" t="s">
        <v>50</v>
      </c>
    </row>
    <row r="20">
      <c r="A20" s="62"/>
      <c r="B20" s="42"/>
      <c r="C20" s="42"/>
      <c r="D20" s="42"/>
      <c r="E20" s="42"/>
      <c r="F20" s="63"/>
    </row>
    <row r="21" ht="15.75" customHeight="1">
      <c r="A21" s="65" t="s">
        <v>73</v>
      </c>
      <c r="B21" s="18"/>
      <c r="C21" s="18"/>
      <c r="D21" s="18"/>
      <c r="E21" s="18"/>
      <c r="F21" s="18"/>
    </row>
    <row r="22">
      <c r="A22" s="42"/>
      <c r="B22" s="42"/>
      <c r="C22" s="42"/>
      <c r="D22" s="42"/>
      <c r="E22" s="42"/>
      <c r="F22" s="42"/>
    </row>
    <row r="23">
      <c r="A23" s="46" t="s">
        <v>40</v>
      </c>
      <c r="B23" s="67" t="s">
        <v>74</v>
      </c>
      <c r="C23" s="67" t="s">
        <v>76</v>
      </c>
      <c r="D23" s="68" t="s">
        <v>77</v>
      </c>
      <c r="E23" s="18"/>
      <c r="F23" s="18"/>
    </row>
    <row r="24">
      <c r="A24" s="69"/>
      <c r="B24" s="70"/>
      <c r="C24" s="70"/>
      <c r="D24" s="72"/>
      <c r="E24" s="18"/>
      <c r="F24" s="29"/>
    </row>
    <row r="25">
      <c r="A25" s="73"/>
      <c r="B25" s="70"/>
      <c r="C25" s="70"/>
      <c r="D25" s="72"/>
      <c r="E25" s="18"/>
      <c r="F25" s="18"/>
    </row>
    <row r="26">
      <c r="A26" s="69"/>
      <c r="B26" s="70"/>
      <c r="C26" s="70"/>
      <c r="D26" s="72"/>
      <c r="E26" s="18"/>
      <c r="F26" s="18"/>
    </row>
    <row r="27">
      <c r="A27" s="69"/>
      <c r="B27" s="70"/>
      <c r="C27" s="70"/>
      <c r="D27" s="74"/>
      <c r="E27" s="18"/>
      <c r="F27" s="29"/>
    </row>
    <row r="28">
      <c r="A28" s="76"/>
      <c r="B28" s="76"/>
      <c r="C28" s="76"/>
      <c r="D28" s="76"/>
      <c r="E28" s="76"/>
      <c r="F28" s="76"/>
    </row>
  </sheetData>
  <mergeCells count="11">
    <mergeCell ref="A8:C8"/>
    <mergeCell ref="D10:E10"/>
    <mergeCell ref="D24:F24"/>
    <mergeCell ref="D23:F23"/>
    <mergeCell ref="D25:F25"/>
    <mergeCell ref="D26:F26"/>
    <mergeCell ref="D27:F27"/>
    <mergeCell ref="A1:C1"/>
    <mergeCell ref="B3:C3"/>
    <mergeCell ref="A6:F6"/>
    <mergeCell ref="A21:F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5.29"/>
    <col customWidth="1" min="2" max="2" width="31.57"/>
    <col customWidth="1" hidden="1" min="3" max="3" width="31.71"/>
    <col customWidth="1" min="4" max="4" width="18.71"/>
    <col customWidth="1" min="5" max="5" width="23.86"/>
  </cols>
  <sheetData>
    <row r="1">
      <c r="A1" s="1"/>
      <c r="B1" s="1"/>
      <c r="C1" s="1"/>
      <c r="D1" s="3"/>
      <c r="E1" s="4"/>
    </row>
    <row r="2" ht="16.5" customHeight="1">
      <c r="A2" s="5" t="s">
        <v>1</v>
      </c>
      <c r="B2" s="5" t="s">
        <v>2</v>
      </c>
      <c r="C2" s="14" t="s">
        <v>3</v>
      </c>
      <c r="D2" s="16"/>
      <c r="E2" s="4"/>
    </row>
    <row r="3" ht="13.5" customHeight="1">
      <c r="A3" s="22" t="s">
        <v>12</v>
      </c>
      <c r="B3" s="22" t="s">
        <v>14</v>
      </c>
      <c r="C3" s="26" t="s">
        <v>15</v>
      </c>
      <c r="D3" s="16"/>
      <c r="E3" s="4"/>
    </row>
    <row r="4" ht="15.75" customHeight="1">
      <c r="A4" s="22" t="s">
        <v>19</v>
      </c>
      <c r="B4" s="27"/>
      <c r="C4" s="26" t="s">
        <v>20</v>
      </c>
      <c r="D4" s="16"/>
      <c r="E4" s="4"/>
    </row>
    <row r="5" ht="15.75" customHeight="1">
      <c r="A5" s="27"/>
      <c r="B5" s="22" t="s">
        <v>21</v>
      </c>
      <c r="C5" s="22" t="s">
        <v>22</v>
      </c>
      <c r="D5" s="16"/>
      <c r="E5" s="4"/>
    </row>
    <row r="6">
      <c r="A6" s="22" t="s">
        <v>23</v>
      </c>
      <c r="B6" s="22" t="s">
        <v>24</v>
      </c>
      <c r="C6" s="22" t="s">
        <v>25</v>
      </c>
      <c r="D6" s="16"/>
      <c r="E6" s="4"/>
    </row>
    <row r="7">
      <c r="A7" s="22" t="s">
        <v>26</v>
      </c>
      <c r="B7" s="22" t="s">
        <v>27</v>
      </c>
      <c r="C7" s="27"/>
      <c r="D7" s="16"/>
      <c r="E7" s="4"/>
    </row>
    <row r="8">
      <c r="A8" s="22" t="s">
        <v>28</v>
      </c>
      <c r="B8" s="27"/>
      <c r="C8" s="37"/>
      <c r="D8" s="16"/>
      <c r="E8" s="4"/>
    </row>
    <row r="9">
      <c r="A9" s="22" t="s">
        <v>30</v>
      </c>
      <c r="B9" s="22" t="s">
        <v>31</v>
      </c>
      <c r="C9" s="37"/>
      <c r="D9" s="16"/>
      <c r="E9" s="4"/>
    </row>
    <row r="10">
      <c r="A10" s="22" t="s">
        <v>32</v>
      </c>
      <c r="B10" s="22" t="s">
        <v>33</v>
      </c>
      <c r="C10" s="37"/>
      <c r="D10" s="16"/>
      <c r="E10" s="4"/>
    </row>
    <row r="11">
      <c r="A11" s="27"/>
      <c r="B11" s="22" t="s">
        <v>34</v>
      </c>
      <c r="C11" s="37"/>
      <c r="D11" s="16"/>
      <c r="E11" s="4"/>
    </row>
    <row r="12">
      <c r="A12" s="22" t="s">
        <v>35</v>
      </c>
      <c r="B12" s="22" t="s">
        <v>36</v>
      </c>
      <c r="C12" s="37"/>
      <c r="D12" s="16"/>
      <c r="E12" s="4"/>
    </row>
    <row r="13">
      <c r="A13" s="27"/>
      <c r="B13" s="22" t="s">
        <v>37</v>
      </c>
      <c r="C13" s="37"/>
      <c r="D13" s="16"/>
      <c r="E13" s="4"/>
    </row>
    <row r="14">
      <c r="A14" s="27"/>
      <c r="B14" s="27"/>
      <c r="C14" s="37"/>
      <c r="D14" s="16"/>
      <c r="E14" s="4"/>
    </row>
    <row r="15">
      <c r="A15" s="27"/>
      <c r="B15" s="27"/>
      <c r="C15" s="37"/>
      <c r="D15" s="16"/>
      <c r="E15" s="4"/>
    </row>
    <row r="16">
      <c r="A16" s="27"/>
      <c r="B16" s="27"/>
      <c r="C16" s="37"/>
      <c r="D16" s="16"/>
      <c r="E16" s="4"/>
    </row>
    <row r="17">
      <c r="A17" s="39"/>
      <c r="B17" s="39"/>
      <c r="C17" s="40"/>
      <c r="D17" s="3"/>
      <c r="E17" s="4"/>
    </row>
    <row r="18">
      <c r="A18" s="41"/>
      <c r="B18" s="41"/>
      <c r="C18" s="3"/>
      <c r="D18" s="3"/>
      <c r="E18" s="4"/>
    </row>
    <row r="19">
      <c r="A19" s="41"/>
      <c r="B19" s="41"/>
      <c r="C19" s="3"/>
      <c r="D19" s="3"/>
      <c r="E19" s="4"/>
    </row>
    <row r="20">
      <c r="A20" s="41"/>
      <c r="B20" s="41"/>
      <c r="C20" s="3"/>
      <c r="D20" s="3"/>
      <c r="E20" s="4"/>
    </row>
    <row r="21">
      <c r="A21" s="41"/>
      <c r="B21" s="41"/>
      <c r="C21" s="3"/>
      <c r="D21" s="3"/>
      <c r="E21" s="4"/>
    </row>
    <row r="22">
      <c r="A22" s="41"/>
      <c r="B22" s="41"/>
      <c r="C22" s="3"/>
      <c r="D22" s="3"/>
      <c r="E22" s="4"/>
    </row>
    <row r="23">
      <c r="A23" s="41"/>
      <c r="B23" s="41"/>
      <c r="C23" s="3"/>
      <c r="D23" s="3"/>
      <c r="E23" s="3"/>
    </row>
    <row r="24">
      <c r="A24" s="41"/>
      <c r="B24" s="41"/>
      <c r="C24" s="3"/>
      <c r="D24" s="3"/>
      <c r="E24" s="3"/>
    </row>
    <row r="25">
      <c r="A25" s="41"/>
      <c r="B25" s="41"/>
      <c r="C25" s="3"/>
      <c r="D25" s="3"/>
      <c r="E25" s="3"/>
    </row>
    <row r="26">
      <c r="A26" s="41"/>
      <c r="B26" s="41"/>
      <c r="C26" s="3"/>
      <c r="D26" s="3"/>
      <c r="E26" s="3"/>
    </row>
    <row r="27">
      <c r="A27" s="41"/>
      <c r="B27" s="41"/>
      <c r="C27" s="3"/>
      <c r="D27" s="3"/>
      <c r="E27" s="3"/>
    </row>
    <row r="28">
      <c r="A28" s="41"/>
      <c r="B28" s="41"/>
      <c r="C28" s="3"/>
      <c r="D28" s="3"/>
      <c r="E28" s="3"/>
    </row>
    <row r="29">
      <c r="A29" s="41"/>
      <c r="B29" s="41"/>
      <c r="C29" s="3"/>
      <c r="D29" s="3"/>
      <c r="E29" s="3"/>
    </row>
  </sheetData>
  <drawing r:id="rId1"/>
</worksheet>
</file>