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WS 102013" sheetId="1" r:id="rId3"/>
    <sheet state="visible" name="Original Recipe" sheetId="2" r:id="rId4"/>
    <sheet state="visible" name="Instructions" sheetId="3" r:id="rId5"/>
  </sheets>
  <definedNames/>
  <calcPr/>
</workbook>
</file>

<file path=xl/sharedStrings.xml><?xml version="1.0" encoding="utf-8"?>
<sst xmlns="http://schemas.openxmlformats.org/spreadsheetml/2006/main" count="166" uniqueCount="82">
  <si>
    <t>Teriyaki Pork Shoulder Bake 烤豬肉肩</t>
  </si>
  <si>
    <t>INSTRUCTIONS</t>
  </si>
  <si>
    <t xml:space="preserve">Budget:                                        </t>
  </si>
  <si>
    <t xml:space="preserve">Location:  FH       </t>
  </si>
  <si>
    <t>In Charge:</t>
  </si>
  <si>
    <t>John/Jason</t>
  </si>
  <si>
    <t>Occasion: SWS</t>
  </si>
  <si>
    <t xml:space="preserve">            </t>
  </si>
  <si>
    <t>Previous</t>
  </si>
  <si>
    <t>ESTIMATION</t>
  </si>
  <si>
    <t>Time</t>
  </si>
  <si>
    <t>Person 1</t>
  </si>
  <si>
    <t>Person 2</t>
  </si>
  <si>
    <t>Person 3</t>
  </si>
  <si>
    <t>Person 4</t>
  </si>
  <si>
    <t>4:00:00</t>
  </si>
  <si>
    <t>Wash and cut potatoe into wedges</t>
  </si>
  <si>
    <t>Make pork sauce</t>
  </si>
  <si>
    <t>Cut Pork Shoulder into 1"x1" pieces</t>
  </si>
  <si>
    <t>4:30:00</t>
  </si>
  <si>
    <t>Pan fry potatoes with salt, pepper, and paprika</t>
  </si>
  <si>
    <t>Wash and cut veggies (高麗菜）</t>
  </si>
  <si>
    <t>Marinate pork with sauce by rubbing it on and place pork into roasters</t>
  </si>
  <si>
    <t>Make Rice</t>
  </si>
  <si>
    <t>5:00:00</t>
  </si>
  <si>
    <t>Angel/Olivia/Lucy/Jessie</t>
  </si>
  <si>
    <t>Blanch veggies then mix in salt and pepper</t>
  </si>
  <si>
    <t>Occasion: Christmas Celebration</t>
  </si>
  <si>
    <t>Bake pork shoulders at 425degree Farenheit for 30min then switch upper and lower tray as well as flip pork shoulders, then bake for another 30min</t>
  </si>
  <si>
    <t>Estimated Number of People Eating</t>
  </si>
  <si>
    <t>Fill water pitchers</t>
  </si>
  <si>
    <t>5:30:00</t>
  </si>
  <si>
    <t>Grab Utencils</t>
  </si>
  <si>
    <t>Clean up</t>
  </si>
  <si>
    <t>people</t>
  </si>
  <si>
    <t>Cut Fruit</t>
  </si>
  <si>
    <t>6:00:00</t>
  </si>
  <si>
    <t>Store</t>
  </si>
  <si>
    <t>Part of Meal</t>
  </si>
  <si>
    <t>Items</t>
  </si>
  <si>
    <t>Recipe</t>
  </si>
  <si>
    <t>Notes</t>
  </si>
  <si>
    <t>Costco</t>
  </si>
  <si>
    <t>Entrée</t>
  </si>
  <si>
    <t xml:space="preserve">Pork shoulder </t>
  </si>
  <si>
    <t>kg of meat</t>
  </si>
  <si>
    <t>~110 g/ person</t>
  </si>
  <si>
    <t>~110 g per person</t>
  </si>
  <si>
    <t>Veggie</t>
  </si>
  <si>
    <t>Potatoes</t>
  </si>
  <si>
    <t>kg</t>
  </si>
  <si>
    <t>~ 1/4 count per person</t>
  </si>
  <si>
    <t>Veggie in Season (高麗菜）</t>
  </si>
  <si>
    <t>~ 1/11 count per person</t>
  </si>
  <si>
    <t>FH</t>
  </si>
  <si>
    <t>Sauce</t>
  </si>
  <si>
    <t>Soysauce</t>
  </si>
  <si>
    <t>cups</t>
  </si>
  <si>
    <t>Ginger</t>
  </si>
  <si>
    <t>Sugar</t>
  </si>
  <si>
    <t>Garlic</t>
  </si>
  <si>
    <t>Cooking Wine</t>
  </si>
  <si>
    <t>Black Pepper</t>
  </si>
  <si>
    <t>tbsp</t>
  </si>
  <si>
    <t>RT</t>
  </si>
  <si>
    <t>Fruit</t>
  </si>
  <si>
    <t>Guava</t>
  </si>
  <si>
    <t>each</t>
  </si>
  <si>
    <t>Rice</t>
  </si>
  <si>
    <t>ShaoXing Wine</t>
  </si>
  <si>
    <t>cup</t>
  </si>
  <si>
    <t>0.6 cup/person</t>
  </si>
  <si>
    <t>Watermelon</t>
  </si>
  <si>
    <t>POST-EVENT EVALUATION</t>
  </si>
  <si>
    <t>Large</t>
  </si>
  <si>
    <t>Amount left over</t>
  </si>
  <si>
    <t>Date</t>
  </si>
  <si>
    <t>Name</t>
  </si>
  <si>
    <t>Comments</t>
  </si>
  <si>
    <t>What we ran out</t>
  </si>
  <si>
    <t>Jason Lu</t>
  </si>
  <si>
    <t>Changed Potatoes + Veggies to be by weight rather than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</si>
</sst>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0.0"/>
      <color rgb="FF000000"/>
    </font>
    <font>
      <sz val="12.0"/>
      <color rgb="FF000000"/>
    </font>
    <font>
      <b/>
      <sz val="9.0"/>
      <color rgb="FF000000"/>
    </font>
    <font>
      <b/>
      <sz val="11.0"/>
      <color rgb="FF000000"/>
    </font>
    <font>
      <sz val="11.0"/>
      <color rgb="FF000000"/>
    </font>
    <font>
      <b/>
      <sz val="12.0"/>
      <color rgb="FF000000"/>
    </font>
    <font/>
    <font>
      <b/>
      <sz val="10.0"/>
      <color rgb="FF000000"/>
    </font>
    <font>
      <u/>
      <sz val="12.0"/>
      <color rgb="FF000000"/>
    </font>
    <font>
      <u/>
      <sz val="10.0"/>
      <color rgb="FF000000"/>
    </font>
    <font>
      <u/>
      <sz val="12.0"/>
      <color rgb="FF000000"/>
    </font>
    <font>
      <sz val="10.0"/>
      <color rgb="FF0000D4"/>
    </font>
    <font>
      <sz val="9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2" numFmtId="0" xfId="0" applyAlignment="1" applyFill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5" numFmtId="0" xfId="0" applyAlignment="1" applyFont="1">
      <alignment horizontal="left" wrapText="1"/>
    </xf>
    <xf borderId="0" fillId="0" fontId="2" numFmtId="0" xfId="0" applyAlignment="1" applyFont="1">
      <alignment horizontal="right" wrapText="1"/>
    </xf>
    <xf borderId="1" fillId="0" fontId="1" numFmtId="0" xfId="0" applyAlignment="1" applyBorder="1" applyFont="1">
      <alignment wrapText="1"/>
    </xf>
    <xf borderId="2" fillId="0" fontId="4" numFmtId="0" xfId="0" applyAlignment="1" applyBorder="1" applyFont="1">
      <alignment vertical="top" wrapText="1"/>
    </xf>
    <xf borderId="2" fillId="0" fontId="4" numFmtId="0" xfId="0" applyAlignment="1" applyBorder="1" applyFont="1">
      <alignment vertical="top" wrapText="1"/>
    </xf>
    <xf borderId="3" fillId="3" fontId="6" numFmtId="0" xfId="0" applyAlignment="1" applyBorder="1" applyFill="1" applyFont="1">
      <alignment horizontal="center" wrapText="1"/>
    </xf>
    <xf borderId="4" fillId="0" fontId="1" numFmtId="0" xfId="0" applyAlignment="1" applyBorder="1" applyFont="1">
      <alignment wrapText="1"/>
    </xf>
    <xf borderId="5" fillId="0" fontId="7" numFmtId="0" xfId="0" applyAlignment="1" applyBorder="1" applyFont="1">
      <alignment wrapText="1"/>
    </xf>
    <xf borderId="2" fillId="0" fontId="4" numFmtId="0" xfId="0" applyAlignment="1" applyBorder="1" applyFont="1">
      <alignment horizontal="left" vertical="top" wrapText="1"/>
    </xf>
    <xf borderId="6" fillId="0" fontId="7" numFmtId="0" xfId="0" applyAlignment="1" applyBorder="1" applyFont="1">
      <alignment wrapText="1"/>
    </xf>
    <xf borderId="4" fillId="0" fontId="8" numFmtId="0" xfId="0" applyAlignment="1" applyBorder="1" applyFont="1">
      <alignment wrapText="1"/>
    </xf>
    <xf borderId="4" fillId="0" fontId="7" numFmtId="0" xfId="0" applyAlignment="1" applyBorder="1" applyFont="1">
      <alignment wrapText="1"/>
    </xf>
    <xf borderId="3" fillId="0" fontId="8" numFmtId="0" xfId="0" applyAlignment="1" applyBorder="1" applyFont="1">
      <alignment horizontal="center" wrapText="1"/>
    </xf>
    <xf borderId="2" fillId="0" fontId="4" numFmtId="46" xfId="0" applyAlignment="1" applyBorder="1" applyFont="1" applyNumberFormat="1">
      <alignment vertical="top" wrapText="1"/>
    </xf>
    <xf borderId="2" fillId="0" fontId="1" numFmtId="0" xfId="0" applyAlignment="1" applyBorder="1" applyFont="1">
      <alignment horizontal="left" wrapText="1"/>
    </xf>
    <xf borderId="2" fillId="0" fontId="5" numFmtId="0" xfId="0" applyAlignment="1" applyBorder="1" applyFont="1">
      <alignment horizontal="left" wrapText="1"/>
    </xf>
    <xf borderId="0" fillId="0" fontId="9" numFmtId="0" xfId="0" applyAlignment="1" applyFont="1">
      <alignment horizontal="left" wrapText="1"/>
    </xf>
    <xf borderId="2" fillId="0" fontId="4" numFmtId="21" xfId="0" applyAlignment="1" applyBorder="1" applyFont="1" applyNumberFormat="1">
      <alignment vertical="top" wrapText="1"/>
    </xf>
    <xf borderId="0" fillId="0" fontId="10" numFmtId="0" xfId="0" applyAlignment="1" applyFont="1">
      <alignment wrapText="1"/>
    </xf>
    <xf borderId="2" fillId="0" fontId="5" numFmtId="0" xfId="0" applyAlignment="1" applyBorder="1" applyFont="1">
      <alignment vertical="top" wrapText="1"/>
    </xf>
    <xf borderId="0" fillId="0" fontId="11" numFmtId="0" xfId="0" applyAlignment="1" applyFont="1">
      <alignment wrapText="1"/>
    </xf>
    <xf borderId="2" fillId="0" fontId="1" numFmtId="0" xfId="0" applyAlignment="1" applyBorder="1" applyFont="1">
      <alignment wrapText="1"/>
    </xf>
    <xf borderId="5" fillId="0" fontId="8" numFmtId="0" xfId="0" applyAlignment="1" applyBorder="1" applyFont="1">
      <alignment horizontal="center" wrapText="1"/>
    </xf>
    <xf borderId="7" fillId="0" fontId="8" numFmtId="0" xfId="0" applyAlignment="1" applyBorder="1" applyFont="1">
      <alignment horizontal="center" wrapText="1"/>
    </xf>
    <xf borderId="2" fillId="0" fontId="7" numFmtId="0" xfId="0" applyAlignment="1" applyBorder="1" applyFont="1">
      <alignment wrapText="1"/>
    </xf>
    <xf borderId="3" fillId="0" fontId="1" numFmtId="0" xfId="0" applyAlignment="1" applyBorder="1" applyFont="1">
      <alignment horizontal="left" wrapText="1"/>
    </xf>
    <xf borderId="2" fillId="0" fontId="5" numFmtId="0" xfId="0" applyAlignment="1" applyBorder="1" applyFont="1">
      <alignment vertical="top" wrapText="1"/>
    </xf>
    <xf borderId="2" fillId="0" fontId="12" numFmtId="0" xfId="0" applyAlignment="1" applyBorder="1" applyFont="1">
      <alignment horizontal="center" wrapText="1"/>
    </xf>
    <xf borderId="2" fillId="0" fontId="5" numFmtId="0" xfId="0" applyAlignment="1" applyBorder="1" applyFont="1">
      <alignment horizontal="left" vertical="top" wrapText="1"/>
    </xf>
    <xf borderId="2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left" vertical="top" wrapText="1"/>
    </xf>
    <xf borderId="8" fillId="0" fontId="1" numFmtId="0" xfId="0" applyAlignment="1" applyBorder="1" applyFont="1">
      <alignment horizontal="center" wrapText="1"/>
    </xf>
    <xf borderId="9" fillId="0" fontId="1" numFmtId="0" xfId="0" applyAlignment="1" applyBorder="1" applyFont="1">
      <alignment wrapText="1"/>
    </xf>
    <xf borderId="3" fillId="0" fontId="1" numFmtId="0" xfId="0" applyAlignment="1" applyBorder="1" applyFont="1">
      <alignment horizontal="left" wrapText="1"/>
    </xf>
    <xf borderId="0" fillId="0" fontId="5" numFmtId="0" xfId="0" applyAlignment="1" applyFont="1">
      <alignment horizontal="right" wrapText="1"/>
    </xf>
    <xf borderId="5" fillId="0" fontId="1" numFmtId="0" xfId="0" applyAlignment="1" applyBorder="1" applyFont="1">
      <alignment horizontal="left" wrapText="1"/>
    </xf>
    <xf borderId="0" fillId="0" fontId="5" numFmtId="0" xfId="0" applyAlignment="1" applyFont="1">
      <alignment horizontal="left" vertical="top" wrapText="1"/>
    </xf>
    <xf borderId="5" fillId="0" fontId="1" numFmtId="0" xfId="0" applyAlignment="1" applyBorder="1" applyFont="1">
      <alignment wrapText="1"/>
    </xf>
    <xf borderId="0" fillId="0" fontId="1" numFmtId="0" xfId="0" applyAlignment="1" applyFont="1">
      <alignment vertical="top" wrapText="1"/>
    </xf>
    <xf borderId="10" fillId="0" fontId="1" numFmtId="0" xfId="0" applyAlignment="1" applyBorder="1" applyFont="1">
      <alignment horizontal="center" wrapText="1"/>
    </xf>
    <xf borderId="0" fillId="0" fontId="5" numFmtId="0" xfId="0" applyAlignment="1" applyFont="1">
      <alignment vertical="top" wrapText="1"/>
    </xf>
    <xf borderId="2" fillId="0" fontId="8" numFmtId="0" xfId="0" applyAlignment="1" applyBorder="1" applyFont="1">
      <alignment horizontal="left" wrapText="1"/>
    </xf>
    <xf borderId="0" fillId="0" fontId="13" numFmtId="0" xfId="0" applyAlignment="1" applyFont="1">
      <alignment horizontal="right" wrapText="1"/>
    </xf>
    <xf borderId="2" fillId="0" fontId="8" numFmtId="0" xfId="0" applyAlignment="1" applyBorder="1" applyFont="1">
      <alignment horizontal="center" wrapText="1"/>
    </xf>
    <xf borderId="3" fillId="3" fontId="8" numFmtId="0" xfId="0" applyAlignment="1" applyBorder="1" applyFont="1">
      <alignment horizontal="center" wrapText="1"/>
    </xf>
    <xf borderId="2" fillId="3" fontId="8" numFmtId="0" xfId="0" applyAlignment="1" applyBorder="1" applyFont="1">
      <alignment horizontal="center" wrapText="1"/>
    </xf>
    <xf borderId="10" fillId="0" fontId="1" numFmtId="0" xfId="0" applyAlignment="1" applyBorder="1" applyFont="1">
      <alignment wrapText="1"/>
    </xf>
    <xf borderId="2" fillId="0" fontId="1" numFmtId="0" xfId="0" applyAlignment="1" applyBorder="1" applyFont="1">
      <alignment horizontal="left" wrapText="1"/>
    </xf>
    <xf borderId="2" fillId="0" fontId="1" numFmtId="0" xfId="0" applyAlignment="1" applyBorder="1" applyFont="1">
      <alignment horizontal="left" wrapText="1"/>
    </xf>
    <xf borderId="2" fillId="0" fontId="1" numFmtId="0" xfId="0" applyAlignment="1" applyBorder="1" applyFont="1">
      <alignment horizontal="right" wrapText="1"/>
    </xf>
    <xf borderId="2" fillId="3" fontId="12" numFmtId="0" xfId="0" applyAlignment="1" applyBorder="1" applyFont="1">
      <alignment horizontal="center" wrapText="1"/>
    </xf>
    <xf borderId="2" fillId="3" fontId="12" numFmtId="0" xfId="0" applyAlignment="1" applyBorder="1" applyFont="1">
      <alignment horizontal="left" wrapText="1"/>
    </xf>
    <xf borderId="2" fillId="0" fontId="1" numFmtId="4" xfId="0" applyAlignment="1" applyBorder="1" applyFont="1" applyNumberFormat="1">
      <alignment horizontal="left" wrapText="1"/>
    </xf>
    <xf borderId="2" fillId="3" fontId="12" numFmtId="0" xfId="0" applyAlignment="1" applyBorder="1" applyFont="1">
      <alignment horizontal="left" wrapText="1"/>
    </xf>
    <xf borderId="3" fillId="0" fontId="1" numFmtId="0" xfId="0" applyAlignment="1" applyBorder="1" applyFont="1">
      <alignment horizontal="left" wrapText="1"/>
    </xf>
    <xf borderId="6" fillId="0" fontId="1" numFmtId="0" xfId="0" applyAlignment="1" applyBorder="1" applyFont="1">
      <alignment wrapText="1"/>
    </xf>
    <xf borderId="2" fillId="0" fontId="1" numFmtId="0" xfId="0" applyAlignment="1" applyBorder="1" applyFont="1">
      <alignment horizontal="right" wrapText="1"/>
    </xf>
    <xf borderId="3" fillId="4" fontId="6" numFmtId="0" xfId="0" applyAlignment="1" applyBorder="1" applyFill="1" applyFont="1">
      <alignment horizontal="center" wrapText="1"/>
    </xf>
    <xf borderId="2" fillId="4" fontId="8" numFmtId="0" xfId="0" applyAlignment="1" applyBorder="1" applyFont="1">
      <alignment horizontal="center" wrapText="1"/>
    </xf>
    <xf borderId="3" fillId="4" fontId="8" numFmtId="0" xfId="0" applyAlignment="1" applyBorder="1" applyFont="1">
      <alignment horizontal="center" wrapText="1"/>
    </xf>
    <xf borderId="2" fillId="0" fontId="12" numFmtId="0" xfId="0" applyAlignment="1" applyBorder="1" applyFont="1">
      <alignment horizontal="left" wrapText="1"/>
    </xf>
    <xf borderId="2" fillId="4" fontId="12" numFmtId="0" xfId="0" applyAlignment="1" applyBorder="1" applyFont="1">
      <alignment horizontal="center" wrapText="1"/>
    </xf>
    <xf borderId="2" fillId="0" fontId="12" numFmtId="14" xfId="0" applyAlignment="1" applyBorder="1" applyFont="1" applyNumberFormat="1">
      <alignment horizontal="left" wrapText="1"/>
    </xf>
    <xf borderId="3" fillId="4" fontId="12" numFmtId="0" xfId="0" applyAlignment="1" applyBorder="1" applyFont="1">
      <alignment horizontal="left" wrapText="1"/>
    </xf>
    <xf borderId="2" fillId="4" fontId="12" numFmtId="0" xfId="0" applyAlignment="1" applyBorder="1" applyFont="1">
      <alignment horizontal="center" wrapText="1"/>
    </xf>
    <xf borderId="3" fillId="4" fontId="8" numFmtId="0" xfId="0" applyAlignment="1" applyBorder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14"/>
    <col customWidth="1" min="2" max="2" width="23.71"/>
    <col customWidth="1" min="3" max="4" width="17.29"/>
    <col customWidth="1" min="5" max="5" width="27.29"/>
    <col customWidth="1" min="6" max="6" width="22.0"/>
    <col customWidth="1" min="7" max="7" width="17.29"/>
  </cols>
  <sheetData>
    <row r="1">
      <c r="A1" s="2" t="s">
        <v>0</v>
      </c>
      <c r="D1" s="1"/>
      <c r="E1" s="1"/>
      <c r="F1" s="1"/>
    </row>
    <row r="2">
      <c r="A2" s="3" t="s">
        <v>2</v>
      </c>
      <c r="B2" s="6">
        <f>$D$8*50</f>
        <v>2250</v>
      </c>
      <c r="C2" s="1"/>
      <c r="D2" s="1"/>
      <c r="E2" s="3" t="s">
        <v>3</v>
      </c>
      <c r="F2" s="1"/>
    </row>
    <row r="3">
      <c r="A3" s="3" t="s">
        <v>4</v>
      </c>
      <c r="B3" s="8" t="s">
        <v>5</v>
      </c>
      <c r="C3" s="1"/>
      <c r="D3" s="1"/>
      <c r="E3" s="3" t="s">
        <v>6</v>
      </c>
      <c r="F3" s="1"/>
    </row>
    <row r="4">
      <c r="A4" s="1"/>
      <c r="B4" s="1"/>
      <c r="C4" s="3" t="s">
        <v>7</v>
      </c>
      <c r="D4" s="3" t="s">
        <v>7</v>
      </c>
      <c r="E4" s="1"/>
      <c r="F4" s="1"/>
    </row>
    <row r="5">
      <c r="A5" s="9"/>
      <c r="B5" s="9"/>
      <c r="C5" s="9"/>
      <c r="D5" s="9"/>
      <c r="E5" s="9"/>
      <c r="F5" s="9"/>
    </row>
    <row r="6">
      <c r="A6" s="12" t="s">
        <v>9</v>
      </c>
      <c r="B6" s="14"/>
      <c r="C6" s="14"/>
      <c r="D6" s="14"/>
      <c r="E6" s="14"/>
      <c r="F6" s="16"/>
      <c r="G6" s="18"/>
    </row>
    <row r="7">
      <c r="A7" s="19"/>
      <c r="B7" s="29"/>
      <c r="C7" s="29"/>
      <c r="D7" s="29"/>
      <c r="E7" s="29"/>
      <c r="F7" s="30"/>
      <c r="G7" s="18"/>
    </row>
    <row r="8">
      <c r="A8" s="32" t="s">
        <v>29</v>
      </c>
      <c r="B8" s="14"/>
      <c r="C8" s="16"/>
      <c r="D8" s="34">
        <v>45.0</v>
      </c>
      <c r="E8" s="36" t="s">
        <v>34</v>
      </c>
      <c r="F8" s="38"/>
      <c r="G8" s="18"/>
    </row>
    <row r="9">
      <c r="A9" s="40"/>
      <c r="B9" s="42"/>
      <c r="C9" s="44"/>
      <c r="D9" s="44"/>
      <c r="E9" s="44"/>
      <c r="F9" s="46"/>
      <c r="G9" s="18"/>
    </row>
    <row r="10">
      <c r="A10" s="48" t="s">
        <v>37</v>
      </c>
      <c r="B10" s="48" t="s">
        <v>38</v>
      </c>
      <c r="C10" s="50" t="s">
        <v>39</v>
      </c>
      <c r="D10" s="51" t="s">
        <v>40</v>
      </c>
      <c r="E10" s="16"/>
      <c r="F10" s="52" t="s">
        <v>41</v>
      </c>
      <c r="G10" s="18"/>
    </row>
    <row r="11">
      <c r="A11" s="54" t="s">
        <v>42</v>
      </c>
      <c r="B11" s="54" t="s">
        <v>43</v>
      </c>
      <c r="C11" s="54" t="s">
        <v>44</v>
      </c>
      <c r="D11" s="56">
        <f>ROUNDUP((('Original Recipe'!D11/'Original Recipe'!$D$8)*$D$8),1)</f>
        <v>5</v>
      </c>
      <c r="E11" s="57" t="s">
        <v>45</v>
      </c>
      <c r="F11" s="58" t="s">
        <v>46</v>
      </c>
      <c r="G11" s="18"/>
    </row>
    <row r="12">
      <c r="A12" s="54" t="s">
        <v>48</v>
      </c>
      <c r="B12" s="54" t="s">
        <v>43</v>
      </c>
      <c r="C12" s="54" t="s">
        <v>49</v>
      </c>
      <c r="D12" s="56">
        <f>ROUNDUP((('Original Recipe'!D12/'Original Recipe'!$D$8)*$D$8),1)</f>
        <v>2.3</v>
      </c>
      <c r="E12" s="57" t="s">
        <v>50</v>
      </c>
      <c r="F12" s="58" t="s">
        <v>51</v>
      </c>
      <c r="G12" s="18"/>
    </row>
    <row r="13">
      <c r="A13" s="54" t="s">
        <v>48</v>
      </c>
      <c r="B13" s="54" t="s">
        <v>43</v>
      </c>
      <c r="C13" s="54" t="s">
        <v>52</v>
      </c>
      <c r="D13" s="56">
        <f>ROUNDUP((('Original Recipe'!D13/'Original Recipe'!$D$8)*$D$8),1)</f>
        <v>7.4</v>
      </c>
      <c r="E13" s="57" t="s">
        <v>50</v>
      </c>
      <c r="F13" s="58" t="s">
        <v>53</v>
      </c>
      <c r="G13" s="18"/>
    </row>
    <row r="14">
      <c r="A14" s="54" t="s">
        <v>54</v>
      </c>
      <c r="B14" s="54" t="s">
        <v>55</v>
      </c>
      <c r="C14" s="54" t="s">
        <v>56</v>
      </c>
      <c r="D14" s="56">
        <f>ROUNDUP((('Original Recipe'!D14/'Original Recipe'!$D$8)*$D$8),1)</f>
        <v>4.5</v>
      </c>
      <c r="E14" s="57" t="s">
        <v>57</v>
      </c>
      <c r="F14" s="60"/>
      <c r="G14" s="18"/>
    </row>
    <row r="15">
      <c r="A15" s="54" t="s">
        <v>54</v>
      </c>
      <c r="B15" s="54" t="s">
        <v>55</v>
      </c>
      <c r="C15" s="54" t="s">
        <v>58</v>
      </c>
      <c r="D15" s="56">
        <f>ROUNDUP((('Original Recipe'!D15/'Original Recipe'!$D$8)*$D$8),1)</f>
        <v>1.2</v>
      </c>
      <c r="E15" s="57" t="s">
        <v>57</v>
      </c>
      <c r="F15" s="60"/>
      <c r="G15" s="18"/>
    </row>
    <row r="16">
      <c r="A16" s="54" t="s">
        <v>54</v>
      </c>
      <c r="B16" s="54" t="s">
        <v>55</v>
      </c>
      <c r="C16" s="54" t="s">
        <v>59</v>
      </c>
      <c r="D16" s="56">
        <f>ROUNDUP((('Original Recipe'!D16/'Original Recipe'!$D$8)*$D$8),1)</f>
        <v>3.4</v>
      </c>
      <c r="E16" s="57" t="s">
        <v>57</v>
      </c>
      <c r="F16" s="60"/>
      <c r="G16" s="18"/>
    </row>
    <row r="17">
      <c r="A17" s="54" t="s">
        <v>54</v>
      </c>
      <c r="B17" s="54" t="s">
        <v>55</v>
      </c>
      <c r="C17" s="54" t="s">
        <v>60</v>
      </c>
      <c r="D17" s="56">
        <f>ROUNDUP((('Original Recipe'!D17/'Original Recipe'!$D$8)*$D$8),1)</f>
        <v>1.2</v>
      </c>
      <c r="E17" s="57" t="s">
        <v>57</v>
      </c>
      <c r="F17" s="60"/>
      <c r="G17" s="18"/>
    </row>
    <row r="18">
      <c r="A18" s="54" t="s">
        <v>54</v>
      </c>
      <c r="B18" s="54" t="s">
        <v>55</v>
      </c>
      <c r="C18" s="54" t="s">
        <v>69</v>
      </c>
      <c r="D18" s="56">
        <f>ROUNDUP((('Original Recipe'!D18/'Original Recipe'!$D$8)*$D$8),1)</f>
        <v>1.2</v>
      </c>
      <c r="E18" s="57" t="s">
        <v>57</v>
      </c>
      <c r="F18" s="60"/>
      <c r="G18" s="18"/>
    </row>
    <row r="19">
      <c r="A19" s="54" t="s">
        <v>54</v>
      </c>
      <c r="B19" s="54" t="s">
        <v>55</v>
      </c>
      <c r="C19" s="54" t="s">
        <v>62</v>
      </c>
      <c r="D19" s="56">
        <f>ROUNDUP((('Original Recipe'!D19/'Original Recipe'!$D$8)*$D$8),1)</f>
        <v>4.5</v>
      </c>
      <c r="E19" s="57" t="s">
        <v>63</v>
      </c>
      <c r="F19" s="60"/>
      <c r="G19" s="18"/>
    </row>
    <row r="20">
      <c r="A20" s="54" t="s">
        <v>64</v>
      </c>
      <c r="B20" s="54" t="s">
        <v>65</v>
      </c>
      <c r="C20" s="54" t="s">
        <v>72</v>
      </c>
      <c r="D20" s="63">
        <v>2.0</v>
      </c>
      <c r="E20" s="57" t="s">
        <v>67</v>
      </c>
      <c r="F20" s="58" t="s">
        <v>74</v>
      </c>
      <c r="G20" s="18"/>
    </row>
    <row r="21">
      <c r="A21" s="54" t="s">
        <v>54</v>
      </c>
      <c r="B21" s="54" t="s">
        <v>68</v>
      </c>
      <c r="C21" s="54" t="s">
        <v>68</v>
      </c>
      <c r="D21" s="56">
        <f>0.6*D8</f>
        <v>27</v>
      </c>
      <c r="E21" s="57" t="s">
        <v>70</v>
      </c>
      <c r="F21" s="58" t="s">
        <v>71</v>
      </c>
      <c r="G21" s="18"/>
    </row>
    <row r="22">
      <c r="A22" s="61"/>
      <c r="B22" s="44"/>
      <c r="C22" s="44"/>
      <c r="D22" s="44"/>
      <c r="E22" s="44"/>
      <c r="F22" s="62"/>
      <c r="G22" s="18"/>
    </row>
    <row r="23">
      <c r="A23" s="64" t="s">
        <v>73</v>
      </c>
      <c r="B23" s="14"/>
      <c r="C23" s="14"/>
      <c r="D23" s="14"/>
      <c r="E23" s="14"/>
      <c r="F23" s="16"/>
      <c r="G23" s="18"/>
    </row>
    <row r="24">
      <c r="A24" s="44"/>
      <c r="B24" s="44"/>
      <c r="C24" s="44"/>
      <c r="D24" s="44"/>
      <c r="E24" s="44"/>
      <c r="F24" s="62"/>
      <c r="G24" s="18"/>
    </row>
    <row r="25">
      <c r="A25" s="50" t="s">
        <v>39</v>
      </c>
      <c r="B25" s="65" t="s">
        <v>75</v>
      </c>
      <c r="C25" s="65" t="s">
        <v>79</v>
      </c>
      <c r="D25" s="66" t="s">
        <v>78</v>
      </c>
      <c r="E25" s="14"/>
      <c r="F25" s="16"/>
      <c r="G25" s="18"/>
    </row>
    <row r="26">
      <c r="A26" s="67"/>
      <c r="B26" s="68"/>
      <c r="C26" s="68"/>
      <c r="D26" s="70"/>
      <c r="E26" s="14"/>
      <c r="F26" s="16"/>
      <c r="G26" s="18"/>
    </row>
    <row r="27">
      <c r="A27" s="67"/>
      <c r="B27" s="68"/>
      <c r="C27" s="68"/>
      <c r="D27" s="70"/>
      <c r="E27" s="14"/>
      <c r="F27" s="16"/>
      <c r="G27" s="18"/>
    </row>
    <row r="28">
      <c r="A28" s="67"/>
      <c r="B28" s="68"/>
      <c r="C28" s="68"/>
      <c r="D28" s="70"/>
      <c r="E28" s="14"/>
      <c r="F28" s="16"/>
      <c r="G28" s="18"/>
    </row>
    <row r="29">
      <c r="A29" s="67"/>
      <c r="B29" s="68"/>
      <c r="C29" s="68"/>
      <c r="D29" s="70"/>
      <c r="E29" s="14"/>
      <c r="F29" s="16"/>
      <c r="G29" s="18"/>
    </row>
    <row r="30">
      <c r="A30" s="39"/>
      <c r="B30" s="39"/>
      <c r="C30" s="39"/>
      <c r="D30" s="39"/>
      <c r="E30" s="39"/>
      <c r="F30" s="39"/>
    </row>
  </sheetData>
  <mergeCells count="10">
    <mergeCell ref="D27:F27"/>
    <mergeCell ref="D25:F25"/>
    <mergeCell ref="D26:F26"/>
    <mergeCell ref="D28:F28"/>
    <mergeCell ref="D29:F29"/>
    <mergeCell ref="A1:C1"/>
    <mergeCell ref="A6:F6"/>
    <mergeCell ref="A8:C8"/>
    <mergeCell ref="D10:E10"/>
    <mergeCell ref="A23:F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71"/>
    <col customWidth="1" min="2" max="2" width="23.71"/>
    <col customWidth="1" min="3" max="4" width="17.29"/>
    <col customWidth="1" min="5" max="5" width="27.29"/>
    <col customWidth="1" min="6" max="6" width="21.29"/>
    <col customWidth="1" min="7" max="7" width="17.29"/>
  </cols>
  <sheetData>
    <row r="1">
      <c r="A1" s="2" t="s">
        <v>0</v>
      </c>
      <c r="D1" s="1"/>
      <c r="E1" s="1"/>
      <c r="F1" s="1"/>
    </row>
    <row r="2">
      <c r="A2" s="3" t="s">
        <v>2</v>
      </c>
      <c r="B2" s="23">
        <f>D8*50</f>
        <v>4500</v>
      </c>
      <c r="C2" s="25"/>
      <c r="D2" s="1"/>
      <c r="E2" s="3" t="s">
        <v>3</v>
      </c>
      <c r="F2" s="1"/>
    </row>
    <row r="3">
      <c r="A3" s="3" t="s">
        <v>4</v>
      </c>
      <c r="B3" s="27" t="s">
        <v>25</v>
      </c>
      <c r="D3" s="1"/>
      <c r="E3" s="3" t="s">
        <v>27</v>
      </c>
    </row>
    <row r="4">
      <c r="A4" s="1"/>
      <c r="B4" s="1"/>
      <c r="C4" s="3" t="s">
        <v>7</v>
      </c>
      <c r="D4" s="3" t="s">
        <v>7</v>
      </c>
      <c r="E4" s="1"/>
      <c r="F4" s="1"/>
    </row>
    <row r="5">
      <c r="A5" s="9"/>
      <c r="B5" s="9"/>
      <c r="C5" s="9"/>
      <c r="D5" s="9"/>
      <c r="E5" s="9"/>
      <c r="F5" s="9"/>
    </row>
    <row r="6">
      <c r="A6" s="12" t="s">
        <v>9</v>
      </c>
      <c r="B6" s="14"/>
      <c r="C6" s="14"/>
      <c r="D6" s="14"/>
      <c r="E6" s="14"/>
      <c r="F6" s="16"/>
      <c r="G6" s="18"/>
    </row>
    <row r="7">
      <c r="A7" s="19"/>
      <c r="B7" s="29"/>
      <c r="C7" s="29"/>
      <c r="D7" s="29"/>
      <c r="E7" s="29"/>
      <c r="F7" s="30"/>
      <c r="G7" s="18"/>
    </row>
    <row r="8">
      <c r="A8" s="32" t="s">
        <v>29</v>
      </c>
      <c r="B8" s="14"/>
      <c r="C8" s="16"/>
      <c r="D8" s="34">
        <v>90.0</v>
      </c>
      <c r="E8" s="36" t="s">
        <v>34</v>
      </c>
      <c r="F8" s="38"/>
      <c r="G8" s="18"/>
    </row>
    <row r="9">
      <c r="A9" s="40"/>
      <c r="B9" s="42"/>
      <c r="C9" s="44"/>
      <c r="D9" s="44"/>
      <c r="E9" s="44"/>
      <c r="F9" s="53"/>
      <c r="G9" s="18"/>
    </row>
    <row r="10">
      <c r="A10" s="48" t="s">
        <v>37</v>
      </c>
      <c r="B10" s="48" t="s">
        <v>38</v>
      </c>
      <c r="C10" s="50" t="s">
        <v>39</v>
      </c>
      <c r="D10" s="51" t="s">
        <v>40</v>
      </c>
      <c r="E10" s="16"/>
      <c r="F10" s="52" t="s">
        <v>41</v>
      </c>
      <c r="G10" s="18"/>
    </row>
    <row r="11">
      <c r="A11" s="54" t="s">
        <v>42</v>
      </c>
      <c r="B11" s="54" t="s">
        <v>43</v>
      </c>
      <c r="C11" s="54" t="s">
        <v>44</v>
      </c>
      <c r="D11" s="55">
        <f>110*D8/1000</f>
        <v>9.9</v>
      </c>
      <c r="E11" s="57" t="s">
        <v>45</v>
      </c>
      <c r="F11" s="58" t="s">
        <v>47</v>
      </c>
      <c r="G11" s="18"/>
    </row>
    <row r="12">
      <c r="A12" s="54" t="s">
        <v>48</v>
      </c>
      <c r="B12" s="54" t="s">
        <v>43</v>
      </c>
      <c r="C12" s="54" t="s">
        <v>49</v>
      </c>
      <c r="D12" s="55">
        <f>D8/4*0.2</f>
        <v>4.5</v>
      </c>
      <c r="E12" s="57" t="s">
        <v>50</v>
      </c>
      <c r="F12" s="58" t="s">
        <v>51</v>
      </c>
      <c r="G12" s="18"/>
    </row>
    <row r="13">
      <c r="A13" s="54" t="s">
        <v>48</v>
      </c>
      <c r="B13" s="54" t="s">
        <v>43</v>
      </c>
      <c r="C13" s="54" t="s">
        <v>52</v>
      </c>
      <c r="D13" s="59">
        <f>D8/11*1.8</f>
        <v>14.72727273</v>
      </c>
      <c r="E13" s="57" t="s">
        <v>50</v>
      </c>
      <c r="F13" s="58" t="s">
        <v>53</v>
      </c>
      <c r="G13" s="18"/>
    </row>
    <row r="14">
      <c r="A14" s="54" t="s">
        <v>54</v>
      </c>
      <c r="B14" s="54" t="s">
        <v>55</v>
      </c>
      <c r="C14" s="54" t="s">
        <v>56</v>
      </c>
      <c r="D14" s="55">
        <f>D8/10</f>
        <v>9</v>
      </c>
      <c r="E14" s="57" t="s">
        <v>57</v>
      </c>
      <c r="F14" s="60"/>
      <c r="G14" s="18"/>
    </row>
    <row r="15">
      <c r="A15" s="54" t="s">
        <v>54</v>
      </c>
      <c r="B15" s="54" t="s">
        <v>55</v>
      </c>
      <c r="C15" s="54" t="s">
        <v>58</v>
      </c>
      <c r="D15" s="55">
        <f>D8/40</f>
        <v>2.25</v>
      </c>
      <c r="E15" s="57" t="s">
        <v>57</v>
      </c>
      <c r="F15" s="60"/>
      <c r="G15" s="18"/>
    </row>
    <row r="16">
      <c r="A16" s="54" t="s">
        <v>54</v>
      </c>
      <c r="B16" s="54" t="s">
        <v>55</v>
      </c>
      <c r="C16" s="54" t="s">
        <v>59</v>
      </c>
      <c r="D16" s="59">
        <f>D8/13.3</f>
        <v>6.766917293</v>
      </c>
      <c r="E16" s="57" t="s">
        <v>57</v>
      </c>
      <c r="F16" s="60"/>
      <c r="G16" s="18"/>
    </row>
    <row r="17">
      <c r="A17" s="54" t="s">
        <v>54</v>
      </c>
      <c r="B17" s="54" t="s">
        <v>55</v>
      </c>
      <c r="C17" s="54" t="s">
        <v>60</v>
      </c>
      <c r="D17" s="55">
        <f>D8/40</f>
        <v>2.25</v>
      </c>
      <c r="E17" s="57" t="s">
        <v>57</v>
      </c>
      <c r="F17" s="60"/>
      <c r="G17" s="18"/>
    </row>
    <row r="18">
      <c r="A18" s="54" t="s">
        <v>54</v>
      </c>
      <c r="B18" s="54" t="s">
        <v>55</v>
      </c>
      <c r="C18" s="54" t="s">
        <v>61</v>
      </c>
      <c r="D18" s="55">
        <f>D8/40</f>
        <v>2.25</v>
      </c>
      <c r="E18" s="57" t="s">
        <v>57</v>
      </c>
      <c r="F18" s="60"/>
      <c r="G18" s="18"/>
    </row>
    <row r="19">
      <c r="A19" s="54" t="s">
        <v>54</v>
      </c>
      <c r="B19" s="54" t="s">
        <v>55</v>
      </c>
      <c r="C19" s="54" t="s">
        <v>62</v>
      </c>
      <c r="D19" s="55">
        <f>D8/10</f>
        <v>9</v>
      </c>
      <c r="E19" s="57" t="s">
        <v>63</v>
      </c>
      <c r="F19" s="60"/>
      <c r="G19" s="18"/>
    </row>
    <row r="20">
      <c r="A20" s="54" t="s">
        <v>64</v>
      </c>
      <c r="B20" s="54" t="s">
        <v>65</v>
      </c>
      <c r="C20" s="54" t="s">
        <v>66</v>
      </c>
      <c r="D20" s="54">
        <v>15.0</v>
      </c>
      <c r="E20" s="57" t="s">
        <v>67</v>
      </c>
      <c r="F20" s="60"/>
      <c r="G20" s="18"/>
    </row>
    <row r="21">
      <c r="A21" s="54" t="s">
        <v>54</v>
      </c>
      <c r="B21" s="54" t="s">
        <v>68</v>
      </c>
      <c r="C21" s="54" t="s">
        <v>68</v>
      </c>
      <c r="D21" s="55">
        <f>0.6*D8</f>
        <v>54</v>
      </c>
      <c r="E21" s="57" t="s">
        <v>70</v>
      </c>
      <c r="F21" s="58" t="s">
        <v>71</v>
      </c>
      <c r="G21" s="18"/>
    </row>
    <row r="22">
      <c r="A22" s="61"/>
      <c r="B22" s="44"/>
      <c r="C22" s="44"/>
      <c r="D22" s="44"/>
      <c r="E22" s="44"/>
      <c r="F22" s="62"/>
      <c r="G22" s="18"/>
    </row>
    <row r="23">
      <c r="A23" s="64" t="s">
        <v>73</v>
      </c>
      <c r="B23" s="14"/>
      <c r="C23" s="14"/>
      <c r="D23" s="14"/>
      <c r="E23" s="14"/>
      <c r="F23" s="16"/>
      <c r="G23" s="18"/>
    </row>
    <row r="24">
      <c r="A24" s="44"/>
      <c r="B24" s="44"/>
      <c r="C24" s="44"/>
      <c r="D24" s="44"/>
      <c r="E24" s="44"/>
      <c r="F24" s="44"/>
    </row>
    <row r="25">
      <c r="A25" s="50" t="s">
        <v>76</v>
      </c>
      <c r="B25" s="65" t="s">
        <v>77</v>
      </c>
      <c r="C25" s="66" t="s">
        <v>78</v>
      </c>
      <c r="D25" s="14"/>
      <c r="E25" s="14"/>
      <c r="F25" s="16"/>
      <c r="G25" s="18"/>
    </row>
    <row r="26">
      <c r="A26" s="69">
        <v>41448.0</v>
      </c>
      <c r="B26" s="71" t="s">
        <v>80</v>
      </c>
      <c r="C26" s="66" t="s">
        <v>81</v>
      </c>
      <c r="D26" s="14"/>
      <c r="E26" s="14"/>
      <c r="F26" s="16"/>
      <c r="G26" s="18"/>
    </row>
    <row r="27">
      <c r="A27" s="67"/>
      <c r="B27" s="68"/>
      <c r="C27" s="72"/>
      <c r="D27" s="14"/>
      <c r="E27" s="14"/>
      <c r="F27" s="16"/>
      <c r="G27" s="18"/>
    </row>
    <row r="28">
      <c r="A28" s="67"/>
      <c r="B28" s="68"/>
      <c r="C28" s="72"/>
      <c r="D28" s="14"/>
      <c r="E28" s="14"/>
      <c r="F28" s="16"/>
      <c r="G28" s="18"/>
    </row>
    <row r="29">
      <c r="A29" s="67"/>
      <c r="B29" s="68"/>
      <c r="C29" s="72"/>
      <c r="D29" s="14"/>
      <c r="E29" s="14"/>
      <c r="F29" s="16"/>
      <c r="G29" s="18"/>
    </row>
    <row r="30">
      <c r="A30" s="39"/>
      <c r="B30" s="39"/>
      <c r="C30" s="39"/>
      <c r="D30" s="39"/>
      <c r="E30" s="39"/>
      <c r="F30" s="39"/>
    </row>
  </sheetData>
  <mergeCells count="12">
    <mergeCell ref="E3:F3"/>
    <mergeCell ref="A6:F6"/>
    <mergeCell ref="A8:C8"/>
    <mergeCell ref="D10:E10"/>
    <mergeCell ref="C25:F25"/>
    <mergeCell ref="C26:F26"/>
    <mergeCell ref="C27:F27"/>
    <mergeCell ref="C28:F28"/>
    <mergeCell ref="C29:F29"/>
    <mergeCell ref="A1:C1"/>
    <mergeCell ref="B3:C3"/>
    <mergeCell ref="A23:F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17.29"/>
    <col customWidth="1" min="4" max="4" width="25.0"/>
    <col customWidth="1" min="5" max="20" width="17.29"/>
  </cols>
  <sheetData>
    <row r="1">
      <c r="A1" s="1"/>
      <c r="B1" s="4" t="s">
        <v>1</v>
      </c>
      <c r="C1" s="5"/>
      <c r="D1" s="1"/>
      <c r="E1" s="1"/>
      <c r="F1" s="1"/>
    </row>
    <row r="2">
      <c r="A2" s="1"/>
      <c r="B2" s="1"/>
      <c r="C2" s="7"/>
      <c r="D2" s="7"/>
      <c r="E2" s="1"/>
      <c r="F2" s="1"/>
    </row>
    <row r="3">
      <c r="A3" s="9"/>
      <c r="B3" s="9"/>
      <c r="C3" s="9"/>
      <c r="D3" s="9"/>
      <c r="E3" s="9"/>
      <c r="F3" s="1"/>
    </row>
    <row r="4">
      <c r="A4" s="10" t="s">
        <v>8</v>
      </c>
      <c r="B4" s="11"/>
      <c r="C4" s="11"/>
      <c r="D4" s="11"/>
      <c r="E4" s="11"/>
      <c r="F4" s="13"/>
    </row>
    <row r="5">
      <c r="A5" s="10" t="s">
        <v>10</v>
      </c>
      <c r="B5" s="15" t="s">
        <v>11</v>
      </c>
      <c r="C5" s="15" t="s">
        <v>12</v>
      </c>
      <c r="D5" s="15" t="s">
        <v>13</v>
      </c>
      <c r="E5" s="10" t="s">
        <v>14</v>
      </c>
      <c r="F5" s="17"/>
    </row>
    <row r="6">
      <c r="A6" s="20" t="s">
        <v>15</v>
      </c>
      <c r="B6" s="21" t="s">
        <v>16</v>
      </c>
      <c r="C6" s="21" t="s">
        <v>17</v>
      </c>
      <c r="D6" s="22" t="s">
        <v>18</v>
      </c>
      <c r="E6" s="22" t="s">
        <v>18</v>
      </c>
      <c r="F6" s="13"/>
    </row>
    <row r="7">
      <c r="A7" s="24" t="s">
        <v>19</v>
      </c>
      <c r="B7" s="22" t="s">
        <v>20</v>
      </c>
      <c r="C7" s="22" t="s">
        <v>21</v>
      </c>
      <c r="D7" s="22" t="s">
        <v>22</v>
      </c>
      <c r="E7" s="22" t="s">
        <v>23</v>
      </c>
      <c r="F7" s="13"/>
    </row>
    <row r="8">
      <c r="A8" s="24" t="s">
        <v>24</v>
      </c>
      <c r="B8" s="26"/>
      <c r="C8" s="28" t="s">
        <v>26</v>
      </c>
      <c r="D8" s="31" t="s">
        <v>28</v>
      </c>
      <c r="E8" s="22" t="s">
        <v>30</v>
      </c>
      <c r="F8" s="13"/>
    </row>
    <row r="9">
      <c r="A9" s="24" t="s">
        <v>31</v>
      </c>
      <c r="B9" s="33" t="s">
        <v>32</v>
      </c>
      <c r="C9" s="33" t="s">
        <v>33</v>
      </c>
      <c r="D9" s="35"/>
      <c r="E9" s="22" t="s">
        <v>35</v>
      </c>
      <c r="F9" s="13"/>
    </row>
    <row r="10">
      <c r="A10" s="24" t="s">
        <v>36</v>
      </c>
      <c r="B10" s="26"/>
      <c r="C10" s="26"/>
      <c r="D10" s="37"/>
      <c r="E10" s="35"/>
      <c r="F10" s="13"/>
    </row>
    <row r="11">
      <c r="A11" s="39"/>
      <c r="B11" s="39"/>
      <c r="C11" s="39"/>
      <c r="D11" s="39"/>
      <c r="E11" s="39"/>
      <c r="F11" s="1"/>
    </row>
    <row r="12">
      <c r="A12" s="5"/>
      <c r="B12" s="1"/>
      <c r="C12" s="1"/>
      <c r="D12" s="1"/>
      <c r="E12" s="1"/>
      <c r="F12" s="1"/>
    </row>
    <row r="13">
      <c r="A13" s="41"/>
      <c r="B13" s="43"/>
      <c r="C13" s="1"/>
      <c r="D13" s="1"/>
      <c r="E13" s="1"/>
      <c r="F13" s="1"/>
    </row>
    <row r="14">
      <c r="A14" s="41"/>
      <c r="B14" s="1"/>
      <c r="C14" s="1"/>
      <c r="D14" s="1"/>
      <c r="E14" s="1"/>
      <c r="F14" s="1"/>
    </row>
    <row r="15">
      <c r="A15" s="41"/>
      <c r="B15" s="45"/>
      <c r="C15" s="1"/>
      <c r="D15" s="1"/>
      <c r="E15" s="1"/>
      <c r="F15" s="1"/>
    </row>
    <row r="16">
      <c r="A16" s="41"/>
      <c r="B16" s="47"/>
      <c r="C16" s="1"/>
      <c r="D16" s="1"/>
      <c r="E16" s="1"/>
      <c r="F16" s="1"/>
    </row>
    <row r="17">
      <c r="A17" s="41"/>
      <c r="B17" s="1"/>
      <c r="C17" s="1"/>
      <c r="D17" s="1"/>
      <c r="E17" s="1"/>
      <c r="F17" s="1"/>
    </row>
    <row r="18">
      <c r="A18" s="49"/>
      <c r="B18" s="1"/>
      <c r="C18" s="1"/>
      <c r="D18" s="1"/>
      <c r="E18" s="1"/>
      <c r="F18" s="1"/>
    </row>
    <row r="19">
      <c r="A19" s="49"/>
      <c r="B19" s="1"/>
      <c r="C19" s="1"/>
      <c r="D19" s="1"/>
      <c r="E19" s="1"/>
      <c r="F19" s="1"/>
    </row>
  </sheetData>
  <drawing r:id="rId1"/>
</worksheet>
</file>