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mp Blue Team Trip 61816" sheetId="1" r:id="rId3"/>
    <sheet state="visible" name="Instructions 20160618" sheetId="2" r:id="rId4"/>
    <sheet state="visible" name="TBS 111413" sheetId="3" r:id="rId5"/>
    <sheet state="hidden" name="04.07.13" sheetId="4" r:id="rId6"/>
    <sheet state="hidden" name="11.16.2012" sheetId="5" r:id="rId7"/>
    <sheet state="hidden" name="10.21.2012" sheetId="6" r:id="rId8"/>
    <sheet state="hidden" name="Estimate" sheetId="7" r:id="rId9"/>
    <sheet state="visible" name="Original Recipe" sheetId="8" r:id="rId10"/>
    <sheet state="visible" name="Instructions - ToDos" sheetId="9" r:id="rId11"/>
    <sheet state="visible" name="Packing List - Thurs Bible Stud" sheetId="10" r:id="rId12"/>
  </sheets>
  <definedNames/>
  <calcPr/>
</workbook>
</file>

<file path=xl/sharedStrings.xml><?xml version="1.0" encoding="utf-8"?>
<sst xmlns="http://schemas.openxmlformats.org/spreadsheetml/2006/main" count="440" uniqueCount="216">
  <si>
    <t>Cookware: 2 stockpots, 2 frying pans, 2 spatulas, 2 ladles</t>
  </si>
  <si>
    <t>Pork Stew</t>
  </si>
  <si>
    <t xml:space="preserve">Budget:                                        </t>
  </si>
  <si>
    <t>Time</t>
  </si>
  <si>
    <t>Person 1</t>
  </si>
  <si>
    <t>Person 2</t>
  </si>
  <si>
    <t>Person 3</t>
  </si>
  <si>
    <t>Person 4</t>
  </si>
  <si>
    <t>15 mins</t>
  </si>
  <si>
    <t>Cut meat into big chunks (1 in by 1 inch size pieces)</t>
  </si>
  <si>
    <t>Location:  日月潭</t>
  </si>
  <si>
    <t>In Charge:</t>
  </si>
  <si>
    <t>Emily</t>
  </si>
  <si>
    <t>Occasion:  Outing</t>
  </si>
  <si>
    <t xml:space="preserve">            </t>
  </si>
  <si>
    <t>Make rice</t>
  </si>
  <si>
    <t>measure out garlic, tomato paste, bay leaves, worchestershire sauce, and thyme</t>
  </si>
  <si>
    <t>10mins</t>
  </si>
  <si>
    <t>ESTIMATION</t>
  </si>
  <si>
    <t>Coat meat with flour, salt, and pepper</t>
  </si>
  <si>
    <t>Heat up 2 (or 3) stock pots of chicken broth</t>
  </si>
  <si>
    <t>Brown meat in pan with 1/2 teaspoon oil per pan. (doesn't need to be fully cooked)</t>
  </si>
  <si>
    <t>wash and cut carrots into big chunks</t>
  </si>
  <si>
    <t>15mins</t>
  </si>
  <si>
    <t>Place meat in stock pots(2) with chiken broth.</t>
  </si>
  <si>
    <t>Add measured out seasonings to pots.</t>
  </si>
  <si>
    <t>wash and cut potatoes into big chunks</t>
  </si>
  <si>
    <t>30 mins</t>
  </si>
  <si>
    <t>Add carrots to stock pot &amp; simmer for 30 min</t>
  </si>
  <si>
    <t>keep stirring to prevent burning</t>
  </si>
  <si>
    <t>Location:  FH</t>
  </si>
  <si>
    <t>Jason/Sam</t>
  </si>
  <si>
    <t>Occasion:  FNP</t>
  </si>
  <si>
    <t>Cut onions into 1/2in by 1/2 inch chunks</t>
  </si>
  <si>
    <t>20 mins</t>
  </si>
  <si>
    <t>Add Potatoes to stock pot &amp; simmer for 20 min</t>
  </si>
  <si>
    <t>layout spoons, napkins, bowls, potholders, etc.</t>
  </si>
  <si>
    <t>clean</t>
  </si>
  <si>
    <t>5 mins</t>
  </si>
  <si>
    <t>add corn starch to thicken. Add onions &amp; peas. Cook for 5 mins before turning off stove.</t>
  </si>
  <si>
    <t>Fluff Rice</t>
  </si>
  <si>
    <t>Add corn starch to thicken if needed.  (disolve in cold water first)
</t>
  </si>
  <si>
    <t>Instructions:</t>
  </si>
  <si>
    <t>Estimated Number of People Eating</t>
  </si>
  <si>
    <t xml:space="preserve">1. Cut meat into big chunks. Mix flour, salt, and pepper and coat the pork.  </t>
  </si>
  <si>
    <t>people</t>
  </si>
  <si>
    <t>2. Start boiling stock pots of chicken broth. It may not look like enough liquid, but the other ingredients shrink.</t>
  </si>
  <si>
    <t>3. Heat up 2 pans to medium-high heat, add oil, and brown meat.  Transfer to stock pots after done cooking.</t>
  </si>
  <si>
    <t xml:space="preserve">4. Add tomato paste, garlic, thyme, Worcestershire sauce, bay leaves, and cook for another 30 seconds.  </t>
  </si>
  <si>
    <t>5. Peel carrots, wash and cut into slices.</t>
  </si>
  <si>
    <t xml:space="preserve">6. Peel potatoes, wash, and cut into large cubes.  </t>
  </si>
  <si>
    <t>7. Add carrots and cook for 30 mins</t>
  </si>
  <si>
    <t xml:space="preserve">8. Add potatoes and cook for 20 mins.  </t>
  </si>
  <si>
    <t>13. Add peas &amp; onion and cook for 5 mins</t>
  </si>
  <si>
    <t>14. Add corn starch to thicken.  (disolve in cold water first)</t>
  </si>
  <si>
    <t>Store</t>
  </si>
  <si>
    <t>Part of Meal</t>
  </si>
  <si>
    <t>Items</t>
  </si>
  <si>
    <t>Estimation</t>
  </si>
  <si>
    <t>Notes</t>
  </si>
  <si>
    <t xml:space="preserve">Location:  FH       </t>
  </si>
  <si>
    <t>Tiff/Jessie</t>
  </si>
  <si>
    <t>Occasion:  SWS</t>
  </si>
  <si>
    <t>Veggies</t>
  </si>
  <si>
    <t>use corn instead</t>
  </si>
  <si>
    <t>RT</t>
  </si>
  <si>
    <t>0.7 cups/person</t>
  </si>
  <si>
    <t>0.6 cups/person</t>
  </si>
  <si>
    <t>POST-EVENT EVALUATION</t>
  </si>
  <si>
    <t>ACTUAL Number of People Served</t>
  </si>
  <si>
    <t>Amount left over</t>
  </si>
  <si>
    <t>What we ran out</t>
  </si>
  <si>
    <t>Comments</t>
  </si>
  <si>
    <t>none</t>
  </si>
  <si>
    <t>食物差不多每個人可以吃一份多一點，但是serving如果可以再多五人份會比較好。</t>
  </si>
  <si>
    <t>Edward</t>
  </si>
  <si>
    <t>Notes added after Estimation changed</t>
  </si>
  <si>
    <t>(we used 10.8kg, can still cut down</t>
  </si>
  <si>
    <t>Vegetables</t>
  </si>
  <si>
    <t>(too much, cut down to 28)</t>
  </si>
  <si>
    <t>(too much, cut down to 17)</t>
  </si>
  <si>
    <t>Andrew/Paul</t>
  </si>
  <si>
    <t>(too little chicken broth, added another one)</t>
  </si>
  <si>
    <t>used 烏醋 （was okay)</t>
  </si>
  <si>
    <t>can cut down a little bit</t>
  </si>
  <si>
    <t>2/3 of a pot</t>
  </si>
  <si>
    <t>We estimated 75, but only 54 people showed up</t>
  </si>
  <si>
    <t>Costco</t>
  </si>
  <si>
    <t>Cookware: 2 stockpots (3 pots if around 75 ppl), 2 frying pans, 2 spatulas, 2 ladles</t>
  </si>
  <si>
    <t>Entrée</t>
  </si>
  <si>
    <t>Pork (梅花里肌豬排)</t>
  </si>
  <si>
    <t>kg of meat</t>
  </si>
  <si>
    <t>Veggie</t>
  </si>
  <si>
    <t>Potatoes</t>
  </si>
  <si>
    <t>potatoes</t>
  </si>
  <si>
    <t>Onions</t>
  </si>
  <si>
    <t>onions</t>
  </si>
  <si>
    <t>Tomato Paste/Prego</t>
  </si>
  <si>
    <t>cups</t>
  </si>
  <si>
    <t>Chicken broth</t>
  </si>
  <si>
    <t>cup</t>
  </si>
  <si>
    <t>Carrots</t>
  </si>
  <si>
    <t>kg</t>
  </si>
  <si>
    <t>FH</t>
  </si>
  <si>
    <t>Garlic</t>
  </si>
  <si>
    <t>tbs</t>
  </si>
  <si>
    <t>Frozen Peas</t>
  </si>
  <si>
    <t>Thyme</t>
  </si>
  <si>
    <t>Medium-gluten flour</t>
  </si>
  <si>
    <t>Bay leaves</t>
  </si>
  <si>
    <t>leaves</t>
  </si>
  <si>
    <t>entrée</t>
  </si>
  <si>
    <t>worchesterchire sauce</t>
  </si>
  <si>
    <t>salt</t>
  </si>
  <si>
    <t>teaspoons</t>
  </si>
  <si>
    <t>pepper</t>
  </si>
  <si>
    <t>side</t>
  </si>
  <si>
    <t>Rice</t>
  </si>
  <si>
    <t>fruit</t>
  </si>
  <si>
    <t>apples</t>
  </si>
  <si>
    <t>Cut Apples</t>
  </si>
  <si>
    <t>Date</t>
  </si>
  <si>
    <t>Name</t>
  </si>
  <si>
    <t xml:space="preserve">Menu: </t>
  </si>
  <si>
    <t>porkstew 美式燉豬肉</t>
  </si>
  <si>
    <t># of people:</t>
  </si>
  <si>
    <t>NCTU Science 2 - 203</t>
  </si>
  <si>
    <t>Packing List Item</t>
  </si>
  <si>
    <t>Quantity</t>
  </si>
  <si>
    <t>Paper Products</t>
  </si>
  <si>
    <t>Table Items</t>
  </si>
  <si>
    <t xml:space="preserve">Bowls </t>
  </si>
  <si>
    <t>Baskets</t>
  </si>
  <si>
    <t>to hold utensils &amp; napkins</t>
  </si>
  <si>
    <t>Plates - Undivided</t>
  </si>
  <si>
    <t>Plastic tablecloths/Aisle Runner</t>
  </si>
  <si>
    <t>Precut</t>
  </si>
  <si>
    <t>Paper plates</t>
  </si>
  <si>
    <t xml:space="preserve">tape </t>
  </si>
  <si>
    <t>masking tape rolls, scissors</t>
  </si>
  <si>
    <t>Napkins</t>
  </si>
  <si>
    <t>1 bag</t>
  </si>
  <si>
    <t>fabric tablecloths</t>
  </si>
  <si>
    <t>for buffet table and dinner tables</t>
  </si>
  <si>
    <t>Soup Spoons</t>
  </si>
  <si>
    <t>Miscellaneous</t>
  </si>
  <si>
    <t xml:space="preserve">Spoons  </t>
  </si>
  <si>
    <t>Food handler gloves</t>
  </si>
  <si>
    <t>Forks</t>
  </si>
  <si>
    <t>Saran Wrap</t>
  </si>
  <si>
    <t>Fruit Picks</t>
  </si>
  <si>
    <t>Chopsticks</t>
  </si>
  <si>
    <t>Aluminum Foil</t>
  </si>
  <si>
    <t xml:space="preserve">Cups </t>
  </si>
  <si>
    <t>Nice clear platters</t>
  </si>
  <si>
    <t>Knives (plastic)</t>
  </si>
  <si>
    <t>Knife - Real</t>
  </si>
  <si>
    <t>Dessert Bowls</t>
  </si>
  <si>
    <t>Can Opener</t>
  </si>
  <si>
    <t>Plates - dessert</t>
  </si>
  <si>
    <t>Large Aluminum Trays</t>
  </si>
  <si>
    <t>S&amp;F Bowls - Plastic</t>
  </si>
  <si>
    <t>Small Aluminum Trays</t>
  </si>
  <si>
    <t>water</t>
  </si>
  <si>
    <t>S&amp;F Bowls - Styrofoam</t>
  </si>
  <si>
    <t>Bin of water pitchers</t>
  </si>
  <si>
    <t>Bowls - small</t>
  </si>
  <si>
    <t>Fancy water dispenser</t>
  </si>
  <si>
    <t>Plastic punch bowl (for ice)</t>
  </si>
  <si>
    <t>Drip Catcher</t>
  </si>
  <si>
    <t>Trays - Square Styrofoam</t>
  </si>
  <si>
    <t>Clean Up Supplies</t>
  </si>
  <si>
    <t>Ziploc - Large (1-gallon size)</t>
  </si>
  <si>
    <t>Serving Utensils</t>
  </si>
  <si>
    <t>Ziploc - Small (sandwich size)</t>
  </si>
  <si>
    <t>White plastic salad bowls</t>
  </si>
  <si>
    <t>33-gallon black trash bags</t>
  </si>
  <si>
    <t>Tongs - Fruit</t>
  </si>
  <si>
    <t>13-gallon white trash bags</t>
  </si>
  <si>
    <t>Hold dirty utencils</t>
  </si>
  <si>
    <t>Tongs - Metal</t>
  </si>
  <si>
    <t>Clear recycling bag</t>
  </si>
  <si>
    <t>Tongs - small dessert tongs</t>
  </si>
  <si>
    <t>Hand towels</t>
  </si>
  <si>
    <t>Serving Spoons</t>
  </si>
  <si>
    <t>Pork</t>
  </si>
  <si>
    <t>Dish towels</t>
  </si>
  <si>
    <t>Ladels</t>
  </si>
  <si>
    <t>Anti-bacterial wipes</t>
  </si>
  <si>
    <t>Slotted spoon (for ice)</t>
  </si>
  <si>
    <t>Paper towels</t>
  </si>
  <si>
    <t>1 roll</t>
  </si>
  <si>
    <t>Rice Scooper</t>
  </si>
  <si>
    <t>Dishwashing detergent</t>
  </si>
  <si>
    <t>for washing</t>
  </si>
  <si>
    <t>Large baskets</t>
  </si>
  <si>
    <t>to serve chips or bread</t>
  </si>
  <si>
    <t>Hand soap</t>
  </si>
  <si>
    <t>for kitchen sink at church</t>
  </si>
  <si>
    <t>cloth to line large baskets</t>
  </si>
  <si>
    <t>Swiffer</t>
  </si>
  <si>
    <t>Cooler for cold (Fruit)</t>
  </si>
  <si>
    <t>Wet Swiffer Refill</t>
  </si>
  <si>
    <t>Cooler for hot food (gr beef)</t>
  </si>
  <si>
    <t>409 Cleaner</t>
  </si>
  <si>
    <t>dry swiffer</t>
  </si>
  <si>
    <t>抹布</t>
  </si>
  <si>
    <t>3-4個</t>
  </si>
  <si>
    <t>放在一個ziploc</t>
  </si>
  <si>
    <t>Food Items to Pack</t>
  </si>
  <si>
    <t>Water (fill 3/4 full)</t>
  </si>
  <si>
    <t>1 water cooler</t>
  </si>
  <si>
    <t>5 gallons = 50 servings</t>
  </si>
  <si>
    <t>3 gallons = 30 servings</t>
  </si>
  <si>
    <t>1 gallon =  10 servings</t>
  </si>
  <si>
    <t>Fruit Platters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</si>
</sst>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3">
    <font>
      <sz val="10.0"/>
      <color rgb="FF000000"/>
      <name val="Arial"/>
    </font>
    <font>
      <u/>
      <sz val="12.0"/>
      <color rgb="FF000000"/>
    </font>
    <font>
      <sz val="13.0"/>
      <color rgb="FF000000"/>
    </font>
    <font>
      <u/>
      <sz val="12.0"/>
      <color rgb="FF000000"/>
    </font>
    <font>
      <sz val="10.0"/>
      <color rgb="FF000000"/>
    </font>
    <font>
      <sz val="12.0"/>
      <color rgb="FF000000"/>
    </font>
    <font>
      <u/>
      <sz val="12.0"/>
      <color rgb="FF000000"/>
    </font>
    <font>
      <b/>
      <sz val="11.0"/>
      <color rgb="FF000000"/>
    </font>
    <font>
      <u/>
      <sz val="12.0"/>
      <color rgb="FF000000"/>
    </font>
    <font>
      <sz val="11.0"/>
      <color rgb="FF000000"/>
    </font>
    <font>
      <u/>
      <sz val="13.0"/>
      <color rgb="FF000000"/>
    </font>
    <font/>
    <font>
      <sz val="12.0"/>
      <color rgb="FF000000"/>
      <name val="Times New Roman"/>
    </font>
    <font>
      <b/>
      <sz val="12.0"/>
      <color rgb="FF000000"/>
    </font>
    <font>
      <b/>
      <sz val="10.0"/>
      <color rgb="FF000000"/>
    </font>
    <font>
      <b/>
      <sz val="10.0"/>
      <color rgb="FF0000D4"/>
    </font>
    <font>
      <sz val="10.0"/>
      <color rgb="FF0000D4"/>
    </font>
    <font>
      <sz val="10.0"/>
      <color rgb="FF000000"/>
      <name val="Inconsolata"/>
    </font>
    <font>
      <b/>
      <strike/>
      <sz val="10.0"/>
      <color rgb="FF000000"/>
    </font>
    <font>
      <strike/>
      <sz val="10.0"/>
      <color rgb="FF000000"/>
    </font>
    <font>
      <strike/>
      <sz val="10.0"/>
      <color rgb="FF0000D4"/>
    </font>
    <font>
      <b/>
      <sz val="14.0"/>
      <color rgb="FF000000"/>
    </font>
    <font>
      <sz val="10.0"/>
      <color rgb="FF010000"/>
    </font>
  </fonts>
  <fills count="6">
    <fill>
      <patternFill patternType="none"/>
    </fill>
    <fill>
      <patternFill patternType="lightGray"/>
    </fill>
    <fill>
      <patternFill patternType="solid">
        <fgColor rgb="FF93CDDD"/>
        <bgColor rgb="FF93CDDD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</fills>
  <borders count="14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wrapText="1"/>
    </xf>
    <xf borderId="0" fillId="2" fontId="1" numFmtId="0" xfId="0" applyAlignment="1" applyFill="1" applyFont="1">
      <alignment vertical="center"/>
    </xf>
    <xf borderId="0" fillId="0" fontId="2" numFmtId="0" xfId="0" applyAlignment="1" applyFont="1">
      <alignment wrapText="1"/>
    </xf>
    <xf borderId="0" fillId="2" fontId="3" numFmtId="0" xfId="0" applyAlignment="1" applyFont="1">
      <alignment vertical="center"/>
    </xf>
    <xf borderId="0" fillId="0" fontId="4" numFmtId="0" xfId="0" applyAlignment="1" applyFont="1">
      <alignment wrapText="1"/>
    </xf>
    <xf borderId="0" fillId="2" fontId="5" numFmtId="0" xfId="0" applyAlignment="1" applyFont="1">
      <alignment vertical="center"/>
    </xf>
    <xf borderId="1" fillId="0" fontId="4" numFmtId="0" xfId="0" applyAlignment="1" applyBorder="1" applyFont="1">
      <alignment wrapText="1"/>
    </xf>
    <xf borderId="0" fillId="0" fontId="6" numFmtId="0" xfId="0" applyAlignment="1" applyFont="1">
      <alignment vertical="center"/>
    </xf>
    <xf borderId="2" fillId="0" fontId="7" numFmtId="0" xfId="0" applyAlignment="1" applyBorder="1" applyFont="1">
      <alignment vertical="center" wrapText="1"/>
    </xf>
    <xf borderId="2" fillId="0" fontId="7" numFmtId="0" xfId="0" applyAlignment="1" applyBorder="1" applyFont="1">
      <alignment horizontal="center" vertical="center" wrapText="1"/>
    </xf>
    <xf borderId="3" fillId="0" fontId="4" numFmtId="0" xfId="0" applyAlignment="1" applyBorder="1" applyFont="1">
      <alignment wrapText="1"/>
    </xf>
    <xf borderId="0" fillId="0" fontId="8" numFmtId="0" xfId="0" applyAlignment="1" applyFont="1">
      <alignment vertical="center"/>
    </xf>
    <xf borderId="4" fillId="0" fontId="9" numFmtId="0" xfId="0" applyAlignment="1" applyBorder="1" applyFont="1">
      <alignment horizontal="center" vertical="center" wrapText="1"/>
    </xf>
    <xf borderId="0" fillId="0" fontId="10" numFmtId="0" xfId="0" applyAlignment="1" applyFont="1">
      <alignment vertical="center"/>
    </xf>
    <xf borderId="5" fillId="0" fontId="11" numFmtId="0" xfId="0" applyAlignment="1" applyBorder="1" applyFont="1">
      <alignment wrapText="1"/>
    </xf>
    <xf borderId="0" fillId="0" fontId="12" numFmtId="0" xfId="0" applyAlignment="1" applyFont="1">
      <alignment vertical="center"/>
    </xf>
    <xf borderId="2" fillId="0" fontId="9" numFmtId="0" xfId="0" applyAlignment="1" applyBorder="1" applyFont="1">
      <alignment horizontal="center" vertical="center" wrapText="1"/>
    </xf>
    <xf borderId="0" fillId="0" fontId="12" numFmtId="0" xfId="0" applyAlignment="1" applyFont="1">
      <alignment vertical="center"/>
    </xf>
    <xf borderId="2" fillId="0" fontId="7" numFmtId="164" xfId="0" applyAlignment="1" applyBorder="1" applyFont="1" applyNumberFormat="1">
      <alignment vertical="center" wrapText="1"/>
    </xf>
    <xf borderId="4" fillId="3" fontId="13" numFmtId="0" xfId="0" applyAlignment="1" applyBorder="1" applyFill="1" applyFont="1">
      <alignment horizontal="center"/>
    </xf>
    <xf borderId="6" fillId="0" fontId="11" numFmtId="0" xfId="0" applyAlignment="1" applyBorder="1" applyFont="1">
      <alignment wrapText="1"/>
    </xf>
    <xf borderId="2" fillId="0" fontId="4" numFmtId="0" xfId="0" applyAlignment="1" applyBorder="1" applyFont="1">
      <alignment wrapText="1"/>
    </xf>
    <xf borderId="6" fillId="0" fontId="14" numFmtId="0" xfId="0" applyAlignment="1" applyBorder="1" applyFont="1">
      <alignment horizontal="center"/>
    </xf>
    <xf borderId="2" fillId="0" fontId="9" numFmtId="0" xfId="0" applyAlignment="1" applyBorder="1" applyFont="1">
      <alignment horizontal="center" vertical="center" wrapText="1"/>
    </xf>
    <xf borderId="7" fillId="0" fontId="14" numFmtId="0" xfId="0" applyAlignment="1" applyBorder="1" applyFont="1">
      <alignment horizontal="center"/>
    </xf>
    <xf borderId="7" fillId="0" fontId="14" numFmtId="0" xfId="0" applyAlignment="1" applyBorder="1" applyFont="1">
      <alignment vertical="center"/>
    </xf>
    <xf borderId="4" fillId="0" fontId="4" numFmtId="0" xfId="0" applyAlignment="1" applyBorder="1" applyFont="1">
      <alignment horizontal="left"/>
    </xf>
    <xf borderId="7" fillId="0" fontId="4" numFmtId="0" xfId="0" applyAlignment="1" applyBorder="1" applyFont="1">
      <alignment wrapText="1"/>
    </xf>
    <xf borderId="2" fillId="3" fontId="15" numFmtId="0" xfId="0" applyAlignment="1" applyBorder="1" applyFont="1">
      <alignment horizontal="center"/>
    </xf>
    <xf borderId="0" fillId="0" fontId="4" numFmtId="0" xfId="0" applyAlignment="1" applyFont="1">
      <alignment horizontal="left" vertical="center"/>
    </xf>
    <xf borderId="2" fillId="0" fontId="4" numFmtId="0" xfId="0" applyAlignment="1" applyBorder="1" applyFont="1">
      <alignment horizontal="center"/>
    </xf>
    <xf borderId="3" fillId="0" fontId="4" numFmtId="0" xfId="0" applyAlignment="1" applyBorder="1" applyFont="1">
      <alignment horizontal="center"/>
    </xf>
    <xf borderId="0" fillId="0" fontId="4" numFmtId="0" xfId="0" applyAlignment="1" applyFont="1">
      <alignment horizontal="left" vertical="center"/>
    </xf>
    <xf borderId="6" fillId="0" fontId="4" numFmtId="0" xfId="0" applyAlignment="1" applyBorder="1" applyFont="1">
      <alignment horizontal="left" wrapText="1"/>
    </xf>
    <xf borderId="6" fillId="0" fontId="4" numFmtId="0" xfId="0" applyAlignment="1" applyBorder="1" applyFont="1">
      <alignment wrapText="1"/>
    </xf>
    <xf borderId="2" fillId="3" fontId="14" numFmtId="0" xfId="0" applyAlignment="1" applyBorder="1" applyFont="1">
      <alignment horizontal="center"/>
    </xf>
    <xf borderId="4" fillId="3" fontId="14" numFmtId="0" xfId="0" applyAlignment="1" applyBorder="1" applyFont="1">
      <alignment horizontal="center"/>
    </xf>
    <xf borderId="2" fillId="3" fontId="15" numFmtId="0" xfId="0" applyAlignment="1" applyBorder="1" applyFont="1">
      <alignment horizontal="center"/>
    </xf>
    <xf borderId="2" fillId="4" fontId="14" numFmtId="0" xfId="0" applyAlignment="1" applyBorder="1" applyFill="1" applyFont="1">
      <alignment horizontal="left" wrapText="1"/>
    </xf>
    <xf borderId="2" fillId="4" fontId="4" numFmtId="0" xfId="0" applyAlignment="1" applyBorder="1" applyFont="1">
      <alignment horizontal="left" wrapText="1"/>
    </xf>
    <xf borderId="2" fillId="3" fontId="16" numFmtId="0" xfId="0" applyAlignment="1" applyBorder="1" applyFont="1">
      <alignment horizontal="center"/>
    </xf>
    <xf borderId="2" fillId="4" fontId="14" numFmtId="0" xfId="0" applyAlignment="1" applyBorder="1" applyFont="1">
      <alignment horizontal="left" wrapText="1"/>
    </xf>
    <xf borderId="2" fillId="4" fontId="4" numFmtId="0" xfId="0" applyAlignment="1" applyBorder="1" applyFont="1">
      <alignment horizontal="center"/>
    </xf>
    <xf borderId="2" fillId="4" fontId="4" numFmtId="0" xfId="0" applyAlignment="1" applyBorder="1" applyFont="1">
      <alignment horizontal="left" wrapText="1"/>
    </xf>
    <xf borderId="2" fillId="4" fontId="4" numFmtId="0" xfId="0" applyAlignment="1" applyBorder="1" applyFont="1">
      <alignment horizontal="left" wrapText="1"/>
    </xf>
    <xf borderId="0" fillId="4" fontId="17" numFmtId="0" xfId="0" applyAlignment="1" applyFont="1">
      <alignment wrapText="1"/>
    </xf>
    <xf borderId="2" fillId="3" fontId="16" numFmtId="0" xfId="0" applyAlignment="1" applyBorder="1" applyFont="1">
      <alignment horizontal="center"/>
    </xf>
    <xf borderId="2" fillId="3" fontId="16" numFmtId="0" xfId="0" applyAlignment="1" applyBorder="1" applyFont="1">
      <alignment horizontal="center"/>
    </xf>
    <xf borderId="5" fillId="0" fontId="4" numFmtId="0" xfId="0" applyAlignment="1" applyBorder="1" applyFont="1">
      <alignment wrapText="1"/>
    </xf>
    <xf borderId="2" fillId="4" fontId="4" numFmtId="0" xfId="0" applyAlignment="1" applyBorder="1" applyFont="1">
      <alignment horizontal="center"/>
    </xf>
    <xf borderId="2" fillId="4" fontId="18" numFmtId="0" xfId="0" applyAlignment="1" applyBorder="1" applyFont="1">
      <alignment horizontal="left" wrapText="1"/>
    </xf>
    <xf borderId="4" fillId="5" fontId="13" numFmtId="0" xfId="0" applyAlignment="1" applyBorder="1" applyFill="1" applyFont="1">
      <alignment horizontal="center"/>
    </xf>
    <xf borderId="2" fillId="4" fontId="19" numFmtId="0" xfId="0" applyAlignment="1" applyBorder="1" applyFont="1">
      <alignment horizontal="left" wrapText="1"/>
    </xf>
    <xf borderId="6" fillId="0" fontId="4" numFmtId="0" xfId="0" applyAlignment="1" applyBorder="1" applyFont="1">
      <alignment horizontal="left"/>
    </xf>
    <xf borderId="6" fillId="0" fontId="4" numFmtId="0" xfId="0" applyAlignment="1" applyBorder="1" applyFont="1">
      <alignment horizontal="center"/>
    </xf>
    <xf borderId="2" fillId="3" fontId="20" numFmtId="0" xfId="0" applyAlignment="1" applyBorder="1" applyFont="1">
      <alignment horizontal="center"/>
    </xf>
    <xf borderId="7" fillId="0" fontId="4" numFmtId="0" xfId="0" applyAlignment="1" applyBorder="1" applyFont="1">
      <alignment horizontal="center"/>
    </xf>
    <xf borderId="2" fillId="0" fontId="16" numFmtId="0" xfId="0" applyAlignment="1" applyBorder="1" applyFont="1">
      <alignment horizontal="center"/>
    </xf>
    <xf borderId="2" fillId="0" fontId="14" numFmtId="0" xfId="0" applyAlignment="1" applyBorder="1" applyFont="1">
      <alignment horizontal="center"/>
    </xf>
    <xf borderId="2" fillId="5" fontId="14" numFmtId="0" xfId="0" applyAlignment="1" applyBorder="1" applyFont="1">
      <alignment horizontal="center"/>
    </xf>
    <xf borderId="4" fillId="5" fontId="14" numFmtId="0" xfId="0" applyAlignment="1" applyBorder="1" applyFont="1">
      <alignment horizontal="center"/>
    </xf>
    <xf borderId="2" fillId="0" fontId="16" numFmtId="0" xfId="0" applyAlignment="1" applyBorder="1" applyFont="1">
      <alignment horizontal="left"/>
    </xf>
    <xf borderId="2" fillId="5" fontId="16" numFmtId="0" xfId="0" applyAlignment="1" applyBorder="1" applyFont="1">
      <alignment horizontal="center"/>
    </xf>
    <xf borderId="2" fillId="5" fontId="16" numFmtId="0" xfId="0" applyAlignment="1" applyBorder="1" applyFont="1">
      <alignment horizontal="center"/>
    </xf>
    <xf borderId="4" fillId="5" fontId="16" numFmtId="0" xfId="0" applyAlignment="1" applyBorder="1" applyFont="1">
      <alignment horizontal="left" wrapText="1"/>
    </xf>
    <xf borderId="4" fillId="5" fontId="16" numFmtId="0" xfId="0" applyAlignment="1" applyBorder="1" applyFont="1">
      <alignment horizontal="left" wrapText="1"/>
    </xf>
    <xf borderId="2" fillId="0" fontId="16" numFmtId="0" xfId="0" applyAlignment="1" applyBorder="1" applyFont="1">
      <alignment horizontal="left" wrapText="1"/>
    </xf>
    <xf borderId="4" fillId="5" fontId="16" numFmtId="0" xfId="0" applyAlignment="1" applyBorder="1" applyFont="1">
      <alignment horizontal="left"/>
    </xf>
    <xf borderId="1" fillId="0" fontId="4" numFmtId="0" xfId="0" applyAlignment="1" applyBorder="1" applyFont="1">
      <alignment wrapText="1"/>
    </xf>
    <xf borderId="4" fillId="0" fontId="14" numFmtId="0" xfId="0" applyAlignment="1" applyBorder="1" applyFont="1">
      <alignment horizontal="center"/>
    </xf>
    <xf borderId="8" fillId="0" fontId="14" numFmtId="0" xfId="0" applyAlignment="1" applyBorder="1" applyFont="1">
      <alignment horizontal="center"/>
    </xf>
    <xf borderId="9" fillId="0" fontId="4" numFmtId="0" xfId="0" applyAlignment="1" applyBorder="1" applyFont="1">
      <alignment horizontal="center"/>
    </xf>
    <xf borderId="4" fillId="0" fontId="4" numFmtId="0" xfId="0" applyAlignment="1" applyBorder="1" applyFont="1">
      <alignment horizontal="left" wrapText="1"/>
    </xf>
    <xf borderId="10" fillId="0" fontId="4" numFmtId="0" xfId="0" applyAlignment="1" applyBorder="1" applyFont="1">
      <alignment wrapText="1"/>
    </xf>
    <xf borderId="2" fillId="0" fontId="4" numFmtId="0" xfId="0" applyAlignment="1" applyBorder="1" applyFont="1">
      <alignment horizontal="left" wrapText="1"/>
    </xf>
    <xf borderId="0" fillId="0" fontId="4" numFmtId="0" xfId="0" applyAlignment="1" applyFont="1">
      <alignment wrapText="1"/>
    </xf>
    <xf borderId="2" fillId="4" fontId="4" numFmtId="0" xfId="0" applyAlignment="1" applyBorder="1" applyFont="1">
      <alignment horizontal="left"/>
    </xf>
    <xf borderId="4" fillId="0" fontId="4" numFmtId="0" xfId="0" applyAlignment="1" applyBorder="1" applyFont="1">
      <alignment horizontal="left" vertical="center"/>
    </xf>
    <xf borderId="4" fillId="5" fontId="4" numFmtId="0" xfId="0" applyAlignment="1" applyBorder="1" applyFont="1">
      <alignment horizontal="center" wrapText="1"/>
    </xf>
    <xf borderId="4" fillId="5" fontId="14" numFmtId="0" xfId="0" applyAlignment="1" applyBorder="1" applyFont="1">
      <alignment horizontal="left" wrapText="1"/>
    </xf>
    <xf borderId="2" fillId="0" fontId="21" numFmtId="0" xfId="0" applyAlignment="1" applyBorder="1" applyFont="1">
      <alignment wrapText="1"/>
    </xf>
    <xf borderId="4" fillId="5" fontId="14" numFmtId="0" xfId="0" applyAlignment="1" applyBorder="1" applyFont="1">
      <alignment horizontal="left"/>
    </xf>
    <xf borderId="4" fillId="0" fontId="21" numFmtId="0" xfId="0" applyAlignment="1" applyBorder="1" applyFont="1">
      <alignment wrapText="1"/>
    </xf>
    <xf borderId="2" fillId="0" fontId="21" numFmtId="0" xfId="0" applyAlignment="1" applyBorder="1" applyFont="1">
      <alignment horizontal="center" wrapText="1"/>
    </xf>
    <xf borderId="3" fillId="0" fontId="11" numFmtId="0" xfId="0" applyAlignment="1" applyBorder="1" applyFont="1">
      <alignment wrapText="1"/>
    </xf>
    <xf borderId="7" fillId="0" fontId="11" numFmtId="0" xfId="0" applyAlignment="1" applyBorder="1" applyFont="1">
      <alignment wrapText="1"/>
    </xf>
    <xf borderId="9" fillId="0" fontId="11" numFmtId="0" xfId="0" applyAlignment="1" applyBorder="1" applyFont="1">
      <alignment wrapText="1"/>
    </xf>
    <xf borderId="2" fillId="0" fontId="13" numFmtId="0" xfId="0" applyAlignment="1" applyBorder="1" applyFont="1">
      <alignment wrapText="1"/>
    </xf>
    <xf borderId="2" fillId="0" fontId="4" numFmtId="0" xfId="0" applyAlignment="1" applyBorder="1" applyFont="1">
      <alignment horizontal="center" wrapText="1"/>
    </xf>
    <xf borderId="2" fillId="0" fontId="4" numFmtId="0" xfId="0" applyAlignment="1" applyBorder="1" applyFont="1">
      <alignment horizontal="center" wrapText="1"/>
    </xf>
    <xf borderId="2" fillId="0" fontId="22" numFmtId="0" xfId="0" applyAlignment="1" applyBorder="1" applyFont="1">
      <alignment vertical="top" wrapText="1"/>
    </xf>
    <xf borderId="2" fillId="0" fontId="4" numFmtId="0" xfId="0" applyAlignment="1" applyBorder="1" applyFont="1">
      <alignment wrapText="1"/>
    </xf>
    <xf borderId="2" fillId="0" fontId="22" numFmtId="0" xfId="0" applyAlignment="1" applyBorder="1" applyFont="1">
      <alignment vertical="top" wrapText="1"/>
    </xf>
    <xf borderId="2" fillId="0" fontId="11" numFmtId="0" xfId="0" applyAlignment="1" applyBorder="1" applyFont="1">
      <alignment wrapText="1"/>
    </xf>
    <xf borderId="2" fillId="0" fontId="4" numFmtId="0" xfId="0" applyAlignment="1" applyBorder="1" applyFont="1">
      <alignment horizontal="left" wrapText="1"/>
    </xf>
    <xf borderId="2" fillId="0" fontId="22" numFmtId="0" xfId="0" applyAlignment="1" applyBorder="1" applyFont="1">
      <alignment horizontal="left" wrapText="1"/>
    </xf>
    <xf borderId="11" fillId="0" fontId="11" numFmtId="0" xfId="0" applyAlignment="1" applyBorder="1" applyFont="1">
      <alignment wrapText="1"/>
    </xf>
    <xf borderId="4" fillId="0" fontId="11" numFmtId="0" xfId="0" applyAlignment="1" applyBorder="1" applyFont="1">
      <alignment wrapText="1"/>
    </xf>
    <xf borderId="2" fillId="0" fontId="11" numFmtId="0" xfId="0" applyAlignment="1" applyBorder="1" applyFont="1">
      <alignment wrapText="1"/>
    </xf>
    <xf borderId="2" fillId="0" fontId="22" numFmtId="0" xfId="0" applyAlignment="1" applyBorder="1" applyFont="1">
      <alignment horizontal="center" vertical="top" wrapText="1"/>
    </xf>
    <xf borderId="2" fillId="0" fontId="22" numFmtId="0" xfId="0" applyAlignment="1" applyBorder="1" applyFont="1">
      <alignment wrapText="1"/>
    </xf>
    <xf borderId="11" fillId="0" fontId="4" numFmtId="0" xfId="0" applyAlignment="1" applyBorder="1" applyFont="1">
      <alignment horizontal="left" wrapText="1"/>
    </xf>
    <xf borderId="12" fillId="0" fontId="22" numFmtId="0" xfId="0" applyAlignment="1" applyBorder="1" applyFont="1">
      <alignment vertical="top" wrapText="1"/>
    </xf>
    <xf borderId="12" fillId="0" fontId="22" numFmtId="0" xfId="0" applyAlignment="1" applyBorder="1" applyFont="1">
      <alignment horizontal="center" wrapText="1"/>
    </xf>
    <xf borderId="9" fillId="0" fontId="22" numFmtId="0" xfId="0" applyAlignment="1" applyBorder="1" applyFont="1">
      <alignment vertical="top" wrapText="1"/>
    </xf>
    <xf borderId="9" fillId="0" fontId="22" numFmtId="0" xfId="0" applyAlignment="1" applyBorder="1" applyFont="1">
      <alignment horizontal="center" wrapText="1"/>
    </xf>
    <xf borderId="9" fillId="0" fontId="22" numFmtId="0" xfId="0" applyAlignment="1" applyBorder="1" applyFont="1">
      <alignment vertical="top" wrapText="1"/>
    </xf>
    <xf borderId="13" fillId="0" fontId="22" numFmtId="0" xfId="0" applyAlignment="1" applyBorder="1" applyFont="1">
      <alignment vertical="top" wrapText="1"/>
    </xf>
    <xf borderId="13" fillId="0" fontId="22" numFmtId="0" xfId="0" applyAlignment="1" applyBorder="1" applyFont="1">
      <alignment horizontal="center" wrapText="1"/>
    </xf>
    <xf borderId="13" fillId="0" fontId="22" numFmtId="0" xfId="0" applyAlignment="1" applyBorder="1" applyFont="1">
      <alignment vertical="top" wrapText="1"/>
    </xf>
    <xf borderId="2" fillId="0" fontId="22" numFmtId="0" xfId="0" applyAlignment="1" applyBorder="1" applyFont="1">
      <alignment wrapText="1"/>
    </xf>
    <xf borderId="2" fillId="0" fontId="22" numFmtId="0" xfId="0" applyAlignment="1" applyBorder="1" applyFont="1">
      <alignment horizont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1.86"/>
    <col customWidth="1" min="2" max="2" width="15.86"/>
    <col customWidth="1" min="3" max="3" width="21.86"/>
    <col customWidth="1" min="4" max="4" width="20.57"/>
    <col customWidth="1" min="5" max="5" width="20.43"/>
    <col customWidth="1" min="6" max="6" width="30.57"/>
  </cols>
  <sheetData>
    <row r="1" ht="15.0" customHeight="1">
      <c r="A1" s="1"/>
      <c r="B1" s="3" t="s">
        <v>1</v>
      </c>
      <c r="C1" s="5"/>
      <c r="D1" s="4"/>
      <c r="E1" s="4"/>
      <c r="F1" s="4"/>
    </row>
    <row r="2" ht="15.0" customHeight="1">
      <c r="A2" s="7" t="s">
        <v>2</v>
      </c>
      <c r="B2" s="11">
        <f>50*D8</f>
        <v>2500</v>
      </c>
      <c r="C2" s="4"/>
      <c r="D2" s="4"/>
      <c r="E2" s="13" t="s">
        <v>10</v>
      </c>
    </row>
    <row r="3" ht="15.0" customHeight="1">
      <c r="A3" s="7" t="s">
        <v>11</v>
      </c>
      <c r="B3" s="13" t="s">
        <v>12</v>
      </c>
      <c r="C3" s="4"/>
      <c r="D3" s="4"/>
      <c r="E3" s="13" t="s">
        <v>13</v>
      </c>
    </row>
    <row r="4" ht="15.75" customHeight="1">
      <c r="A4" s="4"/>
      <c r="B4" s="4"/>
      <c r="C4" s="15" t="s">
        <v>14</v>
      </c>
      <c r="D4" s="17"/>
      <c r="E4" s="4"/>
      <c r="F4" s="4"/>
    </row>
    <row r="5">
      <c r="A5" s="6"/>
      <c r="B5" s="6"/>
      <c r="C5" s="6"/>
      <c r="D5" s="6"/>
      <c r="E5" s="6"/>
      <c r="F5" s="6"/>
    </row>
    <row r="6" ht="15.75" customHeight="1">
      <c r="A6" s="19" t="s">
        <v>18</v>
      </c>
      <c r="B6" s="20"/>
      <c r="C6" s="20"/>
      <c r="D6" s="20"/>
      <c r="E6" s="20"/>
      <c r="F6" s="20"/>
    </row>
    <row r="7">
      <c r="A7" s="22"/>
      <c r="B7" s="22"/>
      <c r="C7" s="22"/>
      <c r="D7" s="22"/>
      <c r="E7" s="22"/>
      <c r="F7" s="24"/>
    </row>
    <row r="8">
      <c r="A8" s="26" t="s">
        <v>43</v>
      </c>
      <c r="B8" s="20"/>
      <c r="C8" s="14"/>
      <c r="D8" s="28">
        <v>50.0</v>
      </c>
      <c r="E8" s="30" t="s">
        <v>45</v>
      </c>
      <c r="F8" s="31"/>
    </row>
    <row r="9">
      <c r="A9" s="33"/>
      <c r="B9" s="33"/>
      <c r="C9" s="34"/>
      <c r="D9" s="34"/>
      <c r="E9" s="34"/>
      <c r="F9" s="6"/>
    </row>
    <row r="10">
      <c r="A10" s="35" t="s">
        <v>55</v>
      </c>
      <c r="B10" s="35" t="s">
        <v>56</v>
      </c>
      <c r="C10" s="35" t="s">
        <v>57</v>
      </c>
      <c r="D10" s="36" t="s">
        <v>58</v>
      </c>
      <c r="E10" s="20"/>
      <c r="F10" s="35" t="s">
        <v>59</v>
      </c>
    </row>
    <row r="11">
      <c r="A11" s="38" t="str">
        <f>'Original Recipe'!A11</f>
        <v>Costco</v>
      </c>
      <c r="B11" s="39" t="str">
        <f>'Original Recipe'!B11</f>
        <v>Entrée</v>
      </c>
      <c r="C11" s="39" t="str">
        <f>'Original Recipe'!C11</f>
        <v>Pork (梅花里肌豬排)</v>
      </c>
      <c r="D11" s="39">
        <f>ROUND(('Original Recipe'!D11/'Original Recipe'!$D$8)*$D$8,1)</f>
        <v>5.6</v>
      </c>
      <c r="E11" s="40" t="str">
        <f>'Original Recipe'!E11</f>
        <v>kg of meat</v>
      </c>
      <c r="F11" s="40"/>
    </row>
    <row r="12">
      <c r="A12" s="41" t="s">
        <v>63</v>
      </c>
      <c r="B12" s="39" t="str">
        <f>'Original Recipe'!B12</f>
        <v>Entrée</v>
      </c>
      <c r="C12" s="39" t="str">
        <f>'Original Recipe'!C12</f>
        <v>Potatoes</v>
      </c>
      <c r="D12" s="39">
        <f>ROUND(('Original Recipe'!D12/'Original Recipe'!$D$8)*$D$8,1)</f>
        <v>18.8</v>
      </c>
      <c r="E12" s="40" t="str">
        <f>'Original Recipe'!E12</f>
        <v>potatoes</v>
      </c>
      <c r="F12" s="40"/>
    </row>
    <row r="13">
      <c r="A13" s="41" t="s">
        <v>63</v>
      </c>
      <c r="B13" s="39" t="str">
        <f>'Original Recipe'!B13</f>
        <v>Entrée</v>
      </c>
      <c r="C13" s="39" t="str">
        <f>'Original Recipe'!C13</f>
        <v>Onions</v>
      </c>
      <c r="D13" s="39">
        <f>ROUND(('Original Recipe'!D13/'Original Recipe'!$D$8)*$D$8,1)</f>
        <v>11.3</v>
      </c>
      <c r="E13" s="40" t="str">
        <f>'Original Recipe'!E13</f>
        <v>onions</v>
      </c>
      <c r="F13" s="40"/>
    </row>
    <row r="14">
      <c r="A14" s="38" t="str">
        <f>'Original Recipe'!A14</f>
        <v>Costco</v>
      </c>
      <c r="B14" s="39" t="str">
        <f>'Original Recipe'!B14</f>
        <v>Entrée</v>
      </c>
      <c r="C14" s="39" t="str">
        <f>'Original Recipe'!C14</f>
        <v>Tomato Paste/Prego</v>
      </c>
      <c r="D14" s="39">
        <f>ROUND(('Original Recipe'!D14/'Original Recipe'!$D$8)*$D$8,1)</f>
        <v>2.5</v>
      </c>
      <c r="E14" s="40" t="str">
        <f>'Original Recipe'!E14</f>
        <v>cups</v>
      </c>
      <c r="F14" s="40"/>
    </row>
    <row r="15">
      <c r="A15" s="38" t="str">
        <f>'Original Recipe'!A15</f>
        <v>RT</v>
      </c>
      <c r="B15" s="39" t="str">
        <f>'Original Recipe'!B15</f>
        <v>Entrée</v>
      </c>
      <c r="C15" s="39" t="str">
        <f>'Original Recipe'!C15</f>
        <v>Chicken broth</v>
      </c>
      <c r="D15" s="44">
        <v>12.0</v>
      </c>
      <c r="E15" s="40" t="str">
        <f>'Original Recipe'!E15</f>
        <v>cup</v>
      </c>
      <c r="F15" s="40"/>
    </row>
    <row r="16">
      <c r="A16" s="41" t="s">
        <v>63</v>
      </c>
      <c r="B16" s="39" t="str">
        <f>'Original Recipe'!B16</f>
        <v>Entrée</v>
      </c>
      <c r="C16" s="39" t="str">
        <f>'Original Recipe'!C16</f>
        <v>Carrots</v>
      </c>
      <c r="D16" s="39">
        <f>ROUND(('Original Recipe'!D16/'Original Recipe'!$D$8)*$D$8,1)</f>
        <v>2.5</v>
      </c>
      <c r="E16" s="40" t="str">
        <f>'Original Recipe'!E16</f>
        <v>kg</v>
      </c>
      <c r="F16" s="40"/>
    </row>
    <row r="17">
      <c r="A17" s="39" t="str">
        <f>'Original Recipe'!A17</f>
        <v>FH</v>
      </c>
      <c r="B17" s="39" t="str">
        <f>'Original Recipe'!B17</f>
        <v>Entrée</v>
      </c>
      <c r="C17" s="39" t="str">
        <f>'Original Recipe'!C17</f>
        <v>Garlic</v>
      </c>
      <c r="D17" s="39">
        <f>ROUND(('Original Recipe'!D17/'Original Recipe'!$D$8)*$D$8,1)</f>
        <v>7.5</v>
      </c>
      <c r="E17" s="40" t="str">
        <f>'Original Recipe'!E17</f>
        <v>tbs</v>
      </c>
      <c r="F17" s="40"/>
    </row>
    <row r="18">
      <c r="A18" s="38" t="str">
        <f>'Original Recipe'!A18</f>
        <v>RT</v>
      </c>
      <c r="B18" s="39" t="str">
        <f>'Original Recipe'!B18</f>
        <v>Entrée</v>
      </c>
      <c r="C18" s="45" t="str">
        <f>'Original Recipe'!C18</f>
        <v>Frozen Peas</v>
      </c>
      <c r="D18" s="39">
        <f>ROUND(('Original Recipe'!D18/'Original Recipe'!$D$8)*$D$8,1)</f>
        <v>1.9</v>
      </c>
      <c r="E18" s="40" t="str">
        <f>'Original Recipe'!E18</f>
        <v>kg</v>
      </c>
      <c r="F18" s="46" t="s">
        <v>64</v>
      </c>
    </row>
    <row r="19">
      <c r="A19" s="39" t="str">
        <f>'Original Recipe'!A19</f>
        <v>FH</v>
      </c>
      <c r="B19" s="39" t="str">
        <f>'Original Recipe'!B19</f>
        <v>Entrée</v>
      </c>
      <c r="C19" s="39" t="str">
        <f>'Original Recipe'!C19</f>
        <v>Thyme</v>
      </c>
      <c r="D19" s="39">
        <f>ROUND(('Original Recipe'!D19/'Original Recipe'!$D$8)*$D$8,1)</f>
        <v>0.4</v>
      </c>
      <c r="E19" s="40" t="str">
        <f>'Original Recipe'!E19</f>
        <v>cup</v>
      </c>
      <c r="F19" s="40"/>
    </row>
    <row r="20">
      <c r="A20" s="39" t="str">
        <f>'Original Recipe'!A20</f>
        <v>FH</v>
      </c>
      <c r="B20" s="39" t="str">
        <f>'Original Recipe'!B20</f>
        <v>Entrée</v>
      </c>
      <c r="C20" s="39" t="str">
        <f>'Original Recipe'!C20</f>
        <v>Medium-gluten flour</v>
      </c>
      <c r="D20" s="39">
        <f>ROUND(('Original Recipe'!D20/'Original Recipe'!$D$8)*$D$8,1)</f>
        <v>1.3</v>
      </c>
      <c r="E20" s="40" t="str">
        <f>'Original Recipe'!E20</f>
        <v>cup</v>
      </c>
      <c r="F20" s="40"/>
    </row>
    <row r="21">
      <c r="A21" s="39" t="str">
        <f>'Original Recipe'!A21</f>
        <v>FH</v>
      </c>
      <c r="B21" s="39" t="str">
        <f>'Original Recipe'!B21</f>
        <v>Entrée</v>
      </c>
      <c r="C21" s="39" t="str">
        <f>'Original Recipe'!C21</f>
        <v>Bay leaves</v>
      </c>
      <c r="D21" s="39">
        <f>ROUND(('Original Recipe'!D21/'Original Recipe'!$D$8)*$D$8,1)</f>
        <v>12.5</v>
      </c>
      <c r="E21" s="40" t="str">
        <f>'Original Recipe'!E21</f>
        <v>leaves</v>
      </c>
      <c r="F21" s="40"/>
    </row>
    <row r="22">
      <c r="A22" s="41" t="s">
        <v>65</v>
      </c>
      <c r="B22" s="39" t="str">
        <f>'Original Recipe'!B22</f>
        <v>entrée</v>
      </c>
      <c r="C22" s="39" t="str">
        <f>'Original Recipe'!C22</f>
        <v>worchesterchire sauce</v>
      </c>
      <c r="D22" s="39">
        <f>ROUND(('Original Recipe'!D22/'Original Recipe'!$D$8)*$D$8,1)</f>
        <v>1.3</v>
      </c>
      <c r="E22" s="40" t="str">
        <f>'Original Recipe'!E22</f>
        <v>cup</v>
      </c>
      <c r="F22" s="40"/>
    </row>
    <row r="23">
      <c r="A23" s="39" t="str">
        <f>'Original Recipe'!A23</f>
        <v>FH</v>
      </c>
      <c r="B23" s="39" t="str">
        <f>'Original Recipe'!B23</f>
        <v>entrée</v>
      </c>
      <c r="C23" s="39" t="str">
        <f>'Original Recipe'!C23</f>
        <v>salt</v>
      </c>
      <c r="D23" s="39">
        <f>ROUND(('Original Recipe'!D23/'Original Recipe'!$D$8)*$D$8,1)</f>
        <v>2.5</v>
      </c>
      <c r="E23" s="40" t="str">
        <f>'Original Recipe'!E23</f>
        <v>teaspoons</v>
      </c>
      <c r="F23" s="40"/>
    </row>
    <row r="24">
      <c r="A24" s="39" t="str">
        <f>'Original Recipe'!A24</f>
        <v>FH</v>
      </c>
      <c r="B24" s="39" t="str">
        <f>'Original Recipe'!B24</f>
        <v>entrée</v>
      </c>
      <c r="C24" s="39" t="str">
        <f>'Original Recipe'!C24</f>
        <v>pepper</v>
      </c>
      <c r="D24" s="39">
        <f>ROUND(('Original Recipe'!D24/'Original Recipe'!$D$8)*$D$8,1)</f>
        <v>3.1</v>
      </c>
      <c r="E24" s="40" t="str">
        <f>'Original Recipe'!E24</f>
        <v>teaspoons</v>
      </c>
      <c r="F24" s="40"/>
    </row>
    <row r="25">
      <c r="A25" s="39" t="str">
        <f>'Original Recipe'!A25</f>
        <v>FH</v>
      </c>
      <c r="B25" s="39" t="str">
        <f>'Original Recipe'!B25</f>
        <v>side</v>
      </c>
      <c r="C25" s="39" t="str">
        <f>'Original Recipe'!C25</f>
        <v>Rice</v>
      </c>
      <c r="D25" s="39">
        <f>0.6*D8</f>
        <v>30</v>
      </c>
      <c r="E25" s="40" t="str">
        <f>'Original Recipe'!E25</f>
        <v>cups</v>
      </c>
      <c r="F25" s="46" t="s">
        <v>67</v>
      </c>
    </row>
    <row r="26">
      <c r="A26" s="34"/>
      <c r="B26" s="34"/>
      <c r="C26" s="34"/>
      <c r="D26" s="48"/>
      <c r="E26" s="42" t="str">
        <f>'Original Recipe'!E27</f>
        <v/>
      </c>
      <c r="F26" s="42" t="str">
        <f>'Original Recipe'!F27</f>
        <v/>
      </c>
    </row>
    <row r="27" ht="15.75" customHeight="1">
      <c r="A27" s="51" t="s">
        <v>68</v>
      </c>
      <c r="B27" s="20"/>
      <c r="C27" s="20"/>
      <c r="D27" s="20"/>
      <c r="E27" s="20"/>
      <c r="F27" s="20"/>
    </row>
    <row r="28">
      <c r="A28" s="53"/>
      <c r="B28" s="22"/>
      <c r="C28" s="54"/>
      <c r="D28" s="54"/>
      <c r="E28" s="56"/>
      <c r="F28" s="56"/>
    </row>
    <row r="29">
      <c r="A29" s="26" t="s">
        <v>69</v>
      </c>
      <c r="B29" s="20"/>
      <c r="C29" s="20"/>
      <c r="D29" s="57"/>
      <c r="E29" s="10"/>
      <c r="F29" s="4"/>
    </row>
    <row r="30">
      <c r="A30" s="34"/>
      <c r="B30" s="34"/>
      <c r="C30" s="34"/>
      <c r="D30" s="34"/>
      <c r="E30" s="6"/>
      <c r="F30" s="6"/>
    </row>
    <row r="31">
      <c r="A31" s="58" t="s">
        <v>57</v>
      </c>
      <c r="B31" s="59" t="s">
        <v>70</v>
      </c>
      <c r="C31" s="59" t="s">
        <v>71</v>
      </c>
      <c r="D31" s="60" t="s">
        <v>72</v>
      </c>
      <c r="E31" s="20"/>
      <c r="F31" s="20"/>
    </row>
    <row r="32">
      <c r="A32" s="61"/>
      <c r="B32" s="62"/>
      <c r="C32" s="62"/>
      <c r="D32" s="64"/>
      <c r="E32" s="20"/>
      <c r="F32" s="14"/>
    </row>
    <row r="33">
      <c r="A33" s="66"/>
      <c r="B33" s="62"/>
      <c r="C33" s="62"/>
      <c r="D33" s="64"/>
      <c r="E33" s="20"/>
      <c r="F33" s="20"/>
    </row>
    <row r="34">
      <c r="A34" s="61"/>
      <c r="B34" s="62"/>
      <c r="C34" s="62"/>
      <c r="D34" s="64"/>
      <c r="E34" s="20"/>
      <c r="F34" s="20"/>
    </row>
    <row r="35">
      <c r="A35" s="61"/>
      <c r="B35" s="62"/>
      <c r="C35" s="62"/>
      <c r="D35" s="67"/>
      <c r="E35" s="20"/>
      <c r="F35" s="14"/>
    </row>
    <row r="36">
      <c r="A36" s="27"/>
      <c r="B36" s="27"/>
      <c r="C36" s="27"/>
      <c r="D36" s="27"/>
      <c r="E36" s="27"/>
      <c r="F36" s="27"/>
    </row>
  </sheetData>
  <mergeCells count="12">
    <mergeCell ref="D32:F32"/>
    <mergeCell ref="A27:F27"/>
    <mergeCell ref="A29:C29"/>
    <mergeCell ref="D31:F31"/>
    <mergeCell ref="E3:F3"/>
    <mergeCell ref="E2:F2"/>
    <mergeCell ref="A8:C8"/>
    <mergeCell ref="A6:F6"/>
    <mergeCell ref="D34:F34"/>
    <mergeCell ref="D33:F33"/>
    <mergeCell ref="D10:E10"/>
    <mergeCell ref="D35:F35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6.71"/>
    <col customWidth="1" min="2" max="2" width="20.29"/>
    <col customWidth="1" min="3" max="3" width="10.0"/>
    <col customWidth="1" min="4" max="4" width="3.86"/>
    <col customWidth="1" min="5" max="5" width="28.57"/>
    <col customWidth="1" min="6" max="6" width="12.29"/>
    <col customWidth="1" min="7" max="7" width="20.29"/>
    <col customWidth="1" min="8" max="20" width="17.29"/>
  </cols>
  <sheetData>
    <row r="1">
      <c r="A1" s="80" t="s">
        <v>123</v>
      </c>
      <c r="B1" s="82" t="s">
        <v>124</v>
      </c>
      <c r="C1" s="20"/>
      <c r="D1" s="14"/>
      <c r="E1" s="80" t="s">
        <v>125</v>
      </c>
      <c r="F1" s="83">
        <v>20.0</v>
      </c>
      <c r="G1" s="80" t="s">
        <v>126</v>
      </c>
      <c r="H1" s="84"/>
    </row>
    <row r="2">
      <c r="A2" s="20"/>
      <c r="B2" s="20"/>
      <c r="C2" s="20"/>
      <c r="D2" s="85"/>
      <c r="E2" s="20"/>
      <c r="F2" s="20"/>
      <c r="G2" s="20"/>
    </row>
    <row r="3">
      <c r="A3" s="80" t="s">
        <v>127</v>
      </c>
      <c r="B3" s="83" t="s">
        <v>128</v>
      </c>
      <c r="C3" s="80" t="s">
        <v>59</v>
      </c>
      <c r="D3" s="86"/>
      <c r="E3" s="80" t="s">
        <v>127</v>
      </c>
      <c r="F3" s="83" t="s">
        <v>128</v>
      </c>
      <c r="G3" s="80" t="s">
        <v>59</v>
      </c>
      <c r="H3" s="84"/>
    </row>
    <row r="4">
      <c r="A4" s="20"/>
      <c r="B4" s="20"/>
      <c r="C4" s="20"/>
      <c r="E4" s="20"/>
      <c r="F4" s="20"/>
      <c r="G4" s="20"/>
    </row>
    <row r="5">
      <c r="A5" s="87" t="s">
        <v>129</v>
      </c>
      <c r="B5" s="88"/>
      <c r="C5" s="88"/>
      <c r="D5" s="86"/>
      <c r="E5" s="87" t="s">
        <v>130</v>
      </c>
      <c r="F5" s="88"/>
      <c r="G5" s="88"/>
      <c r="H5" s="84"/>
    </row>
    <row r="6">
      <c r="A6" s="21" t="s">
        <v>131</v>
      </c>
      <c r="B6" s="89">
        <v>20.0</v>
      </c>
      <c r="C6" s="90"/>
      <c r="D6" s="86"/>
      <c r="E6" s="21" t="s">
        <v>132</v>
      </c>
      <c r="F6" s="89">
        <v>1.0</v>
      </c>
      <c r="G6" s="74" t="s">
        <v>133</v>
      </c>
      <c r="H6" s="84"/>
    </row>
    <row r="7">
      <c r="A7" s="21" t="s">
        <v>134</v>
      </c>
      <c r="B7" s="88"/>
      <c r="C7" s="90"/>
      <c r="D7" s="86"/>
      <c r="E7" s="21" t="s">
        <v>135</v>
      </c>
      <c r="F7" s="89">
        <v>1.0</v>
      </c>
      <c r="G7" s="74" t="s">
        <v>136</v>
      </c>
      <c r="H7" s="84"/>
    </row>
    <row r="8">
      <c r="A8" s="21" t="s">
        <v>137</v>
      </c>
      <c r="B8" s="88"/>
      <c r="C8" s="90"/>
      <c r="D8" s="86"/>
      <c r="E8" s="21" t="s">
        <v>138</v>
      </c>
      <c r="F8" s="89">
        <v>1.0</v>
      </c>
      <c r="G8" s="74" t="s">
        <v>139</v>
      </c>
      <c r="H8" s="84"/>
    </row>
    <row r="9">
      <c r="A9" s="21" t="s">
        <v>140</v>
      </c>
      <c r="B9" s="89" t="s">
        <v>141</v>
      </c>
      <c r="C9" s="90"/>
      <c r="D9" s="86"/>
      <c r="E9" s="21" t="s">
        <v>142</v>
      </c>
      <c r="F9" s="88"/>
      <c r="G9" s="21" t="s">
        <v>143</v>
      </c>
      <c r="H9" s="84"/>
    </row>
    <row r="10">
      <c r="A10" s="21" t="s">
        <v>144</v>
      </c>
      <c r="B10" s="89">
        <v>20.0</v>
      </c>
      <c r="C10" s="90"/>
      <c r="D10" s="86"/>
      <c r="E10" s="87" t="s">
        <v>145</v>
      </c>
      <c r="F10" s="88"/>
      <c r="G10" s="88"/>
      <c r="H10" s="84"/>
    </row>
    <row r="11">
      <c r="A11" s="21" t="s">
        <v>146</v>
      </c>
      <c r="B11" s="88"/>
      <c r="C11" s="91"/>
      <c r="D11" s="86"/>
      <c r="E11" s="92" t="s">
        <v>147</v>
      </c>
      <c r="F11" s="88"/>
      <c r="G11" s="88"/>
      <c r="H11" s="84"/>
    </row>
    <row r="12">
      <c r="A12" s="21" t="s">
        <v>148</v>
      </c>
      <c r="B12" s="89">
        <v>20.0</v>
      </c>
      <c r="C12" s="90"/>
      <c r="D12" s="86"/>
      <c r="E12" s="21" t="s">
        <v>149</v>
      </c>
      <c r="F12" s="88"/>
      <c r="G12" s="88"/>
      <c r="H12" s="84"/>
    </row>
    <row r="13">
      <c r="A13" s="93" t="s">
        <v>150</v>
      </c>
      <c r="B13" s="88"/>
      <c r="C13" s="90"/>
      <c r="D13" s="86"/>
      <c r="E13" s="91"/>
      <c r="F13" s="88"/>
      <c r="G13" s="88"/>
      <c r="H13" s="84"/>
    </row>
    <row r="14">
      <c r="A14" s="92" t="s">
        <v>151</v>
      </c>
      <c r="B14" s="88"/>
      <c r="C14" s="90"/>
      <c r="D14" s="86"/>
      <c r="E14" s="21" t="s">
        <v>152</v>
      </c>
      <c r="F14" s="88"/>
      <c r="G14" s="88"/>
      <c r="H14" s="84"/>
    </row>
    <row r="15">
      <c r="A15" s="21" t="s">
        <v>153</v>
      </c>
      <c r="B15" s="89">
        <v>20.0</v>
      </c>
      <c r="C15" s="90"/>
      <c r="D15" s="86"/>
      <c r="E15" s="21" t="s">
        <v>154</v>
      </c>
      <c r="F15" s="88"/>
      <c r="G15" s="88"/>
      <c r="H15" s="84"/>
    </row>
    <row r="16">
      <c r="A16" s="21" t="s">
        <v>155</v>
      </c>
      <c r="B16" s="88"/>
      <c r="C16" s="90"/>
      <c r="D16" s="86"/>
      <c r="E16" s="21" t="s">
        <v>156</v>
      </c>
      <c r="F16" s="88"/>
      <c r="G16" s="88"/>
      <c r="H16" s="84"/>
    </row>
    <row r="17">
      <c r="A17" s="93" t="s">
        <v>157</v>
      </c>
      <c r="B17" s="88"/>
      <c r="C17" s="88"/>
      <c r="D17" s="86"/>
      <c r="E17" s="21" t="s">
        <v>158</v>
      </c>
      <c r="F17" s="88"/>
      <c r="G17" s="88"/>
      <c r="H17" s="84"/>
    </row>
    <row r="18">
      <c r="A18" s="21" t="s">
        <v>159</v>
      </c>
      <c r="B18" s="88"/>
      <c r="C18" s="88"/>
      <c r="D18" s="86"/>
      <c r="E18" s="21" t="s">
        <v>160</v>
      </c>
      <c r="F18" s="88"/>
      <c r="G18" s="94"/>
      <c r="H18" s="84"/>
    </row>
    <row r="19">
      <c r="A19" s="21" t="s">
        <v>161</v>
      </c>
      <c r="B19" s="88"/>
      <c r="C19" s="88"/>
      <c r="D19" s="86"/>
      <c r="E19" s="21" t="s">
        <v>162</v>
      </c>
      <c r="F19" s="88"/>
      <c r="G19" s="89" t="s">
        <v>163</v>
      </c>
      <c r="H19" s="84"/>
    </row>
    <row r="20">
      <c r="A20" s="21" t="s">
        <v>164</v>
      </c>
      <c r="B20" s="88"/>
      <c r="C20" s="88"/>
      <c r="D20" s="86"/>
      <c r="E20" s="21" t="s">
        <v>165</v>
      </c>
      <c r="F20" s="91"/>
      <c r="G20" s="91"/>
      <c r="H20" s="84"/>
    </row>
    <row r="21">
      <c r="A21" s="21" t="s">
        <v>166</v>
      </c>
      <c r="B21" s="88"/>
      <c r="C21" s="94"/>
      <c r="D21" s="86"/>
      <c r="E21" s="21" t="s">
        <v>167</v>
      </c>
      <c r="F21" s="88"/>
      <c r="G21" s="91"/>
      <c r="H21" s="84"/>
    </row>
    <row r="22">
      <c r="A22" s="21" t="s">
        <v>168</v>
      </c>
      <c r="B22" s="88"/>
      <c r="C22" s="88"/>
      <c r="D22" s="86"/>
      <c r="E22" s="21" t="s">
        <v>169</v>
      </c>
      <c r="F22" s="89">
        <v>1.0</v>
      </c>
      <c r="G22" s="95"/>
      <c r="H22" s="84"/>
    </row>
    <row r="23">
      <c r="A23" s="21" t="s">
        <v>170</v>
      </c>
      <c r="B23" s="88"/>
      <c r="C23" s="88"/>
      <c r="D23" s="86"/>
      <c r="E23" s="87" t="s">
        <v>171</v>
      </c>
      <c r="F23" s="88"/>
      <c r="G23" s="88"/>
      <c r="H23" s="84"/>
    </row>
    <row r="24">
      <c r="A24" s="20"/>
      <c r="B24" s="20"/>
      <c r="C24" s="20"/>
      <c r="D24" s="96"/>
      <c r="E24" s="21" t="s">
        <v>172</v>
      </c>
      <c r="F24" s="88"/>
      <c r="G24" s="90"/>
      <c r="H24" s="84"/>
    </row>
    <row r="25">
      <c r="A25" s="87" t="s">
        <v>173</v>
      </c>
      <c r="B25" s="91"/>
      <c r="C25" s="88"/>
      <c r="D25" s="86"/>
      <c r="E25" s="21" t="s">
        <v>174</v>
      </c>
      <c r="F25" s="88"/>
      <c r="G25" s="88"/>
      <c r="H25" s="84"/>
    </row>
    <row r="26">
      <c r="A26" s="92" t="s">
        <v>175</v>
      </c>
      <c r="B26" s="88"/>
      <c r="C26" s="97"/>
      <c r="D26" s="96"/>
      <c r="E26" s="92" t="s">
        <v>176</v>
      </c>
      <c r="F26" s="89">
        <v>1.0</v>
      </c>
      <c r="G26" s="88"/>
      <c r="H26" s="84"/>
    </row>
    <row r="27">
      <c r="A27" s="21" t="s">
        <v>177</v>
      </c>
      <c r="B27" s="88"/>
      <c r="C27" s="90"/>
      <c r="D27" s="86"/>
      <c r="E27" s="92" t="s">
        <v>178</v>
      </c>
      <c r="F27" s="89">
        <v>1.0</v>
      </c>
      <c r="G27" s="89" t="s">
        <v>179</v>
      </c>
      <c r="H27" s="84"/>
    </row>
    <row r="28">
      <c r="A28" s="21" t="s">
        <v>180</v>
      </c>
      <c r="B28" s="88"/>
      <c r="C28" s="92" t="s">
        <v>92</v>
      </c>
      <c r="D28" s="86"/>
      <c r="E28" s="92" t="s">
        <v>181</v>
      </c>
      <c r="F28" s="91"/>
      <c r="G28" s="91"/>
      <c r="H28" s="84"/>
    </row>
    <row r="29">
      <c r="A29" s="21" t="s">
        <v>182</v>
      </c>
      <c r="B29" s="88"/>
      <c r="C29" s="90"/>
      <c r="D29" s="86"/>
      <c r="E29" s="21" t="s">
        <v>183</v>
      </c>
      <c r="F29" s="88"/>
      <c r="G29" s="94"/>
      <c r="H29" s="84"/>
    </row>
    <row r="30">
      <c r="A30" s="21" t="s">
        <v>184</v>
      </c>
      <c r="B30" s="88"/>
      <c r="C30" s="92" t="s">
        <v>185</v>
      </c>
      <c r="D30" s="86"/>
      <c r="E30" s="92" t="s">
        <v>186</v>
      </c>
      <c r="F30" s="88"/>
      <c r="G30" s="91"/>
      <c r="H30" s="84"/>
    </row>
    <row r="31">
      <c r="A31" s="21" t="s">
        <v>187</v>
      </c>
      <c r="B31" s="89">
        <v>2.0</v>
      </c>
      <c r="C31" s="94"/>
      <c r="D31" s="86"/>
      <c r="E31" s="92" t="s">
        <v>188</v>
      </c>
      <c r="F31" s="89">
        <v>1.0</v>
      </c>
      <c r="G31" s="88"/>
      <c r="H31" s="84"/>
    </row>
    <row r="32">
      <c r="A32" s="21" t="s">
        <v>189</v>
      </c>
      <c r="B32" s="88"/>
      <c r="C32" s="88"/>
      <c r="D32" s="86"/>
      <c r="E32" s="92" t="s">
        <v>190</v>
      </c>
      <c r="F32" s="89" t="s">
        <v>191</v>
      </c>
      <c r="G32" s="91"/>
      <c r="H32" s="84"/>
    </row>
    <row r="33">
      <c r="A33" s="21" t="s">
        <v>192</v>
      </c>
      <c r="B33" s="89">
        <v>2.0</v>
      </c>
      <c r="C33" s="94"/>
      <c r="D33" s="86"/>
      <c r="E33" s="21" t="s">
        <v>193</v>
      </c>
      <c r="F33" s="88"/>
      <c r="G33" s="21" t="s">
        <v>194</v>
      </c>
      <c r="H33" s="84"/>
    </row>
    <row r="34">
      <c r="A34" s="21" t="s">
        <v>195</v>
      </c>
      <c r="B34" s="88"/>
      <c r="C34" s="21" t="s">
        <v>196</v>
      </c>
      <c r="D34" s="86"/>
      <c r="E34" s="21" t="s">
        <v>197</v>
      </c>
      <c r="F34" s="88"/>
      <c r="G34" s="21" t="s">
        <v>198</v>
      </c>
      <c r="H34" s="84"/>
    </row>
    <row r="35">
      <c r="A35" s="92" t="s">
        <v>199</v>
      </c>
      <c r="B35" s="88"/>
      <c r="C35" s="21" t="s">
        <v>196</v>
      </c>
      <c r="D35" s="86"/>
      <c r="E35" s="93" t="s">
        <v>200</v>
      </c>
      <c r="F35" s="98"/>
      <c r="G35" s="98"/>
      <c r="H35" s="84"/>
    </row>
    <row r="36">
      <c r="A36" s="92" t="s">
        <v>201</v>
      </c>
      <c r="B36" s="88"/>
      <c r="C36" s="91"/>
      <c r="D36" s="86"/>
      <c r="E36" s="93" t="s">
        <v>202</v>
      </c>
      <c r="F36" s="98"/>
      <c r="G36" s="98"/>
      <c r="H36" s="84"/>
    </row>
    <row r="37">
      <c r="A37" s="92" t="s">
        <v>203</v>
      </c>
      <c r="B37" s="99"/>
      <c r="C37" s="100"/>
      <c r="D37" s="86"/>
      <c r="E37" s="93" t="s">
        <v>204</v>
      </c>
      <c r="F37" s="93">
        <v>1.0</v>
      </c>
      <c r="G37" s="98"/>
      <c r="H37" s="84"/>
    </row>
    <row r="38">
      <c r="A38" s="85"/>
      <c r="B38" s="85"/>
      <c r="C38" s="85"/>
      <c r="D38" s="96"/>
      <c r="E38" s="93" t="s">
        <v>205</v>
      </c>
      <c r="F38" s="98"/>
      <c r="G38" s="98"/>
      <c r="H38" s="84"/>
    </row>
    <row r="39">
      <c r="D39" s="96"/>
      <c r="E39" s="93" t="s">
        <v>206</v>
      </c>
      <c r="F39" s="93" t="s">
        <v>207</v>
      </c>
      <c r="G39" s="93" t="s">
        <v>208</v>
      </c>
      <c r="H39" s="84"/>
    </row>
    <row r="40">
      <c r="D40" s="96"/>
      <c r="E40" s="87" t="s">
        <v>209</v>
      </c>
      <c r="F40" s="88"/>
      <c r="G40" s="88"/>
      <c r="H40" s="84"/>
    </row>
    <row r="41">
      <c r="C41" s="4"/>
      <c r="D41" s="101"/>
      <c r="E41" s="90"/>
      <c r="F41" s="99"/>
      <c r="G41" s="100"/>
      <c r="H41" s="84"/>
    </row>
    <row r="42">
      <c r="C42" s="4"/>
      <c r="D42" s="101"/>
      <c r="E42" s="102" t="s">
        <v>210</v>
      </c>
      <c r="F42" s="103" t="s">
        <v>211</v>
      </c>
      <c r="G42" s="102" t="s">
        <v>212</v>
      </c>
      <c r="H42" s="84"/>
    </row>
    <row r="43">
      <c r="C43" s="4"/>
      <c r="D43" s="101"/>
      <c r="E43" s="104"/>
      <c r="F43" s="105"/>
      <c r="G43" s="106" t="s">
        <v>213</v>
      </c>
      <c r="H43" s="84"/>
    </row>
    <row r="44">
      <c r="D44" s="96"/>
      <c r="E44" s="107"/>
      <c r="F44" s="108"/>
      <c r="G44" s="109" t="s">
        <v>214</v>
      </c>
      <c r="H44" s="84"/>
    </row>
    <row r="45">
      <c r="D45" s="96"/>
      <c r="E45" s="91"/>
      <c r="F45" s="88"/>
      <c r="G45" s="100"/>
      <c r="H45" s="84"/>
    </row>
    <row r="46">
      <c r="D46" s="96"/>
      <c r="E46" s="110" t="s">
        <v>215</v>
      </c>
      <c r="F46" s="111"/>
      <c r="G46" s="100"/>
      <c r="H46" s="84"/>
    </row>
    <row r="47">
      <c r="E47" s="85"/>
      <c r="F47" s="85"/>
      <c r="G47" s="8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3.71"/>
    <col customWidth="1" min="2" max="2" width="31.0"/>
    <col customWidth="1" min="3" max="3" width="28.43"/>
    <col customWidth="1" min="4" max="4" width="34.71"/>
    <col customWidth="1" min="5" max="5" width="36.29"/>
    <col customWidth="1" min="6" max="6" width="17.29"/>
  </cols>
  <sheetData>
    <row r="1" ht="15.75" customHeight="1">
      <c r="A1" s="2" t="s">
        <v>0</v>
      </c>
      <c r="F1" s="4"/>
    </row>
    <row r="2" ht="15.75" customHeight="1">
      <c r="A2" s="6"/>
      <c r="B2" s="6"/>
      <c r="C2" s="6"/>
      <c r="D2" s="6"/>
      <c r="E2" s="6"/>
      <c r="F2" s="4"/>
    </row>
    <row r="3" ht="15.75" customHeight="1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10"/>
    </row>
    <row r="4" ht="17.25" customHeight="1">
      <c r="A4" s="8" t="s">
        <v>8</v>
      </c>
      <c r="B4" s="12" t="s">
        <v>9</v>
      </c>
      <c r="C4" s="14"/>
      <c r="D4" s="16" t="s">
        <v>15</v>
      </c>
      <c r="E4" s="16" t="s">
        <v>16</v>
      </c>
      <c r="F4" s="10"/>
    </row>
    <row r="5" ht="15.75" customHeight="1">
      <c r="A5" s="18" t="s">
        <v>17</v>
      </c>
      <c r="B5" s="12" t="s">
        <v>19</v>
      </c>
      <c r="C5" s="14"/>
      <c r="D5" s="12" t="s">
        <v>20</v>
      </c>
      <c r="E5" s="14"/>
      <c r="F5" s="10"/>
    </row>
    <row r="6" ht="15.75" customHeight="1">
      <c r="A6" s="18" t="s">
        <v>8</v>
      </c>
      <c r="B6" s="12" t="s">
        <v>21</v>
      </c>
      <c r="C6" s="14"/>
      <c r="D6" s="16" t="s">
        <v>22</v>
      </c>
      <c r="E6" s="16" t="s">
        <v>22</v>
      </c>
      <c r="F6" s="10"/>
    </row>
    <row r="7" ht="15.75" customHeight="1">
      <c r="A7" s="18" t="s">
        <v>23</v>
      </c>
      <c r="B7" s="16" t="s">
        <v>24</v>
      </c>
      <c r="C7" s="16" t="s">
        <v>25</v>
      </c>
      <c r="D7" s="16" t="s">
        <v>26</v>
      </c>
      <c r="E7" s="16" t="s">
        <v>26</v>
      </c>
      <c r="F7" s="10"/>
    </row>
    <row r="8" ht="15.75" customHeight="1">
      <c r="A8" s="8" t="s">
        <v>27</v>
      </c>
      <c r="B8" s="16" t="s">
        <v>28</v>
      </c>
      <c r="C8" s="21" t="s">
        <v>29</v>
      </c>
      <c r="D8" s="16" t="s">
        <v>33</v>
      </c>
      <c r="E8" s="16" t="s">
        <v>33</v>
      </c>
      <c r="F8" s="10"/>
    </row>
    <row r="9" ht="27.0" customHeight="1">
      <c r="A9" s="8" t="s">
        <v>34</v>
      </c>
      <c r="B9" s="16" t="s">
        <v>35</v>
      </c>
      <c r="C9" s="16"/>
      <c r="D9" s="16" t="s">
        <v>36</v>
      </c>
      <c r="E9" s="16" t="s">
        <v>37</v>
      </c>
      <c r="F9" s="10"/>
    </row>
    <row r="10" ht="33.75" customHeight="1">
      <c r="A10" s="18" t="s">
        <v>38</v>
      </c>
      <c r="B10" s="16" t="s">
        <v>39</v>
      </c>
      <c r="C10" s="16" t="s">
        <v>40</v>
      </c>
      <c r="D10" s="16" t="s">
        <v>41</v>
      </c>
      <c r="E10" s="23"/>
      <c r="F10" s="10"/>
    </row>
    <row r="11">
      <c r="A11" s="25" t="s">
        <v>42</v>
      </c>
      <c r="B11" s="27"/>
      <c r="C11" s="27"/>
      <c r="D11" s="27"/>
      <c r="E11" s="27"/>
      <c r="F11" s="4"/>
    </row>
    <row r="12">
      <c r="A12" s="29" t="s">
        <v>44</v>
      </c>
      <c r="F12" s="4"/>
    </row>
    <row r="13">
      <c r="A13" s="29" t="s">
        <v>46</v>
      </c>
      <c r="F13" s="4"/>
    </row>
    <row r="14">
      <c r="A14" s="29" t="s">
        <v>47</v>
      </c>
      <c r="F14" s="4"/>
    </row>
    <row r="15">
      <c r="A15" s="29" t="s">
        <v>48</v>
      </c>
      <c r="F15" s="4"/>
    </row>
    <row r="16">
      <c r="A16" s="29" t="s">
        <v>49</v>
      </c>
      <c r="F16" s="4"/>
    </row>
    <row r="17">
      <c r="A17" s="29" t="s">
        <v>50</v>
      </c>
      <c r="F17" s="4"/>
    </row>
    <row r="18">
      <c r="A18" s="29" t="s">
        <v>51</v>
      </c>
      <c r="F18" s="4"/>
    </row>
    <row r="19">
      <c r="A19" s="29" t="s">
        <v>52</v>
      </c>
      <c r="F19" s="4"/>
    </row>
    <row r="20">
      <c r="A20" s="29" t="s">
        <v>53</v>
      </c>
      <c r="F20" s="4"/>
    </row>
    <row r="21">
      <c r="A21" s="29" t="s">
        <v>54</v>
      </c>
      <c r="F21" s="4"/>
    </row>
    <row r="22">
      <c r="A22" s="32"/>
      <c r="F22" s="4"/>
    </row>
    <row r="23">
      <c r="A23" s="32"/>
      <c r="F23" s="4"/>
    </row>
  </sheetData>
  <mergeCells count="17">
    <mergeCell ref="B5:C5"/>
    <mergeCell ref="B4:C4"/>
    <mergeCell ref="D5:E5"/>
    <mergeCell ref="B6:C6"/>
    <mergeCell ref="A14:E14"/>
    <mergeCell ref="A13:E13"/>
    <mergeCell ref="A22:E22"/>
    <mergeCell ref="A23:E23"/>
    <mergeCell ref="A15:E15"/>
    <mergeCell ref="A12:E12"/>
    <mergeCell ref="A16:E16"/>
    <mergeCell ref="A18:E18"/>
    <mergeCell ref="A17:E17"/>
    <mergeCell ref="A21:E21"/>
    <mergeCell ref="A19:E19"/>
    <mergeCell ref="A20:E20"/>
    <mergeCell ref="A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1.86"/>
    <col customWidth="1" min="2" max="2" width="15.86"/>
    <col customWidth="1" min="3" max="3" width="21.86"/>
    <col customWidth="1" min="4" max="4" width="20.57"/>
    <col customWidth="1" min="5" max="5" width="20.43"/>
    <col customWidth="1" min="6" max="6" width="30.57"/>
  </cols>
  <sheetData>
    <row r="1" ht="15.0" customHeight="1">
      <c r="A1" s="1"/>
      <c r="B1" s="3" t="s">
        <v>1</v>
      </c>
      <c r="C1" s="5"/>
      <c r="D1" s="4"/>
      <c r="E1" s="4"/>
      <c r="F1" s="4"/>
    </row>
    <row r="2" ht="15.0" customHeight="1">
      <c r="A2" s="7" t="s">
        <v>2</v>
      </c>
      <c r="B2" s="11">
        <f>50*D8</f>
        <v>3500</v>
      </c>
      <c r="C2" s="4"/>
      <c r="D2" s="4"/>
      <c r="E2" s="7" t="s">
        <v>30</v>
      </c>
    </row>
    <row r="3" ht="15.0" customHeight="1">
      <c r="A3" s="7" t="s">
        <v>11</v>
      </c>
      <c r="B3" s="7" t="s">
        <v>31</v>
      </c>
      <c r="C3" s="4"/>
      <c r="D3" s="4"/>
      <c r="E3" s="7" t="s">
        <v>32</v>
      </c>
    </row>
    <row r="4" ht="15.75" customHeight="1">
      <c r="A4" s="4"/>
      <c r="B4" s="4"/>
      <c r="C4" s="15" t="s">
        <v>14</v>
      </c>
      <c r="D4" s="17"/>
      <c r="E4" s="4"/>
      <c r="F4" s="4"/>
    </row>
    <row r="5">
      <c r="A5" s="6"/>
      <c r="B5" s="6"/>
      <c r="C5" s="6"/>
      <c r="D5" s="6"/>
      <c r="E5" s="6"/>
      <c r="F5" s="6"/>
    </row>
    <row r="6" ht="15.75" customHeight="1">
      <c r="A6" s="19" t="s">
        <v>18</v>
      </c>
      <c r="B6" s="20"/>
      <c r="C6" s="20"/>
      <c r="D6" s="20"/>
      <c r="E6" s="20"/>
      <c r="F6" s="20"/>
    </row>
    <row r="7">
      <c r="A7" s="22"/>
      <c r="B7" s="22"/>
      <c r="C7" s="22"/>
      <c r="D7" s="22"/>
      <c r="E7" s="22"/>
      <c r="F7" s="24"/>
    </row>
    <row r="8">
      <c r="A8" s="26" t="s">
        <v>43</v>
      </c>
      <c r="B8" s="20"/>
      <c r="C8" s="14"/>
      <c r="D8" s="37">
        <v>70.0</v>
      </c>
      <c r="E8" s="30" t="s">
        <v>45</v>
      </c>
      <c r="F8" s="31"/>
    </row>
    <row r="9">
      <c r="A9" s="33"/>
      <c r="B9" s="33"/>
      <c r="C9" s="34"/>
      <c r="D9" s="34"/>
      <c r="E9" s="34"/>
      <c r="F9" s="6"/>
    </row>
    <row r="10">
      <c r="A10" s="35" t="s">
        <v>55</v>
      </c>
      <c r="B10" s="35" t="s">
        <v>56</v>
      </c>
      <c r="C10" s="35" t="s">
        <v>57</v>
      </c>
      <c r="D10" s="36" t="s">
        <v>58</v>
      </c>
      <c r="E10" s="20"/>
      <c r="F10" s="35" t="s">
        <v>59</v>
      </c>
    </row>
    <row r="11">
      <c r="A11" s="38" t="str">
        <f>'Original Recipe'!A11</f>
        <v>Costco</v>
      </c>
      <c r="B11" s="39" t="str">
        <f>'Original Recipe'!B11</f>
        <v>Entrée</v>
      </c>
      <c r="C11" s="39" t="str">
        <f>'Original Recipe'!C11</f>
        <v>Pork (梅花里肌豬排)</v>
      </c>
      <c r="D11" s="39">
        <f>ROUND(('Original Recipe'!D11/'Original Recipe'!$D$8)*$D$8,1)</f>
        <v>7.9</v>
      </c>
      <c r="E11" s="40" t="str">
        <f>'Original Recipe'!E11</f>
        <v>kg of meat</v>
      </c>
      <c r="F11" s="40"/>
    </row>
    <row r="12">
      <c r="A12" s="41" t="s">
        <v>63</v>
      </c>
      <c r="B12" s="39" t="str">
        <f>'Original Recipe'!B12</f>
        <v>Entrée</v>
      </c>
      <c r="C12" s="39" t="str">
        <f>'Original Recipe'!C12</f>
        <v>Potatoes</v>
      </c>
      <c r="D12" s="39">
        <f>ROUND(('Original Recipe'!D12/'Original Recipe'!$D$8)*$D$8,1)</f>
        <v>26.3</v>
      </c>
      <c r="E12" s="40" t="str">
        <f>'Original Recipe'!E12</f>
        <v>potatoes</v>
      </c>
      <c r="F12" s="40"/>
    </row>
    <row r="13">
      <c r="A13" s="41" t="s">
        <v>63</v>
      </c>
      <c r="B13" s="39" t="str">
        <f>'Original Recipe'!B13</f>
        <v>Entrée</v>
      </c>
      <c r="C13" s="39" t="str">
        <f>'Original Recipe'!C13</f>
        <v>Onions</v>
      </c>
      <c r="D13" s="39">
        <f>ROUND(('Original Recipe'!D13/'Original Recipe'!$D$8)*$D$8,1)</f>
        <v>15.8</v>
      </c>
      <c r="E13" s="40" t="str">
        <f>'Original Recipe'!E13</f>
        <v>onions</v>
      </c>
      <c r="F13" s="40"/>
    </row>
    <row r="14">
      <c r="A14" s="38" t="str">
        <f>'Original Recipe'!A14</f>
        <v>Costco</v>
      </c>
      <c r="B14" s="39" t="str">
        <f>'Original Recipe'!B14</f>
        <v>Entrée</v>
      </c>
      <c r="C14" s="39" t="str">
        <f>'Original Recipe'!C14</f>
        <v>Tomato Paste/Prego</v>
      </c>
      <c r="D14" s="39">
        <f>ROUND(('Original Recipe'!D14/'Original Recipe'!$D$8)*$D$8,1)</f>
        <v>3.5</v>
      </c>
      <c r="E14" s="40" t="str">
        <f>'Original Recipe'!E14</f>
        <v>cups</v>
      </c>
      <c r="F14" s="40"/>
    </row>
    <row r="15">
      <c r="A15" s="38" t="str">
        <f>'Original Recipe'!A15</f>
        <v>RT</v>
      </c>
      <c r="B15" s="39" t="str">
        <f>'Original Recipe'!B15</f>
        <v>Entrée</v>
      </c>
      <c r="C15" s="39" t="str">
        <f>'Original Recipe'!C15</f>
        <v>Chicken broth</v>
      </c>
      <c r="D15" s="39">
        <f>ROUND(('Original Recipe'!D15/'Original Recipe'!$D$8)*$D$8,1)</f>
        <v>19.3</v>
      </c>
      <c r="E15" s="40" t="str">
        <f>'Original Recipe'!E15</f>
        <v>cup</v>
      </c>
      <c r="F15" s="40"/>
    </row>
    <row r="16">
      <c r="A16" s="41" t="s">
        <v>63</v>
      </c>
      <c r="B16" s="39" t="str">
        <f>'Original Recipe'!B16</f>
        <v>Entrée</v>
      </c>
      <c r="C16" s="39" t="str">
        <f>'Original Recipe'!C16</f>
        <v>Carrots</v>
      </c>
      <c r="D16" s="39">
        <f>ROUND(('Original Recipe'!D16/'Original Recipe'!$D$8)*$D$8,1)</f>
        <v>3.5</v>
      </c>
      <c r="E16" s="40" t="str">
        <f>'Original Recipe'!E16</f>
        <v>kg</v>
      </c>
      <c r="F16" s="40"/>
    </row>
    <row r="17">
      <c r="A17" s="39" t="str">
        <f>'Original Recipe'!A17</f>
        <v>FH</v>
      </c>
      <c r="B17" s="39" t="str">
        <f>'Original Recipe'!B17</f>
        <v>Entrée</v>
      </c>
      <c r="C17" s="39" t="str">
        <f>'Original Recipe'!C17</f>
        <v>Garlic</v>
      </c>
      <c r="D17" s="39">
        <f>ROUND(('Original Recipe'!D17/'Original Recipe'!$D$8)*$D$8,1)</f>
        <v>10.5</v>
      </c>
      <c r="E17" s="40" t="str">
        <f>'Original Recipe'!E17</f>
        <v>tbs</v>
      </c>
      <c r="F17" s="40"/>
    </row>
    <row r="18">
      <c r="A18" s="38" t="str">
        <f>'Original Recipe'!A18</f>
        <v>RT</v>
      </c>
      <c r="B18" s="39" t="str">
        <f>'Original Recipe'!B18</f>
        <v>Entrée</v>
      </c>
      <c r="C18" s="39" t="str">
        <f>'Original Recipe'!C18</f>
        <v>Frozen Peas</v>
      </c>
      <c r="D18" s="39">
        <f>ROUND(('Original Recipe'!D18/'Original Recipe'!$D$8)*$D$8,1)</f>
        <v>2.6</v>
      </c>
      <c r="E18" s="40" t="str">
        <f>'Original Recipe'!E18</f>
        <v>kg</v>
      </c>
      <c r="F18" s="40"/>
    </row>
    <row r="19">
      <c r="A19" s="39" t="str">
        <f>'Original Recipe'!A19</f>
        <v>FH</v>
      </c>
      <c r="B19" s="39" t="str">
        <f>'Original Recipe'!B19</f>
        <v>Entrée</v>
      </c>
      <c r="C19" s="39" t="str">
        <f>'Original Recipe'!C19</f>
        <v>Thyme</v>
      </c>
      <c r="D19" s="39">
        <f>ROUND(('Original Recipe'!D19/'Original Recipe'!$D$8)*$D$8,1)</f>
        <v>0.6</v>
      </c>
      <c r="E19" s="40" t="str">
        <f>'Original Recipe'!E19</f>
        <v>cup</v>
      </c>
      <c r="F19" s="40"/>
    </row>
    <row r="20">
      <c r="A20" s="39" t="str">
        <f>'Original Recipe'!A20</f>
        <v>FH</v>
      </c>
      <c r="B20" s="39" t="str">
        <f>'Original Recipe'!B20</f>
        <v>Entrée</v>
      </c>
      <c r="C20" s="39" t="str">
        <f>'Original Recipe'!C20</f>
        <v>Medium-gluten flour</v>
      </c>
      <c r="D20" s="39">
        <f>ROUND(('Original Recipe'!D20/'Original Recipe'!$D$8)*$D$8,1)</f>
        <v>1.8</v>
      </c>
      <c r="E20" s="40" t="str">
        <f>'Original Recipe'!E20</f>
        <v>cup</v>
      </c>
      <c r="F20" s="40"/>
    </row>
    <row r="21">
      <c r="A21" s="39" t="str">
        <f>'Original Recipe'!A21</f>
        <v>FH</v>
      </c>
      <c r="B21" s="39" t="str">
        <f>'Original Recipe'!B21</f>
        <v>Entrée</v>
      </c>
      <c r="C21" s="39" t="str">
        <f>'Original Recipe'!C21</f>
        <v>Bay leaves</v>
      </c>
      <c r="D21" s="39">
        <f>ROUND(('Original Recipe'!D21/'Original Recipe'!$D$8)*$D$8,1)</f>
        <v>17.5</v>
      </c>
      <c r="E21" s="40" t="str">
        <f>'Original Recipe'!E21</f>
        <v>leaves</v>
      </c>
      <c r="F21" s="40"/>
    </row>
    <row r="22">
      <c r="A22" s="41" t="s">
        <v>65</v>
      </c>
      <c r="B22" s="39" t="str">
        <f>'Original Recipe'!B22</f>
        <v>entrée</v>
      </c>
      <c r="C22" s="39" t="str">
        <f>'Original Recipe'!C22</f>
        <v>worchesterchire sauce</v>
      </c>
      <c r="D22" s="39">
        <f>ROUND(('Original Recipe'!D22/'Original Recipe'!$D$8)*$D$8,1)</f>
        <v>1.8</v>
      </c>
      <c r="E22" s="40" t="str">
        <f>'Original Recipe'!E22</f>
        <v>cup</v>
      </c>
      <c r="F22" s="40"/>
    </row>
    <row r="23">
      <c r="A23" s="39" t="str">
        <f>'Original Recipe'!A23</f>
        <v>FH</v>
      </c>
      <c r="B23" s="39" t="str">
        <f>'Original Recipe'!B23</f>
        <v>entrée</v>
      </c>
      <c r="C23" s="39" t="str">
        <f>'Original Recipe'!C23</f>
        <v>salt</v>
      </c>
      <c r="D23" s="39">
        <f>ROUND(('Original Recipe'!D23/'Original Recipe'!$D$8)*$D$8,1)</f>
        <v>3.5</v>
      </c>
      <c r="E23" s="40" t="str">
        <f>'Original Recipe'!E23</f>
        <v>teaspoons</v>
      </c>
      <c r="F23" s="40"/>
    </row>
    <row r="24">
      <c r="A24" s="39" t="str">
        <f>'Original Recipe'!A24</f>
        <v>FH</v>
      </c>
      <c r="B24" s="39" t="str">
        <f>'Original Recipe'!B24</f>
        <v>entrée</v>
      </c>
      <c r="C24" s="39" t="str">
        <f>'Original Recipe'!C24</f>
        <v>pepper</v>
      </c>
      <c r="D24" s="39">
        <f>ROUND(('Original Recipe'!D24/'Original Recipe'!$D$8)*$D$8,1)</f>
        <v>4.4</v>
      </c>
      <c r="E24" s="40" t="str">
        <f>'Original Recipe'!E24</f>
        <v>teaspoons</v>
      </c>
      <c r="F24" s="40"/>
    </row>
    <row r="25">
      <c r="A25" s="39" t="str">
        <f>'Original Recipe'!A25</f>
        <v>FH</v>
      </c>
      <c r="B25" s="39" t="str">
        <f>'Original Recipe'!B25</f>
        <v>side</v>
      </c>
      <c r="C25" s="39" t="str">
        <f>'Original Recipe'!C25</f>
        <v>Rice</v>
      </c>
      <c r="D25" s="39">
        <f>0.6*D8</f>
        <v>42</v>
      </c>
      <c r="E25" s="40" t="str">
        <f>'Original Recipe'!E25</f>
        <v>cups</v>
      </c>
      <c r="F25" s="47" t="s">
        <v>66</v>
      </c>
    </row>
    <row r="26">
      <c r="A26" s="50" t="str">
        <f>'Original Recipe'!A26</f>
        <v>RT</v>
      </c>
      <c r="B26" s="52" t="str">
        <f>'Original Recipe'!B26</f>
        <v>fruit</v>
      </c>
      <c r="C26" s="52" t="str">
        <f>'Original Recipe'!C26</f>
        <v>fruit</v>
      </c>
      <c r="D26" s="52">
        <f>ROUND(('Original Recipe'!D26/'Original Recipe'!$D$8)*$D$8,1)</f>
        <v>14</v>
      </c>
      <c r="E26" s="55" t="str">
        <f>'Original Recipe'!E26</f>
        <v>apples</v>
      </c>
      <c r="F26" s="40"/>
    </row>
    <row r="27">
      <c r="A27" s="34"/>
      <c r="B27" s="34"/>
      <c r="C27" s="34"/>
      <c r="D27" s="48"/>
      <c r="E27" s="42" t="str">
        <f>'Original Recipe'!E27</f>
        <v/>
      </c>
      <c r="F27" s="42" t="str">
        <f>'Original Recipe'!F27</f>
        <v/>
      </c>
    </row>
    <row r="28" ht="15.75" customHeight="1">
      <c r="A28" s="51" t="s">
        <v>68</v>
      </c>
      <c r="B28" s="20"/>
      <c r="C28" s="20"/>
      <c r="D28" s="20"/>
      <c r="E28" s="20"/>
      <c r="F28" s="20"/>
    </row>
    <row r="29">
      <c r="A29" s="53"/>
      <c r="B29" s="22"/>
      <c r="C29" s="54"/>
      <c r="D29" s="54"/>
      <c r="E29" s="56"/>
      <c r="F29" s="56"/>
    </row>
    <row r="30">
      <c r="A30" s="26" t="s">
        <v>69</v>
      </c>
      <c r="B30" s="20"/>
      <c r="C30" s="20"/>
      <c r="D30" s="57"/>
      <c r="E30" s="10"/>
      <c r="F30" s="4"/>
    </row>
    <row r="31">
      <c r="A31" s="34"/>
      <c r="B31" s="34"/>
      <c r="C31" s="34"/>
      <c r="D31" s="34"/>
      <c r="E31" s="6"/>
      <c r="F31" s="6"/>
    </row>
    <row r="32">
      <c r="A32" s="58" t="s">
        <v>57</v>
      </c>
      <c r="B32" s="59" t="s">
        <v>70</v>
      </c>
      <c r="C32" s="59" t="s">
        <v>71</v>
      </c>
      <c r="D32" s="60" t="s">
        <v>72</v>
      </c>
      <c r="E32" s="20"/>
      <c r="F32" s="20"/>
    </row>
    <row r="33">
      <c r="A33" s="61"/>
      <c r="B33" s="62"/>
      <c r="C33" s="62"/>
      <c r="D33" s="64"/>
      <c r="E33" s="20"/>
      <c r="F33" s="14"/>
    </row>
    <row r="34">
      <c r="A34" s="66"/>
      <c r="B34" s="62"/>
      <c r="C34" s="62"/>
      <c r="D34" s="64"/>
      <c r="E34" s="20"/>
      <c r="F34" s="20"/>
    </row>
    <row r="35">
      <c r="A35" s="61"/>
      <c r="B35" s="62"/>
      <c r="C35" s="62"/>
      <c r="D35" s="64"/>
      <c r="E35" s="20"/>
      <c r="F35" s="20"/>
    </row>
    <row r="36">
      <c r="A36" s="61"/>
      <c r="B36" s="62"/>
      <c r="C36" s="62"/>
      <c r="D36" s="67"/>
      <c r="E36" s="20"/>
      <c r="F36" s="14"/>
    </row>
    <row r="37">
      <c r="A37" s="27"/>
      <c r="B37" s="27"/>
      <c r="C37" s="27"/>
      <c r="D37" s="27"/>
      <c r="E37" s="27"/>
      <c r="F37" s="27"/>
    </row>
  </sheetData>
  <mergeCells count="12">
    <mergeCell ref="D35:F35"/>
    <mergeCell ref="D33:F33"/>
    <mergeCell ref="D34:F34"/>
    <mergeCell ref="A8:C8"/>
    <mergeCell ref="D10:E10"/>
    <mergeCell ref="A28:F28"/>
    <mergeCell ref="A30:C30"/>
    <mergeCell ref="E3:F3"/>
    <mergeCell ref="E2:F2"/>
    <mergeCell ref="D36:F36"/>
    <mergeCell ref="A6:F6"/>
    <mergeCell ref="D32:F3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1.86"/>
    <col customWidth="1" min="2" max="2" width="15.86"/>
    <col customWidth="1" min="3" max="3" width="21.86"/>
    <col customWidth="1" min="4" max="4" width="20.57"/>
    <col customWidth="1" min="5" max="5" width="20.43"/>
    <col customWidth="1" min="6" max="6" width="26.29"/>
  </cols>
  <sheetData>
    <row r="1" ht="15.0" customHeight="1">
      <c r="A1" s="1"/>
      <c r="B1" s="3" t="s">
        <v>1</v>
      </c>
      <c r="C1" s="5"/>
      <c r="D1" s="4"/>
      <c r="E1" s="4"/>
      <c r="F1" s="4"/>
    </row>
    <row r="2" ht="15.0" customHeight="1">
      <c r="A2" s="7" t="s">
        <v>2</v>
      </c>
      <c r="B2" s="11">
        <f>50*D8</f>
        <v>2250</v>
      </c>
      <c r="C2" s="4"/>
      <c r="D2" s="4"/>
      <c r="E2" s="7" t="s">
        <v>60</v>
      </c>
      <c r="F2" s="4"/>
    </row>
    <row r="3" ht="15.0" customHeight="1">
      <c r="A3" s="7" t="s">
        <v>11</v>
      </c>
      <c r="B3" s="7" t="s">
        <v>61</v>
      </c>
      <c r="C3" s="4"/>
      <c r="D3" s="4"/>
      <c r="E3" s="7" t="s">
        <v>62</v>
      </c>
      <c r="F3" s="4"/>
    </row>
    <row r="4" ht="15.75" customHeight="1">
      <c r="A4" s="4"/>
      <c r="B4" s="4"/>
      <c r="C4" s="15" t="s">
        <v>14</v>
      </c>
      <c r="D4" s="15" t="s">
        <v>14</v>
      </c>
      <c r="E4" s="4"/>
      <c r="F4" s="4"/>
    </row>
    <row r="5">
      <c r="A5" s="6"/>
      <c r="B5" s="6"/>
      <c r="C5" s="6"/>
      <c r="D5" s="6"/>
      <c r="E5" s="6"/>
      <c r="F5" s="6"/>
    </row>
    <row r="6" ht="15.75" customHeight="1">
      <c r="A6" s="19" t="s">
        <v>18</v>
      </c>
      <c r="B6" s="20"/>
      <c r="C6" s="20"/>
      <c r="D6" s="20"/>
      <c r="E6" s="20"/>
      <c r="F6" s="20"/>
    </row>
    <row r="7">
      <c r="A7" s="22"/>
      <c r="B7" s="22"/>
      <c r="C7" s="22"/>
      <c r="D7" s="22"/>
      <c r="E7" s="22"/>
      <c r="F7" s="24"/>
    </row>
    <row r="8">
      <c r="A8" s="26" t="s">
        <v>43</v>
      </c>
      <c r="B8" s="20"/>
      <c r="C8" s="14"/>
      <c r="D8" s="35">
        <v>45.0</v>
      </c>
      <c r="E8" s="30" t="s">
        <v>45</v>
      </c>
      <c r="F8" s="31"/>
    </row>
    <row r="9">
      <c r="A9" s="33"/>
      <c r="B9" s="33"/>
      <c r="C9" s="34"/>
      <c r="D9" s="34"/>
      <c r="E9" s="34"/>
      <c r="F9" s="6"/>
    </row>
    <row r="10">
      <c r="A10" s="35" t="s">
        <v>55</v>
      </c>
      <c r="B10" s="35" t="s">
        <v>56</v>
      </c>
      <c r="C10" s="35" t="s">
        <v>57</v>
      </c>
      <c r="D10" s="36" t="s">
        <v>58</v>
      </c>
      <c r="E10" s="20"/>
      <c r="F10" s="35" t="s">
        <v>59</v>
      </c>
    </row>
    <row r="11">
      <c r="A11" s="39" t="str">
        <f>'Original Recipe'!A11</f>
        <v>Costco</v>
      </c>
      <c r="B11" s="39" t="str">
        <f>'Original Recipe'!B11</f>
        <v>Entrée</v>
      </c>
      <c r="C11" s="39" t="str">
        <f>'Original Recipe'!C11</f>
        <v>Pork (梅花里肌豬排)</v>
      </c>
      <c r="D11" s="39">
        <f>ROUND(('Original Recipe'!D11/'Original Recipe'!$D$8)*$D$8,1)</f>
        <v>5.1</v>
      </c>
      <c r="E11" s="42" t="str">
        <f>'Original Recipe'!E11</f>
        <v>kg of meat</v>
      </c>
      <c r="F11" s="42" t="str">
        <f>'Original Recipe'!F11</f>
        <v/>
      </c>
    </row>
    <row r="12">
      <c r="A12" s="43" t="s">
        <v>63</v>
      </c>
      <c r="B12" s="39" t="str">
        <f>'Original Recipe'!B12</f>
        <v>Entrée</v>
      </c>
      <c r="C12" s="39" t="str">
        <f>'Original Recipe'!C12</f>
        <v>Potatoes</v>
      </c>
      <c r="D12" s="39">
        <f>ROUND(('Original Recipe'!D12/'Original Recipe'!$D$8)*$D$8,1)</f>
        <v>16.9</v>
      </c>
      <c r="E12" s="42" t="str">
        <f>'Original Recipe'!E12</f>
        <v>potatoes</v>
      </c>
      <c r="F12" s="42" t="str">
        <f>'Original Recipe'!F12</f>
        <v/>
      </c>
    </row>
    <row r="13">
      <c r="A13" s="43" t="s">
        <v>63</v>
      </c>
      <c r="B13" s="39" t="str">
        <f>'Original Recipe'!B13</f>
        <v>Entrée</v>
      </c>
      <c r="C13" s="39" t="str">
        <f>'Original Recipe'!C13</f>
        <v>Onions</v>
      </c>
      <c r="D13" s="39">
        <f>ROUND(('Original Recipe'!D13/'Original Recipe'!$D$8)*$D$8,1)</f>
        <v>10.1</v>
      </c>
      <c r="E13" s="42" t="str">
        <f>'Original Recipe'!E13</f>
        <v>onions</v>
      </c>
      <c r="F13" s="42" t="str">
        <f>'Original Recipe'!F13</f>
        <v/>
      </c>
    </row>
    <row r="14">
      <c r="A14" s="39" t="str">
        <f>'Original Recipe'!A14</f>
        <v>Costco</v>
      </c>
      <c r="B14" s="39" t="str">
        <f>'Original Recipe'!B14</f>
        <v>Entrée</v>
      </c>
      <c r="C14" s="39" t="str">
        <f>'Original Recipe'!C14</f>
        <v>Tomato Paste/Prego</v>
      </c>
      <c r="D14" s="39">
        <f>ROUND(('Original Recipe'!D14/'Original Recipe'!$D$8)*$D$8,1)</f>
        <v>2.3</v>
      </c>
      <c r="E14" s="42" t="str">
        <f>'Original Recipe'!E14</f>
        <v>cups</v>
      </c>
      <c r="F14" s="42" t="str">
        <f>'Original Recipe'!F14</f>
        <v/>
      </c>
    </row>
    <row r="15">
      <c r="A15" s="39" t="str">
        <f>'Original Recipe'!A15</f>
        <v>RT</v>
      </c>
      <c r="B15" s="39" t="str">
        <f>'Original Recipe'!B15</f>
        <v>Entrée</v>
      </c>
      <c r="C15" s="39" t="str">
        <f>'Original Recipe'!C15</f>
        <v>Chicken broth</v>
      </c>
      <c r="D15" s="39">
        <f>ROUND(('Original Recipe'!D15/'Original Recipe'!$D$8)*$D$8,1)</f>
        <v>12.4</v>
      </c>
      <c r="E15" s="42" t="str">
        <f>'Original Recipe'!E15</f>
        <v>cup</v>
      </c>
      <c r="F15" s="42" t="str">
        <f>'Original Recipe'!F15</f>
        <v/>
      </c>
    </row>
    <row r="16">
      <c r="A16" s="43" t="s">
        <v>63</v>
      </c>
      <c r="B16" s="39" t="str">
        <f>'Original Recipe'!B16</f>
        <v>Entrée</v>
      </c>
      <c r="C16" s="39" t="str">
        <f>'Original Recipe'!C16</f>
        <v>Carrots</v>
      </c>
      <c r="D16" s="39">
        <f>ROUND(('Original Recipe'!D16/'Original Recipe'!$D$8)*$D$8,1)</f>
        <v>2.3</v>
      </c>
      <c r="E16" s="42" t="str">
        <f>'Original Recipe'!E16</f>
        <v>kg</v>
      </c>
      <c r="F16" s="42" t="str">
        <f>'Original Recipe'!F16</f>
        <v/>
      </c>
    </row>
    <row r="17">
      <c r="A17" s="39" t="str">
        <f>'Original Recipe'!A17</f>
        <v>FH</v>
      </c>
      <c r="B17" s="39" t="str">
        <f>'Original Recipe'!B17</f>
        <v>Entrée</v>
      </c>
      <c r="C17" s="39" t="str">
        <f>'Original Recipe'!C17</f>
        <v>Garlic</v>
      </c>
      <c r="D17" s="39">
        <f>ROUND(('Original Recipe'!D17/'Original Recipe'!$D$8)*$D$8,1)</f>
        <v>6.8</v>
      </c>
      <c r="E17" s="42" t="str">
        <f>'Original Recipe'!E17</f>
        <v>tbs</v>
      </c>
      <c r="F17" s="42" t="str">
        <f>'Original Recipe'!F17</f>
        <v/>
      </c>
    </row>
    <row r="18">
      <c r="A18" s="39" t="str">
        <f>'Original Recipe'!A18</f>
        <v>RT</v>
      </c>
      <c r="B18" s="39" t="str">
        <f>'Original Recipe'!B18</f>
        <v>Entrée</v>
      </c>
      <c r="C18" s="39" t="str">
        <f>'Original Recipe'!C18</f>
        <v>Frozen Peas</v>
      </c>
      <c r="D18" s="39">
        <f>ROUND(('Original Recipe'!D18/'Original Recipe'!$D$8)*$D$8,1)</f>
        <v>1.7</v>
      </c>
      <c r="E18" s="42" t="str">
        <f>'Original Recipe'!E18</f>
        <v>kg</v>
      </c>
      <c r="F18" s="42"/>
    </row>
    <row r="19">
      <c r="A19" s="39" t="str">
        <f>'Original Recipe'!A19</f>
        <v>FH</v>
      </c>
      <c r="B19" s="39" t="str">
        <f>'Original Recipe'!B19</f>
        <v>Entrée</v>
      </c>
      <c r="C19" s="39" t="str">
        <f>'Original Recipe'!C19</f>
        <v>Thyme</v>
      </c>
      <c r="D19" s="39">
        <f>ROUND(('Original Recipe'!D19/'Original Recipe'!$D$8)*$D$8,1)</f>
        <v>0.4</v>
      </c>
      <c r="E19" s="42" t="str">
        <f>'Original Recipe'!E19</f>
        <v>cup</v>
      </c>
      <c r="F19" s="42" t="str">
        <f>'Original Recipe'!F19</f>
        <v/>
      </c>
    </row>
    <row r="20">
      <c r="A20" s="39" t="str">
        <f>'Original Recipe'!A20</f>
        <v>FH</v>
      </c>
      <c r="B20" s="39" t="str">
        <f>'Original Recipe'!B20</f>
        <v>Entrée</v>
      </c>
      <c r="C20" s="39" t="str">
        <f>'Original Recipe'!C20</f>
        <v>Medium-gluten flour</v>
      </c>
      <c r="D20" s="39">
        <f>ROUND(('Original Recipe'!D20/'Original Recipe'!$D$8)*$D$8,1)</f>
        <v>1.1</v>
      </c>
      <c r="E20" s="42" t="str">
        <f>'Original Recipe'!E20</f>
        <v>cup</v>
      </c>
      <c r="F20" s="42" t="str">
        <f>'Original Recipe'!F20</f>
        <v/>
      </c>
    </row>
    <row r="21">
      <c r="A21" s="39" t="str">
        <f>'Original Recipe'!A21</f>
        <v>FH</v>
      </c>
      <c r="B21" s="39" t="str">
        <f>'Original Recipe'!B21</f>
        <v>Entrée</v>
      </c>
      <c r="C21" s="39" t="str">
        <f>'Original Recipe'!C21</f>
        <v>Bay leaves</v>
      </c>
      <c r="D21" s="39">
        <f>ROUND(('Original Recipe'!D21/'Original Recipe'!$D$8)*$D$8,1)</f>
        <v>11.3</v>
      </c>
      <c r="E21" s="42" t="str">
        <f>'Original Recipe'!E21</f>
        <v>leaves</v>
      </c>
      <c r="F21" s="42" t="str">
        <f>'Original Recipe'!F21</f>
        <v/>
      </c>
    </row>
    <row r="22">
      <c r="A22" s="43" t="s">
        <v>65</v>
      </c>
      <c r="B22" s="39" t="str">
        <f>'Original Recipe'!B22</f>
        <v>entrée</v>
      </c>
      <c r="C22" s="39" t="str">
        <f>'Original Recipe'!C22</f>
        <v>worchesterchire sauce</v>
      </c>
      <c r="D22" s="39">
        <f>ROUND(('Original Recipe'!D22/'Original Recipe'!$D$8)*$D$8,1)</f>
        <v>1.1</v>
      </c>
      <c r="E22" s="42" t="str">
        <f>'Original Recipe'!E22</f>
        <v>cup</v>
      </c>
      <c r="F22" s="42" t="str">
        <f>'Original Recipe'!F22</f>
        <v/>
      </c>
    </row>
    <row r="23">
      <c r="A23" s="39" t="str">
        <f>'Original Recipe'!A23</f>
        <v>FH</v>
      </c>
      <c r="B23" s="39" t="str">
        <f>'Original Recipe'!B23</f>
        <v>entrée</v>
      </c>
      <c r="C23" s="39" t="str">
        <f>'Original Recipe'!C23</f>
        <v>salt</v>
      </c>
      <c r="D23" s="39">
        <f>ROUND(('Original Recipe'!D23/'Original Recipe'!$D$8)*$D$8,1)</f>
        <v>2.3</v>
      </c>
      <c r="E23" s="42" t="str">
        <f>'Original Recipe'!E23</f>
        <v>teaspoons</v>
      </c>
      <c r="F23" s="42" t="str">
        <f>'Original Recipe'!F23</f>
        <v/>
      </c>
    </row>
    <row r="24">
      <c r="A24" s="39" t="str">
        <f>'Original Recipe'!A24</f>
        <v>FH</v>
      </c>
      <c r="B24" s="39" t="str">
        <f>'Original Recipe'!B24</f>
        <v>entrée</v>
      </c>
      <c r="C24" s="39" t="str">
        <f>'Original Recipe'!C24</f>
        <v>pepper</v>
      </c>
      <c r="D24" s="39">
        <f>ROUND(('Original Recipe'!D24/'Original Recipe'!$D$8)*$D$8,1)</f>
        <v>2.8</v>
      </c>
      <c r="E24" s="42" t="str">
        <f>'Original Recipe'!E24</f>
        <v>teaspoons</v>
      </c>
      <c r="F24" s="42" t="str">
        <f>'Original Recipe'!F24</f>
        <v/>
      </c>
    </row>
    <row r="25">
      <c r="A25" s="39" t="str">
        <f>'Original Recipe'!A25</f>
        <v>FH</v>
      </c>
      <c r="B25" s="39" t="str">
        <f>'Original Recipe'!B25</f>
        <v>side</v>
      </c>
      <c r="C25" s="39" t="str">
        <f>'Original Recipe'!C25</f>
        <v>Rice</v>
      </c>
      <c r="D25" s="39">
        <f>0.7*D8</f>
        <v>31.5</v>
      </c>
      <c r="E25" s="42" t="str">
        <f>'Original Recipe'!E25</f>
        <v>cups</v>
      </c>
      <c r="F25" s="49" t="s">
        <v>66</v>
      </c>
    </row>
    <row r="26">
      <c r="A26" s="39" t="str">
        <f>'Original Recipe'!A26</f>
        <v>RT</v>
      </c>
      <c r="B26" s="39" t="str">
        <f>'Original Recipe'!B26</f>
        <v>fruit</v>
      </c>
      <c r="C26" s="39" t="str">
        <f>'Original Recipe'!C26</f>
        <v>fruit</v>
      </c>
      <c r="D26" s="39">
        <f>ROUND(('Original Recipe'!D26/'Original Recipe'!$D$8)*$D$8,1)</f>
        <v>9</v>
      </c>
      <c r="E26" s="42" t="str">
        <f>'Original Recipe'!E26</f>
        <v>apples</v>
      </c>
      <c r="F26" s="42" t="str">
        <f>'Original Recipe'!F26</f>
        <v/>
      </c>
    </row>
    <row r="27">
      <c r="A27" s="34"/>
      <c r="B27" s="34"/>
      <c r="C27" s="34"/>
      <c r="D27" s="48"/>
      <c r="E27" s="42" t="str">
        <f>'Original Recipe'!E27</f>
        <v/>
      </c>
      <c r="F27" s="42" t="str">
        <f>'Original Recipe'!F27</f>
        <v/>
      </c>
    </row>
    <row r="28" ht="15.75" customHeight="1">
      <c r="A28" s="51" t="s">
        <v>68</v>
      </c>
      <c r="B28" s="20"/>
      <c r="C28" s="20"/>
      <c r="D28" s="20"/>
      <c r="E28" s="20"/>
      <c r="F28" s="20"/>
    </row>
    <row r="29">
      <c r="A29" s="53"/>
      <c r="B29" s="22"/>
      <c r="C29" s="54"/>
      <c r="D29" s="54"/>
      <c r="E29" s="56"/>
      <c r="F29" s="56"/>
    </row>
    <row r="30">
      <c r="A30" s="26" t="s">
        <v>69</v>
      </c>
      <c r="B30" s="20"/>
      <c r="C30" s="20"/>
      <c r="D30" s="57"/>
      <c r="E30" s="10"/>
      <c r="F30" s="4"/>
    </row>
    <row r="31">
      <c r="A31" s="34"/>
      <c r="B31" s="34"/>
      <c r="C31" s="34"/>
      <c r="D31" s="34"/>
      <c r="E31" s="6"/>
      <c r="F31" s="6"/>
    </row>
    <row r="32">
      <c r="A32" s="58" t="s">
        <v>57</v>
      </c>
      <c r="B32" s="59" t="s">
        <v>70</v>
      </c>
      <c r="C32" s="59" t="s">
        <v>71</v>
      </c>
      <c r="D32" s="60" t="s">
        <v>72</v>
      </c>
      <c r="E32" s="20"/>
      <c r="F32" s="20"/>
    </row>
    <row r="33">
      <c r="A33" s="61"/>
      <c r="B33" s="63" t="s">
        <v>73</v>
      </c>
      <c r="C33" s="62"/>
      <c r="D33" s="65" t="s">
        <v>74</v>
      </c>
      <c r="E33" s="20"/>
      <c r="F33" s="14"/>
    </row>
    <row r="34">
      <c r="A34" s="66"/>
      <c r="B34" s="62"/>
      <c r="C34" s="62"/>
      <c r="D34" s="64"/>
      <c r="E34" s="20"/>
      <c r="F34" s="20"/>
    </row>
    <row r="35">
      <c r="A35" s="61"/>
      <c r="B35" s="62"/>
      <c r="C35" s="62"/>
      <c r="D35" s="64"/>
      <c r="E35" s="20"/>
      <c r="F35" s="20"/>
    </row>
    <row r="36">
      <c r="A36" s="61"/>
      <c r="B36" s="62"/>
      <c r="C36" s="62"/>
      <c r="D36" s="67"/>
      <c r="E36" s="20"/>
      <c r="F36" s="14"/>
    </row>
    <row r="37">
      <c r="A37" s="27"/>
      <c r="B37" s="27"/>
      <c r="C37" s="27"/>
      <c r="D37" s="27"/>
      <c r="E37" s="27"/>
      <c r="F37" s="27"/>
    </row>
  </sheetData>
  <mergeCells count="10">
    <mergeCell ref="A6:F6"/>
    <mergeCell ref="A8:C8"/>
    <mergeCell ref="D10:E10"/>
    <mergeCell ref="D34:F34"/>
    <mergeCell ref="D32:F32"/>
    <mergeCell ref="D33:F33"/>
    <mergeCell ref="A28:F28"/>
    <mergeCell ref="A30:C30"/>
    <mergeCell ref="D35:F35"/>
    <mergeCell ref="D36:F3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1.86"/>
    <col customWidth="1" min="2" max="2" width="15.86"/>
    <col customWidth="1" min="3" max="3" width="21.86"/>
    <col customWidth="1" min="4" max="4" width="20.57"/>
    <col customWidth="1" min="5" max="5" width="20.43"/>
    <col customWidth="1" min="6" max="6" width="26.29"/>
  </cols>
  <sheetData>
    <row r="1" ht="15.0" customHeight="1">
      <c r="A1" s="1"/>
      <c r="B1" s="3" t="s">
        <v>1</v>
      </c>
      <c r="C1" s="5"/>
      <c r="D1" s="4"/>
      <c r="E1" s="4"/>
      <c r="F1" s="4"/>
    </row>
    <row r="2" ht="15.0" customHeight="1">
      <c r="A2" s="7" t="s">
        <v>2</v>
      </c>
      <c r="B2" s="11">
        <f>50*D8</f>
        <v>3750</v>
      </c>
      <c r="C2" s="4"/>
      <c r="D2" s="4"/>
      <c r="E2" s="7" t="s">
        <v>60</v>
      </c>
      <c r="F2" s="4"/>
    </row>
    <row r="3" ht="15.0" customHeight="1">
      <c r="A3" s="7" t="s">
        <v>11</v>
      </c>
      <c r="B3" s="7" t="s">
        <v>75</v>
      </c>
      <c r="C3" s="4"/>
      <c r="D3" s="4"/>
      <c r="E3" s="7" t="s">
        <v>32</v>
      </c>
      <c r="F3" s="4"/>
    </row>
    <row r="4" ht="15.75" customHeight="1">
      <c r="A4" s="4"/>
      <c r="B4" s="4"/>
      <c r="C4" s="15" t="s">
        <v>14</v>
      </c>
      <c r="D4" s="15" t="s">
        <v>14</v>
      </c>
      <c r="E4" s="4"/>
      <c r="F4" s="4"/>
    </row>
    <row r="5">
      <c r="A5" s="6"/>
      <c r="B5" s="6"/>
      <c r="C5" s="6"/>
      <c r="D5" s="6"/>
      <c r="E5" s="6"/>
      <c r="F5" s="6"/>
    </row>
    <row r="6" ht="15.75" customHeight="1">
      <c r="A6" s="19" t="s">
        <v>18</v>
      </c>
      <c r="B6" s="20"/>
      <c r="C6" s="20"/>
      <c r="D6" s="20"/>
      <c r="E6" s="20"/>
      <c r="F6" s="20"/>
    </row>
    <row r="7">
      <c r="A7" s="22"/>
      <c r="B7" s="22"/>
      <c r="C7" s="22"/>
      <c r="D7" s="22"/>
      <c r="E7" s="22"/>
      <c r="F7" s="24"/>
    </row>
    <row r="8">
      <c r="A8" s="26" t="s">
        <v>43</v>
      </c>
      <c r="B8" s="20"/>
      <c r="C8" s="14"/>
      <c r="D8" s="35">
        <v>75.0</v>
      </c>
      <c r="E8" s="30" t="s">
        <v>45</v>
      </c>
      <c r="F8" s="31"/>
    </row>
    <row r="9">
      <c r="A9" s="33"/>
      <c r="B9" s="33"/>
      <c r="C9" s="34"/>
      <c r="D9" s="34"/>
      <c r="E9" s="34"/>
      <c r="F9" s="68" t="s">
        <v>76</v>
      </c>
    </row>
    <row r="10">
      <c r="A10" s="35" t="s">
        <v>55</v>
      </c>
      <c r="B10" s="35" t="s">
        <v>56</v>
      </c>
      <c r="C10" s="35" t="s">
        <v>57</v>
      </c>
      <c r="D10" s="36" t="s">
        <v>58</v>
      </c>
      <c r="E10" s="20"/>
      <c r="F10" s="35" t="s">
        <v>59</v>
      </c>
    </row>
    <row r="11">
      <c r="A11" s="39" t="str">
        <f>'Original Recipe'!A11</f>
        <v>Costco</v>
      </c>
      <c r="B11" s="39" t="str">
        <f>'Original Recipe'!B11</f>
        <v>Entrée</v>
      </c>
      <c r="C11" s="39" t="str">
        <f>'Original Recipe'!C11</f>
        <v>Pork (梅花里肌豬排)</v>
      </c>
      <c r="D11" s="39">
        <f>('Original Recipe'!D11/'Original Recipe'!$D$8)*$D$8</f>
        <v>8.4375</v>
      </c>
      <c r="E11" s="42" t="str">
        <f>'Original Recipe'!E11</f>
        <v>kg of meat</v>
      </c>
      <c r="F11" s="49" t="s">
        <v>77</v>
      </c>
    </row>
    <row r="12">
      <c r="A12" s="43" t="s">
        <v>78</v>
      </c>
      <c r="B12" s="39" t="str">
        <f>'Original Recipe'!B12</f>
        <v>Entrée</v>
      </c>
      <c r="C12" s="39" t="str">
        <f>'Original Recipe'!C12</f>
        <v>Potatoes</v>
      </c>
      <c r="D12" s="39">
        <f>('Original Recipe'!D12/'Original Recipe'!$D$8)*$D$8</f>
        <v>28.125</v>
      </c>
      <c r="E12" s="42" t="str">
        <f>'Original Recipe'!E12</f>
        <v>potatoes</v>
      </c>
      <c r="F12" s="49" t="s">
        <v>79</v>
      </c>
    </row>
    <row r="13">
      <c r="A13" s="43" t="s">
        <v>78</v>
      </c>
      <c r="B13" s="39" t="str">
        <f>'Original Recipe'!B13</f>
        <v>Entrée</v>
      </c>
      <c r="C13" s="39" t="str">
        <f>'Original Recipe'!C13</f>
        <v>Onions</v>
      </c>
      <c r="D13" s="39">
        <f>('Original Recipe'!D13/'Original Recipe'!$D$8)*$D$8</f>
        <v>16.875</v>
      </c>
      <c r="E13" s="42" t="str">
        <f>'Original Recipe'!E13</f>
        <v>onions</v>
      </c>
      <c r="F13" s="49" t="s">
        <v>80</v>
      </c>
    </row>
    <row r="14">
      <c r="A14" s="39" t="str">
        <f>'Original Recipe'!A14</f>
        <v>Costco</v>
      </c>
      <c r="B14" s="39" t="str">
        <f>'Original Recipe'!B14</f>
        <v>Entrée</v>
      </c>
      <c r="C14" s="39" t="str">
        <f>'Original Recipe'!C14</f>
        <v>Tomato Paste/Prego</v>
      </c>
      <c r="D14" s="39">
        <f>('Original Recipe'!D14/'Original Recipe'!$D$8)*$D$8</f>
        <v>3.75</v>
      </c>
      <c r="E14" s="42" t="str">
        <f>'Original Recipe'!E14</f>
        <v>cups</v>
      </c>
      <c r="F14" s="42" t="str">
        <f>'Original Recipe'!F14</f>
        <v/>
      </c>
    </row>
    <row r="15">
      <c r="A15" s="39" t="str">
        <f>'Original Recipe'!A15</f>
        <v>RT</v>
      </c>
      <c r="B15" s="39" t="str">
        <f>'Original Recipe'!B15</f>
        <v>Entrée</v>
      </c>
      <c r="C15" s="39" t="str">
        <f>'Original Recipe'!C15</f>
        <v>Chicken broth</v>
      </c>
      <c r="D15" s="39">
        <f>('Original Recipe'!D15/'Original Recipe'!$D$8)*$D$8</f>
        <v>20.625</v>
      </c>
      <c r="E15" s="42" t="str">
        <f>'Original Recipe'!E15</f>
        <v>cup</v>
      </c>
      <c r="F15" s="49" t="s">
        <v>82</v>
      </c>
    </row>
    <row r="16">
      <c r="A16" s="43" t="s">
        <v>78</v>
      </c>
      <c r="B16" s="39" t="str">
        <f>'Original Recipe'!B16</f>
        <v>Entrée</v>
      </c>
      <c r="C16" s="39" t="str">
        <f>'Original Recipe'!C16</f>
        <v>Carrots</v>
      </c>
      <c r="D16" s="39">
        <f>('Original Recipe'!D16/'Original Recipe'!$D$8)*$D$8</f>
        <v>3.75</v>
      </c>
      <c r="E16" s="42" t="str">
        <f>'Original Recipe'!E16</f>
        <v>kg</v>
      </c>
      <c r="F16" s="42" t="str">
        <f>'Original Recipe'!F16</f>
        <v/>
      </c>
    </row>
    <row r="17">
      <c r="A17" s="39" t="str">
        <f>'Original Recipe'!A17</f>
        <v>FH</v>
      </c>
      <c r="B17" s="39" t="str">
        <f>'Original Recipe'!B17</f>
        <v>Entrée</v>
      </c>
      <c r="C17" s="39" t="str">
        <f>'Original Recipe'!C17</f>
        <v>Garlic</v>
      </c>
      <c r="D17" s="39">
        <f>('Original Recipe'!D17/'Original Recipe'!$D$8)*$D$8</f>
        <v>11.25</v>
      </c>
      <c r="E17" s="42" t="str">
        <f>'Original Recipe'!E17</f>
        <v>tbs</v>
      </c>
      <c r="F17" s="42" t="str">
        <f>'Original Recipe'!F17</f>
        <v/>
      </c>
    </row>
    <row r="18">
      <c r="A18" s="39" t="str">
        <f>'Original Recipe'!A18</f>
        <v>RT</v>
      </c>
      <c r="B18" s="39" t="str">
        <f>'Original Recipe'!B18</f>
        <v>Entrée</v>
      </c>
      <c r="C18" s="39" t="str">
        <f>'Original Recipe'!C18</f>
        <v>Frozen Peas</v>
      </c>
      <c r="D18" s="39">
        <f>('Original Recipe'!D18/'Original Recipe'!$D$8)*$D$8</f>
        <v>2.8125</v>
      </c>
      <c r="E18" s="42" t="str">
        <f>'Original Recipe'!E18</f>
        <v>kg</v>
      </c>
      <c r="F18" s="42"/>
    </row>
    <row r="19">
      <c r="A19" s="39" t="str">
        <f>'Original Recipe'!A19</f>
        <v>FH</v>
      </c>
      <c r="B19" s="39" t="str">
        <f>'Original Recipe'!B19</f>
        <v>Entrée</v>
      </c>
      <c r="C19" s="39" t="str">
        <f>'Original Recipe'!C19</f>
        <v>Thyme</v>
      </c>
      <c r="D19" s="39">
        <f>('Original Recipe'!D19/'Original Recipe'!$D$8)*$D$8</f>
        <v>0.61875</v>
      </c>
      <c r="E19" s="42" t="str">
        <f>'Original Recipe'!E19</f>
        <v>cup</v>
      </c>
      <c r="F19" s="42" t="str">
        <f>'Original Recipe'!F19</f>
        <v/>
      </c>
    </row>
    <row r="20">
      <c r="A20" s="39" t="str">
        <f>'Original Recipe'!A20</f>
        <v>FH</v>
      </c>
      <c r="B20" s="39" t="str">
        <f>'Original Recipe'!B20</f>
        <v>Entrée</v>
      </c>
      <c r="C20" s="39" t="str">
        <f>'Original Recipe'!C20</f>
        <v>Medium-gluten flour</v>
      </c>
      <c r="D20" s="39">
        <f>('Original Recipe'!D20/'Original Recipe'!$D$8)*$D$8</f>
        <v>1.875</v>
      </c>
      <c r="E20" s="42" t="str">
        <f>'Original Recipe'!E20</f>
        <v>cup</v>
      </c>
      <c r="F20" s="42" t="str">
        <f>'Original Recipe'!F20</f>
        <v/>
      </c>
    </row>
    <row r="21">
      <c r="A21" s="39" t="str">
        <f>'Original Recipe'!A21</f>
        <v>FH</v>
      </c>
      <c r="B21" s="39" t="str">
        <f>'Original Recipe'!B21</f>
        <v>Entrée</v>
      </c>
      <c r="C21" s="39" t="str">
        <f>'Original Recipe'!C21</f>
        <v>Bay leaves</v>
      </c>
      <c r="D21" s="39">
        <f>('Original Recipe'!D21/'Original Recipe'!$D$8)*$D$8</f>
        <v>18.75</v>
      </c>
      <c r="E21" s="42" t="str">
        <f>'Original Recipe'!E21</f>
        <v>leaves</v>
      </c>
      <c r="F21" s="42" t="str">
        <f>'Original Recipe'!F21</f>
        <v/>
      </c>
    </row>
    <row r="22">
      <c r="A22" s="39" t="str">
        <f>'Original Recipe'!A22</f>
        <v>FH</v>
      </c>
      <c r="B22" s="39" t="str">
        <f>'Original Recipe'!B22</f>
        <v>entrée</v>
      </c>
      <c r="C22" s="39" t="str">
        <f>'Original Recipe'!C22</f>
        <v>worchesterchire sauce</v>
      </c>
      <c r="D22" s="39">
        <f>('Original Recipe'!D22/'Original Recipe'!$D$8)*$D$8</f>
        <v>1.875</v>
      </c>
      <c r="E22" s="42" t="str">
        <f>'Original Recipe'!E22</f>
        <v>cup</v>
      </c>
      <c r="F22" s="49" t="s">
        <v>83</v>
      </c>
    </row>
    <row r="23">
      <c r="A23" s="39" t="str">
        <f>'Original Recipe'!A23</f>
        <v>FH</v>
      </c>
      <c r="B23" s="39" t="str">
        <f>'Original Recipe'!B23</f>
        <v>entrée</v>
      </c>
      <c r="C23" s="39" t="str">
        <f>'Original Recipe'!C23</f>
        <v>salt</v>
      </c>
      <c r="D23" s="39">
        <f>('Original Recipe'!D23/'Original Recipe'!$D$8)*$D$8</f>
        <v>3.75</v>
      </c>
      <c r="E23" s="42" t="str">
        <f>'Original Recipe'!E23</f>
        <v>teaspoons</v>
      </c>
      <c r="F23" s="42" t="str">
        <f>'Original Recipe'!F23</f>
        <v/>
      </c>
    </row>
    <row r="24">
      <c r="A24" s="39" t="str">
        <f>'Original Recipe'!A24</f>
        <v>FH</v>
      </c>
      <c r="B24" s="39" t="str">
        <f>'Original Recipe'!B24</f>
        <v>entrée</v>
      </c>
      <c r="C24" s="39" t="str">
        <f>'Original Recipe'!C24</f>
        <v>pepper</v>
      </c>
      <c r="D24" s="39">
        <f>('Original Recipe'!D24/'Original Recipe'!$D$8)*$D$8</f>
        <v>4.6875</v>
      </c>
      <c r="E24" s="42" t="str">
        <f>'Original Recipe'!E24</f>
        <v>teaspoons</v>
      </c>
      <c r="F24" s="42" t="str">
        <f>'Original Recipe'!F24</f>
        <v/>
      </c>
    </row>
    <row r="25">
      <c r="A25" s="39" t="str">
        <f>'Original Recipe'!A25</f>
        <v>FH</v>
      </c>
      <c r="B25" s="39" t="str">
        <f>'Original Recipe'!B25</f>
        <v>side</v>
      </c>
      <c r="C25" s="39" t="str">
        <f>'Original Recipe'!C25</f>
        <v>Rice</v>
      </c>
      <c r="D25" s="39">
        <f>('Original Recipe'!D25/'Original Recipe'!$D$8)*$D$8</f>
        <v>46.875</v>
      </c>
      <c r="E25" s="42" t="str">
        <f>'Original Recipe'!E25</f>
        <v>cups</v>
      </c>
      <c r="F25" s="49" t="s">
        <v>84</v>
      </c>
    </row>
    <row r="26">
      <c r="A26" s="39" t="str">
        <f>'Original Recipe'!A26</f>
        <v>RT</v>
      </c>
      <c r="B26" s="39" t="str">
        <f>'Original Recipe'!B26</f>
        <v>fruit</v>
      </c>
      <c r="C26" s="39" t="str">
        <f>'Original Recipe'!C26</f>
        <v>fruit</v>
      </c>
      <c r="D26" s="39">
        <f>('Original Recipe'!D26/'Original Recipe'!$D$8)*$D$8</f>
        <v>15</v>
      </c>
      <c r="E26" s="42" t="str">
        <f>'Original Recipe'!E26</f>
        <v>apples</v>
      </c>
      <c r="F26" s="42" t="str">
        <f>'Original Recipe'!F26</f>
        <v/>
      </c>
    </row>
    <row r="27">
      <c r="A27" s="34"/>
      <c r="B27" s="34"/>
      <c r="C27" s="34"/>
      <c r="D27" s="48"/>
      <c r="E27" s="42" t="str">
        <f>'Original Recipe'!E27</f>
        <v/>
      </c>
      <c r="F27" s="42" t="str">
        <f>'Original Recipe'!F27</f>
        <v/>
      </c>
    </row>
    <row r="28" ht="15.75" customHeight="1">
      <c r="A28" s="51" t="s">
        <v>68</v>
      </c>
      <c r="B28" s="20"/>
      <c r="C28" s="20"/>
      <c r="D28" s="20"/>
      <c r="E28" s="20"/>
      <c r="F28" s="20"/>
    </row>
    <row r="29">
      <c r="A29" s="53"/>
      <c r="B29" s="22"/>
      <c r="C29" s="54"/>
      <c r="D29" s="54"/>
      <c r="E29" s="56"/>
      <c r="F29" s="56"/>
    </row>
    <row r="30">
      <c r="A30" s="26" t="s">
        <v>69</v>
      </c>
      <c r="B30" s="20"/>
      <c r="C30" s="20"/>
      <c r="D30" s="57"/>
      <c r="E30" s="10"/>
      <c r="F30" s="4"/>
    </row>
    <row r="31">
      <c r="A31" s="34"/>
      <c r="B31" s="34"/>
      <c r="C31" s="34"/>
      <c r="D31" s="34"/>
      <c r="E31" s="6"/>
      <c r="F31" s="6"/>
    </row>
    <row r="32">
      <c r="A32" s="58" t="s">
        <v>57</v>
      </c>
      <c r="B32" s="59" t="s">
        <v>70</v>
      </c>
      <c r="C32" s="59" t="s">
        <v>71</v>
      </c>
      <c r="D32" s="60" t="s">
        <v>72</v>
      </c>
      <c r="E32" s="20"/>
      <c r="F32" s="20"/>
    </row>
    <row r="33">
      <c r="A33" s="61"/>
      <c r="B33" s="63" t="s">
        <v>73</v>
      </c>
      <c r="C33" s="62"/>
      <c r="D33" s="65" t="s">
        <v>74</v>
      </c>
      <c r="E33" s="20"/>
      <c r="F33" s="14"/>
    </row>
    <row r="34">
      <c r="A34" s="66"/>
      <c r="B34" s="63" t="s">
        <v>85</v>
      </c>
      <c r="C34" s="62"/>
      <c r="D34" s="65" t="s">
        <v>86</v>
      </c>
      <c r="E34" s="20"/>
      <c r="F34" s="20"/>
    </row>
    <row r="35">
      <c r="A35" s="61"/>
      <c r="B35" s="62"/>
      <c r="C35" s="62"/>
      <c r="D35" s="64"/>
      <c r="E35" s="20"/>
      <c r="F35" s="20"/>
    </row>
    <row r="36">
      <c r="A36" s="61"/>
      <c r="B36" s="62"/>
      <c r="C36" s="62"/>
      <c r="D36" s="67"/>
      <c r="E36" s="20"/>
      <c r="F36" s="14"/>
    </row>
    <row r="37">
      <c r="A37" s="27"/>
      <c r="B37" s="27"/>
      <c r="C37" s="27"/>
      <c r="D37" s="27"/>
      <c r="E37" s="27"/>
      <c r="F37" s="27"/>
    </row>
  </sheetData>
  <mergeCells count="10">
    <mergeCell ref="A6:F6"/>
    <mergeCell ref="A8:C8"/>
    <mergeCell ref="D10:E10"/>
    <mergeCell ref="D34:F34"/>
    <mergeCell ref="D32:F32"/>
    <mergeCell ref="D33:F33"/>
    <mergeCell ref="A28:F28"/>
    <mergeCell ref="A30:C30"/>
    <mergeCell ref="D35:F35"/>
    <mergeCell ref="D36:F3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1.86"/>
    <col customWidth="1" min="2" max="2" width="15.86"/>
    <col customWidth="1" min="3" max="3" width="21.86"/>
    <col customWidth="1" min="4" max="4" width="20.57"/>
    <col customWidth="1" min="5" max="5" width="20.43"/>
    <col customWidth="1" min="6" max="6" width="26.29"/>
  </cols>
  <sheetData>
    <row r="1" ht="15.0" customHeight="1">
      <c r="A1" s="1"/>
      <c r="B1" s="3" t="s">
        <v>1</v>
      </c>
      <c r="C1" s="5"/>
      <c r="D1" s="4"/>
      <c r="E1" s="4"/>
      <c r="F1" s="4"/>
    </row>
    <row r="2" ht="15.0" customHeight="1">
      <c r="A2" s="7" t="s">
        <v>2</v>
      </c>
      <c r="B2" s="11">
        <f>50*D8</f>
        <v>2000</v>
      </c>
      <c r="C2" s="4"/>
      <c r="D2" s="4"/>
      <c r="E2" s="7" t="s">
        <v>60</v>
      </c>
      <c r="F2" s="4"/>
    </row>
    <row r="3" ht="15.0" customHeight="1">
      <c r="A3" s="7" t="s">
        <v>11</v>
      </c>
      <c r="B3" s="7" t="s">
        <v>75</v>
      </c>
      <c r="C3" s="4"/>
      <c r="D3" s="4"/>
      <c r="E3" s="7" t="s">
        <v>62</v>
      </c>
      <c r="F3" s="4"/>
    </row>
    <row r="4" ht="15.75" customHeight="1">
      <c r="A4" s="4"/>
      <c r="B4" s="4"/>
      <c r="C4" s="15" t="s">
        <v>14</v>
      </c>
      <c r="D4" s="15" t="s">
        <v>14</v>
      </c>
      <c r="E4" s="4"/>
      <c r="F4" s="4"/>
    </row>
    <row r="5">
      <c r="A5" s="6"/>
      <c r="B5" s="6"/>
      <c r="C5" s="6"/>
      <c r="D5" s="6"/>
      <c r="E5" s="6"/>
      <c r="F5" s="6"/>
    </row>
    <row r="6" ht="15.75" customHeight="1">
      <c r="A6" s="19" t="s">
        <v>18</v>
      </c>
      <c r="B6" s="20"/>
      <c r="C6" s="20"/>
      <c r="D6" s="20"/>
      <c r="E6" s="20"/>
      <c r="F6" s="20"/>
    </row>
    <row r="7">
      <c r="A7" s="22"/>
      <c r="B7" s="22"/>
      <c r="C7" s="22"/>
      <c r="D7" s="22"/>
      <c r="E7" s="22"/>
      <c r="F7" s="24"/>
    </row>
    <row r="8">
      <c r="A8" s="26" t="s">
        <v>43</v>
      </c>
      <c r="B8" s="20"/>
      <c r="C8" s="14"/>
      <c r="D8" s="35">
        <v>40.0</v>
      </c>
      <c r="E8" s="30" t="s">
        <v>45</v>
      </c>
      <c r="F8" s="31"/>
    </row>
    <row r="9">
      <c r="A9" s="33"/>
      <c r="B9" s="33"/>
      <c r="C9" s="34"/>
      <c r="D9" s="34"/>
      <c r="E9" s="34"/>
      <c r="F9" s="6"/>
    </row>
    <row r="10">
      <c r="A10" s="35" t="s">
        <v>55</v>
      </c>
      <c r="B10" s="35" t="s">
        <v>56</v>
      </c>
      <c r="C10" s="35" t="s">
        <v>57</v>
      </c>
      <c r="D10" s="36" t="s">
        <v>58</v>
      </c>
      <c r="E10" s="20"/>
      <c r="F10" s="35" t="s">
        <v>59</v>
      </c>
    </row>
    <row r="11">
      <c r="A11" s="39" t="str">
        <f>'Original Recipe'!A11</f>
        <v>Costco</v>
      </c>
      <c r="B11" s="39" t="str">
        <f>'Original Recipe'!B11</f>
        <v>Entrée</v>
      </c>
      <c r="C11" s="39" t="str">
        <f>'Original Recipe'!C11</f>
        <v>Pork (梅花里肌豬排)</v>
      </c>
      <c r="D11" s="39">
        <f>('Original Recipe'!D11/'Original Recipe'!$D$8)*$D$8</f>
        <v>4.5</v>
      </c>
      <c r="E11" s="42" t="str">
        <f>'Original Recipe'!E11</f>
        <v>kg of meat</v>
      </c>
      <c r="F11" s="42" t="str">
        <f>'Original Recipe'!F11</f>
        <v/>
      </c>
    </row>
    <row r="12">
      <c r="A12" s="39" t="str">
        <f>'Original Recipe'!A12</f>
        <v>Veggie</v>
      </c>
      <c r="B12" s="39" t="str">
        <f>'Original Recipe'!B12</f>
        <v>Entrée</v>
      </c>
      <c r="C12" s="39" t="str">
        <f>'Original Recipe'!C12</f>
        <v>Potatoes</v>
      </c>
      <c r="D12" s="39">
        <f>('Original Recipe'!D12/'Original Recipe'!$D$8)*$D$8</f>
        <v>15</v>
      </c>
      <c r="E12" s="42" t="str">
        <f>'Original Recipe'!E12</f>
        <v>potatoes</v>
      </c>
      <c r="F12" s="42" t="str">
        <f>'Original Recipe'!F12</f>
        <v/>
      </c>
    </row>
    <row r="13">
      <c r="A13" s="39" t="str">
        <f>'Original Recipe'!A13</f>
        <v>Veggie</v>
      </c>
      <c r="B13" s="39" t="str">
        <f>'Original Recipe'!B13</f>
        <v>Entrée</v>
      </c>
      <c r="C13" s="39" t="str">
        <f>'Original Recipe'!C13</f>
        <v>Onions</v>
      </c>
      <c r="D13" s="39">
        <f>('Original Recipe'!D13/'Original Recipe'!$D$8)*$D$8</f>
        <v>9</v>
      </c>
      <c r="E13" s="42" t="str">
        <f>'Original Recipe'!E13</f>
        <v>onions</v>
      </c>
      <c r="F13" s="42" t="str">
        <f>'Original Recipe'!F13</f>
        <v/>
      </c>
    </row>
    <row r="14">
      <c r="A14" s="39" t="str">
        <f>'Original Recipe'!A14</f>
        <v>Costco</v>
      </c>
      <c r="B14" s="39" t="str">
        <f>'Original Recipe'!B14</f>
        <v>Entrée</v>
      </c>
      <c r="C14" s="39" t="str">
        <f>'Original Recipe'!C14</f>
        <v>Tomato Paste/Prego</v>
      </c>
      <c r="D14" s="39">
        <f>('Original Recipe'!D14/'Original Recipe'!$D$8)*$D$8</f>
        <v>2</v>
      </c>
      <c r="E14" s="42" t="str">
        <f>'Original Recipe'!E14</f>
        <v>cups</v>
      </c>
      <c r="F14" s="42" t="str">
        <f>'Original Recipe'!F14</f>
        <v/>
      </c>
    </row>
    <row r="15">
      <c r="A15" s="39" t="str">
        <f>'Original Recipe'!A15</f>
        <v>RT</v>
      </c>
      <c r="B15" s="39" t="str">
        <f>'Original Recipe'!B15</f>
        <v>Entrée</v>
      </c>
      <c r="C15" s="39" t="str">
        <f>'Original Recipe'!C15</f>
        <v>Chicken broth</v>
      </c>
      <c r="D15" s="39">
        <f>('Original Recipe'!D15/'Original Recipe'!$D$8)*$D$8</f>
        <v>11</v>
      </c>
      <c r="E15" s="42" t="str">
        <f>'Original Recipe'!E15</f>
        <v>cup</v>
      </c>
      <c r="F15" s="42" t="str">
        <f>'Original Recipe'!F15</f>
        <v/>
      </c>
    </row>
    <row r="16">
      <c r="A16" s="39" t="str">
        <f>'Original Recipe'!A16</f>
        <v>Veggie</v>
      </c>
      <c r="B16" s="39" t="str">
        <f>'Original Recipe'!B16</f>
        <v>Entrée</v>
      </c>
      <c r="C16" s="39" t="str">
        <f>'Original Recipe'!C16</f>
        <v>Carrots</v>
      </c>
      <c r="D16" s="39">
        <f>('Original Recipe'!D16/'Original Recipe'!$D$8)*$D$8</f>
        <v>2</v>
      </c>
      <c r="E16" s="42" t="str">
        <f>'Original Recipe'!E16</f>
        <v>kg</v>
      </c>
      <c r="F16" s="42" t="str">
        <f>'Original Recipe'!F16</f>
        <v/>
      </c>
    </row>
    <row r="17">
      <c r="A17" s="39" t="str">
        <f>'Original Recipe'!A17</f>
        <v>FH</v>
      </c>
      <c r="B17" s="39" t="str">
        <f>'Original Recipe'!B17</f>
        <v>Entrée</v>
      </c>
      <c r="C17" s="39" t="str">
        <f>'Original Recipe'!C17</f>
        <v>Garlic</v>
      </c>
      <c r="D17" s="39">
        <f>('Original Recipe'!D17/'Original Recipe'!$D$8)*$D$8</f>
        <v>6</v>
      </c>
      <c r="E17" s="42" t="str">
        <f>'Original Recipe'!E17</f>
        <v>tbs</v>
      </c>
      <c r="F17" s="42" t="str">
        <f>'Original Recipe'!F17</f>
        <v/>
      </c>
    </row>
    <row r="18">
      <c r="A18" s="39" t="str">
        <f>'Original Recipe'!A18</f>
        <v>RT</v>
      </c>
      <c r="B18" s="39" t="str">
        <f>'Original Recipe'!B18</f>
        <v>Entrée</v>
      </c>
      <c r="C18" s="39" t="str">
        <f>'Original Recipe'!C18</f>
        <v>Frozen Peas</v>
      </c>
      <c r="D18" s="39">
        <f>('Original Recipe'!D18/'Original Recipe'!$D$8)*$D$8</f>
        <v>1.5</v>
      </c>
      <c r="E18" s="42" t="str">
        <f>'Original Recipe'!E18</f>
        <v>kg</v>
      </c>
      <c r="F18" s="42"/>
    </row>
    <row r="19">
      <c r="A19" s="39" t="str">
        <f>'Original Recipe'!A19</f>
        <v>FH</v>
      </c>
      <c r="B19" s="39" t="str">
        <f>'Original Recipe'!B19</f>
        <v>Entrée</v>
      </c>
      <c r="C19" s="39" t="str">
        <f>'Original Recipe'!C19</f>
        <v>Thyme</v>
      </c>
      <c r="D19" s="39">
        <f>('Original Recipe'!D19/'Original Recipe'!$D$8)*$D$8</f>
        <v>0.33</v>
      </c>
      <c r="E19" s="42" t="str">
        <f>'Original Recipe'!E19</f>
        <v>cup</v>
      </c>
      <c r="F19" s="42" t="str">
        <f>'Original Recipe'!F19</f>
        <v/>
      </c>
    </row>
    <row r="20">
      <c r="A20" s="39" t="str">
        <f>'Original Recipe'!A20</f>
        <v>FH</v>
      </c>
      <c r="B20" s="39" t="str">
        <f>'Original Recipe'!B20</f>
        <v>Entrée</v>
      </c>
      <c r="C20" s="39" t="str">
        <f>'Original Recipe'!C20</f>
        <v>Medium-gluten flour</v>
      </c>
      <c r="D20" s="39">
        <f>('Original Recipe'!D20/'Original Recipe'!$D$8)*$D$8</f>
        <v>1</v>
      </c>
      <c r="E20" s="42" t="str">
        <f>'Original Recipe'!E20</f>
        <v>cup</v>
      </c>
      <c r="F20" s="42" t="str">
        <f>'Original Recipe'!F20</f>
        <v/>
      </c>
    </row>
    <row r="21">
      <c r="A21" s="39" t="str">
        <f>'Original Recipe'!A21</f>
        <v>FH</v>
      </c>
      <c r="B21" s="39" t="str">
        <f>'Original Recipe'!B21</f>
        <v>Entrée</v>
      </c>
      <c r="C21" s="39" t="str">
        <f>'Original Recipe'!C21</f>
        <v>Bay leaves</v>
      </c>
      <c r="D21" s="39">
        <f>('Original Recipe'!D21/'Original Recipe'!$D$8)*$D$8</f>
        <v>10</v>
      </c>
      <c r="E21" s="42" t="str">
        <f>'Original Recipe'!E21</f>
        <v>leaves</v>
      </c>
      <c r="F21" s="42" t="str">
        <f>'Original Recipe'!F21</f>
        <v/>
      </c>
    </row>
    <row r="22">
      <c r="A22" s="39" t="str">
        <f>'Original Recipe'!A22</f>
        <v>FH</v>
      </c>
      <c r="B22" s="39" t="str">
        <f>'Original Recipe'!B22</f>
        <v>entrée</v>
      </c>
      <c r="C22" s="39" t="str">
        <f>'Original Recipe'!C22</f>
        <v>worchesterchire sauce</v>
      </c>
      <c r="D22" s="39">
        <f>('Original Recipe'!D22/'Original Recipe'!$D$8)*$D$8</f>
        <v>1</v>
      </c>
      <c r="E22" s="42" t="str">
        <f>'Original Recipe'!E22</f>
        <v>cup</v>
      </c>
      <c r="F22" s="42" t="str">
        <f>'Original Recipe'!F22</f>
        <v/>
      </c>
    </row>
    <row r="23">
      <c r="A23" s="39" t="str">
        <f>'Original Recipe'!A23</f>
        <v>FH</v>
      </c>
      <c r="B23" s="39" t="str">
        <f>'Original Recipe'!B23</f>
        <v>entrée</v>
      </c>
      <c r="C23" s="39" t="str">
        <f>'Original Recipe'!C23</f>
        <v>salt</v>
      </c>
      <c r="D23" s="39">
        <f>('Original Recipe'!D23/'Original Recipe'!$D$8)*$D$8</f>
        <v>2</v>
      </c>
      <c r="E23" s="42" t="str">
        <f>'Original Recipe'!E23</f>
        <v>teaspoons</v>
      </c>
      <c r="F23" s="42" t="str">
        <f>'Original Recipe'!F23</f>
        <v/>
      </c>
    </row>
    <row r="24">
      <c r="A24" s="39" t="str">
        <f>'Original Recipe'!A24</f>
        <v>FH</v>
      </c>
      <c r="B24" s="39" t="str">
        <f>'Original Recipe'!B24</f>
        <v>entrée</v>
      </c>
      <c r="C24" s="39" t="str">
        <f>'Original Recipe'!C24</f>
        <v>pepper</v>
      </c>
      <c r="D24" s="39">
        <f>('Original Recipe'!D24/'Original Recipe'!$D$8)*$D$8</f>
        <v>2.5</v>
      </c>
      <c r="E24" s="42" t="str">
        <f>'Original Recipe'!E24</f>
        <v>teaspoons</v>
      </c>
      <c r="F24" s="42" t="str">
        <f>'Original Recipe'!F24</f>
        <v/>
      </c>
    </row>
    <row r="25">
      <c r="A25" s="39" t="str">
        <f>'Original Recipe'!A25</f>
        <v>FH</v>
      </c>
      <c r="B25" s="39" t="str">
        <f>'Original Recipe'!B25</f>
        <v>side</v>
      </c>
      <c r="C25" s="39" t="str">
        <f>'Original Recipe'!C25</f>
        <v>Rice</v>
      </c>
      <c r="D25" s="39">
        <f>('Original Recipe'!D25/'Original Recipe'!$D$8)*$D$8</f>
        <v>25</v>
      </c>
      <c r="E25" s="42" t="str">
        <f>'Original Recipe'!E25</f>
        <v>cups</v>
      </c>
      <c r="F25" s="42" t="str">
        <f>'Original Recipe'!F25</f>
        <v/>
      </c>
    </row>
    <row r="26">
      <c r="A26" s="39" t="str">
        <f>'Original Recipe'!A26</f>
        <v>RT</v>
      </c>
      <c r="B26" s="39" t="str">
        <f>'Original Recipe'!B26</f>
        <v>fruit</v>
      </c>
      <c r="C26" s="39" t="str">
        <f>'Original Recipe'!C26</f>
        <v>fruit</v>
      </c>
      <c r="D26" s="43">
        <v>8.0</v>
      </c>
      <c r="E26" s="42" t="str">
        <f>'Original Recipe'!E26</f>
        <v>apples</v>
      </c>
      <c r="F26" s="42" t="str">
        <f>'Original Recipe'!F26</f>
        <v/>
      </c>
    </row>
    <row r="27">
      <c r="A27" s="34"/>
      <c r="B27" s="34"/>
      <c r="C27" s="34"/>
      <c r="D27" s="48"/>
      <c r="E27" s="42" t="str">
        <f>'Original Recipe'!E27</f>
        <v/>
      </c>
      <c r="F27" s="42" t="str">
        <f>'Original Recipe'!F27</f>
        <v/>
      </c>
    </row>
    <row r="28" ht="15.75" customHeight="1">
      <c r="A28" s="51" t="s">
        <v>68</v>
      </c>
      <c r="B28" s="20"/>
      <c r="C28" s="20"/>
      <c r="D28" s="20"/>
      <c r="E28" s="20"/>
      <c r="F28" s="20"/>
    </row>
    <row r="29">
      <c r="A29" s="53"/>
      <c r="B29" s="22"/>
      <c r="C29" s="54"/>
      <c r="D29" s="54"/>
      <c r="E29" s="56"/>
      <c r="F29" s="56"/>
    </row>
    <row r="30">
      <c r="A30" s="26" t="s">
        <v>69</v>
      </c>
      <c r="B30" s="20"/>
      <c r="C30" s="20"/>
      <c r="D30" s="57"/>
      <c r="E30" s="10"/>
      <c r="F30" s="4"/>
    </row>
    <row r="31">
      <c r="A31" s="34"/>
      <c r="B31" s="34"/>
      <c r="C31" s="34"/>
      <c r="D31" s="34"/>
      <c r="E31" s="6"/>
      <c r="F31" s="6"/>
    </row>
    <row r="32">
      <c r="A32" s="58" t="s">
        <v>57</v>
      </c>
      <c r="B32" s="59" t="s">
        <v>70</v>
      </c>
      <c r="C32" s="59" t="s">
        <v>71</v>
      </c>
      <c r="D32" s="60" t="s">
        <v>72</v>
      </c>
      <c r="E32" s="20"/>
      <c r="F32" s="20"/>
    </row>
    <row r="33">
      <c r="A33" s="61"/>
      <c r="B33" s="63" t="s">
        <v>73</v>
      </c>
      <c r="C33" s="62"/>
      <c r="D33" s="65" t="s">
        <v>74</v>
      </c>
      <c r="E33" s="20"/>
      <c r="F33" s="14"/>
    </row>
    <row r="34">
      <c r="A34" s="66"/>
      <c r="B34" s="62"/>
      <c r="C34" s="62"/>
      <c r="D34" s="64"/>
      <c r="E34" s="20"/>
      <c r="F34" s="20"/>
    </row>
    <row r="35">
      <c r="A35" s="61"/>
      <c r="B35" s="62"/>
      <c r="C35" s="62"/>
      <c r="D35" s="64"/>
      <c r="E35" s="20"/>
      <c r="F35" s="20"/>
    </row>
    <row r="36">
      <c r="A36" s="61"/>
      <c r="B36" s="62"/>
      <c r="C36" s="62"/>
      <c r="D36" s="67"/>
      <c r="E36" s="20"/>
      <c r="F36" s="14"/>
    </row>
    <row r="37">
      <c r="A37" s="27"/>
      <c r="B37" s="27"/>
      <c r="C37" s="27"/>
      <c r="D37" s="27"/>
      <c r="E37" s="27"/>
      <c r="F37" s="27"/>
    </row>
  </sheetData>
  <mergeCells count="10">
    <mergeCell ref="A6:F6"/>
    <mergeCell ref="A8:C8"/>
    <mergeCell ref="D10:E10"/>
    <mergeCell ref="D34:F34"/>
    <mergeCell ref="D32:F32"/>
    <mergeCell ref="D33:F33"/>
    <mergeCell ref="A28:F28"/>
    <mergeCell ref="A30:C30"/>
    <mergeCell ref="D35:F35"/>
    <mergeCell ref="D36:F3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3.43"/>
    <col customWidth="1" min="2" max="2" width="15.86"/>
    <col customWidth="1" min="3" max="3" width="21.86"/>
    <col customWidth="1" min="4" max="4" width="20.57"/>
    <col customWidth="1" min="5" max="5" width="20.43"/>
    <col customWidth="1" min="6" max="6" width="26.29"/>
  </cols>
  <sheetData>
    <row r="1" ht="15.0" customHeight="1">
      <c r="A1" s="1"/>
      <c r="B1" s="3" t="s">
        <v>1</v>
      </c>
      <c r="C1" s="5"/>
      <c r="D1" s="4"/>
      <c r="E1" s="4"/>
      <c r="F1" s="4"/>
    </row>
    <row r="2" ht="15.0" customHeight="1">
      <c r="A2" s="7" t="s">
        <v>2</v>
      </c>
      <c r="B2" s="11">
        <f>50*D8</f>
        <v>2250</v>
      </c>
      <c r="C2" s="4"/>
      <c r="D2" s="4"/>
      <c r="E2" s="7" t="s">
        <v>60</v>
      </c>
      <c r="F2" s="4"/>
    </row>
    <row r="3" ht="15.0" customHeight="1">
      <c r="A3" s="7" t="s">
        <v>11</v>
      </c>
      <c r="B3" s="7" t="s">
        <v>81</v>
      </c>
      <c r="C3" s="4"/>
      <c r="D3" s="4"/>
      <c r="E3" s="7" t="s">
        <v>62</v>
      </c>
      <c r="F3" s="4"/>
    </row>
    <row r="4" ht="15.75" customHeight="1">
      <c r="A4" s="4"/>
      <c r="B4" s="4"/>
      <c r="C4" s="15" t="s">
        <v>14</v>
      </c>
      <c r="D4" s="15" t="s">
        <v>14</v>
      </c>
      <c r="E4" s="4"/>
      <c r="F4" s="4"/>
    </row>
    <row r="5">
      <c r="A5" s="6"/>
      <c r="B5" s="6"/>
      <c r="C5" s="6"/>
      <c r="D5" s="6"/>
      <c r="E5" s="6"/>
      <c r="F5" s="6"/>
    </row>
    <row r="6" ht="15.75" customHeight="1">
      <c r="A6" s="19" t="s">
        <v>18</v>
      </c>
      <c r="B6" s="20"/>
      <c r="C6" s="20"/>
      <c r="D6" s="20"/>
      <c r="E6" s="20"/>
      <c r="F6" s="20"/>
    </row>
    <row r="7">
      <c r="A7" s="22"/>
      <c r="B7" s="22"/>
      <c r="C7" s="22"/>
      <c r="D7" s="22"/>
      <c r="E7" s="22"/>
      <c r="F7" s="24"/>
    </row>
    <row r="8">
      <c r="A8" s="26" t="s">
        <v>43</v>
      </c>
      <c r="B8" s="20"/>
      <c r="C8" s="14"/>
      <c r="D8" s="35">
        <v>45.0</v>
      </c>
      <c r="E8" s="30" t="s">
        <v>45</v>
      </c>
      <c r="F8" s="31"/>
    </row>
    <row r="9">
      <c r="A9" s="33"/>
      <c r="B9" s="33"/>
      <c r="C9" s="34"/>
      <c r="D9" s="34"/>
      <c r="E9" s="34"/>
      <c r="F9" s="6"/>
    </row>
    <row r="10">
      <c r="A10" s="35" t="s">
        <v>55</v>
      </c>
      <c r="B10" s="35" t="s">
        <v>56</v>
      </c>
      <c r="C10" s="35" t="s">
        <v>57</v>
      </c>
      <c r="D10" s="36" t="s">
        <v>58</v>
      </c>
      <c r="E10" s="20"/>
      <c r="F10" s="35" t="s">
        <v>59</v>
      </c>
    </row>
    <row r="11">
      <c r="A11" s="39" t="str">
        <f>'Original Recipe'!A11</f>
        <v>Costco</v>
      </c>
      <c r="B11" s="39" t="str">
        <f>'Original Recipe'!B11</f>
        <v>Entrée</v>
      </c>
      <c r="C11" s="39" t="str">
        <f>'Original Recipe'!C11</f>
        <v>Pork (梅花里肌豬排)</v>
      </c>
      <c r="D11" s="39">
        <f>('Original Recipe'!D11/'Original Recipe'!$D$8)*$D$8</f>
        <v>5.0625</v>
      </c>
      <c r="E11" s="42" t="str">
        <f>'Original Recipe'!E11</f>
        <v>kg of meat</v>
      </c>
      <c r="F11" s="42" t="str">
        <f>'Original Recipe'!F11</f>
        <v/>
      </c>
    </row>
    <row r="12">
      <c r="A12" s="39" t="str">
        <f>'Original Recipe'!A12</f>
        <v>Veggie</v>
      </c>
      <c r="B12" s="39" t="str">
        <f>'Original Recipe'!B12</f>
        <v>Entrée</v>
      </c>
      <c r="C12" s="39" t="str">
        <f>'Original Recipe'!C12</f>
        <v>Potatoes</v>
      </c>
      <c r="D12" s="39">
        <f>('Original Recipe'!D12/'Original Recipe'!$D$8)*$D$8</f>
        <v>16.875</v>
      </c>
      <c r="E12" s="42" t="str">
        <f>'Original Recipe'!E12</f>
        <v>potatoes</v>
      </c>
      <c r="F12" s="42" t="str">
        <f>'Original Recipe'!F12</f>
        <v/>
      </c>
    </row>
    <row r="13">
      <c r="A13" s="39" t="str">
        <f>'Original Recipe'!A13</f>
        <v>Veggie</v>
      </c>
      <c r="B13" s="39" t="str">
        <f>'Original Recipe'!B13</f>
        <v>Entrée</v>
      </c>
      <c r="C13" s="39" t="str">
        <f>'Original Recipe'!C13</f>
        <v>Onions</v>
      </c>
      <c r="D13" s="39">
        <f>('Original Recipe'!D13/'Original Recipe'!$D$8)*$D$8</f>
        <v>10.125</v>
      </c>
      <c r="E13" s="42" t="str">
        <f>'Original Recipe'!E13</f>
        <v>onions</v>
      </c>
      <c r="F13" s="42" t="str">
        <f>'Original Recipe'!F13</f>
        <v/>
      </c>
    </row>
    <row r="14">
      <c r="A14" s="39" t="str">
        <f>'Original Recipe'!A14</f>
        <v>Costco</v>
      </c>
      <c r="B14" s="39" t="str">
        <f>'Original Recipe'!B14</f>
        <v>Entrée</v>
      </c>
      <c r="C14" s="39" t="str">
        <f>'Original Recipe'!C14</f>
        <v>Tomato Paste/Prego</v>
      </c>
      <c r="D14" s="39">
        <f>('Original Recipe'!D14/'Original Recipe'!$D$8)*$D$8</f>
        <v>2.25</v>
      </c>
      <c r="E14" s="42" t="str">
        <f>'Original Recipe'!E14</f>
        <v>cups</v>
      </c>
      <c r="F14" s="42" t="str">
        <f>'Original Recipe'!F14</f>
        <v/>
      </c>
    </row>
    <row r="15">
      <c r="A15" s="39" t="str">
        <f>'Original Recipe'!A15</f>
        <v>RT</v>
      </c>
      <c r="B15" s="39" t="str">
        <f>'Original Recipe'!B15</f>
        <v>Entrée</v>
      </c>
      <c r="C15" s="39" t="str">
        <f>'Original Recipe'!C15</f>
        <v>Chicken broth</v>
      </c>
      <c r="D15" s="39">
        <f>('Original Recipe'!D15/'Original Recipe'!$D$8)*$D$8</f>
        <v>12.375</v>
      </c>
      <c r="E15" s="42" t="str">
        <f>'Original Recipe'!E15</f>
        <v>cup</v>
      </c>
      <c r="F15" s="42" t="str">
        <f>'Original Recipe'!F15</f>
        <v/>
      </c>
    </row>
    <row r="16">
      <c r="A16" s="39" t="str">
        <f>'Original Recipe'!A16</f>
        <v>Veggie</v>
      </c>
      <c r="B16" s="39" t="str">
        <f>'Original Recipe'!B16</f>
        <v>Entrée</v>
      </c>
      <c r="C16" s="39" t="str">
        <f>'Original Recipe'!C16</f>
        <v>Carrots</v>
      </c>
      <c r="D16" s="39">
        <f>('Original Recipe'!D16/'Original Recipe'!$D$8)*$D$8</f>
        <v>2.25</v>
      </c>
      <c r="E16" s="42" t="str">
        <f>'Original Recipe'!E16</f>
        <v>kg</v>
      </c>
      <c r="F16" s="42" t="str">
        <f>'Original Recipe'!F16</f>
        <v/>
      </c>
    </row>
    <row r="17">
      <c r="A17" s="39" t="str">
        <f>'Original Recipe'!A17</f>
        <v>FH</v>
      </c>
      <c r="B17" s="39" t="str">
        <f>'Original Recipe'!B17</f>
        <v>Entrée</v>
      </c>
      <c r="C17" s="39" t="str">
        <f>'Original Recipe'!C17</f>
        <v>Garlic</v>
      </c>
      <c r="D17" s="39">
        <f>('Original Recipe'!D17/'Original Recipe'!$D$8)*$D$8</f>
        <v>6.75</v>
      </c>
      <c r="E17" s="42" t="str">
        <f>'Original Recipe'!E17</f>
        <v>tbs</v>
      </c>
      <c r="F17" s="42" t="str">
        <f>'Original Recipe'!F17</f>
        <v/>
      </c>
    </row>
    <row r="18">
      <c r="A18" s="39" t="str">
        <f>'Original Recipe'!A18</f>
        <v>RT</v>
      </c>
      <c r="B18" s="39" t="str">
        <f>'Original Recipe'!B18</f>
        <v>Entrée</v>
      </c>
      <c r="C18" s="39" t="str">
        <f>'Original Recipe'!C18</f>
        <v>Frozen Peas</v>
      </c>
      <c r="D18" s="39">
        <f>('Original Recipe'!D18/'Original Recipe'!$D$8)*$D$8</f>
        <v>1.6875</v>
      </c>
      <c r="E18" s="42" t="str">
        <f>'Original Recipe'!E18</f>
        <v>kg</v>
      </c>
      <c r="F18" s="42" t="str">
        <f>'Original Recipe'!F18</f>
        <v/>
      </c>
    </row>
    <row r="19">
      <c r="A19" s="39" t="str">
        <f>'Original Recipe'!A19</f>
        <v>FH</v>
      </c>
      <c r="B19" s="39" t="str">
        <f>'Original Recipe'!B19</f>
        <v>Entrée</v>
      </c>
      <c r="C19" s="39" t="str">
        <f>'Original Recipe'!C19</f>
        <v>Thyme</v>
      </c>
      <c r="D19" s="39">
        <f>('Original Recipe'!D19/'Original Recipe'!$D$8)*$D$8</f>
        <v>0.37125</v>
      </c>
      <c r="E19" s="42" t="str">
        <f>'Original Recipe'!E19</f>
        <v>cup</v>
      </c>
      <c r="F19" s="42" t="str">
        <f>'Original Recipe'!F19</f>
        <v/>
      </c>
    </row>
    <row r="20">
      <c r="A20" s="39" t="str">
        <f>'Original Recipe'!A20</f>
        <v>FH</v>
      </c>
      <c r="B20" s="39" t="str">
        <f>'Original Recipe'!B20</f>
        <v>Entrée</v>
      </c>
      <c r="C20" s="39" t="str">
        <f>'Original Recipe'!C20</f>
        <v>Medium-gluten flour</v>
      </c>
      <c r="D20" s="39">
        <f>('Original Recipe'!D20/'Original Recipe'!$D$8)*$D$8</f>
        <v>1.125</v>
      </c>
      <c r="E20" s="42" t="str">
        <f>'Original Recipe'!E20</f>
        <v>cup</v>
      </c>
      <c r="F20" s="42" t="str">
        <f>'Original Recipe'!F20</f>
        <v/>
      </c>
    </row>
    <row r="21">
      <c r="A21" s="39" t="str">
        <f>'Original Recipe'!A21</f>
        <v>FH</v>
      </c>
      <c r="B21" s="39" t="str">
        <f>'Original Recipe'!B21</f>
        <v>Entrée</v>
      </c>
      <c r="C21" s="39" t="str">
        <f>'Original Recipe'!C21</f>
        <v>Bay leaves</v>
      </c>
      <c r="D21" s="39">
        <f>('Original Recipe'!D21/'Original Recipe'!$D$8)*$D$8</f>
        <v>11.25</v>
      </c>
      <c r="E21" s="42" t="str">
        <f>'Original Recipe'!E21</f>
        <v>leaves</v>
      </c>
      <c r="F21" s="42" t="str">
        <f>'Original Recipe'!F21</f>
        <v/>
      </c>
    </row>
    <row r="22">
      <c r="A22" s="39" t="str">
        <f>'Original Recipe'!A22</f>
        <v>FH</v>
      </c>
      <c r="B22" s="39" t="str">
        <f>'Original Recipe'!B22</f>
        <v>entrée</v>
      </c>
      <c r="C22" s="39" t="str">
        <f>'Original Recipe'!C22</f>
        <v>worchesterchire sauce</v>
      </c>
      <c r="D22" s="39">
        <f>('Original Recipe'!D22/'Original Recipe'!$D$8)*$D$8</f>
        <v>1.125</v>
      </c>
      <c r="E22" s="42" t="str">
        <f>'Original Recipe'!E22</f>
        <v>cup</v>
      </c>
      <c r="F22" s="42" t="str">
        <f>'Original Recipe'!F22</f>
        <v/>
      </c>
    </row>
    <row r="23">
      <c r="A23" s="39" t="str">
        <f>'Original Recipe'!A23</f>
        <v>FH</v>
      </c>
      <c r="B23" s="39" t="str">
        <f>'Original Recipe'!B23</f>
        <v>entrée</v>
      </c>
      <c r="C23" s="39" t="str">
        <f>'Original Recipe'!C23</f>
        <v>salt</v>
      </c>
      <c r="D23" s="39">
        <f>('Original Recipe'!D23/'Original Recipe'!$D$8)*$D$8</f>
        <v>2.25</v>
      </c>
      <c r="E23" s="42" t="str">
        <f>'Original Recipe'!E23</f>
        <v>teaspoons</v>
      </c>
      <c r="F23" s="42" t="str">
        <f>'Original Recipe'!F23</f>
        <v/>
      </c>
    </row>
    <row r="24">
      <c r="A24" s="39" t="str">
        <f>'Original Recipe'!A24</f>
        <v>FH</v>
      </c>
      <c r="B24" s="39" t="str">
        <f>'Original Recipe'!B24</f>
        <v>entrée</v>
      </c>
      <c r="C24" s="39" t="str">
        <f>'Original Recipe'!C24</f>
        <v>pepper</v>
      </c>
      <c r="D24" s="39">
        <f>('Original Recipe'!D24/'Original Recipe'!$D$8)*$D$8</f>
        <v>2.8125</v>
      </c>
      <c r="E24" s="42" t="str">
        <f>'Original Recipe'!E24</f>
        <v>teaspoons</v>
      </c>
      <c r="F24" s="42" t="str">
        <f>'Original Recipe'!F24</f>
        <v/>
      </c>
    </row>
    <row r="25">
      <c r="A25" s="39" t="str">
        <f>'Original Recipe'!A25</f>
        <v>FH</v>
      </c>
      <c r="B25" s="39" t="str">
        <f>'Original Recipe'!B25</f>
        <v>side</v>
      </c>
      <c r="C25" s="39" t="str">
        <f>'Original Recipe'!C25</f>
        <v>Rice</v>
      </c>
      <c r="D25" s="39">
        <f>('Original Recipe'!D25/'Original Recipe'!$D$8)*$D$8</f>
        <v>28.125</v>
      </c>
      <c r="E25" s="42" t="str">
        <f>'Original Recipe'!E25</f>
        <v>cups</v>
      </c>
      <c r="F25" s="42" t="str">
        <f>'Original Recipe'!F25</f>
        <v/>
      </c>
    </row>
    <row r="26">
      <c r="A26" s="39" t="str">
        <f>'Original Recipe'!A26</f>
        <v>RT</v>
      </c>
      <c r="B26" s="39" t="str">
        <f>'Original Recipe'!B26</f>
        <v>fruit</v>
      </c>
      <c r="C26" s="39" t="str">
        <f>'Original Recipe'!C26</f>
        <v>fruit</v>
      </c>
      <c r="D26" s="43">
        <v>8.0</v>
      </c>
      <c r="E26" s="42" t="str">
        <f>'Original Recipe'!E26</f>
        <v>apples</v>
      </c>
      <c r="F26" s="42" t="str">
        <f>'Original Recipe'!F26</f>
        <v/>
      </c>
    </row>
    <row r="27">
      <c r="A27" s="34"/>
      <c r="B27" s="34"/>
      <c r="C27" s="34"/>
      <c r="D27" s="48"/>
      <c r="E27" s="42" t="str">
        <f>'Original Recipe'!E27</f>
        <v/>
      </c>
      <c r="F27" s="42" t="str">
        <f>'Original Recipe'!F27</f>
        <v/>
      </c>
    </row>
    <row r="28" ht="15.75" customHeight="1">
      <c r="A28" s="51" t="s">
        <v>68</v>
      </c>
      <c r="B28" s="20"/>
      <c r="C28" s="20"/>
      <c r="D28" s="20"/>
      <c r="E28" s="20"/>
      <c r="F28" s="20"/>
    </row>
    <row r="29">
      <c r="A29" s="53"/>
      <c r="B29" s="22"/>
      <c r="C29" s="54"/>
      <c r="D29" s="54"/>
      <c r="E29" s="56"/>
      <c r="F29" s="56"/>
    </row>
    <row r="30">
      <c r="A30" s="26" t="s">
        <v>69</v>
      </c>
      <c r="B30" s="20"/>
      <c r="C30" s="20"/>
      <c r="D30" s="57"/>
      <c r="E30" s="10"/>
      <c r="F30" s="4"/>
    </row>
    <row r="31">
      <c r="A31" s="34"/>
      <c r="B31" s="34"/>
      <c r="C31" s="34"/>
      <c r="D31" s="34"/>
      <c r="E31" s="6"/>
      <c r="F31" s="6"/>
    </row>
    <row r="32">
      <c r="A32" s="58" t="s">
        <v>57</v>
      </c>
      <c r="B32" s="59" t="s">
        <v>70</v>
      </c>
      <c r="C32" s="59" t="s">
        <v>71</v>
      </c>
      <c r="D32" s="60" t="s">
        <v>72</v>
      </c>
      <c r="E32" s="20"/>
      <c r="F32" s="20"/>
    </row>
    <row r="33">
      <c r="A33" s="61"/>
      <c r="B33" s="62"/>
      <c r="C33" s="62"/>
      <c r="D33" s="64"/>
      <c r="E33" s="20"/>
      <c r="F33" s="14"/>
    </row>
    <row r="34">
      <c r="A34" s="66"/>
      <c r="B34" s="62"/>
      <c r="C34" s="62"/>
      <c r="D34" s="64"/>
      <c r="E34" s="20"/>
      <c r="F34" s="20"/>
    </row>
    <row r="35">
      <c r="A35" s="61"/>
      <c r="B35" s="62"/>
      <c r="C35" s="62"/>
      <c r="D35" s="64"/>
      <c r="E35" s="20"/>
      <c r="F35" s="20"/>
    </row>
    <row r="36">
      <c r="A36" s="61"/>
      <c r="B36" s="62"/>
      <c r="C36" s="62"/>
      <c r="D36" s="67"/>
      <c r="E36" s="20"/>
      <c r="F36" s="14"/>
    </row>
    <row r="37">
      <c r="A37" s="27"/>
      <c r="B37" s="27"/>
      <c r="C37" s="27"/>
      <c r="D37" s="27"/>
      <c r="E37" s="27"/>
      <c r="F37" s="27"/>
    </row>
  </sheetData>
  <mergeCells count="10">
    <mergeCell ref="A6:F6"/>
    <mergeCell ref="A8:C8"/>
    <mergeCell ref="D10:E10"/>
    <mergeCell ref="D34:F34"/>
    <mergeCell ref="D32:F32"/>
    <mergeCell ref="D33:F33"/>
    <mergeCell ref="A28:F28"/>
    <mergeCell ref="A30:C30"/>
    <mergeCell ref="D35:F35"/>
    <mergeCell ref="D36:F3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9.0"/>
    <col customWidth="1" min="2" max="2" width="15.86"/>
    <col customWidth="1" min="3" max="3" width="21.86"/>
    <col customWidth="1" min="4" max="4" width="20.57"/>
    <col customWidth="1" min="5" max="5" width="20.43"/>
    <col customWidth="1" min="6" max="6" width="30.43"/>
  </cols>
  <sheetData>
    <row r="1" ht="15.0" customHeight="1">
      <c r="A1" s="1"/>
      <c r="B1" s="3" t="s">
        <v>1</v>
      </c>
      <c r="C1" s="5"/>
      <c r="D1" s="4"/>
      <c r="E1" s="4"/>
      <c r="F1" s="4"/>
    </row>
    <row r="2" ht="15.0" customHeight="1">
      <c r="A2" s="7" t="s">
        <v>2</v>
      </c>
      <c r="B2" s="11">
        <f>50*D8</f>
        <v>2000</v>
      </c>
      <c r="C2" s="4"/>
      <c r="D2" s="4"/>
      <c r="E2" s="7" t="s">
        <v>60</v>
      </c>
      <c r="F2" s="4"/>
    </row>
    <row r="3" ht="15.0" customHeight="1">
      <c r="A3" s="7" t="s">
        <v>11</v>
      </c>
      <c r="B3" s="11"/>
      <c r="C3" s="4"/>
      <c r="D3" s="4"/>
      <c r="E3" s="7" t="s">
        <v>62</v>
      </c>
      <c r="F3" s="4"/>
    </row>
    <row r="4" ht="15.75" customHeight="1">
      <c r="A4" s="4"/>
      <c r="B4" s="4"/>
      <c r="C4" s="15" t="s">
        <v>14</v>
      </c>
      <c r="D4" s="15" t="s">
        <v>14</v>
      </c>
      <c r="E4" s="4"/>
      <c r="F4" s="4"/>
    </row>
    <row r="5">
      <c r="A5" s="6"/>
      <c r="B5" s="6"/>
      <c r="C5" s="6"/>
      <c r="D5" s="6"/>
      <c r="E5" s="6"/>
      <c r="F5" s="6"/>
    </row>
    <row r="6" ht="15.75" customHeight="1">
      <c r="A6" s="19" t="s">
        <v>18</v>
      </c>
      <c r="B6" s="20"/>
      <c r="C6" s="20"/>
      <c r="D6" s="20"/>
      <c r="E6" s="20"/>
      <c r="F6" s="20"/>
    </row>
    <row r="7">
      <c r="A7" s="69"/>
      <c r="B7" s="22"/>
      <c r="C7" s="22"/>
      <c r="D7" s="22"/>
      <c r="E7" s="22"/>
      <c r="F7" s="70"/>
    </row>
    <row r="8">
      <c r="A8" s="26" t="s">
        <v>43</v>
      </c>
      <c r="B8" s="20"/>
      <c r="C8" s="14"/>
      <c r="D8" s="35">
        <v>40.0</v>
      </c>
      <c r="E8" s="30" t="s">
        <v>45</v>
      </c>
      <c r="F8" s="71"/>
    </row>
    <row r="9">
      <c r="A9" s="72"/>
      <c r="B9" s="33"/>
      <c r="C9" s="34"/>
      <c r="D9" s="34"/>
      <c r="E9" s="34"/>
      <c r="F9" s="73"/>
    </row>
    <row r="10">
      <c r="A10" s="35" t="s">
        <v>55</v>
      </c>
      <c r="B10" s="35" t="s">
        <v>56</v>
      </c>
      <c r="C10" s="35" t="s">
        <v>57</v>
      </c>
      <c r="D10" s="36" t="s">
        <v>58</v>
      </c>
      <c r="E10" s="20"/>
      <c r="F10" s="35" t="s">
        <v>59</v>
      </c>
    </row>
    <row r="11">
      <c r="A11" s="74" t="s">
        <v>87</v>
      </c>
      <c r="B11" s="74" t="s">
        <v>89</v>
      </c>
      <c r="C11" s="74" t="s">
        <v>90</v>
      </c>
      <c r="D11" s="74">
        <v>4.5</v>
      </c>
      <c r="E11" s="49" t="s">
        <v>91</v>
      </c>
      <c r="F11" s="76"/>
    </row>
    <row r="12">
      <c r="A12" s="74" t="s">
        <v>92</v>
      </c>
      <c r="B12" s="74" t="s">
        <v>89</v>
      </c>
      <c r="C12" s="74" t="s">
        <v>93</v>
      </c>
      <c r="D12" s="74">
        <v>15.0</v>
      </c>
      <c r="E12" s="49" t="s">
        <v>94</v>
      </c>
      <c r="F12" s="76"/>
    </row>
    <row r="13">
      <c r="A13" s="74" t="s">
        <v>92</v>
      </c>
      <c r="B13" s="74" t="s">
        <v>89</v>
      </c>
      <c r="C13" s="74" t="s">
        <v>95</v>
      </c>
      <c r="D13" s="74">
        <v>9.0</v>
      </c>
      <c r="E13" s="49" t="s">
        <v>96</v>
      </c>
      <c r="F13" s="76"/>
    </row>
    <row r="14">
      <c r="A14" s="74" t="s">
        <v>87</v>
      </c>
      <c r="B14" s="74" t="s">
        <v>89</v>
      </c>
      <c r="C14" s="74" t="s">
        <v>97</v>
      </c>
      <c r="D14" s="74">
        <v>2.0</v>
      </c>
      <c r="E14" s="49" t="s">
        <v>98</v>
      </c>
      <c r="F14" s="76"/>
    </row>
    <row r="15">
      <c r="A15" s="74" t="s">
        <v>65</v>
      </c>
      <c r="B15" s="74" t="s">
        <v>89</v>
      </c>
      <c r="C15" s="74" t="s">
        <v>99</v>
      </c>
      <c r="D15" s="74">
        <v>11.0</v>
      </c>
      <c r="E15" s="49" t="s">
        <v>100</v>
      </c>
      <c r="F15" s="76"/>
    </row>
    <row r="16">
      <c r="A16" s="74" t="s">
        <v>92</v>
      </c>
      <c r="B16" s="74" t="s">
        <v>89</v>
      </c>
      <c r="C16" s="74" t="s">
        <v>101</v>
      </c>
      <c r="D16" s="74">
        <v>2.0</v>
      </c>
      <c r="E16" s="49" t="s">
        <v>102</v>
      </c>
      <c r="F16" s="76"/>
    </row>
    <row r="17">
      <c r="A17" s="74" t="s">
        <v>103</v>
      </c>
      <c r="B17" s="74" t="s">
        <v>89</v>
      </c>
      <c r="C17" s="74" t="s">
        <v>104</v>
      </c>
      <c r="D17" s="74">
        <v>6.0</v>
      </c>
      <c r="E17" s="49" t="s">
        <v>105</v>
      </c>
      <c r="F17" s="76"/>
    </row>
    <row r="18">
      <c r="A18" s="74" t="s">
        <v>65</v>
      </c>
      <c r="B18" s="74" t="s">
        <v>89</v>
      </c>
      <c r="C18" s="74" t="s">
        <v>106</v>
      </c>
      <c r="D18" s="74">
        <v>1.5</v>
      </c>
      <c r="E18" s="49" t="s">
        <v>102</v>
      </c>
      <c r="F18" s="76"/>
    </row>
    <row r="19">
      <c r="A19" s="74" t="s">
        <v>103</v>
      </c>
      <c r="B19" s="74" t="s">
        <v>89</v>
      </c>
      <c r="C19" s="74" t="s">
        <v>107</v>
      </c>
      <c r="D19" s="74">
        <v>0.33</v>
      </c>
      <c r="E19" s="49" t="s">
        <v>100</v>
      </c>
      <c r="F19" s="76"/>
    </row>
    <row r="20">
      <c r="A20" s="74" t="s">
        <v>103</v>
      </c>
      <c r="B20" s="74" t="s">
        <v>89</v>
      </c>
      <c r="C20" s="74" t="s">
        <v>108</v>
      </c>
      <c r="D20" s="74">
        <v>1.0</v>
      </c>
      <c r="E20" s="49" t="s">
        <v>100</v>
      </c>
      <c r="F20" s="76"/>
    </row>
    <row r="21">
      <c r="A21" s="74" t="s">
        <v>103</v>
      </c>
      <c r="B21" s="74" t="s">
        <v>89</v>
      </c>
      <c r="C21" s="74" t="s">
        <v>109</v>
      </c>
      <c r="D21" s="74">
        <v>10.0</v>
      </c>
      <c r="E21" s="49" t="s">
        <v>110</v>
      </c>
      <c r="F21" s="76"/>
    </row>
    <row r="22">
      <c r="A22" s="74" t="s">
        <v>103</v>
      </c>
      <c r="B22" s="74" t="s">
        <v>111</v>
      </c>
      <c r="C22" s="74" t="s">
        <v>112</v>
      </c>
      <c r="D22" s="74">
        <v>1.0</v>
      </c>
      <c r="E22" s="49" t="s">
        <v>100</v>
      </c>
      <c r="F22" s="76"/>
    </row>
    <row r="23">
      <c r="A23" s="74" t="s">
        <v>103</v>
      </c>
      <c r="B23" s="74" t="s">
        <v>111</v>
      </c>
      <c r="C23" s="74" t="s">
        <v>113</v>
      </c>
      <c r="D23" s="74">
        <v>2.0</v>
      </c>
      <c r="E23" s="49" t="s">
        <v>114</v>
      </c>
      <c r="F23" s="76"/>
    </row>
    <row r="24">
      <c r="A24" s="74" t="s">
        <v>103</v>
      </c>
      <c r="B24" s="74" t="s">
        <v>111</v>
      </c>
      <c r="C24" s="74" t="s">
        <v>115</v>
      </c>
      <c r="D24" s="74">
        <v>2.5</v>
      </c>
      <c r="E24" s="49" t="s">
        <v>114</v>
      </c>
      <c r="F24" s="76"/>
    </row>
    <row r="25">
      <c r="A25" s="74" t="s">
        <v>103</v>
      </c>
      <c r="B25" s="74" t="s">
        <v>116</v>
      </c>
      <c r="C25" s="74" t="s">
        <v>117</v>
      </c>
      <c r="D25" s="74">
        <v>25.0</v>
      </c>
      <c r="E25" s="49" t="s">
        <v>98</v>
      </c>
      <c r="F25" s="76"/>
    </row>
    <row r="26">
      <c r="A26" s="74" t="s">
        <v>65</v>
      </c>
      <c r="B26" s="74" t="s">
        <v>118</v>
      </c>
      <c r="C26" s="74" t="s">
        <v>118</v>
      </c>
      <c r="D26" s="74">
        <v>8.0</v>
      </c>
      <c r="E26" s="49" t="s">
        <v>119</v>
      </c>
      <c r="F26" s="76"/>
    </row>
    <row r="27">
      <c r="A27" s="77"/>
      <c r="B27" s="34"/>
      <c r="C27" s="34"/>
      <c r="D27" s="34"/>
      <c r="E27" s="34"/>
      <c r="F27" s="48"/>
    </row>
    <row r="28" ht="15.75" customHeight="1">
      <c r="A28" s="51" t="s">
        <v>68</v>
      </c>
      <c r="B28" s="20"/>
      <c r="C28" s="20"/>
      <c r="D28" s="20"/>
      <c r="E28" s="20"/>
      <c r="F28" s="20"/>
    </row>
    <row r="29">
      <c r="A29" s="53"/>
      <c r="B29" s="22"/>
      <c r="C29" s="54"/>
      <c r="D29" s="54"/>
      <c r="E29" s="56"/>
      <c r="F29" s="56"/>
    </row>
    <row r="30">
      <c r="A30" s="26" t="s">
        <v>69</v>
      </c>
      <c r="B30" s="20"/>
      <c r="C30" s="20"/>
      <c r="D30" s="57"/>
      <c r="E30" s="10"/>
      <c r="F30" s="4"/>
    </row>
    <row r="31">
      <c r="A31" s="34"/>
      <c r="B31" s="34"/>
      <c r="C31" s="34"/>
      <c r="D31" s="34"/>
      <c r="E31" s="6"/>
      <c r="F31" s="6"/>
    </row>
    <row r="32">
      <c r="A32" s="58" t="s">
        <v>121</v>
      </c>
      <c r="B32" s="59" t="s">
        <v>122</v>
      </c>
      <c r="C32" s="60" t="s">
        <v>72</v>
      </c>
      <c r="D32" s="20"/>
      <c r="E32" s="20"/>
      <c r="F32" s="20"/>
    </row>
    <row r="33">
      <c r="A33" s="61"/>
      <c r="B33" s="62"/>
      <c r="C33" s="78"/>
      <c r="D33" s="20"/>
      <c r="E33" s="20"/>
      <c r="F33" s="20"/>
    </row>
    <row r="34">
      <c r="A34" s="61"/>
      <c r="B34" s="62"/>
      <c r="C34" s="79"/>
      <c r="D34" s="20"/>
      <c r="E34" s="20"/>
      <c r="F34" s="20"/>
    </row>
    <row r="35">
      <c r="A35" s="61"/>
      <c r="B35" s="62"/>
      <c r="C35" s="81"/>
      <c r="D35" s="20"/>
      <c r="E35" s="20"/>
      <c r="F35" s="20"/>
    </row>
    <row r="36">
      <c r="A36" s="61"/>
      <c r="B36" s="62"/>
      <c r="C36" s="81"/>
      <c r="D36" s="20"/>
      <c r="E36" s="20"/>
      <c r="F36" s="20"/>
    </row>
    <row r="37">
      <c r="A37" s="27"/>
      <c r="B37" s="27"/>
      <c r="C37" s="27"/>
      <c r="D37" s="27"/>
      <c r="E37" s="27"/>
      <c r="F37" s="27"/>
    </row>
  </sheetData>
  <mergeCells count="10">
    <mergeCell ref="A6:F6"/>
    <mergeCell ref="A8:C8"/>
    <mergeCell ref="D10:E10"/>
    <mergeCell ref="C34:F34"/>
    <mergeCell ref="C32:F32"/>
    <mergeCell ref="C33:F33"/>
    <mergeCell ref="A28:F28"/>
    <mergeCell ref="A30:C30"/>
    <mergeCell ref="C35:F35"/>
    <mergeCell ref="C36:F36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3.71"/>
    <col customWidth="1" min="2" max="2" width="31.0"/>
    <col customWidth="1" min="3" max="3" width="28.43"/>
    <col customWidth="1" min="4" max="4" width="34.71"/>
    <col customWidth="1" min="5" max="5" width="36.29"/>
    <col customWidth="1" min="6" max="6" width="17.29"/>
  </cols>
  <sheetData>
    <row r="1" ht="15.75" customHeight="1">
      <c r="A1" s="75" t="s">
        <v>88</v>
      </c>
      <c r="F1" s="4"/>
    </row>
    <row r="2" ht="15.75" customHeight="1">
      <c r="A2" s="6"/>
      <c r="B2" s="6"/>
      <c r="C2" s="6"/>
      <c r="D2" s="6"/>
      <c r="E2" s="6"/>
      <c r="F2" s="4"/>
    </row>
    <row r="3" ht="15.75" customHeight="1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10"/>
    </row>
    <row r="4" ht="17.25" customHeight="1">
      <c r="A4" s="8" t="s">
        <v>8</v>
      </c>
      <c r="B4" s="12" t="s">
        <v>9</v>
      </c>
      <c r="C4" s="14"/>
      <c r="D4" s="16" t="s">
        <v>15</v>
      </c>
      <c r="E4" s="16" t="s">
        <v>16</v>
      </c>
      <c r="F4" s="10"/>
    </row>
    <row r="5" ht="15.75" customHeight="1">
      <c r="A5" s="18" t="s">
        <v>17</v>
      </c>
      <c r="B5" s="12" t="s">
        <v>19</v>
      </c>
      <c r="C5" s="14"/>
      <c r="D5" s="12" t="s">
        <v>20</v>
      </c>
      <c r="E5" s="14"/>
      <c r="F5" s="10"/>
    </row>
    <row r="6" ht="15.75" customHeight="1">
      <c r="A6" s="18" t="s">
        <v>8</v>
      </c>
      <c r="B6" s="12" t="s">
        <v>21</v>
      </c>
      <c r="C6" s="14"/>
      <c r="D6" s="16" t="s">
        <v>22</v>
      </c>
      <c r="E6" s="16" t="s">
        <v>22</v>
      </c>
      <c r="F6" s="10"/>
    </row>
    <row r="7" ht="15.75" customHeight="1">
      <c r="A7" s="18" t="s">
        <v>23</v>
      </c>
      <c r="B7" s="16" t="s">
        <v>24</v>
      </c>
      <c r="C7" s="16" t="s">
        <v>25</v>
      </c>
      <c r="D7" s="16" t="s">
        <v>26</v>
      </c>
      <c r="E7" s="16" t="s">
        <v>26</v>
      </c>
      <c r="F7" s="10"/>
    </row>
    <row r="8" ht="15.75" customHeight="1">
      <c r="A8" s="8" t="s">
        <v>27</v>
      </c>
      <c r="B8" s="16" t="s">
        <v>28</v>
      </c>
      <c r="C8" s="21" t="s">
        <v>29</v>
      </c>
      <c r="D8" s="16" t="s">
        <v>33</v>
      </c>
      <c r="E8" s="16" t="s">
        <v>33</v>
      </c>
      <c r="F8" s="10"/>
    </row>
    <row r="9" ht="27.0" customHeight="1">
      <c r="A9" s="8" t="s">
        <v>34</v>
      </c>
      <c r="B9" s="16" t="s">
        <v>35</v>
      </c>
      <c r="C9" s="16" t="s">
        <v>120</v>
      </c>
      <c r="D9" s="16" t="s">
        <v>36</v>
      </c>
      <c r="E9" s="16" t="s">
        <v>37</v>
      </c>
      <c r="F9" s="10"/>
    </row>
    <row r="10" ht="33.75" customHeight="1">
      <c r="A10" s="18" t="s">
        <v>38</v>
      </c>
      <c r="B10" s="16" t="s">
        <v>39</v>
      </c>
      <c r="C10" s="16" t="s">
        <v>40</v>
      </c>
      <c r="D10" s="16" t="s">
        <v>41</v>
      </c>
      <c r="E10" s="23"/>
      <c r="F10" s="10"/>
    </row>
    <row r="11">
      <c r="A11" s="25" t="s">
        <v>42</v>
      </c>
      <c r="B11" s="27"/>
      <c r="C11" s="27"/>
      <c r="D11" s="27"/>
      <c r="E11" s="27"/>
      <c r="F11" s="4"/>
    </row>
    <row r="12">
      <c r="A12" s="29" t="s">
        <v>44</v>
      </c>
      <c r="F12" s="4"/>
    </row>
    <row r="13">
      <c r="A13" s="29" t="s">
        <v>46</v>
      </c>
      <c r="F13" s="4"/>
    </row>
    <row r="14">
      <c r="A14" s="29" t="s">
        <v>47</v>
      </c>
      <c r="F14" s="4"/>
    </row>
    <row r="15">
      <c r="A15" s="29" t="s">
        <v>48</v>
      </c>
      <c r="F15" s="4"/>
    </row>
    <row r="16">
      <c r="A16" s="29" t="s">
        <v>49</v>
      </c>
      <c r="F16" s="4"/>
    </row>
    <row r="17">
      <c r="A17" s="29" t="s">
        <v>50</v>
      </c>
      <c r="F17" s="4"/>
    </row>
    <row r="18">
      <c r="A18" s="29" t="s">
        <v>51</v>
      </c>
      <c r="F18" s="4"/>
    </row>
    <row r="19">
      <c r="A19" s="29" t="s">
        <v>52</v>
      </c>
      <c r="F19" s="4"/>
    </row>
    <row r="20">
      <c r="A20" s="29" t="s">
        <v>53</v>
      </c>
      <c r="F20" s="4"/>
    </row>
    <row r="21">
      <c r="A21" s="29" t="s">
        <v>54</v>
      </c>
      <c r="F21" s="4"/>
    </row>
    <row r="22">
      <c r="A22" s="32"/>
      <c r="F22" s="4"/>
    </row>
    <row r="23">
      <c r="A23" s="32"/>
      <c r="F23" s="4"/>
    </row>
  </sheetData>
  <mergeCells count="17">
    <mergeCell ref="B5:C5"/>
    <mergeCell ref="B4:C4"/>
    <mergeCell ref="D5:E5"/>
    <mergeCell ref="B6:C6"/>
    <mergeCell ref="A14:E14"/>
    <mergeCell ref="A13:E13"/>
    <mergeCell ref="A22:E22"/>
    <mergeCell ref="A23:E23"/>
    <mergeCell ref="A15:E15"/>
    <mergeCell ref="A12:E12"/>
    <mergeCell ref="A16:E16"/>
    <mergeCell ref="A18:E18"/>
    <mergeCell ref="A17:E17"/>
    <mergeCell ref="A21:E21"/>
    <mergeCell ref="A19:E19"/>
    <mergeCell ref="A20:E20"/>
    <mergeCell ref="A1:E1"/>
  </mergeCells>
  <drawing r:id="rId1"/>
</worksheet>
</file>