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5466\Desktop\MB &amp; NT\North\Target Deployment to BD\"/>
    </mc:Choice>
  </mc:AlternateContent>
  <xr:revisionPtr revIDLastSave="0" documentId="13_ncr:1_{8984993E-B47F-4884-8324-20E607B32BB9}" xr6:coauthVersionLast="45" xr6:coauthVersionMax="45" xr10:uidLastSave="{00000000-0000-0000-0000-000000000000}"/>
  <bookViews>
    <workbookView xWindow="-120" yWindow="-120" windowWidth="20730" windowHeight="11160" tabRatio="723" activeTab="3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June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'June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6" i="17" l="1"/>
  <c r="F537" i="17"/>
  <c r="F538" i="17"/>
  <c r="F539" i="17"/>
  <c r="F540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9" i="30"/>
  <c r="AC9" i="30"/>
  <c r="F508" i="17" l="1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F477" i="17"/>
  <c r="AX31" i="25" s="1"/>
  <c r="F476" i="17"/>
  <c r="AX53" i="25" l="1"/>
  <c r="AX32" i="25"/>
  <c r="AX145" i="27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AX58" i="25" s="1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104" i="30" l="1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128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E128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28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9" i="30"/>
  <c r="AE9" i="30"/>
  <c r="AV9" i="30" l="1"/>
  <c r="AW9" i="30" s="1"/>
  <c r="AC129" i="30"/>
  <c r="AV12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28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<sst xmlns="http://schemas.openxmlformats.org/spreadsheetml/2006/main" count="4423" uniqueCount="1638">
  <si>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</si>
  <si>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</si>
  <si>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</si>
  <si>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</si>
  <si>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</si>
  <si>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</si>
  <si>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</si>
  <si>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</si>
  <si>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</si>
  <si>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</si>
  <si>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</si>
  <si>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</si>
  <si>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</si>
  <si>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</si>
  <si>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</si>
  <si>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</si>
  <si>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</si>
  <si>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</si>
  <si>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</si>
  <si>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</si>
  <si>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</si>
  <si>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</si>
  <si>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</si>
  <si>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</si>
  <si>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</si>
  <si>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</si>
  <si>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</si>
  <si>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</si>
  <si>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</si>
  <si>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</si>
  <si>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</si>
  <si>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</si>
  <si>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</si>
  <si>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</si>
  <si>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</si>
  <si>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</si>
  <si>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</si>
  <si>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</si>
  <si>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</si>
  <si>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</si>
  <si>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</si>
  <si>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</si>
  <si>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</si>
  <si>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</si>
  <si>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</si>
  <si>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</si>
  <si>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</si>
  <si>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</si>
  <si>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</si>
  <si>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</si>
  <si>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</si>
  <si>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</si>
  <si>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</si>
  <si>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</si>
  <si>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</si>
  <si>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</si>
  <si>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</si>
  <si>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</si>
  <si>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</si>
  <si>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</si>
  <si>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</si>
  <si>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</si>
  <si>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</si>
  <si>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</si>
  <si>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</si>
  <si>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</si>
  <si>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</si>
  <si>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</si>
  <si>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</si>
  <si>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</si>
  <si>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</si>
  <si>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</si>
  <si>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</si>
  <si>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</si>
  <si>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</si>
  <si>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</si>
  <si>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</si>
  <si>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</si>
  <si>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</si>
  <si>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</si>
  <si>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</si>
  <si>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</si>
  <si>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</si>
  <si>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</si>
  <si>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</si>
  <si>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</si>
  <si>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</si>
  <si>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</si>
  <si>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</si>
  <si>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</si>
  <si>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</si>
  <si>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</si>
  <si>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</si>
  <si>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</si>
  <si>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</si>
  <si>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</si>
  <si>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</si>
  <si>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</si>
  <si>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</si>
  <si>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</si>
  <si>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</si>
  <si>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</si>
  <si>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</si>
  <si>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</si>
  <si>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</si>
  <si>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</si>
  <si>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</si>
  <si>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</si>
  <si>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</si>
  <si>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</si>
  <si>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</si>
  <si>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</si>
  <si>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</si>
  <si>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</si>
  <si>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</si>
  <si>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</si>
  <si>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</si>
  <si>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</si>
  <si>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</si>
  <si>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</si>
  <si>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</si>
  <si>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</si>
  <si>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</si>
  <si>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</si>
  <si>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</si>
  <si>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</si>
  <si>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</si>
  <si>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</si>
  <si>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</si>
  <si>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</si>
  <si>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</si>
  <si>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</si>
  <si>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</si>
  <si>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</si>
  <si>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</si>
  <si>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</si>
  <si>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</si>
  <si>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</si>
  <si>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</si>
  <si>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</si>
  <si>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</si>
  <si>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</si>
  <si>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</si>
  <si>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</si>
  <si>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</si>
  <si>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</si>
  <si>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</si>
  <si>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</si>
  <si>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</si>
  <si>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</si>
  <si>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</si>
  <si>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</si>
  <si>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</si>
  <si>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</si>
  <si>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</si>
  <si>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</si>
  <si>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</si>
  <si>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</si>
  <si>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</si>
  <si>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</si>
  <si>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</si>
  <si>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</si>
  <si>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</si>
  <si>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</si>
  <si>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</si>
  <si>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</si>
  <si>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</si>
  <si>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</si>
  <si>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</si>
  <si>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</si>
  <si>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</si>
  <si>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</si>
  <si>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</si>
  <si>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</si>
  <si>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</si>
  <si>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</si>
  <si>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</si>
  <si>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</si>
  <si>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</si>
  <si>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</si>
  <si>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</si>
  <si>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</si>
  <si>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</si>
  <si>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</si>
  <si>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</si>
  <si>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</si>
  <si>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</si>
  <si>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</si>
  <si>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</si>
  <si>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</si>
  <si>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</si>
  <si>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</si>
  <si>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</si>
  <si>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</si>
  <si>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</si>
  <si>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</si>
  <si>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</si>
  <si>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</si>
  <si>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</si>
  <si>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</si>
  <si>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</si>
  <si>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</si>
  <si>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</si>
  <si>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</si>
  <si>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</si>
  <si>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</si>
  <si>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</si>
  <si>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</si>
  <si>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</si>
  <si>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</si>
  <si>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</si>
  <si>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</si>
  <si>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</si>
  <si>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</si>
  <si>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</si>
  <si>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</si>
  <si>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</si>
  <si>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</si>
  <si>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</si>
  <si>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</si>
  <si>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</si>
  <si>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</si>
  <si>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</si>
  <si>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</si>
  <si>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</si>
  <si>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</si>
  <si>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</si>
  <si>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</si>
  <si>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</si>
  <si>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</si>
  <si>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</si>
  <si>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</si>
  <si>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</si>
  <si>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</si>
  <si>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</si>
  <si>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</si>
  <si>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</si>
  <si>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</si>
  <si>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</si>
  <si>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</si>
  <si>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</si>
  <si>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</si>
  <si>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</si>
  <si>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</si>
  <si>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</si>
  <si>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</si>
  <si>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</si>
  <si>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</si>
  <si>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</si>
  <si>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</si>
  <si>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</si>
  <si>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</si>
  <si>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</si>
  <si>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</si>
  <si>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</si>
  <si>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</si>
  <si>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</si>
  <si>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</si>
  <si>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</si>
  <si>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</si>
  <si>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</si>
  <si>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</si>
  <si>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</si>
  <si>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</si>
  <si>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</si>
  <si>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</si>
  <si>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</si>
  <si>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</si>
  <si>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</si>
  <si>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</si>
  <si>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</si>
  <si>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</si>
  <si>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</si>
  <si>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</si>
  <si>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</si>
  <si>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</si>
  <si>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</si>
  <si>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</si>
  <si>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</si>
  <si>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</si>
  <si>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</si>
  <si>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</si>
  <si>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</si>
  <si>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</si>
  <si>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</si>
  <si>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</si>
  <si>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</si>
  <si>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</si>
  <si>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</si>
  <si>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</si>
  <si>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</si>
  <si>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</si>
  <si>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</si>
  <si>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</si>
  <si>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</si>
  <si>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</si>
  <si>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</si>
  <si>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</si>
  <si>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</si>
  <si>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</si>
  <si>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</si>
  <si>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</si>
  <si>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</si>
  <si>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</si>
  <si>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</si>
  <si>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</si>
  <si>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</si>
  <si>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</si>
  <si>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</si>
  <si>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</si>
  <si>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</si>
  <si>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</si>
  <si>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</si>
  <si>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</si>
  <si>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</si>
  <si>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</si>
  <si>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</si>
  <si>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</si>
  <si>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</si>
  <si>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</si>
  <si>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</si>
  <si>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</si>
  <si>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</si>
  <si>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</si>
  <si>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</si>
  <si>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</si>
  <si>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</si>
  <si>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</si>
  <si>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</si>
  <si>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</si>
  <si>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</si>
  <si>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</si>
  <si>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</si>
  <si>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</si>
  <si>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</si>
  <si>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</si>
  <si>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</si>
  <si>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</si>
  <si>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</si>
  <si>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</si>
  <si>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</si>
  <si>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</si>
  <si>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</si>
  <si>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</si>
  <si>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</si>
  <si>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</si>
  <si>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</si>
  <si>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</si>
  <si>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</si>
  <si>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</si>
  <si>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</si>
  <si>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</si>
  <si>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</si>
  <si>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</si>
  <si>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</si>
  <si>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</si>
  <si>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</si>
  <si>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</si>
  <si>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</si>
  <si>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</si>
  <si>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</si>
  <si>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</si>
  <si>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</si>
  <si>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</si>
  <si>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</si>
  <si>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</si>
  <si>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</si>
  <si>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</si>
  <si>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</si>
  <si>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</si>
  <si>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</si>
  <si>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</si>
  <si>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</si>
  <si>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</si>
  <si>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</si>
  <si>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</si>
  <si>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</si>
  <si>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</si>
  <si>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</si>
  <si>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</si>
  <si>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</si>
  <si>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</si>
  <si>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</si>
  <si>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</si>
  <si>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</si>
  <si>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</si>
  <si>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</si>
  <si>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</si>
  <si>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</si>
  <si>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</si>
  <si>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</si>
  <si>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</si>
  <si>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</si>
  <si>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</si>
  <si>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</si>
  <si>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</si>
  <si>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</si>
  <si>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</si>
  <si>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</si>
  <si>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</si>
  <si>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</si>
  <si>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</si>
  <si>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</si>
  <si>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</si>
  <si>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</si>
  <si>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</si>
  <si>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</si>
  <si>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</si>
  <si>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</si>
  <si>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</si>
  <si>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</si>
  <si>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</si>
  <si>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</si>
  <si>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</si>
  <si>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</si>
  <si>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</si>
  <si>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</si>
  <si>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</si>
  <si>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</si>
  <si>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</si>
  <si>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</si>
  <si>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</si>
  <si>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</si>
  <si>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</si>
  <si>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</si>
  <si>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</si>
  <si>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</si>
  <si>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</si>
  <si>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</si>
  <si>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</si>
  <si>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</si>
  <si>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</si>
  <si>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</si>
  <si>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</si>
  <si>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</si>
  <si>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</si>
  <si>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</si>
  <si>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</si>
  <si>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</si>
  <si>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</si>
  <si>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</si>
  <si>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</si>
  <si>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</si>
  <si>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</si>
  <si>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</si>
  <si>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</si>
  <si>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</si>
  <si>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</si>
  <si>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</si>
  <si>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</si>
  <si>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</si>
  <si>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</si>
  <si>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</si>
  <si>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</si>
  <si>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</si>
  <si>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</si>
  <si>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</si>
  <si>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</si>
  <si>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</si>
  <si>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</si>
  <si>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</si>
  <si>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</si>
  <si>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</si>
  <si>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</si>
  <si>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</si>
  <si>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</si>
  <si>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</si>
  <si>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</si>
  <si>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</si>
  <si>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</si>
  <si>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</si>
  <si>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</si>
  <si>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</si>
  <si>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</si>
  <si>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</si>
  <si>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</si>
  <si>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</si>
  <si>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</si>
  <si>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</si>
  <si>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</si>
  <si>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</si>
  <si>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</si>
  <si>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</si>
  <si>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</si>
  <si>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</si>
  <si>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</si>
  <si>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</si>
  <si>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</si>
  <si>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</si>
  <si>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</si>
  <si>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</si>
  <si>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</si>
  <si>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</si>
  <si>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</si>
  <si>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</si>
  <si>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</si>
  <si>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</si>
  <si>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</si>
  <si>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</si>
  <si>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</si>
  <si>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</si>
  <si>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</si>
  <si>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</si>
  <si>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</si>
  <si>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</si>
  <si>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</si>
  <si>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</si>
  <si>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</si>
  <si>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</si>
  <si>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</si>
  <si>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</si>
  <si>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</si>
  <si>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</si>
  <si>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</si>
  <si>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</si>
  <si>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</si>
  <si>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</si>
  <si>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</si>
  <si>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</si>
  <si>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</si>
  <si>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</si>
  <si>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</si>
  <si>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</si>
  <si>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</si>
  <si>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</si>
  <si>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</si>
  <si>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</si>
  <si>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</si>
  <si>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</si>
  <si>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</si>
  <si>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</si>
  <si>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</si>
  <si>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</si>
  <si>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</si>
  <si>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</si>
  <si>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</si>
  <si>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</si>
  <si>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</si>
  <si>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</si>
  <si>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</si>
  <si>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</si>
  <si>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</si>
  <si>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</si>
  <si>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</si>
  <si>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</si>
  <si>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</si>
  <si>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</si>
  <si>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</si>
  <si>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</si>
  <si>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</si>
  <si>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</si>
  <si>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</si>
  <si>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</si>
  <si>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</si>
  <si>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</si>
  <si>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</si>
  <si>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</si>
  <si>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</si>
  <si>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</si>
  <si>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</si>
  <si>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</si>
  <si>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</si>
  <si>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</si>
  <si>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</si>
  <si>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</si>
  <si>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</si>
  <si>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</si>
  <si>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</si>
  <si>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</si>
  <si>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</si>
  <si>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</si>
  <si>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</si>
  <si>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</si>
  <si>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</si>
  <si>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</si>
  <si>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</si>
  <si>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</si>
  <si>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</si>
  <si>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</si>
  <si>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</si>
  <si>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</si>
  <si>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</si>
  <si>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</si>
  <si>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</si>
  <si>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</si>
  <si>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</si>
  <si>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</si>
  <si>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</si>
  <si>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</si>
  <si>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</si>
  <si>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</si>
  <si>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</si>
  <si>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</si>
  <si>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</si>
  <si>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</si>
  <si>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</si>
  <si>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</si>
  <si>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</si>
  <si>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</si>
  <si>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</si>
  <si>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</si>
  <si>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</si>
  <si>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</si>
  <si>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</si>
  <si>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</si>
  <si>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</si>
  <si>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</si>
  <si>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</si>
  <si>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</si>
  <si>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</si>
  <si>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</si>
  <si>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</si>
  <si>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</si>
  <si>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</si>
  <si>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</si>
  <si>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</si>
  <si>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</si>
  <si>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</si>
  <si>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</si>
  <si>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</si>
  <si>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</si>
  <si>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</si>
  <si>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</si>
  <si>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</si>
  <si>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</si>
  <si>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</si>
  <si>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</si>
  <si>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</si>
  <si>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</si>
  <si>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</si>
  <si>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</si>
  <si>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</si>
  <si>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</si>
  <si>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</si>
  <si>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</si>
  <si>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</si>
  <si>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</si>
  <si>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</si>
  <si>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</si>
  <si>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</si>
  <si>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</si>
  <si>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</si>
  <si>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</si>
  <si>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</si>
  <si>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</si>
  <si>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</si>
  <si>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</si>
  <si>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</si>
  <si>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</si>
  <si>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</si>
  <si>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</si>
  <si>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</si>
  <si>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</si>
  <si>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</si>
  <si>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</si>
  <si>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</si>
  <si>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</si>
  <si>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</si>
  <si>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</si>
  <si>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</si>
  <si>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</si>
  <si>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</si>
  <si>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</si>
  <si>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</si>
  <si>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</si>
  <si>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</si>
  <si>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</si>
  <si>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</si>
  <si>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</si>
  <si>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</si>
  <si>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</si>
  <si>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</si>
  <si>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</si>
  <si>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</si>
  <si>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</si>
  <si>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</si>
  <si>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</si>
  <si>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</si>
  <si>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</si>
  <si>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</si>
  <si>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</si>
  <si>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</si>
  <si>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</si>
  <si>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</si>
  <si>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</si>
  <si>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</si>
  <si>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</si>
  <si>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</si>
  <si>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</si>
  <si>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</si>
  <si>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</si>
  <si>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</si>
  <si>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</si>
  <si>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</si>
  <si>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</si>
  <si>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</si>
  <si>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</si>
  <si>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</si>
  <si>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</si>
  <si>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</si>
  <si>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</si>
  <si>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</si>
  <si>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</si>
  <si>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</si>
  <si>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</si>
  <si>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</si>
  <si>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</si>
  <si>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</si>
  <si>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</si>
  <si>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</si>
  <si>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</si>
  <si>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</si>
  <si>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</si>
  <si>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</si>
  <si>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</si>
  <si>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</si>
  <si>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</si>
  <si>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</si>
  <si>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</si>
  <si>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</si>
  <si>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</si>
  <si>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</si>
  <si>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</si>
  <si>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</si>
  <si>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</si>
  <si>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</si>
  <si>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</si>
  <si>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</si>
  <si>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</si>
  <si>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</si>
  <si>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</si>
  <si>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</si>
  <si>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</si>
  <si>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</si>
  <si>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</si>
  <si>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</si>
  <si>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</si>
  <si>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</si>
  <si>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</si>
  <si>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</si>
  <si>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</si>
  <si>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</si>
  <si>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</si>
  <si>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</si>
  <si>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</si>
  <si>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</si>
  <si>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</si>
  <si>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</si>
  <si>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</si>
  <si>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</si>
  <si>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</si>
  <si>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</si>
  <si>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</si>
  <si>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</si>
  <si>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</si>
  <si>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</si>
  <si>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</si>
  <si>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</si>
  <si>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</si>
  <si>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</si>
  <si>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</si>
  <si>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</si>
  <si>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</si>
  <si>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</si>
  <si>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</si>
  <si>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</si>
  <si>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</si>
  <si>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</si>
  <si>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</si>
  <si>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</si>
  <si>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</si>
  <si>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</si>
  <si>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</si>
  <si>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</si>
  <si>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</si>
  <si>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</si>
  <si>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</si>
  <si>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</si>
  <si>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</si>
  <si>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</si>
  <si>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</si>
  <si>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</si>
  <si>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</si>
  <si>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</si>
  <si>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</si>
  <si>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</si>
  <si>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</si>
  <si>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</si>
  <si>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</si>
  <si>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</si>
  <si>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</si>
  <si>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</si>
  <si>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</si>
  <si>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</si>
  <si>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</si>
  <si>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</si>
  <si>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</si>
  <si>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</si>
  <si>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</si>
  <si>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</si>
  <si>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</si>
  <si>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</si>
  <si>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</si>
  <si>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</si>
  <si>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</si>
  <si>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</si>
  <si>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</si>
  <si>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</si>
  <si>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</si>
  <si>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</si>
  <si>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</si>
  <si>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</si>
  <si>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</si>
  <si>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</si>
  <si>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</si>
  <si>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</si>
  <si>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</si>
  <si>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</si>
  <si>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</si>
  <si>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</si>
  <si>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</si>
  <si>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</si>
  <si>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</si>
  <si>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</si>
  <si>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</si>
  <si>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</si>
  <si>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</si>
  <si>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</si>
  <si>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</si>
  <si>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</si>
  <si>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</si>
  <si>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</si>
  <si>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</si>
  <si>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</si>
  <si>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</si>
  <si>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</si>
  <si>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</si>
  <si>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</si>
  <si>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</si>
  <si>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</si>
  <si>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</si>
  <si>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</si>
  <si>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</si>
  <si>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</si>
  <si>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</si>
  <si>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</si>
  <si>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</si>
  <si>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</si>
  <si>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</si>
  <si>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</si>
  <si>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</si>
  <si>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</si>
  <si>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</si>
  <si>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</si>
  <si>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</si>
  <si>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</si>
  <si>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</si>
  <si>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</si>
  <si>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</si>
  <si>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</si>
  <si>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</si>
  <si>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</si>
  <si>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</si>
  <si>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</si>
  <si>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</si>
  <si>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</si>
  <si>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</si>
  <si>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</si>
  <si>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</si>
  <si>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</si>
  <si>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</si>
  <si>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</si>
  <si>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</si>
  <si>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</si>
  <si>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</si>
  <si>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</si>
  <si>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</si>
  <si>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</si>
  <si>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</si>
  <si>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</si>
  <si>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</si>
  <si>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</si>
  <si>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</si>
  <si>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</si>
  <si>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</si>
  <si>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</si>
  <si>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</si>
  <si>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</si>
  <si>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</si>
  <si>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</si>
  <si>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</si>
  <si>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</si>
  <si>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</si>
  <si>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</si>
  <si>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</si>
  <si>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</si>
  <si>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</si>
  <si>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</si>
  <si>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</si>
  <si>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</si>
  <si>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</si>
  <si>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</si>
  <si>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</si>
  <si>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</si>
  <si>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</si>
  <si>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</si>
  <si>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</si>
  <si>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</si>
  <si>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</si>
  <si>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</si>
  <si>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</si>
  <si>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</si>
  <si>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</si>
  <si>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</si>
  <si>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</si>
  <si>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</si>
  <si>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</si>
  <si>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</si>
  <si>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</si>
  <si>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</si>
  <si>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</si>
  <si>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</si>
  <si>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</si>
  <si>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</si>
  <si>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</si>
  <si>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</si>
  <si>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</si>
  <si>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</si>
  <si>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</si>
  <si>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</si>
  <si>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</si>
  <si>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</si>
  <si>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</si>
  <si>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</si>
  <si>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</si>
  <si>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</si>
  <si>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</si>
  <si>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</si>
  <si>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</si>
  <si>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</si>
  <si>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</si>
  <si>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</si>
  <si>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</si>
  <si>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</si>
  <si>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</si>
  <si>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</si>
  <si>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</si>
  <si>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</si>
  <si>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</si>
  <si>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</si>
  <si>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</si>
  <si>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</si>
  <si>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</si>
  <si>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</si>
  <si>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</si>
  <si>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</si>
  <si>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</si>
  <si>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</si>
  <si>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</si>
  <si>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</si>
  <si>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</si>
  <si>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</si>
  <si>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</si>
  <si>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</si>
  <si>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</si>
  <si>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</si>
  <si>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</si>
  <si>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</si>
  <si>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</si>
  <si>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</si>
  <si>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</si>
  <si>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</si>
  <si>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</si>
  <si>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</si>
  <si>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</si>
  <si>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</si>
  <si>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</si>
  <si>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</si>
  <si>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</si>
  <si>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</si>
  <si>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</si>
  <si>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</si>
  <si>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</si>
  <si>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</si>
  <si>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</si>
  <si>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</si>
  <si>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</si>
  <si>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</si>
  <si>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</si>
  <si>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</si>
  <si>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</si>
  <si>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</si>
  <si>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</si>
  <si>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</si>
  <si>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</si>
  <si>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</si>
  <si>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</si>
  <si>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</si>
  <si>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</si>
  <si>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</si>
  <si>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</si>
  <si>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</si>
  <si>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</si>
  <si>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</si>
  <si>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</si>
  <si>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</si>
  <si>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</si>
  <si>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</si>
  <si>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</si>
  <si>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</si>
  <si>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</si>
  <si>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</si>
  <si>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</si>
  <si>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</si>
  <si>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</si>
  <si>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</si>
  <si>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</si>
  <si>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</si>
  <si>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</si>
  <si>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</si>
  <si>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</si>
  <si>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</si>
  <si>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</si>
  <si>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</si>
  <si>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</si>
  <si>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</si>
  <si>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</si>
  <si>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</si>
  <si>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</si>
  <si>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</si>
  <si>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</si>
  <si>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</si>
  <si>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</si>
  <si>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</si>
  <si>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</si>
  <si>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</si>
  <si>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</si>
  <si>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</si>
  <si>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</si>
  <si>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</si>
  <si>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</si>
  <si>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</si>
  <si>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</si>
  <si>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</si>
  <si>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</si>
  <si>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</si>
  <si>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</si>
  <si>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</si>
  <si>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</si>
  <si>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</si>
  <si>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</si>
  <si>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</si>
  <si>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</si>
  <si>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</si>
  <si>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</si>
  <si>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</si>
  <si>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</si>
  <si>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</si>
  <si>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</si>
  <si>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</si>
  <si>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</si>
  <si>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</si>
  <si>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</si>
  <si>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</si>
  <si>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</si>
  <si>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</si>
  <si>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</si>
  <si>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</si>
  <si>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</si>
  <si>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</si>
  <si>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</si>
  <si>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</si>
  <si>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</si>
  <si>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</si>
  <si>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</si>
  <si>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</si>
  <si>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</si>
  <si>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</si>
  <si>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</si>
  <si>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</si>
  <si>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</si>
  <si>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</si>
  <si>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</si>
  <si>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</si>
  <si>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</si>
  <si>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</si>
  <si>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</si>
  <si>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</si>
  <si>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</si>
  <si>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</si>
  <si>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</si>
  <si>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</si>
  <si>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</si>
  <si>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</si>
  <si>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</si>
  <si>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</si>
  <si>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</si>
  <si>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</si>
  <si>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</si>
  <si>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</si>
  <si>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</si>
  <si>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</si>
  <si>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</si>
  <si>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</si>
  <si>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</si>
  <si>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</si>
  <si>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</si>
  <si>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</si>
  <si>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</si>
  <si>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</si>
  <si>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</si>
  <si>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</si>
  <si>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</si>
  <si>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</si>
  <si>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</si>
  <si>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</si>
  <si>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</si>
  <si>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</si>
  <si>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</si>
  <si>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</si>
  <si>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</si>
  <si>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</si>
  <si>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</si>
  <si>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</si>
  <si>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</si>
  <si>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</si>
  <si>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</si>
  <si>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</si>
  <si>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</si>
  <si>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</si>
  <si>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</si>
  <si>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</si>
  <si>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</si>
  <si>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</si>
  <si>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</si>
  <si>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</si>
  <si>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</si>
  <si>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</si>
  <si>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</si>
  <si>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</si>
  <si>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</si>
  <si>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</si>
  <si>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</si>
  <si>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</si>
  <si>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</si>
  <si>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</si>
  <si>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</si>
  <si>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</si>
  <si>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</si>
  <si>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</si>
  <si>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</si>
  <si>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</si>
  <si>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</si>
  <si>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</si>
  <si>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</si>
  <si>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</si>
  <si>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</si>
  <si>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</si>
  <si>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</si>
  <si>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</si>
  <si>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</si>
  <si>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</si>
  <si>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</si>
  <si>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</si>
  <si>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</si>
  <si>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</si>
  <si>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</si>
  <si>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</si>
  <si>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</si>
  <si>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</si>
  <si>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</si>
  <si>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</si>
  <si>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</si>
  <si>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</si>
  <si>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</si>
  <si>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</si>
  <si>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</si>
  <si>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</si>
  <si>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</si>
  <si>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</si>
  <si>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</si>
  <si>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</si>
  <si>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</si>
  <si>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</si>
  <si>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</si>
  <si>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</si>
  <si>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</si>
  <si>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</si>
  <si>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</si>
  <si>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</si>
  <si>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</si>
  <si>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</si>
  <si>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</si>
  <si>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</si>
  <si>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</si>
  <si>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</si>
  <si>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</si>
  <si>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</si>
  <si>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</si>
  <si>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</si>
  <si>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</si>
  <si>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</si>
  <si>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</si>
  <si>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</si>
  <si>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</si>
  <si>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</si>
  <si>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</si>
  <si>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</si>
  <si>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</si>
  <si>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</si>
  <si>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</si>
  <si>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</si>
  <si>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</si>
  <si>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</si>
  <si>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</si>
  <si>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</si>
  <si>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</si>
  <si>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</si>
  <si>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</si>
  <si>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</si>
  <si>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</si>
  <si>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</si>
  <si>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</si>
  <si>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</si>
  <si>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</si>
  <si>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</si>
  <si>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</si>
  <si>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</si>
  <si>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</si>
  <si>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</si>
  <si>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</si>
  <si>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</si>
  <si>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</si>
  <si>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</si>
  <si>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</si>
  <si>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</si>
  <si>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</si>
  <si>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</si>
  <si>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</si>
  <si>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</si>
  <si>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</si>
  <si>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</si>
  <si>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</si>
  <si>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</si>
  <si>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</si>
  <si>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</si>
  <si>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</si>
  <si>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</si>
  <si>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</si>
  <si>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</si>
  <si>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</si>
  <si>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</si>
  <si>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</si>
  <si>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</si>
  <si>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</si>
  <si>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</si>
  <si>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</si>
  <si>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</si>
  <si>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</si>
  <si>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</si>
  <si>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</si>
  <si>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</si>
  <si>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</si>
  <si>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</si>
  <si>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</si>
  <si>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</si>
  <si>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</si>
  <si>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</si>
  <si>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</si>
  <si>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</si>
  <si>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</si>
  <si>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</si>
  <si>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</si>
  <si>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</si>
  <si>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</si>
  <si>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</si>
  <si>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</si>
  <si>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</si>
  <si>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</si>
  <si>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</si>
  <si>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</si>
  <si>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</si>
  <si>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</si>
  <si>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</si>
  <si>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</si>
  <si>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</si>
  <si>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</si>
  <si>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</si>
  <si>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</si>
  <si>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</si>
  <si>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</si>
  <si>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</si>
  <si>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</si>
  <si>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</si>
  <si>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</si>
  <si>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</si>
  <si>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</si>
  <si>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</si>
  <si>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</si>
  <si>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</si>
  <si>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</si>
  <si>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</si>
  <si>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</si>
  <si>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</si>
  <si>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</si>
  <si>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</si>
  <si>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</si>
  <si>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</si>
  <si>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</si>
  <si>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</si>
  <si>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</si>
  <si>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</si>
  <si>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</si>
  <si>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</si>
  <si>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</si>
  <si>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</si>
  <si>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</si>
  <si>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</si>
  <si>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</si>
  <si>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</si>
  <si>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</si>
  <si>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</si>
  <si>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</si>
  <si>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</si>
  <si>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</si>
  <si>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</si>
  <si>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</si>
  <si>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</si>
  <si>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</si>
  <si>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</si>
  <si>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</si>
  <si>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</si>
  <si>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</si>
  <si>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</si>
  <si>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</si>
  <si>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</si>
  <si>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</si>
  <si>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</si>
  <si>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</si>
  <si>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</si>
  <si>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</si>
  <si>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</si>
  <si>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</si>
  <si>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</si>
  <si>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</si>
  <si>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</si>
  <si>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</si>
  <si>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</si>
  <si>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</si>
  <si>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</si>
  <si>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</si>
  <si>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</si>
  <si>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</si>
  <si>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</si>
  <si>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</si>
  <si>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</si>
  <si>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</si>
  <si>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</si>
  <si>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</si>
  <si>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</si>
  <si>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</si>
  <si>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</si>
  <si>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</si>
  <si>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</si>
  <si>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</si>
  <si>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</si>
  <si>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</si>
  <si>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</si>
  <si>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</si>
  <si>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</si>
  <si>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</si>
  <si>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</si>
  <si>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</si>
  <si>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</si>
  <si>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</si>
  <si>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</si>
  <si>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</si>
  <si>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</si>
  <si>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</si>
  <si>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</si>
  <si>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</si>
  <si>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</si>
  <si>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</si>
  <si>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</si>
  <si>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</si>
  <si>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</si>
  <si>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</si>
  <si>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</si>
  <si>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</si>
  <si>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</si>
  <si>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</si>
  <si>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</si>
  <si>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</si>
  <si>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</si>
  <si>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</si>
  <si>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</si>
  <si>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</si>
  <si>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</si>
  <si>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</si>
  <si>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</si>
  <si>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</si>
  <si>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</si>
  <si>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</si>
  <si>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</si>
  <si>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</si>
  <si>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</si>
  <si>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</si>
  <si>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</si>
  <si>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</si>
  <si>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</si>
  <si>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</si>
  <si>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</si>
  <si>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</si>
  <si>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</si>
  <si>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</si>
  <si>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</si>
  <si>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</si>
  <si>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</si>
  <si>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</si>
  <si>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</si>
  <si>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</si>
  <si>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</si>
  <si>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</si>
  <si>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</si>
  <si>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</si>
  <si>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</si>
  <si>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</si>
  <si>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</si>
  <si>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</si>
  <si>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</si>
  <si>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</si>
  <si>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</si>
  <si>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</si>
  <si>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</si>
  <si>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</si>
  <si>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</si>
  <si>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</si>
  <si>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</si>
  <si>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</si>
  <si>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</si>
  <si>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</si>
  <si>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</si>
  <si>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</si>
  <si>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</si>
  <si>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</si>
  <si>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</si>
  <si>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</si>
  <si>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</si>
  <si>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</si>
  <si>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</si>
  <si>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</si>
  <si>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</si>
  <si>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</si>
  <si>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</si>
  <si>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</si>
  <si>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</si>
  <si>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</si>
  <si>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</si>
  <si>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</si>
  <si>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</si>
  <si>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</si>
  <si>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</si>
  <si>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</si>
  <si>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</si>
  <si>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</si>
  <si>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</si>
  <si>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</si>
  <si>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</si>
  <si>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</si>
  <si>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</si>
  <si>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</si>
  <si>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</si>
  <si>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</si>
  <si>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</si>
  <si>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</si>
  <si>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</si>
  <si>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</si>
  <si>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</si>
  <si>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</si>
  <si>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</si>
  <si>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</si>
  <si>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</si>
  <si>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</si>
  <si>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</si>
  <si>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</si>
  <si>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</si>
  <si>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</si>
  <si>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</si>
  <si>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</si>
  <si>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</si>
  <si>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</si>
  <si>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</si>
  <si>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</si>
  <si>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</si>
  <si>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</si>
  <si>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</si>
  <si>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</si>
  <si>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</si>
  <si>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</si>
  <si>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</si>
  <si>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</si>
  <si>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</si>
  <si>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</si>
  <si>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</si>
  <si>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</si>
  <si>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</si>
  <si>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</si>
  <si>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</si>
  <si>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</si>
  <si>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</si>
  <si>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</si>
  <si>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</si>
  <si>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</si>
  <si>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</si>
  <si>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</si>
  <si>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</si>
  <si>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</si>
  <si>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</si>
  <si>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</si>
  <si>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</si>
  <si>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</si>
  <si>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</si>
  <si>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</si>
  <si>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</si>
  <si>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</si>
  <si>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</si>
  <si>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</si>
  <si>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</si>
  <si>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</si>
  <si>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</si>
  <si>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</si>
  <si>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</si>
  <si>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</si>
  <si>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</si>
  <si>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</si>
  <si>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</si>
  <si>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</si>
  <si>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</si>
  <si>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</si>
  <si>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</si>
  <si>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</si>
  <si>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</si>
  <si>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</si>
  <si>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</si>
  <si>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</si>
  <si>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</si>
  <si>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</si>
  <si>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</si>
  <si>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</si>
  <si>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</si>
  <si>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</si>
  <si>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</si>
  <si>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</si>
  <si>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</si>
  <si>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</si>
  <si>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</si>
  <si>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</si>
  <si>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</si>
  <si>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</si>
  <si>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</si>
  <si>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</si>
  <si>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</si>
  <si>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</si>
  <si>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</si>
  <si>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</si>
  <si>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</si>
  <si>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</si>
  <si>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</si>
  <si>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</si>
  <si>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</si>
  <si>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</si>
  <si>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</si>
  <si>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</si>
  <si>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</si>
  <si>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</si>
  <si>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</si>
  <si>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</si>
  <si>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</si>
  <si>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February Credit Allocation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</si>
  <si>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</si>
  <si>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</si>
  <si>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</si>
  <si>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</si>
  <si>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</si>
  <si>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</si>
  <si>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</si>
  <si>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</si>
  <si>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</si>
  <si>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</si>
  <si>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</si>
  <si>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</si>
  <si>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</si>
  <si>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</si>
  <si>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</si>
  <si>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</si>
  <si>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</si>
  <si>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</si>
  <si>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</si>
  <si>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</si>
  <si>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</si>
  <si>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</si>
  <si>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</si>
  <si>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</si>
  <si>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</si>
  <si>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Brand Price as at 7th June 2021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</si>
  <si>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</si>
  <si>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</si>
  <si>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</si>
  <si>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</si>
  <si>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</si>
  <si>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</si>
  <si>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</si>
  <si>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</si>
  <si>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</si>
  <si>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</si>
  <si>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</si>
  <si>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</si>
  <si>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June Credit Allocation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</si>
  <si>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</si>
  <si>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</si>
  <si>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</si>
  <si>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</si>
  <si>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</si>
  <si>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</si>
  <si>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</si>
  <si>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</si>
  <si>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Avg WTD Case Price PI 6th July</t>
  </si>
  <si>
    <t>VM Rural Target &amp; Credit Deployment Template v3.4</t>
  </si>
  <si>
    <t>NTC2497</t>
  </si>
  <si>
    <t>Alhaji Uba</t>
  </si>
  <si>
    <t>NTC2498</t>
  </si>
  <si>
    <t>Simon Zakariya</t>
  </si>
  <si>
    <t>NTC2499</t>
  </si>
  <si>
    <t>Augustine Ekene Abazuwa</t>
  </si>
  <si>
    <t>NTC 2403</t>
  </si>
  <si>
    <t>Alhaji Deeni Mohd</t>
  </si>
  <si>
    <t>NTC 2439</t>
  </si>
  <si>
    <t>Alhaji Zayyanu Nasiru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</si>
</sst>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1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6" fontId="19" fillId="0" borderId="2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64" fontId="2" fillId="0" borderId="0" xfId="0" applyNumberFormat="1" applyFont="1" applyAlignment="1" applyProtection="1">
      <alignment horizontal="left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1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9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E20" sqref="E20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56</v>
      </c>
      <c r="E1" s="4" t="s">
        <v>62</v>
      </c>
      <c r="F1" s="6">
        <f>'June Allocation'!G17</f>
        <v>180854280.3995778</v>
      </c>
    </row>
    <row r="2" spans="1:52" s="88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9" customFormat="1" x14ac:dyDescent="0.25"/>
    <row r="4" spans="1:52" ht="15.75" customHeight="1" x14ac:dyDescent="0.35">
      <c r="B4" s="238" t="s">
        <v>1627</v>
      </c>
      <c r="C4" s="238"/>
      <c r="D4" s="238"/>
      <c r="E4" s="238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38"/>
      <c r="C5" s="238"/>
      <c r="D5" s="238"/>
      <c r="E5" s="238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85"/>
      <c r="C6" s="85"/>
      <c r="D6" s="85"/>
      <c r="E6" s="8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224"/>
      <c r="AT6" s="86"/>
      <c r="AU6" s="86"/>
      <c r="AV6" s="86"/>
      <c r="AW6" s="86"/>
      <c r="AX6" s="86"/>
      <c r="AY6" s="86"/>
      <c r="AZ6" s="220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9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8" t="s">
        <v>98</v>
      </c>
      <c r="I8" s="128" t="s">
        <v>1426</v>
      </c>
      <c r="J8" s="128" t="s">
        <v>66</v>
      </c>
      <c r="K8" s="128" t="s">
        <v>97</v>
      </c>
      <c r="L8" s="128" t="s">
        <v>34</v>
      </c>
      <c r="M8" s="128" t="s">
        <v>74</v>
      </c>
      <c r="N8" s="128" t="s">
        <v>96</v>
      </c>
      <c r="O8" s="128" t="s">
        <v>35</v>
      </c>
      <c r="P8" s="128" t="s">
        <v>36</v>
      </c>
      <c r="Q8" s="128" t="s">
        <v>37</v>
      </c>
      <c r="R8" s="128" t="s">
        <v>1427</v>
      </c>
      <c r="S8" s="225" t="s">
        <v>1603</v>
      </c>
      <c r="T8" s="128" t="s">
        <v>1515</v>
      </c>
      <c r="U8" s="128" t="s">
        <v>1044</v>
      </c>
      <c r="V8" s="128" t="s">
        <v>38</v>
      </c>
      <c r="W8" s="128" t="s">
        <v>39</v>
      </c>
      <c r="X8" s="128" t="s">
        <v>40</v>
      </c>
      <c r="Y8" s="128" t="s">
        <v>41</v>
      </c>
      <c r="Z8" s="128" t="s">
        <v>1519</v>
      </c>
      <c r="AA8" s="128" t="s">
        <v>1292</v>
      </c>
      <c r="AB8" s="128" t="s">
        <v>43</v>
      </c>
      <c r="AC8" s="90" t="s">
        <v>47</v>
      </c>
      <c r="AE8" s="18" t="s">
        <v>51</v>
      </c>
      <c r="AF8" s="129" t="s">
        <v>43</v>
      </c>
      <c r="AG8" s="129" t="s">
        <v>37</v>
      </c>
      <c r="AH8" s="129" t="s">
        <v>35</v>
      </c>
      <c r="AI8" s="129" t="s">
        <v>66</v>
      </c>
      <c r="AJ8" s="129" t="s">
        <v>74</v>
      </c>
      <c r="AK8" s="129" t="s">
        <v>34</v>
      </c>
      <c r="AL8" s="129" t="s">
        <v>40</v>
      </c>
      <c r="AM8" s="129" t="s">
        <v>97</v>
      </c>
      <c r="AN8" s="129" t="s">
        <v>1519</v>
      </c>
      <c r="AO8" s="129" t="s">
        <v>1427</v>
      </c>
      <c r="AP8" s="130" t="s">
        <v>38</v>
      </c>
      <c r="AQ8" s="130" t="s">
        <v>98</v>
      </c>
      <c r="AR8" s="130" t="s">
        <v>1426</v>
      </c>
      <c r="AS8" s="225" t="s">
        <v>1603</v>
      </c>
      <c r="AT8" s="130" t="s">
        <v>39</v>
      </c>
      <c r="AU8" s="91" t="s">
        <v>48</v>
      </c>
      <c r="AV8" s="91" t="s">
        <v>1474</v>
      </c>
      <c r="AW8" s="91" t="s">
        <v>50</v>
      </c>
      <c r="AX8" s="92" t="s">
        <v>91</v>
      </c>
      <c r="AY8" s="79" t="s">
        <v>1287</v>
      </c>
      <c r="AZ8" s="79" t="s">
        <v>1577</v>
      </c>
    </row>
    <row r="9" spans="1:52" x14ac:dyDescent="0.25">
      <c r="A9" s="111">
        <v>1</v>
      </c>
      <c r="B9" s="124" t="s">
        <v>21</v>
      </c>
      <c r="C9" s="124" t="s">
        <v>1089</v>
      </c>
      <c r="D9" s="124"/>
      <c r="E9" s="124" t="s">
        <v>1090</v>
      </c>
      <c r="F9" s="124" t="s">
        <v>752</v>
      </c>
      <c r="G9" s="112">
        <f t="shared" ref="G9:G40" si="0">SUM(H9:AB9)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3">
        <f t="shared" ref="AE9:AE40" si="1">SUM(AF9:AT9)</f>
        <v>0</v>
      </c>
      <c r="AF9" s="120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69"/>
      <c r="AT9" s="121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Medium Risk Customer</v>
      </c>
      <c r="AY9" s="113" t="s">
        <v>1286</v>
      </c>
      <c r="AZ9" s="171"/>
    </row>
    <row r="10" spans="1:52" x14ac:dyDescent="0.25">
      <c r="A10" s="110">
        <v>2</v>
      </c>
      <c r="B10" s="125" t="s">
        <v>21</v>
      </c>
      <c r="C10" s="125" t="s">
        <v>1039</v>
      </c>
      <c r="D10" s="125"/>
      <c r="E10" s="125" t="s">
        <v>1059</v>
      </c>
      <c r="F10" s="125" t="s">
        <v>752</v>
      </c>
      <c r="G10" s="11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3">
        <f t="shared" si="1"/>
        <v>0</v>
      </c>
      <c r="AF10" s="122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71"/>
      <c r="AT10" s="123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3" t="s">
        <v>1286</v>
      </c>
      <c r="AZ10" s="171"/>
    </row>
    <row r="11" spans="1:52" x14ac:dyDescent="0.25">
      <c r="A11" s="110">
        <v>3</v>
      </c>
      <c r="B11" s="125" t="s">
        <v>21</v>
      </c>
      <c r="C11" s="125" t="s">
        <v>708</v>
      </c>
      <c r="D11" s="125"/>
      <c r="E11" s="125" t="s">
        <v>709</v>
      </c>
      <c r="F11" s="125" t="s">
        <v>752</v>
      </c>
      <c r="G11" s="11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3">
        <f t="shared" si="1"/>
        <v>0</v>
      </c>
      <c r="AF11" s="122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71"/>
      <c r="AT11" s="123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3" t="s">
        <v>1286</v>
      </c>
      <c r="AZ11" s="171"/>
    </row>
    <row r="12" spans="1:52" x14ac:dyDescent="0.25">
      <c r="A12" s="110">
        <v>4</v>
      </c>
      <c r="B12" s="125" t="s">
        <v>21</v>
      </c>
      <c r="C12" s="125" t="s">
        <v>704</v>
      </c>
      <c r="D12" s="125"/>
      <c r="E12" s="125" t="s">
        <v>705</v>
      </c>
      <c r="F12" s="125" t="s">
        <v>752</v>
      </c>
      <c r="G12" s="11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3">
        <f t="shared" si="1"/>
        <v>0</v>
      </c>
      <c r="AF12" s="122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71"/>
      <c r="AT12" s="123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3" t="s">
        <v>1286</v>
      </c>
      <c r="AZ12" s="171"/>
    </row>
    <row r="13" spans="1:52" x14ac:dyDescent="0.25">
      <c r="A13" s="110">
        <v>5</v>
      </c>
      <c r="B13" s="125" t="s">
        <v>21</v>
      </c>
      <c r="C13" s="125" t="s">
        <v>732</v>
      </c>
      <c r="D13" s="125"/>
      <c r="E13" s="125" t="s">
        <v>733</v>
      </c>
      <c r="F13" s="125" t="s">
        <v>752</v>
      </c>
      <c r="G13" s="11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3">
        <f t="shared" si="1"/>
        <v>0</v>
      </c>
      <c r="AF13" s="122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71"/>
      <c r="AT13" s="123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3" t="s">
        <v>1286</v>
      </c>
      <c r="AZ13" s="171"/>
    </row>
    <row r="14" spans="1:52" x14ac:dyDescent="0.25">
      <c r="A14" s="110">
        <v>6</v>
      </c>
      <c r="B14" s="125" t="s">
        <v>21</v>
      </c>
      <c r="C14" s="125" t="s">
        <v>552</v>
      </c>
      <c r="D14" s="125"/>
      <c r="E14" s="125" t="s">
        <v>553</v>
      </c>
      <c r="F14" s="125" t="s">
        <v>752</v>
      </c>
      <c r="G14" s="11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3">
        <f t="shared" si="1"/>
        <v>0</v>
      </c>
      <c r="AF14" s="122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71"/>
      <c r="AT14" s="123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3" t="s">
        <v>1286</v>
      </c>
      <c r="AZ14" s="171"/>
    </row>
    <row r="15" spans="1:52" x14ac:dyDescent="0.25">
      <c r="A15" s="110">
        <v>7</v>
      </c>
      <c r="B15" s="125" t="s">
        <v>21</v>
      </c>
      <c r="C15" s="125" t="s">
        <v>690</v>
      </c>
      <c r="D15" s="125"/>
      <c r="E15" s="125" t="s">
        <v>691</v>
      </c>
      <c r="F15" s="125" t="s">
        <v>833</v>
      </c>
      <c r="G15" s="11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3">
        <f t="shared" si="1"/>
        <v>0</v>
      </c>
      <c r="AF15" s="122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71"/>
      <c r="AT15" s="123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3" t="s">
        <v>1286</v>
      </c>
      <c r="AZ15" s="171"/>
    </row>
    <row r="16" spans="1:52" x14ac:dyDescent="0.25">
      <c r="A16" s="110">
        <v>8</v>
      </c>
      <c r="B16" s="125" t="s">
        <v>21</v>
      </c>
      <c r="C16" s="125" t="s">
        <v>665</v>
      </c>
      <c r="D16" s="125"/>
      <c r="E16" s="125" t="s">
        <v>666</v>
      </c>
      <c r="F16" s="125" t="s">
        <v>752</v>
      </c>
      <c r="G16" s="11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3">
        <f t="shared" si="1"/>
        <v>0</v>
      </c>
      <c r="AF16" s="122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71"/>
      <c r="AT16" s="123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3" t="s">
        <v>1286</v>
      </c>
      <c r="AZ16" s="171"/>
    </row>
    <row r="17" spans="1:52" x14ac:dyDescent="0.25">
      <c r="A17" s="110">
        <v>9</v>
      </c>
      <c r="B17" s="125" t="s">
        <v>21</v>
      </c>
      <c r="C17" s="125" t="s">
        <v>599</v>
      </c>
      <c r="D17" s="125"/>
      <c r="E17" s="125" t="s">
        <v>600</v>
      </c>
      <c r="F17" s="125" t="s">
        <v>752</v>
      </c>
      <c r="G17" s="11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3">
        <f t="shared" si="1"/>
        <v>0</v>
      </c>
      <c r="AF17" s="122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71"/>
      <c r="AT17" s="123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3" t="s">
        <v>1286</v>
      </c>
      <c r="AZ17" s="171"/>
    </row>
    <row r="18" spans="1:52" x14ac:dyDescent="0.25">
      <c r="A18" s="110">
        <v>10</v>
      </c>
      <c r="B18" s="125" t="s">
        <v>21</v>
      </c>
      <c r="C18" s="125" t="s">
        <v>534</v>
      </c>
      <c r="D18" s="125"/>
      <c r="E18" s="125" t="s">
        <v>535</v>
      </c>
      <c r="F18" s="125" t="s">
        <v>753</v>
      </c>
      <c r="G18" s="11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3">
        <f t="shared" si="1"/>
        <v>0</v>
      </c>
      <c r="AF18" s="122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71"/>
      <c r="AT18" s="123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Medium Risk Customer</v>
      </c>
      <c r="AY18" s="113" t="s">
        <v>1286</v>
      </c>
      <c r="AZ18" s="171"/>
    </row>
    <row r="19" spans="1:52" x14ac:dyDescent="0.25">
      <c r="A19" s="110">
        <v>11</v>
      </c>
      <c r="B19" s="125" t="s">
        <v>21</v>
      </c>
      <c r="C19" s="125" t="s">
        <v>601</v>
      </c>
      <c r="D19" s="125"/>
      <c r="E19" s="125" t="s">
        <v>602</v>
      </c>
      <c r="F19" s="125" t="s">
        <v>752</v>
      </c>
      <c r="G19" s="11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3">
        <f t="shared" si="1"/>
        <v>0</v>
      </c>
      <c r="AF19" s="122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71"/>
      <c r="AT19" s="123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Medium Risk Customer</v>
      </c>
      <c r="AY19" s="113" t="s">
        <v>1286</v>
      </c>
      <c r="AZ19" s="171"/>
    </row>
    <row r="20" spans="1:52" x14ac:dyDescent="0.25">
      <c r="A20" s="110">
        <v>12</v>
      </c>
      <c r="B20" s="125" t="s">
        <v>21</v>
      </c>
      <c r="C20" s="125" t="s">
        <v>681</v>
      </c>
      <c r="D20" s="125"/>
      <c r="E20" s="125" t="s">
        <v>1325</v>
      </c>
      <c r="F20" s="125" t="s">
        <v>833</v>
      </c>
      <c r="G20" s="11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3">
        <f t="shared" si="1"/>
        <v>0</v>
      </c>
      <c r="AF20" s="122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71"/>
      <c r="AT20" s="123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3" t="s">
        <v>1286</v>
      </c>
      <c r="AZ20" s="171"/>
    </row>
    <row r="21" spans="1:52" x14ac:dyDescent="0.25">
      <c r="A21" s="110">
        <v>13</v>
      </c>
      <c r="B21" s="125" t="s">
        <v>21</v>
      </c>
      <c r="C21" s="125" t="s">
        <v>651</v>
      </c>
      <c r="D21" s="125"/>
      <c r="E21" s="125" t="s">
        <v>652</v>
      </c>
      <c r="F21" s="125" t="s">
        <v>752</v>
      </c>
      <c r="G21" s="11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3">
        <f t="shared" si="1"/>
        <v>0</v>
      </c>
      <c r="AF21" s="122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71"/>
      <c r="AT21" s="123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3" t="s">
        <v>1286</v>
      </c>
      <c r="AZ21" s="171"/>
    </row>
    <row r="22" spans="1:52" x14ac:dyDescent="0.25">
      <c r="A22" s="110">
        <v>14</v>
      </c>
      <c r="B22" s="125" t="s">
        <v>21</v>
      </c>
      <c r="C22" s="125" t="s">
        <v>726</v>
      </c>
      <c r="D22" s="125"/>
      <c r="E22" s="125" t="s">
        <v>727</v>
      </c>
      <c r="F22" s="125" t="s">
        <v>752</v>
      </c>
      <c r="G22" s="11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3">
        <f t="shared" si="1"/>
        <v>0</v>
      </c>
      <c r="AF22" s="122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71"/>
      <c r="AT22" s="123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3" t="s">
        <v>1286</v>
      </c>
      <c r="AZ22" s="171"/>
    </row>
    <row r="23" spans="1:52" x14ac:dyDescent="0.25">
      <c r="A23" s="110">
        <v>15</v>
      </c>
      <c r="B23" s="125" t="s">
        <v>21</v>
      </c>
      <c r="C23" s="125" t="s">
        <v>669</v>
      </c>
      <c r="D23" s="125"/>
      <c r="E23" s="125" t="s">
        <v>670</v>
      </c>
      <c r="F23" s="125" t="s">
        <v>752</v>
      </c>
      <c r="G23" s="11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3">
        <f t="shared" si="1"/>
        <v>0</v>
      </c>
      <c r="AF23" s="122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71"/>
      <c r="AT23" s="123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3" t="s">
        <v>1286</v>
      </c>
      <c r="AZ23" s="171"/>
    </row>
    <row r="24" spans="1:52" x14ac:dyDescent="0.25">
      <c r="A24" s="110">
        <v>16</v>
      </c>
      <c r="B24" s="125" t="s">
        <v>21</v>
      </c>
      <c r="C24" s="125" t="s">
        <v>663</v>
      </c>
      <c r="D24" s="125"/>
      <c r="E24" s="125" t="s">
        <v>664</v>
      </c>
      <c r="F24" s="125" t="s">
        <v>752</v>
      </c>
      <c r="G24" s="11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3">
        <f t="shared" si="1"/>
        <v>0</v>
      </c>
      <c r="AF24" s="122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71"/>
      <c r="AT24" s="123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3" t="s">
        <v>1286</v>
      </c>
      <c r="AZ24" s="171"/>
    </row>
    <row r="25" spans="1:52" x14ac:dyDescent="0.25">
      <c r="A25" s="110">
        <v>17</v>
      </c>
      <c r="B25" s="125" t="s">
        <v>21</v>
      </c>
      <c r="C25" s="125" t="s">
        <v>661</v>
      </c>
      <c r="D25" s="125"/>
      <c r="E25" s="125" t="s">
        <v>662</v>
      </c>
      <c r="F25" s="125" t="s">
        <v>752</v>
      </c>
      <c r="G25" s="11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3">
        <f t="shared" si="1"/>
        <v>0</v>
      </c>
      <c r="AF25" s="122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71"/>
      <c r="AT25" s="123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13" t="s">
        <v>1286</v>
      </c>
      <c r="AZ25" s="171"/>
    </row>
    <row r="26" spans="1:52" x14ac:dyDescent="0.25">
      <c r="A26" s="110">
        <v>18</v>
      </c>
      <c r="B26" s="125" t="s">
        <v>21</v>
      </c>
      <c r="C26" s="125" t="s">
        <v>659</v>
      </c>
      <c r="D26" s="125"/>
      <c r="E26" s="125" t="s">
        <v>660</v>
      </c>
      <c r="F26" s="125" t="s">
        <v>752</v>
      </c>
      <c r="G26" s="11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3">
        <f t="shared" si="1"/>
        <v>0</v>
      </c>
      <c r="AF26" s="122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71"/>
      <c r="AT26" s="123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Medium Risk Customer</v>
      </c>
      <c r="AY26" s="113" t="s">
        <v>1286</v>
      </c>
      <c r="AZ26" s="171"/>
    </row>
    <row r="27" spans="1:52" x14ac:dyDescent="0.25">
      <c r="A27" s="110">
        <v>19</v>
      </c>
      <c r="B27" s="125" t="s">
        <v>21</v>
      </c>
      <c r="C27" s="125" t="s">
        <v>657</v>
      </c>
      <c r="D27" s="125"/>
      <c r="E27" s="125" t="s">
        <v>658</v>
      </c>
      <c r="F27" s="125" t="s">
        <v>833</v>
      </c>
      <c r="G27" s="11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3">
        <f t="shared" si="1"/>
        <v>0</v>
      </c>
      <c r="AF27" s="122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71"/>
      <c r="AT27" s="123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13" t="s">
        <v>1286</v>
      </c>
      <c r="AZ27" s="171"/>
    </row>
    <row r="28" spans="1:52" x14ac:dyDescent="0.25">
      <c r="A28" s="110">
        <v>20</v>
      </c>
      <c r="B28" s="125" t="s">
        <v>21</v>
      </c>
      <c r="C28" s="125" t="s">
        <v>647</v>
      </c>
      <c r="D28" s="125"/>
      <c r="E28" s="125" t="s">
        <v>648</v>
      </c>
      <c r="F28" s="125" t="s">
        <v>752</v>
      </c>
      <c r="G28" s="11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3">
        <f t="shared" si="1"/>
        <v>0</v>
      </c>
      <c r="AF28" s="122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71"/>
      <c r="AT28" s="123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Medium Risk Customer</v>
      </c>
      <c r="AY28" s="113" t="s">
        <v>1286</v>
      </c>
      <c r="AZ28" s="171"/>
    </row>
    <row r="29" spans="1:52" x14ac:dyDescent="0.25">
      <c r="A29" s="110">
        <v>21</v>
      </c>
      <c r="B29" s="125" t="s">
        <v>21</v>
      </c>
      <c r="C29" s="125" t="s">
        <v>645</v>
      </c>
      <c r="D29" s="125"/>
      <c r="E29" s="125" t="s">
        <v>646</v>
      </c>
      <c r="F29" s="125" t="s">
        <v>752</v>
      </c>
      <c r="G29" s="11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3">
        <f t="shared" si="1"/>
        <v>0</v>
      </c>
      <c r="AF29" s="122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71"/>
      <c r="AT29" s="123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3" t="s">
        <v>1286</v>
      </c>
      <c r="AZ29" s="171"/>
    </row>
    <row r="30" spans="1:52" x14ac:dyDescent="0.25">
      <c r="A30" s="110">
        <v>22</v>
      </c>
      <c r="B30" s="125" t="s">
        <v>21</v>
      </c>
      <c r="C30" s="125" t="s">
        <v>643</v>
      </c>
      <c r="D30" s="125"/>
      <c r="E30" s="125" t="s">
        <v>644</v>
      </c>
      <c r="F30" s="125" t="s">
        <v>752</v>
      </c>
      <c r="G30" s="11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3">
        <f t="shared" si="1"/>
        <v>0</v>
      </c>
      <c r="AF30" s="122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71"/>
      <c r="AT30" s="123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3" t="s">
        <v>1286</v>
      </c>
      <c r="AZ30" s="171"/>
    </row>
    <row r="31" spans="1:52" x14ac:dyDescent="0.25">
      <c r="A31" s="110">
        <v>23</v>
      </c>
      <c r="B31" s="125" t="s">
        <v>21</v>
      </c>
      <c r="C31" s="125" t="s">
        <v>623</v>
      </c>
      <c r="D31" s="125"/>
      <c r="E31" s="125" t="s">
        <v>624</v>
      </c>
      <c r="F31" s="125" t="s">
        <v>753</v>
      </c>
      <c r="G31" s="11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3">
        <f t="shared" si="1"/>
        <v>0</v>
      </c>
      <c r="AF31" s="122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71"/>
      <c r="AT31" s="123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3" t="s">
        <v>1286</v>
      </c>
      <c r="AZ31" s="171"/>
    </row>
    <row r="32" spans="1:52" x14ac:dyDescent="0.25">
      <c r="A32" s="110">
        <v>24</v>
      </c>
      <c r="B32" s="125" t="s">
        <v>21</v>
      </c>
      <c r="C32" s="125" t="s">
        <v>611</v>
      </c>
      <c r="D32" s="125"/>
      <c r="E32" s="125" t="s">
        <v>612</v>
      </c>
      <c r="F32" s="125" t="s">
        <v>752</v>
      </c>
      <c r="G32" s="11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3">
        <f t="shared" si="1"/>
        <v>0</v>
      </c>
      <c r="AF32" s="122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71"/>
      <c r="AT32" s="123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3" t="s">
        <v>1286</v>
      </c>
      <c r="AZ32" s="171"/>
    </row>
    <row r="33" spans="1:52" x14ac:dyDescent="0.25">
      <c r="A33" s="110">
        <v>25</v>
      </c>
      <c r="B33" s="125" t="s">
        <v>21</v>
      </c>
      <c r="C33" s="125" t="s">
        <v>536</v>
      </c>
      <c r="D33" s="125"/>
      <c r="E33" s="125" t="s">
        <v>537</v>
      </c>
      <c r="F33" s="125" t="s">
        <v>752</v>
      </c>
      <c r="G33" s="11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3">
        <f t="shared" si="1"/>
        <v>0</v>
      </c>
      <c r="AF33" s="122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71"/>
      <c r="AT33" s="123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3" t="s">
        <v>1286</v>
      </c>
      <c r="AZ33" s="171"/>
    </row>
    <row r="34" spans="1:52" x14ac:dyDescent="0.25">
      <c r="A34" s="110">
        <v>26</v>
      </c>
      <c r="B34" s="125" t="s">
        <v>20</v>
      </c>
      <c r="C34" s="125" t="s">
        <v>1094</v>
      </c>
      <c r="D34" s="125"/>
      <c r="E34" s="125" t="s">
        <v>1096</v>
      </c>
      <c r="F34" s="125" t="s">
        <v>61</v>
      </c>
      <c r="G34" s="11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3">
        <f t="shared" si="1"/>
        <v>0</v>
      </c>
      <c r="AF34" s="122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71"/>
      <c r="AT34" s="123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3" t="s">
        <v>1286</v>
      </c>
      <c r="AZ34" s="171"/>
    </row>
    <row r="35" spans="1:52" x14ac:dyDescent="0.25">
      <c r="A35" s="110">
        <v>27</v>
      </c>
      <c r="B35" s="125" t="s">
        <v>20</v>
      </c>
      <c r="C35" s="125" t="s">
        <v>824</v>
      </c>
      <c r="D35" s="125"/>
      <c r="E35" s="125" t="s">
        <v>825</v>
      </c>
      <c r="F35" s="125" t="s">
        <v>752</v>
      </c>
      <c r="G35" s="11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3">
        <f t="shared" si="1"/>
        <v>0</v>
      </c>
      <c r="AF35" s="122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71"/>
      <c r="AT35" s="123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3" t="s">
        <v>1286</v>
      </c>
      <c r="AZ35" s="171"/>
    </row>
    <row r="36" spans="1:52" x14ac:dyDescent="0.25">
      <c r="A36" s="110">
        <v>28</v>
      </c>
      <c r="B36" s="125" t="s">
        <v>20</v>
      </c>
      <c r="C36" s="125" t="s">
        <v>822</v>
      </c>
      <c r="D36" s="125"/>
      <c r="E36" s="125" t="s">
        <v>1097</v>
      </c>
      <c r="F36" s="125" t="s">
        <v>752</v>
      </c>
      <c r="G36" s="11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3">
        <f t="shared" si="1"/>
        <v>0</v>
      </c>
      <c r="AF36" s="122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71"/>
      <c r="AT36" s="123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3" t="s">
        <v>1286</v>
      </c>
      <c r="AZ36" s="171"/>
    </row>
    <row r="37" spans="1:52" x14ac:dyDescent="0.25">
      <c r="A37" s="110">
        <v>29</v>
      </c>
      <c r="B37" s="125" t="s">
        <v>20</v>
      </c>
      <c r="C37" s="125" t="s">
        <v>1095</v>
      </c>
      <c r="D37" s="125"/>
      <c r="E37" s="125" t="s">
        <v>492</v>
      </c>
      <c r="F37" s="125" t="s">
        <v>753</v>
      </c>
      <c r="G37" s="11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3">
        <f t="shared" si="1"/>
        <v>0</v>
      </c>
      <c r="AF37" s="122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71"/>
      <c r="AT37" s="123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3" t="s">
        <v>1286</v>
      </c>
      <c r="AZ37" s="171"/>
    </row>
    <row r="38" spans="1:52" x14ac:dyDescent="0.25">
      <c r="A38" s="110">
        <v>30</v>
      </c>
      <c r="B38" s="125" t="s">
        <v>20</v>
      </c>
      <c r="C38" s="125" t="s">
        <v>355</v>
      </c>
      <c r="D38" s="125"/>
      <c r="E38" s="125" t="s">
        <v>1098</v>
      </c>
      <c r="F38" s="125" t="s">
        <v>753</v>
      </c>
      <c r="G38" s="112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3">
        <f t="shared" si="1"/>
        <v>0</v>
      </c>
      <c r="AF38" s="122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71"/>
      <c r="AT38" s="123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3" t="s">
        <v>1286</v>
      </c>
      <c r="AZ38" s="171"/>
    </row>
    <row r="39" spans="1:52" x14ac:dyDescent="0.25">
      <c r="A39" s="110">
        <v>31</v>
      </c>
      <c r="B39" s="125" t="s">
        <v>20</v>
      </c>
      <c r="C39" s="125" t="s">
        <v>818</v>
      </c>
      <c r="D39" s="125"/>
      <c r="E39" s="125" t="s">
        <v>819</v>
      </c>
      <c r="F39" s="125" t="s">
        <v>1100</v>
      </c>
      <c r="G39" s="11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3">
        <f t="shared" si="1"/>
        <v>0</v>
      </c>
      <c r="AF39" s="122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71"/>
      <c r="AT39" s="123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3" t="s">
        <v>1286</v>
      </c>
      <c r="AZ39" s="171"/>
    </row>
    <row r="40" spans="1:52" x14ac:dyDescent="0.25">
      <c r="A40" s="110">
        <v>32</v>
      </c>
      <c r="B40" s="125" t="s">
        <v>20</v>
      </c>
      <c r="C40" s="125" t="s">
        <v>357</v>
      </c>
      <c r="D40" s="125"/>
      <c r="E40" s="125" t="s">
        <v>358</v>
      </c>
      <c r="F40" s="125" t="s">
        <v>1100</v>
      </c>
      <c r="G40" s="11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3">
        <f t="shared" si="1"/>
        <v>0</v>
      </c>
      <c r="AF40" s="122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71"/>
      <c r="AT40" s="123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Medium Risk Customer</v>
      </c>
      <c r="AY40" s="113" t="s">
        <v>1286</v>
      </c>
      <c r="AZ40" s="171"/>
    </row>
    <row r="41" spans="1:52" x14ac:dyDescent="0.25">
      <c r="A41" s="110">
        <v>33</v>
      </c>
      <c r="B41" s="125" t="s">
        <v>20</v>
      </c>
      <c r="C41" s="125" t="s">
        <v>820</v>
      </c>
      <c r="D41" s="125"/>
      <c r="E41" s="125" t="s">
        <v>821</v>
      </c>
      <c r="F41" s="125" t="s">
        <v>753</v>
      </c>
      <c r="G41" s="11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3">
        <f t="shared" ref="AE41:AE72" si="5">SUM(AF41:AT41)</f>
        <v>0</v>
      </c>
      <c r="AF41" s="122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71"/>
      <c r="AT41" s="123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3" t="s">
        <v>1286</v>
      </c>
      <c r="AZ41" s="171"/>
    </row>
    <row r="42" spans="1:52" x14ac:dyDescent="0.25">
      <c r="A42" s="110">
        <v>34</v>
      </c>
      <c r="B42" s="125" t="s">
        <v>20</v>
      </c>
      <c r="C42" s="125" t="s">
        <v>1407</v>
      </c>
      <c r="D42" s="125"/>
      <c r="E42" s="125" t="s">
        <v>395</v>
      </c>
      <c r="F42" s="125" t="s">
        <v>752</v>
      </c>
      <c r="G42" s="11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3">
        <f t="shared" si="5"/>
        <v>0</v>
      </c>
      <c r="AF42" s="122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71"/>
      <c r="AT42" s="123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13" t="s">
        <v>1286</v>
      </c>
      <c r="AZ42" s="171"/>
    </row>
    <row r="43" spans="1:52" x14ac:dyDescent="0.25">
      <c r="A43" s="110">
        <v>35</v>
      </c>
      <c r="B43" s="125" t="s">
        <v>20</v>
      </c>
      <c r="C43" s="125" t="s">
        <v>1330</v>
      </c>
      <c r="D43" s="125"/>
      <c r="E43" s="125" t="s">
        <v>354</v>
      </c>
      <c r="F43" s="125" t="s">
        <v>833</v>
      </c>
      <c r="G43" s="112">
        <f t="shared" si="4"/>
        <v>0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3">
        <f t="shared" si="5"/>
        <v>0</v>
      </c>
      <c r="AF43" s="122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71"/>
      <c r="AT43" s="123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3" t="s">
        <v>1286</v>
      </c>
      <c r="AZ43" s="171"/>
    </row>
    <row r="44" spans="1:52" x14ac:dyDescent="0.25">
      <c r="A44" s="110">
        <v>36</v>
      </c>
      <c r="B44" s="125" t="s">
        <v>20</v>
      </c>
      <c r="C44" s="125" t="s">
        <v>823</v>
      </c>
      <c r="D44" s="125"/>
      <c r="E44" s="125" t="s">
        <v>1099</v>
      </c>
      <c r="F44" s="125" t="s">
        <v>753</v>
      </c>
      <c r="G44" s="112">
        <f t="shared" si="4"/>
        <v>0</v>
      </c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3">
        <f t="shared" si="5"/>
        <v>0</v>
      </c>
      <c r="AF44" s="122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71"/>
      <c r="AT44" s="123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3" t="s">
        <v>1286</v>
      </c>
      <c r="AZ44" s="171"/>
    </row>
    <row r="45" spans="1:52" x14ac:dyDescent="0.25">
      <c r="A45" s="110">
        <v>37</v>
      </c>
      <c r="B45" s="125" t="s">
        <v>20</v>
      </c>
      <c r="C45" s="125" t="s">
        <v>503</v>
      </c>
      <c r="D45" s="125"/>
      <c r="E45" s="125" t="s">
        <v>504</v>
      </c>
      <c r="F45" s="125" t="s">
        <v>1100</v>
      </c>
      <c r="G45" s="112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3">
        <f t="shared" si="5"/>
        <v>0</v>
      </c>
      <c r="AF45" s="108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84"/>
      <c r="AT45" s="109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3" t="s">
        <v>1286</v>
      </c>
      <c r="AZ45" s="171"/>
    </row>
    <row r="46" spans="1:52" x14ac:dyDescent="0.25">
      <c r="A46" s="110">
        <v>38</v>
      </c>
      <c r="B46" s="125" t="s">
        <v>20</v>
      </c>
      <c r="C46" s="125" t="s">
        <v>483</v>
      </c>
      <c r="D46" s="125"/>
      <c r="E46" s="125" t="s">
        <v>484</v>
      </c>
      <c r="F46" s="125" t="s">
        <v>753</v>
      </c>
      <c r="G46" s="112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3">
        <f t="shared" si="5"/>
        <v>0</v>
      </c>
      <c r="AF46" s="108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84"/>
      <c r="AT46" s="109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3" t="s">
        <v>1286</v>
      </c>
      <c r="AZ46" s="171"/>
    </row>
    <row r="47" spans="1:52" x14ac:dyDescent="0.25">
      <c r="A47" s="110">
        <v>39</v>
      </c>
      <c r="B47" s="125" t="s">
        <v>20</v>
      </c>
      <c r="C47" s="125" t="s">
        <v>481</v>
      </c>
      <c r="D47" s="125"/>
      <c r="E47" s="125" t="s">
        <v>482</v>
      </c>
      <c r="F47" s="125" t="s">
        <v>1100</v>
      </c>
      <c r="G47" s="112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3">
        <f t="shared" si="5"/>
        <v>0</v>
      </c>
      <c r="AF47" s="108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84"/>
      <c r="AT47" s="109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3" t="s">
        <v>1286</v>
      </c>
      <c r="AZ47" s="171"/>
    </row>
    <row r="48" spans="1:52" x14ac:dyDescent="0.25">
      <c r="A48" s="110">
        <v>40</v>
      </c>
      <c r="B48" s="125" t="s">
        <v>20</v>
      </c>
      <c r="C48" s="125" t="s">
        <v>497</v>
      </c>
      <c r="D48" s="125"/>
      <c r="E48" s="125" t="s">
        <v>498</v>
      </c>
      <c r="F48" s="125" t="s">
        <v>753</v>
      </c>
      <c r="G48" s="112">
        <f t="shared" si="4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3">
        <f t="shared" si="5"/>
        <v>0</v>
      </c>
      <c r="AF48" s="108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84"/>
      <c r="AT48" s="109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3" t="s">
        <v>1286</v>
      </c>
      <c r="AZ48" s="171"/>
    </row>
    <row r="49" spans="1:52" x14ac:dyDescent="0.25">
      <c r="A49" s="110">
        <v>41</v>
      </c>
      <c r="B49" s="125" t="s">
        <v>20</v>
      </c>
      <c r="C49" s="125" t="s">
        <v>476</v>
      </c>
      <c r="D49" s="125"/>
      <c r="E49" s="125" t="s">
        <v>477</v>
      </c>
      <c r="F49" s="125" t="s">
        <v>1100</v>
      </c>
      <c r="G49" s="112">
        <f t="shared" si="4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3">
        <f t="shared" si="5"/>
        <v>0</v>
      </c>
      <c r="AF49" s="108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84"/>
      <c r="AT49" s="109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3" t="s">
        <v>1286</v>
      </c>
      <c r="AZ49" s="171"/>
    </row>
    <row r="50" spans="1:52" x14ac:dyDescent="0.25">
      <c r="A50" s="110">
        <v>42</v>
      </c>
      <c r="B50" s="125" t="s">
        <v>20</v>
      </c>
      <c r="C50" s="125" t="s">
        <v>410</v>
      </c>
      <c r="D50" s="125"/>
      <c r="E50" s="125" t="s">
        <v>411</v>
      </c>
      <c r="F50" s="125" t="s">
        <v>1100</v>
      </c>
      <c r="G50" s="112">
        <f t="shared" si="4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3">
        <f t="shared" si="5"/>
        <v>0</v>
      </c>
      <c r="AF50" s="108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84"/>
      <c r="AT50" s="109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3" t="s">
        <v>1286</v>
      </c>
      <c r="AZ50" s="171"/>
    </row>
    <row r="51" spans="1:52" x14ac:dyDescent="0.25">
      <c r="A51" s="110">
        <v>43</v>
      </c>
      <c r="B51" s="125" t="s">
        <v>20</v>
      </c>
      <c r="C51" s="125" t="s">
        <v>816</v>
      </c>
      <c r="D51" s="125"/>
      <c r="E51" s="125" t="s">
        <v>817</v>
      </c>
      <c r="F51" s="125" t="s">
        <v>1100</v>
      </c>
      <c r="G51" s="112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3">
        <f t="shared" si="5"/>
        <v>0</v>
      </c>
      <c r="AF51" s="108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84"/>
      <c r="AT51" s="109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3" t="s">
        <v>1286</v>
      </c>
      <c r="AZ51" s="171"/>
    </row>
    <row r="52" spans="1:52" x14ac:dyDescent="0.25">
      <c r="A52" s="110">
        <v>44</v>
      </c>
      <c r="B52" s="125" t="s">
        <v>20</v>
      </c>
      <c r="C52" s="125" t="s">
        <v>1489</v>
      </c>
      <c r="D52" s="125"/>
      <c r="E52" s="125" t="s">
        <v>1326</v>
      </c>
      <c r="F52" s="125" t="s">
        <v>61</v>
      </c>
      <c r="G52" s="112">
        <f t="shared" si="4"/>
        <v>0</v>
      </c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3">
        <f t="shared" si="5"/>
        <v>0</v>
      </c>
      <c r="AF52" s="122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71"/>
      <c r="AT52" s="123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3" t="s">
        <v>1290</v>
      </c>
      <c r="AZ52" s="171"/>
    </row>
    <row r="53" spans="1:52" x14ac:dyDescent="0.25">
      <c r="A53" s="110">
        <v>45</v>
      </c>
      <c r="B53" s="125" t="s">
        <v>20</v>
      </c>
      <c r="C53" s="125" t="s">
        <v>1488</v>
      </c>
      <c r="D53" s="125"/>
      <c r="E53" s="125" t="s">
        <v>1327</v>
      </c>
      <c r="F53" s="125" t="s">
        <v>61</v>
      </c>
      <c r="G53" s="112">
        <f t="shared" si="4"/>
        <v>0</v>
      </c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3">
        <f t="shared" si="5"/>
        <v>0</v>
      </c>
      <c r="AF53" s="122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71"/>
      <c r="AT53" s="123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3" t="s">
        <v>1290</v>
      </c>
      <c r="AZ53" s="171"/>
    </row>
    <row r="54" spans="1:52" x14ac:dyDescent="0.25">
      <c r="A54" s="110">
        <v>46</v>
      </c>
      <c r="B54" s="125" t="s">
        <v>20</v>
      </c>
      <c r="C54" s="125" t="s">
        <v>1487</v>
      </c>
      <c r="D54" s="125"/>
      <c r="E54" s="125" t="s">
        <v>1328</v>
      </c>
      <c r="F54" s="125" t="s">
        <v>61</v>
      </c>
      <c r="G54" s="112">
        <f t="shared" si="4"/>
        <v>0</v>
      </c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3">
        <f t="shared" si="5"/>
        <v>0</v>
      </c>
      <c r="AF54" s="122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71"/>
      <c r="AT54" s="123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3" t="s">
        <v>1290</v>
      </c>
      <c r="AZ54" s="171"/>
    </row>
    <row r="55" spans="1:52" x14ac:dyDescent="0.25">
      <c r="A55" s="110">
        <v>47</v>
      </c>
      <c r="B55" s="125" t="s">
        <v>20</v>
      </c>
      <c r="C55" s="125" t="s">
        <v>1486</v>
      </c>
      <c r="D55" s="125"/>
      <c r="E55" s="125" t="s">
        <v>1329</v>
      </c>
      <c r="F55" s="125" t="s">
        <v>61</v>
      </c>
      <c r="G55" s="112">
        <f t="shared" si="4"/>
        <v>0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3">
        <f t="shared" si="5"/>
        <v>0</v>
      </c>
      <c r="AF55" s="122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71"/>
      <c r="AT55" s="123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3" t="s">
        <v>1291</v>
      </c>
      <c r="AZ55" s="171"/>
    </row>
    <row r="56" spans="1:52" x14ac:dyDescent="0.25">
      <c r="A56" s="110">
        <v>48</v>
      </c>
      <c r="B56" s="125" t="s">
        <v>20</v>
      </c>
      <c r="C56" s="125" t="s">
        <v>1330</v>
      </c>
      <c r="D56" s="125"/>
      <c r="E56" s="125" t="s">
        <v>354</v>
      </c>
      <c r="F56" s="125" t="s">
        <v>752</v>
      </c>
      <c r="G56" s="112">
        <f t="shared" si="4"/>
        <v>0</v>
      </c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3">
        <f t="shared" si="5"/>
        <v>0</v>
      </c>
      <c r="AF56" s="122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71"/>
      <c r="AT56" s="123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3" t="s">
        <v>1290</v>
      </c>
      <c r="AZ56" s="171"/>
    </row>
    <row r="57" spans="1:52" x14ac:dyDescent="0.25">
      <c r="A57" s="110">
        <v>49</v>
      </c>
      <c r="B57" s="125" t="s">
        <v>20</v>
      </c>
      <c r="C57" s="125" t="s">
        <v>394</v>
      </c>
      <c r="D57" s="125"/>
      <c r="E57" s="125" t="s">
        <v>395</v>
      </c>
      <c r="F57" s="125" t="s">
        <v>752</v>
      </c>
      <c r="G57" s="112">
        <f t="shared" si="4"/>
        <v>0</v>
      </c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3">
        <f t="shared" si="5"/>
        <v>0</v>
      </c>
      <c r="AF57" s="122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71"/>
      <c r="AT57" s="123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3" t="s">
        <v>1290</v>
      </c>
      <c r="AZ57" s="171"/>
    </row>
    <row r="58" spans="1:52" x14ac:dyDescent="0.25">
      <c r="A58" s="110">
        <v>50</v>
      </c>
      <c r="B58" s="125" t="s">
        <v>18</v>
      </c>
      <c r="C58" s="125" t="s">
        <v>530</v>
      </c>
      <c r="D58" s="125"/>
      <c r="E58" s="125" t="s">
        <v>531</v>
      </c>
      <c r="F58" s="125" t="s">
        <v>752</v>
      </c>
      <c r="G58" s="112">
        <f t="shared" si="4"/>
        <v>0</v>
      </c>
      <c r="H58" s="29"/>
      <c r="I58" s="29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29"/>
      <c r="U58" s="29"/>
      <c r="V58" s="97"/>
      <c r="W58" s="97"/>
      <c r="X58" s="97"/>
      <c r="Y58" s="97"/>
      <c r="Z58" s="97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3">
        <f t="shared" si="5"/>
        <v>0</v>
      </c>
      <c r="AF58" s="122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71"/>
      <c r="AT58" s="123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3" t="s">
        <v>1286</v>
      </c>
      <c r="AZ58" s="171"/>
    </row>
    <row r="59" spans="1:52" x14ac:dyDescent="0.25">
      <c r="A59" s="110">
        <v>51</v>
      </c>
      <c r="B59" s="125" t="s">
        <v>18</v>
      </c>
      <c r="C59" s="125" t="s">
        <v>828</v>
      </c>
      <c r="D59" s="125"/>
      <c r="E59" s="125" t="s">
        <v>829</v>
      </c>
      <c r="F59" s="125" t="s">
        <v>753</v>
      </c>
      <c r="G59" s="112">
        <f t="shared" si="4"/>
        <v>0</v>
      </c>
      <c r="H59" s="29"/>
      <c r="I59" s="29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29"/>
      <c r="U59" s="29"/>
      <c r="V59" s="97"/>
      <c r="W59" s="97"/>
      <c r="X59" s="97"/>
      <c r="Y59" s="97"/>
      <c r="Z59" s="97"/>
      <c r="AA59" s="97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3">
        <f t="shared" si="5"/>
        <v>0</v>
      </c>
      <c r="AF59" s="108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71"/>
      <c r="AT59" s="123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3" t="s">
        <v>1286</v>
      </c>
      <c r="AZ59" s="171"/>
    </row>
    <row r="60" spans="1:52" x14ac:dyDescent="0.25">
      <c r="A60" s="110">
        <v>52</v>
      </c>
      <c r="B60" s="125" t="s">
        <v>18</v>
      </c>
      <c r="C60" s="125" t="s">
        <v>525</v>
      </c>
      <c r="D60" s="125"/>
      <c r="E60" s="125" t="s">
        <v>526</v>
      </c>
      <c r="F60" s="125" t="s">
        <v>753</v>
      </c>
      <c r="G60" s="112">
        <f t="shared" si="4"/>
        <v>0</v>
      </c>
      <c r="H60" s="29"/>
      <c r="I60" s="29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29"/>
      <c r="U60" s="29"/>
      <c r="V60" s="97"/>
      <c r="W60" s="97"/>
      <c r="X60" s="97"/>
      <c r="Y60" s="97"/>
      <c r="Z60" s="97"/>
      <c r="AA60" s="97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3">
        <f t="shared" si="5"/>
        <v>0</v>
      </c>
      <c r="AF60" s="108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71"/>
      <c r="AT60" s="123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3" t="s">
        <v>1286</v>
      </c>
      <c r="AZ60" s="171"/>
    </row>
    <row r="61" spans="1:52" x14ac:dyDescent="0.25">
      <c r="A61" s="110">
        <v>53</v>
      </c>
      <c r="B61" s="125" t="s">
        <v>18</v>
      </c>
      <c r="C61" s="125" t="s">
        <v>402</v>
      </c>
      <c r="D61" s="125"/>
      <c r="E61" s="125" t="s">
        <v>403</v>
      </c>
      <c r="F61" s="125" t="s">
        <v>753</v>
      </c>
      <c r="G61" s="112">
        <f t="shared" si="4"/>
        <v>0</v>
      </c>
      <c r="H61" s="29"/>
      <c r="I61" s="29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29"/>
      <c r="U61" s="29"/>
      <c r="V61" s="97"/>
      <c r="W61" s="97"/>
      <c r="X61" s="97"/>
      <c r="Y61" s="97"/>
      <c r="Z61" s="97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3">
        <f t="shared" si="5"/>
        <v>0</v>
      </c>
      <c r="AF61" s="122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71"/>
      <c r="AT61" s="123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3" t="s">
        <v>1286</v>
      </c>
      <c r="AZ61" s="171"/>
    </row>
    <row r="62" spans="1:52" x14ac:dyDescent="0.25">
      <c r="A62" s="110">
        <v>54</v>
      </c>
      <c r="B62" s="125" t="s">
        <v>18</v>
      </c>
      <c r="C62" s="125" t="s">
        <v>331</v>
      </c>
      <c r="D62" s="125"/>
      <c r="E62" s="125" t="s">
        <v>332</v>
      </c>
      <c r="F62" s="125" t="s">
        <v>753</v>
      </c>
      <c r="G62" s="112">
        <f t="shared" si="4"/>
        <v>0</v>
      </c>
      <c r="H62" s="29"/>
      <c r="I62" s="29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29"/>
      <c r="U62" s="29"/>
      <c r="V62" s="97"/>
      <c r="W62" s="97"/>
      <c r="X62" s="97"/>
      <c r="Y62" s="97"/>
      <c r="Z62" s="97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3">
        <f t="shared" si="5"/>
        <v>0</v>
      </c>
      <c r="AF62" s="122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71"/>
      <c r="AT62" s="123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4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3" t="s">
        <v>1286</v>
      </c>
      <c r="AZ62" s="171"/>
    </row>
    <row r="63" spans="1:52" x14ac:dyDescent="0.25">
      <c r="A63" s="110">
        <v>55</v>
      </c>
      <c r="B63" s="125" t="s">
        <v>18</v>
      </c>
      <c r="C63" s="125" t="s">
        <v>325</v>
      </c>
      <c r="D63" s="125"/>
      <c r="E63" s="125" t="s">
        <v>326</v>
      </c>
      <c r="F63" s="125" t="s">
        <v>753</v>
      </c>
      <c r="G63" s="112">
        <f t="shared" si="4"/>
        <v>0</v>
      </c>
      <c r="H63" s="29"/>
      <c r="I63" s="29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29"/>
      <c r="U63" s="29"/>
      <c r="V63" s="97"/>
      <c r="W63" s="97"/>
      <c r="X63" s="97"/>
      <c r="Y63" s="97"/>
      <c r="Z63" s="97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3">
        <f t="shared" si="5"/>
        <v>0</v>
      </c>
      <c r="AF63" s="122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71"/>
      <c r="AT63" s="123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4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3" t="s">
        <v>1286</v>
      </c>
      <c r="AZ63" s="171"/>
    </row>
    <row r="64" spans="1:52" x14ac:dyDescent="0.25">
      <c r="A64" s="110">
        <v>56</v>
      </c>
      <c r="B64" s="125" t="s">
        <v>18</v>
      </c>
      <c r="C64" s="125" t="s">
        <v>470</v>
      </c>
      <c r="D64" s="125"/>
      <c r="E64" s="125" t="s">
        <v>471</v>
      </c>
      <c r="F64" s="125" t="s">
        <v>752</v>
      </c>
      <c r="G64" s="112">
        <f t="shared" si="4"/>
        <v>0</v>
      </c>
      <c r="H64" s="29"/>
      <c r="I64" s="29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29"/>
      <c r="U64" s="29"/>
      <c r="V64" s="97"/>
      <c r="W64" s="97"/>
      <c r="X64" s="97"/>
      <c r="Y64" s="97"/>
      <c r="Z64" s="97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3">
        <f t="shared" si="5"/>
        <v>0</v>
      </c>
      <c r="AF64" s="122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71"/>
      <c r="AT64" s="123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4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3" t="s">
        <v>1286</v>
      </c>
      <c r="AZ64" s="171"/>
    </row>
    <row r="65" spans="1:52" x14ac:dyDescent="0.25">
      <c r="A65" s="110">
        <v>57</v>
      </c>
      <c r="B65" s="125" t="s">
        <v>18</v>
      </c>
      <c r="C65" s="125" t="s">
        <v>485</v>
      </c>
      <c r="D65" s="125"/>
      <c r="E65" s="125" t="s">
        <v>486</v>
      </c>
      <c r="F65" s="125" t="s">
        <v>752</v>
      </c>
      <c r="G65" s="112">
        <f t="shared" si="4"/>
        <v>0</v>
      </c>
      <c r="H65" s="29"/>
      <c r="I65" s="29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29"/>
      <c r="U65" s="29"/>
      <c r="V65" s="97"/>
      <c r="W65" s="97"/>
      <c r="X65" s="97"/>
      <c r="Y65" s="97"/>
      <c r="Z65" s="97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3">
        <f t="shared" si="5"/>
        <v>0</v>
      </c>
      <c r="AF65" s="122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71"/>
      <c r="AT65" s="123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4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3" t="s">
        <v>1286</v>
      </c>
      <c r="AZ65" s="171"/>
    </row>
    <row r="66" spans="1:52" x14ac:dyDescent="0.25">
      <c r="A66" s="110">
        <v>58</v>
      </c>
      <c r="B66" s="125" t="s">
        <v>18</v>
      </c>
      <c r="C66" s="125" t="s">
        <v>479</v>
      </c>
      <c r="D66" s="125"/>
      <c r="E66" s="125" t="s">
        <v>480</v>
      </c>
      <c r="F66" s="125" t="s">
        <v>833</v>
      </c>
      <c r="G66" s="112">
        <f t="shared" si="4"/>
        <v>0</v>
      </c>
      <c r="H66" s="29"/>
      <c r="I66" s="29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29"/>
      <c r="U66" s="29"/>
      <c r="V66" s="97"/>
      <c r="W66" s="97"/>
      <c r="X66" s="97"/>
      <c r="Y66" s="97"/>
      <c r="Z66" s="97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3">
        <f t="shared" si="5"/>
        <v>0</v>
      </c>
      <c r="AF66" s="122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71"/>
      <c r="AT66" s="123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4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3" t="s">
        <v>1286</v>
      </c>
      <c r="AZ66" s="171"/>
    </row>
    <row r="67" spans="1:52" x14ac:dyDescent="0.25">
      <c r="A67" s="110">
        <v>59</v>
      </c>
      <c r="B67" s="125" t="s">
        <v>18</v>
      </c>
      <c r="C67" s="125" t="s">
        <v>474</v>
      </c>
      <c r="D67" s="125"/>
      <c r="E67" s="125" t="s">
        <v>475</v>
      </c>
      <c r="F67" s="125" t="s">
        <v>752</v>
      </c>
      <c r="G67" s="112">
        <f t="shared" si="4"/>
        <v>0</v>
      </c>
      <c r="H67" s="29"/>
      <c r="I67" s="29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29"/>
      <c r="U67" s="29"/>
      <c r="V67" s="97"/>
      <c r="W67" s="97"/>
      <c r="X67" s="97"/>
      <c r="Y67" s="97"/>
      <c r="Z67" s="97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3">
        <f t="shared" si="5"/>
        <v>0</v>
      </c>
      <c r="AF67" s="122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71"/>
      <c r="AT67" s="123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4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3" t="s">
        <v>1286</v>
      </c>
      <c r="AZ67" s="171"/>
    </row>
    <row r="68" spans="1:52" x14ac:dyDescent="0.25">
      <c r="A68" s="110">
        <v>60</v>
      </c>
      <c r="B68" s="125" t="s">
        <v>18</v>
      </c>
      <c r="C68" s="125" t="s">
        <v>826</v>
      </c>
      <c r="D68" s="125"/>
      <c r="E68" s="125" t="s">
        <v>827</v>
      </c>
      <c r="F68" s="125" t="s">
        <v>752</v>
      </c>
      <c r="G68" s="112">
        <f t="shared" si="4"/>
        <v>0</v>
      </c>
      <c r="H68" s="29"/>
      <c r="I68" s="29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29"/>
      <c r="U68" s="29"/>
      <c r="V68" s="96"/>
      <c r="W68" s="96"/>
      <c r="X68" s="96"/>
      <c r="Y68" s="96"/>
      <c r="Z68" s="96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3">
        <f t="shared" si="5"/>
        <v>0</v>
      </c>
      <c r="AF68" s="122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71"/>
      <c r="AT68" s="123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4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8" s="113" t="s">
        <v>1286</v>
      </c>
      <c r="AZ68" s="171"/>
    </row>
    <row r="69" spans="1:52" x14ac:dyDescent="0.25">
      <c r="A69" s="110">
        <v>61</v>
      </c>
      <c r="B69" s="125" t="s">
        <v>18</v>
      </c>
      <c r="C69" s="125" t="s">
        <v>359</v>
      </c>
      <c r="D69" s="125"/>
      <c r="E69" s="125" t="s">
        <v>360</v>
      </c>
      <c r="F69" s="125" t="s">
        <v>753</v>
      </c>
      <c r="G69" s="112">
        <f t="shared" si="4"/>
        <v>0</v>
      </c>
      <c r="H69" s="29"/>
      <c r="I69" s="29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29"/>
      <c r="U69" s="29"/>
      <c r="V69" s="97"/>
      <c r="W69" s="97"/>
      <c r="X69" s="97"/>
      <c r="Y69" s="97"/>
      <c r="Z69" s="97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3">
        <f t="shared" si="5"/>
        <v>0</v>
      </c>
      <c r="AF69" s="122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71"/>
      <c r="AT69" s="123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4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3" t="s">
        <v>1286</v>
      </c>
      <c r="AZ69" s="171"/>
    </row>
    <row r="70" spans="1:52" x14ac:dyDescent="0.25">
      <c r="A70" s="110">
        <v>62</v>
      </c>
      <c r="B70" s="125" t="s">
        <v>19</v>
      </c>
      <c r="C70" s="125" t="s">
        <v>1101</v>
      </c>
      <c r="D70" s="125"/>
      <c r="E70" s="125" t="s">
        <v>1103</v>
      </c>
      <c r="F70" s="125" t="s">
        <v>61</v>
      </c>
      <c r="G70" s="112">
        <f t="shared" si="4"/>
        <v>0</v>
      </c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3">
        <f t="shared" si="5"/>
        <v>0</v>
      </c>
      <c r="AF70" s="122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71"/>
      <c r="AT70" s="123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3" t="s">
        <v>1286</v>
      </c>
      <c r="AZ70" s="171"/>
    </row>
    <row r="71" spans="1:52" x14ac:dyDescent="0.25">
      <c r="A71" s="110">
        <v>63</v>
      </c>
      <c r="B71" s="125" t="s">
        <v>19</v>
      </c>
      <c r="C71" s="125" t="s">
        <v>1091</v>
      </c>
      <c r="D71" s="125"/>
      <c r="E71" s="125" t="s">
        <v>1092</v>
      </c>
      <c r="F71" s="125" t="s">
        <v>61</v>
      </c>
      <c r="G71" s="112">
        <f t="shared" si="4"/>
        <v>0</v>
      </c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3">
        <f t="shared" si="5"/>
        <v>0</v>
      </c>
      <c r="AF71" s="122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71"/>
      <c r="AT71" s="123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3" t="s">
        <v>1286</v>
      </c>
      <c r="AZ71" s="171"/>
    </row>
    <row r="72" spans="1:52" x14ac:dyDescent="0.25">
      <c r="A72" s="110">
        <v>64</v>
      </c>
      <c r="B72" s="125" t="s">
        <v>19</v>
      </c>
      <c r="C72" s="125" t="s">
        <v>1102</v>
      </c>
      <c r="D72" s="125"/>
      <c r="E72" s="125" t="s">
        <v>1104</v>
      </c>
      <c r="F72" s="125" t="s">
        <v>753</v>
      </c>
      <c r="G72" s="112">
        <f t="shared" si="4"/>
        <v>0</v>
      </c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3">
        <f t="shared" si="5"/>
        <v>0</v>
      </c>
      <c r="AF72" s="122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71"/>
      <c r="AT72" s="123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3" t="s">
        <v>1286</v>
      </c>
      <c r="AZ72" s="171"/>
    </row>
    <row r="73" spans="1:52" x14ac:dyDescent="0.25">
      <c r="A73" s="110">
        <v>65</v>
      </c>
      <c r="B73" s="125" t="s">
        <v>19</v>
      </c>
      <c r="C73" s="125" t="s">
        <v>523</v>
      </c>
      <c r="D73" s="125"/>
      <c r="E73" s="125" t="s">
        <v>524</v>
      </c>
      <c r="F73" s="125" t="s">
        <v>833</v>
      </c>
      <c r="G73" s="112">
        <f t="shared" ref="G73:G104" si="8">SUM(H73:AB73)</f>
        <v>0</v>
      </c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3">
        <f t="shared" ref="AE73:AE104" si="9">SUM(AF73:AT73)</f>
        <v>0</v>
      </c>
      <c r="AF73" s="122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71"/>
      <c r="AT73" s="123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4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3" t="s">
        <v>1286</v>
      </c>
      <c r="AZ73" s="171"/>
    </row>
    <row r="74" spans="1:52" x14ac:dyDescent="0.25">
      <c r="A74" s="110">
        <v>66</v>
      </c>
      <c r="B74" s="125" t="s">
        <v>19</v>
      </c>
      <c r="C74" s="125" t="s">
        <v>519</v>
      </c>
      <c r="D74" s="125"/>
      <c r="E74" s="125" t="s">
        <v>520</v>
      </c>
      <c r="F74" s="125" t="s">
        <v>753</v>
      </c>
      <c r="G74" s="112">
        <f t="shared" si="8"/>
        <v>0</v>
      </c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3">
        <f t="shared" si="9"/>
        <v>0</v>
      </c>
      <c r="AF74" s="122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71"/>
      <c r="AT74" s="123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4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13" t="s">
        <v>1286</v>
      </c>
      <c r="AZ74" s="171"/>
    </row>
    <row r="75" spans="1:52" x14ac:dyDescent="0.25">
      <c r="A75" s="110">
        <v>67</v>
      </c>
      <c r="B75" s="125" t="s">
        <v>19</v>
      </c>
      <c r="C75" s="125" t="s">
        <v>515</v>
      </c>
      <c r="D75" s="125"/>
      <c r="E75" s="125" t="s">
        <v>516</v>
      </c>
      <c r="F75" s="125" t="s">
        <v>753</v>
      </c>
      <c r="G75" s="112">
        <f t="shared" si="8"/>
        <v>0</v>
      </c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3">
        <f t="shared" si="9"/>
        <v>0</v>
      </c>
      <c r="AF75" s="122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71"/>
      <c r="AT75" s="123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4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3" t="s">
        <v>1286</v>
      </c>
      <c r="AZ75" s="171"/>
    </row>
    <row r="76" spans="1:52" x14ac:dyDescent="0.25">
      <c r="A76" s="110">
        <v>68</v>
      </c>
      <c r="B76" s="125" t="s">
        <v>19</v>
      </c>
      <c r="C76" s="125" t="s">
        <v>1093</v>
      </c>
      <c r="D76" s="125"/>
      <c r="E76" s="125" t="s">
        <v>1105</v>
      </c>
      <c r="F76" s="125" t="s">
        <v>752</v>
      </c>
      <c r="G76" s="112">
        <f t="shared" si="8"/>
        <v>0</v>
      </c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3">
        <f t="shared" si="9"/>
        <v>0</v>
      </c>
      <c r="AF76" s="122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71"/>
      <c r="AT76" s="123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4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3" t="s">
        <v>1286</v>
      </c>
      <c r="AZ76" s="171"/>
    </row>
    <row r="77" spans="1:52" x14ac:dyDescent="0.25">
      <c r="A77" s="110">
        <v>69</v>
      </c>
      <c r="B77" s="125" t="s">
        <v>19</v>
      </c>
      <c r="C77" s="125" t="s">
        <v>414</v>
      </c>
      <c r="D77" s="125"/>
      <c r="E77" s="125" t="s">
        <v>415</v>
      </c>
      <c r="F77" s="125" t="s">
        <v>753</v>
      </c>
      <c r="G77" s="112">
        <f t="shared" si="8"/>
        <v>0</v>
      </c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3">
        <f t="shared" si="9"/>
        <v>0</v>
      </c>
      <c r="AF77" s="122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71"/>
      <c r="AT77" s="123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4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3" t="s">
        <v>1286</v>
      </c>
      <c r="AZ77" s="171"/>
    </row>
    <row r="78" spans="1:52" x14ac:dyDescent="0.25">
      <c r="A78" s="110">
        <v>70</v>
      </c>
      <c r="B78" s="125" t="s">
        <v>19</v>
      </c>
      <c r="C78" s="125" t="s">
        <v>390</v>
      </c>
      <c r="D78" s="125"/>
      <c r="E78" s="125" t="s">
        <v>831</v>
      </c>
      <c r="F78" s="125" t="s">
        <v>752</v>
      </c>
      <c r="G78" s="112">
        <f t="shared" si="8"/>
        <v>0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3">
        <f t="shared" si="9"/>
        <v>0</v>
      </c>
      <c r="AF78" s="122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71"/>
      <c r="AT78" s="123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4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3" t="s">
        <v>1286</v>
      </c>
      <c r="AZ78" s="171"/>
    </row>
    <row r="79" spans="1:52" x14ac:dyDescent="0.25">
      <c r="A79" s="110">
        <v>71</v>
      </c>
      <c r="B79" s="125" t="s">
        <v>19</v>
      </c>
      <c r="C79" s="125" t="s">
        <v>408</v>
      </c>
      <c r="D79" s="125"/>
      <c r="E79" s="125" t="s">
        <v>832</v>
      </c>
      <c r="F79" s="125" t="s">
        <v>752</v>
      </c>
      <c r="G79" s="112">
        <f t="shared" si="8"/>
        <v>0</v>
      </c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3">
        <f t="shared" si="9"/>
        <v>0</v>
      </c>
      <c r="AF79" s="122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71"/>
      <c r="AT79" s="123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4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3" t="s">
        <v>1286</v>
      </c>
      <c r="AZ79" s="171"/>
    </row>
    <row r="80" spans="1:52" x14ac:dyDescent="0.25">
      <c r="A80" s="110">
        <v>72</v>
      </c>
      <c r="B80" s="125" t="s">
        <v>19</v>
      </c>
      <c r="C80" s="125" t="s">
        <v>388</v>
      </c>
      <c r="D80" s="125"/>
      <c r="E80" s="125" t="s">
        <v>830</v>
      </c>
      <c r="F80" s="125" t="s">
        <v>752</v>
      </c>
      <c r="G80" s="112">
        <f t="shared" si="8"/>
        <v>0</v>
      </c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3">
        <f t="shared" si="9"/>
        <v>0</v>
      </c>
      <c r="AF80" s="122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71"/>
      <c r="AT80" s="123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4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3" t="s">
        <v>1286</v>
      </c>
      <c r="AZ80" s="171"/>
    </row>
    <row r="81" spans="1:52" x14ac:dyDescent="0.25">
      <c r="A81" s="110">
        <v>73</v>
      </c>
      <c r="B81" s="125" t="s">
        <v>19</v>
      </c>
      <c r="C81" s="125" t="s">
        <v>371</v>
      </c>
      <c r="D81" s="125"/>
      <c r="E81" s="125" t="s">
        <v>372</v>
      </c>
      <c r="F81" s="125" t="s">
        <v>752</v>
      </c>
      <c r="G81" s="112">
        <f t="shared" si="8"/>
        <v>0</v>
      </c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3">
        <f t="shared" si="9"/>
        <v>0</v>
      </c>
      <c r="AF81" s="122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71"/>
      <c r="AT81" s="123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4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3" t="s">
        <v>1286</v>
      </c>
      <c r="AZ81" s="171"/>
    </row>
    <row r="82" spans="1:52" x14ac:dyDescent="0.25">
      <c r="A82" s="110">
        <v>74</v>
      </c>
      <c r="B82" s="125" t="s">
        <v>19</v>
      </c>
      <c r="C82" s="125" t="s">
        <v>367</v>
      </c>
      <c r="D82" s="125"/>
      <c r="E82" s="125" t="s">
        <v>368</v>
      </c>
      <c r="F82" s="125" t="s">
        <v>753</v>
      </c>
      <c r="G82" s="112">
        <f t="shared" si="8"/>
        <v>0</v>
      </c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3">
        <f t="shared" si="9"/>
        <v>0</v>
      </c>
      <c r="AF82" s="122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71"/>
      <c r="AT82" s="123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4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3" t="s">
        <v>1286</v>
      </c>
      <c r="AZ82" s="171"/>
    </row>
    <row r="83" spans="1:52" x14ac:dyDescent="0.25">
      <c r="A83" s="110">
        <v>75</v>
      </c>
      <c r="B83" s="125" t="s">
        <v>19</v>
      </c>
      <c r="C83" s="125" t="s">
        <v>424</v>
      </c>
      <c r="D83" s="125"/>
      <c r="E83" s="125" t="s">
        <v>425</v>
      </c>
      <c r="F83" s="125" t="s">
        <v>753</v>
      </c>
      <c r="G83" s="112">
        <f t="shared" si="8"/>
        <v>0</v>
      </c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3">
        <f t="shared" si="9"/>
        <v>0</v>
      </c>
      <c r="AF83" s="122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71"/>
      <c r="AT83" s="123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4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3" t="s">
        <v>1286</v>
      </c>
      <c r="AZ83" s="171"/>
    </row>
    <row r="84" spans="1:52" x14ac:dyDescent="0.25">
      <c r="A84" s="110">
        <v>76</v>
      </c>
      <c r="B84" s="125" t="s">
        <v>19</v>
      </c>
      <c r="C84" s="125" t="s">
        <v>834</v>
      </c>
      <c r="D84" s="125"/>
      <c r="E84" s="125" t="s">
        <v>835</v>
      </c>
      <c r="F84" s="125" t="s">
        <v>753</v>
      </c>
      <c r="G84" s="112">
        <f t="shared" si="8"/>
        <v>0</v>
      </c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3">
        <f t="shared" si="9"/>
        <v>0</v>
      </c>
      <c r="AF84" s="122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71"/>
      <c r="AT84" s="123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4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3" t="s">
        <v>1286</v>
      </c>
      <c r="AZ84" s="171"/>
    </row>
    <row r="85" spans="1:52" x14ac:dyDescent="0.25">
      <c r="A85" s="110">
        <v>77</v>
      </c>
      <c r="B85" s="125" t="s">
        <v>19</v>
      </c>
      <c r="C85" s="125" t="s">
        <v>361</v>
      </c>
      <c r="D85" s="125"/>
      <c r="E85" s="125" t="s">
        <v>362</v>
      </c>
      <c r="F85" s="125" t="s">
        <v>752</v>
      </c>
      <c r="G85" s="112">
        <f t="shared" si="8"/>
        <v>0</v>
      </c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3">
        <f t="shared" si="9"/>
        <v>0</v>
      </c>
      <c r="AF85" s="122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71"/>
      <c r="AT85" s="123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4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113" t="s">
        <v>1286</v>
      </c>
      <c r="AZ85" s="171"/>
    </row>
    <row r="86" spans="1:52" x14ac:dyDescent="0.25">
      <c r="A86" s="110">
        <v>78</v>
      </c>
      <c r="B86" s="125" t="s">
        <v>19</v>
      </c>
      <c r="C86" s="125" t="s">
        <v>349</v>
      </c>
      <c r="D86" s="125"/>
      <c r="E86" s="125" t="s">
        <v>350</v>
      </c>
      <c r="F86" s="125" t="s">
        <v>752</v>
      </c>
      <c r="G86" s="112">
        <f t="shared" si="8"/>
        <v>0</v>
      </c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3">
        <f t="shared" si="9"/>
        <v>0</v>
      </c>
      <c r="AF86" s="122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71"/>
      <c r="AT86" s="123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4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3" t="s">
        <v>1286</v>
      </c>
      <c r="AZ86" s="171"/>
    </row>
    <row r="87" spans="1:52" x14ac:dyDescent="0.25">
      <c r="A87" s="110">
        <v>79</v>
      </c>
      <c r="B87" s="125" t="s">
        <v>19</v>
      </c>
      <c r="C87" s="125" t="s">
        <v>432</v>
      </c>
      <c r="D87" s="125"/>
      <c r="E87" s="125" t="s">
        <v>433</v>
      </c>
      <c r="F87" s="125" t="s">
        <v>752</v>
      </c>
      <c r="G87" s="112">
        <f t="shared" si="8"/>
        <v>0</v>
      </c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3">
        <f t="shared" si="9"/>
        <v>0</v>
      </c>
      <c r="AF87" s="122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71"/>
      <c r="AT87" s="123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4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3" t="s">
        <v>1286</v>
      </c>
      <c r="AZ87" s="171"/>
    </row>
    <row r="88" spans="1:52" x14ac:dyDescent="0.25">
      <c r="A88" s="110">
        <v>80</v>
      </c>
      <c r="B88" s="125" t="s">
        <v>19</v>
      </c>
      <c r="C88" s="125" t="s">
        <v>369</v>
      </c>
      <c r="D88" s="125"/>
      <c r="E88" s="125" t="s">
        <v>1476</v>
      </c>
      <c r="F88" s="125" t="s">
        <v>753</v>
      </c>
      <c r="G88" s="112">
        <f t="shared" si="8"/>
        <v>0</v>
      </c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3">
        <f t="shared" si="9"/>
        <v>0</v>
      </c>
      <c r="AF88" s="122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71"/>
      <c r="AT88" s="123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4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3" t="s">
        <v>1286</v>
      </c>
      <c r="AZ88" s="171"/>
    </row>
    <row r="89" spans="1:52" x14ac:dyDescent="0.25">
      <c r="A89" s="110">
        <v>81</v>
      </c>
      <c r="B89" s="125" t="s">
        <v>19</v>
      </c>
      <c r="C89" s="125" t="s">
        <v>323</v>
      </c>
      <c r="D89" s="125"/>
      <c r="E89" s="125" t="s">
        <v>324</v>
      </c>
      <c r="F89" s="125" t="s">
        <v>752</v>
      </c>
      <c r="G89" s="112">
        <f t="shared" si="8"/>
        <v>0</v>
      </c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3">
        <f t="shared" si="9"/>
        <v>0</v>
      </c>
      <c r="AF89" s="122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71"/>
      <c r="AT89" s="123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4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3" t="s">
        <v>1286</v>
      </c>
      <c r="AZ89" s="171"/>
    </row>
    <row r="90" spans="1:52" x14ac:dyDescent="0.25">
      <c r="A90" s="110">
        <v>82</v>
      </c>
      <c r="B90" s="125" t="s">
        <v>19</v>
      </c>
      <c r="C90" s="125" t="s">
        <v>487</v>
      </c>
      <c r="D90" s="125"/>
      <c r="E90" s="125" t="s">
        <v>488</v>
      </c>
      <c r="F90" s="125" t="s">
        <v>753</v>
      </c>
      <c r="G90" s="112">
        <f t="shared" si="8"/>
        <v>0</v>
      </c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3">
        <f t="shared" si="9"/>
        <v>0</v>
      </c>
      <c r="AF90" s="122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71"/>
      <c r="AT90" s="123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4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3" t="s">
        <v>1286</v>
      </c>
      <c r="AZ90" s="171"/>
    </row>
    <row r="91" spans="1:52" x14ac:dyDescent="0.25">
      <c r="A91" s="110">
        <v>83</v>
      </c>
      <c r="B91" s="125" t="s">
        <v>19</v>
      </c>
      <c r="C91" s="125" t="s">
        <v>428</v>
      </c>
      <c r="D91" s="125"/>
      <c r="E91" s="125" t="s">
        <v>429</v>
      </c>
      <c r="F91" s="125" t="s">
        <v>753</v>
      </c>
      <c r="G91" s="112">
        <f t="shared" si="8"/>
        <v>0</v>
      </c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3">
        <f t="shared" si="9"/>
        <v>0</v>
      </c>
      <c r="AF91" s="138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71"/>
      <c r="AT91" s="139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4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9" t="s">
        <v>1286</v>
      </c>
      <c r="AZ91" s="171"/>
    </row>
    <row r="92" spans="1:52" x14ac:dyDescent="0.25">
      <c r="A92" s="110">
        <v>84</v>
      </c>
      <c r="B92" s="125" t="s">
        <v>19</v>
      </c>
      <c r="C92" s="125" t="s">
        <v>412</v>
      </c>
      <c r="D92" s="125"/>
      <c r="E92" s="125" t="s">
        <v>413</v>
      </c>
      <c r="F92" s="125" t="s">
        <v>753</v>
      </c>
      <c r="G92" s="112">
        <f t="shared" si="8"/>
        <v>0</v>
      </c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3">
        <f t="shared" si="9"/>
        <v>0</v>
      </c>
      <c r="AF92" s="122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71"/>
      <c r="AT92" s="123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4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3" t="s">
        <v>1286</v>
      </c>
      <c r="AZ92" s="171"/>
    </row>
    <row r="93" spans="1:52" x14ac:dyDescent="0.25">
      <c r="A93" s="110">
        <v>85</v>
      </c>
      <c r="B93" s="125" t="s">
        <v>19</v>
      </c>
      <c r="C93" s="125" t="s">
        <v>341</v>
      </c>
      <c r="D93" s="125"/>
      <c r="E93" s="125" t="s">
        <v>342</v>
      </c>
      <c r="F93" s="125" t="s">
        <v>753</v>
      </c>
      <c r="G93" s="112">
        <f t="shared" si="8"/>
        <v>0</v>
      </c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3">
        <f t="shared" si="9"/>
        <v>0</v>
      </c>
      <c r="AF93" s="136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69"/>
      <c r="AT93" s="137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4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5" t="s">
        <v>1286</v>
      </c>
      <c r="AZ93" s="115"/>
    </row>
    <row r="94" spans="1:52" x14ac:dyDescent="0.25">
      <c r="A94" s="110">
        <v>86</v>
      </c>
      <c r="B94" s="125" t="s">
        <v>19</v>
      </c>
      <c r="C94" s="125" t="s">
        <v>501</v>
      </c>
      <c r="D94" s="125"/>
      <c r="E94" s="125" t="s">
        <v>502</v>
      </c>
      <c r="F94" s="125" t="s">
        <v>752</v>
      </c>
      <c r="G94" s="112">
        <f t="shared" si="8"/>
        <v>0</v>
      </c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3">
        <f t="shared" si="9"/>
        <v>0</v>
      </c>
      <c r="AF94" s="122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71"/>
      <c r="AT94" s="123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4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3" t="s">
        <v>1286</v>
      </c>
      <c r="AZ94" s="171"/>
    </row>
    <row r="95" spans="1:52" x14ac:dyDescent="0.25">
      <c r="A95" s="110">
        <v>87</v>
      </c>
      <c r="B95" s="125" t="s">
        <v>19</v>
      </c>
      <c r="C95" s="125" t="s">
        <v>499</v>
      </c>
      <c r="D95" s="125"/>
      <c r="E95" s="125" t="s">
        <v>500</v>
      </c>
      <c r="F95" s="125" t="s">
        <v>752</v>
      </c>
      <c r="G95" s="112">
        <f t="shared" si="8"/>
        <v>0</v>
      </c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3">
        <f t="shared" si="9"/>
        <v>0</v>
      </c>
      <c r="AF95" s="122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71"/>
      <c r="AT95" s="123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4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3" t="s">
        <v>1286</v>
      </c>
      <c r="AZ95" s="171"/>
    </row>
    <row r="96" spans="1:52" x14ac:dyDescent="0.25">
      <c r="A96" s="110">
        <v>88</v>
      </c>
      <c r="B96" s="125" t="s">
        <v>19</v>
      </c>
      <c r="C96" s="125" t="s">
        <v>493</v>
      </c>
      <c r="D96" s="125"/>
      <c r="E96" s="125" t="s">
        <v>494</v>
      </c>
      <c r="F96" s="125" t="s">
        <v>753</v>
      </c>
      <c r="G96" s="112">
        <f t="shared" si="8"/>
        <v>0</v>
      </c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3">
        <f t="shared" si="9"/>
        <v>0</v>
      </c>
      <c r="AF96" s="122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71"/>
      <c r="AT96" s="123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4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3" t="s">
        <v>1286</v>
      </c>
      <c r="AZ96" s="171"/>
    </row>
    <row r="97" spans="1:52" x14ac:dyDescent="0.25">
      <c r="A97" s="110">
        <v>89</v>
      </c>
      <c r="B97" s="125" t="s">
        <v>19</v>
      </c>
      <c r="C97" s="125" t="s">
        <v>365</v>
      </c>
      <c r="D97" s="125"/>
      <c r="E97" s="125" t="s">
        <v>366</v>
      </c>
      <c r="F97" s="125" t="s">
        <v>833</v>
      </c>
      <c r="G97" s="112">
        <f t="shared" si="8"/>
        <v>0</v>
      </c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3">
        <f t="shared" si="9"/>
        <v>0</v>
      </c>
      <c r="AF97" s="122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71"/>
      <c r="AT97" s="123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4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3" t="s">
        <v>1286</v>
      </c>
      <c r="AZ97" s="171"/>
    </row>
    <row r="98" spans="1:52" x14ac:dyDescent="0.25">
      <c r="A98" s="110">
        <v>90</v>
      </c>
      <c r="B98" s="125" t="s">
        <v>19</v>
      </c>
      <c r="C98" s="125" t="s">
        <v>1288</v>
      </c>
      <c r="D98" s="125">
        <v>0</v>
      </c>
      <c r="E98" s="125" t="s">
        <v>1289</v>
      </c>
      <c r="F98" s="125" t="s">
        <v>753</v>
      </c>
      <c r="G98" s="112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3">
        <f t="shared" si="9"/>
        <v>0</v>
      </c>
      <c r="AF98" s="122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71"/>
      <c r="AT98" s="123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4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6" t="s">
        <v>1286</v>
      </c>
      <c r="AZ98" s="116"/>
    </row>
    <row r="99" spans="1:52" x14ac:dyDescent="0.25">
      <c r="A99" s="110">
        <v>91</v>
      </c>
      <c r="B99" s="125" t="s">
        <v>19</v>
      </c>
      <c r="C99" s="125" t="s">
        <v>1410</v>
      </c>
      <c r="D99" s="125"/>
      <c r="E99" s="125" t="s">
        <v>1411</v>
      </c>
      <c r="F99" s="125" t="s">
        <v>753</v>
      </c>
      <c r="G99" s="112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3">
        <f t="shared" si="9"/>
        <v>0</v>
      </c>
      <c r="AF99" s="122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71"/>
      <c r="AT99" s="123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4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6" t="s">
        <v>1286</v>
      </c>
      <c r="AZ99" s="116"/>
    </row>
    <row r="100" spans="1:52" x14ac:dyDescent="0.25">
      <c r="A100" s="110">
        <v>92</v>
      </c>
      <c r="B100" s="125" t="s">
        <v>19</v>
      </c>
      <c r="C100" s="125" t="s">
        <v>1424</v>
      </c>
      <c r="D100" s="125"/>
      <c r="E100" s="125" t="s">
        <v>1425</v>
      </c>
      <c r="F100" s="125" t="s">
        <v>61</v>
      </c>
      <c r="G100" s="112">
        <f t="shared" si="8"/>
        <v>0</v>
      </c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3">
        <f t="shared" si="9"/>
        <v>0</v>
      </c>
      <c r="AF100" s="122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71"/>
      <c r="AT100" s="123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4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9" t="s">
        <v>1290</v>
      </c>
      <c r="AZ100" s="171"/>
    </row>
    <row r="101" spans="1:52" x14ac:dyDescent="0.25">
      <c r="A101" s="110">
        <v>93</v>
      </c>
      <c r="B101" s="125" t="s">
        <v>19</v>
      </c>
      <c r="C101" s="125" t="s">
        <v>1490</v>
      </c>
      <c r="D101" s="125"/>
      <c r="E101" s="125" t="s">
        <v>1491</v>
      </c>
      <c r="F101" s="125" t="s">
        <v>753</v>
      </c>
      <c r="G101" s="112">
        <f t="shared" si="8"/>
        <v>0</v>
      </c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3">
        <f t="shared" si="9"/>
        <v>0</v>
      </c>
      <c r="AF101" s="122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71"/>
      <c r="AT101" s="123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4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9" t="s">
        <v>1290</v>
      </c>
      <c r="AZ101" s="171"/>
    </row>
    <row r="102" spans="1:52" x14ac:dyDescent="0.25">
      <c r="A102" s="110">
        <v>94</v>
      </c>
      <c r="B102" s="125" t="s">
        <v>1475</v>
      </c>
      <c r="C102" s="125" t="s">
        <v>380</v>
      </c>
      <c r="D102" s="125"/>
      <c r="E102" s="125" t="s">
        <v>381</v>
      </c>
      <c r="F102" s="125" t="s">
        <v>833</v>
      </c>
      <c r="G102" s="112">
        <f t="shared" si="8"/>
        <v>0</v>
      </c>
      <c r="H102" s="29"/>
      <c r="I102" s="29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29"/>
      <c r="U102" s="29"/>
      <c r="V102" s="97"/>
      <c r="W102" s="97"/>
      <c r="X102" s="97"/>
      <c r="Y102" s="97"/>
      <c r="Z102" s="97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3">
        <f t="shared" si="9"/>
        <v>0</v>
      </c>
      <c r="AF102" s="122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71"/>
      <c r="AT102" s="123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4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3" t="s">
        <v>1286</v>
      </c>
      <c r="AZ102" s="171"/>
    </row>
    <row r="103" spans="1:52" x14ac:dyDescent="0.25">
      <c r="A103" s="110">
        <v>95</v>
      </c>
      <c r="B103" s="125" t="s">
        <v>1475</v>
      </c>
      <c r="C103" s="125" t="s">
        <v>468</v>
      </c>
      <c r="D103" s="125"/>
      <c r="E103" s="125" t="s">
        <v>469</v>
      </c>
      <c r="F103" s="125" t="s">
        <v>752</v>
      </c>
      <c r="G103" s="112">
        <f t="shared" si="8"/>
        <v>0</v>
      </c>
      <c r="H103" s="29"/>
      <c r="I103" s="29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29"/>
      <c r="U103" s="29"/>
      <c r="V103" s="97"/>
      <c r="W103" s="97"/>
      <c r="X103" s="97"/>
      <c r="Y103" s="97"/>
      <c r="Z103" s="97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3">
        <f t="shared" si="9"/>
        <v>0</v>
      </c>
      <c r="AF103" s="122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71"/>
      <c r="AT103" s="123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4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3" t="s">
        <v>1286</v>
      </c>
      <c r="AZ103" s="171"/>
    </row>
    <row r="104" spans="1:52" x14ac:dyDescent="0.25">
      <c r="A104" s="110">
        <v>96</v>
      </c>
      <c r="B104" s="125" t="s">
        <v>1475</v>
      </c>
      <c r="C104" s="125" t="s">
        <v>426</v>
      </c>
      <c r="D104" s="125"/>
      <c r="E104" s="125" t="s">
        <v>1492</v>
      </c>
      <c r="F104" s="125" t="s">
        <v>1295</v>
      </c>
      <c r="G104" s="112">
        <f t="shared" si="8"/>
        <v>0</v>
      </c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3">
        <f t="shared" si="9"/>
        <v>0</v>
      </c>
      <c r="AF104" s="122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71"/>
      <c r="AT104" s="123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4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3" t="s">
        <v>1290</v>
      </c>
      <c r="AZ104" s="171"/>
    </row>
    <row r="105" spans="1:52" x14ac:dyDescent="0.25">
      <c r="A105" s="110">
        <v>97</v>
      </c>
      <c r="B105" s="125" t="s">
        <v>89</v>
      </c>
      <c r="C105" s="125" t="s">
        <v>511</v>
      </c>
      <c r="D105" s="125"/>
      <c r="E105" s="125" t="s">
        <v>512</v>
      </c>
      <c r="F105" s="125" t="s">
        <v>753</v>
      </c>
      <c r="G105" s="112">
        <f t="shared" ref="G105:G128" si="12">SUM(H105:AB105)</f>
        <v>0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3">
        <f t="shared" ref="AE105:AE128" si="13">SUM(AF105:AT105)</f>
        <v>0</v>
      </c>
      <c r="AF105" s="122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71"/>
      <c r="AT105" s="123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9" si="14">AC105*0.35</f>
        <v>0</v>
      </c>
      <c r="AW105" s="94" t="str">
        <f t="shared" ref="AW105:AW128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3" t="s">
        <v>1290</v>
      </c>
      <c r="AZ105" s="171"/>
    </row>
    <row r="106" spans="1:52" x14ac:dyDescent="0.25">
      <c r="A106" s="110">
        <v>98</v>
      </c>
      <c r="B106" s="125" t="s">
        <v>89</v>
      </c>
      <c r="C106" s="125" t="s">
        <v>1106</v>
      </c>
      <c r="D106" s="125"/>
      <c r="E106" s="125" t="s">
        <v>1107</v>
      </c>
      <c r="F106" s="125" t="s">
        <v>753</v>
      </c>
      <c r="G106" s="112">
        <f t="shared" si="12"/>
        <v>0</v>
      </c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3">
        <f t="shared" si="13"/>
        <v>0</v>
      </c>
      <c r="AF106" s="122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71"/>
      <c r="AT106" s="123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4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3" t="s">
        <v>1291</v>
      </c>
      <c r="AZ106" s="171"/>
    </row>
    <row r="107" spans="1:52" x14ac:dyDescent="0.25">
      <c r="A107" s="110">
        <v>99</v>
      </c>
      <c r="B107" s="125" t="s">
        <v>89</v>
      </c>
      <c r="C107" s="125" t="s">
        <v>454</v>
      </c>
      <c r="D107" s="125"/>
      <c r="E107" s="125" t="s">
        <v>455</v>
      </c>
      <c r="F107" s="125" t="s">
        <v>753</v>
      </c>
      <c r="G107" s="112">
        <f t="shared" si="12"/>
        <v>0</v>
      </c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3">
        <f t="shared" si="13"/>
        <v>0</v>
      </c>
      <c r="AF107" s="122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71"/>
      <c r="AT107" s="123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4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3" t="s">
        <v>1290</v>
      </c>
      <c r="AZ107" s="171"/>
    </row>
    <row r="108" spans="1:52" x14ac:dyDescent="0.25">
      <c r="A108" s="110">
        <v>100</v>
      </c>
      <c r="B108" s="125" t="s">
        <v>89</v>
      </c>
      <c r="C108" s="125" t="s">
        <v>450</v>
      </c>
      <c r="D108" s="125"/>
      <c r="E108" s="125" t="s">
        <v>451</v>
      </c>
      <c r="F108" s="125" t="s">
        <v>752</v>
      </c>
      <c r="G108" s="112">
        <f t="shared" si="12"/>
        <v>0</v>
      </c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3">
        <f t="shared" si="13"/>
        <v>0</v>
      </c>
      <c r="AF108" s="122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71"/>
      <c r="AT108" s="123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4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3" t="s">
        <v>1290</v>
      </c>
      <c r="AZ108" s="171"/>
    </row>
    <row r="109" spans="1:52" x14ac:dyDescent="0.25">
      <c r="A109" s="110">
        <v>101</v>
      </c>
      <c r="B109" s="125" t="s">
        <v>89</v>
      </c>
      <c r="C109" s="125" t="s">
        <v>440</v>
      </c>
      <c r="D109" s="125"/>
      <c r="E109" s="125" t="s">
        <v>441</v>
      </c>
      <c r="F109" s="125" t="s">
        <v>753</v>
      </c>
      <c r="G109" s="112">
        <f t="shared" si="12"/>
        <v>0</v>
      </c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3">
        <f t="shared" si="13"/>
        <v>0</v>
      </c>
      <c r="AF109" s="122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71"/>
      <c r="AT109" s="123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4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3" t="s">
        <v>1290</v>
      </c>
      <c r="AZ109" s="171"/>
    </row>
    <row r="110" spans="1:52" x14ac:dyDescent="0.25">
      <c r="A110" s="110">
        <v>102</v>
      </c>
      <c r="B110" s="125" t="s">
        <v>89</v>
      </c>
      <c r="C110" s="125" t="s">
        <v>448</v>
      </c>
      <c r="D110" s="125"/>
      <c r="E110" s="125" t="s">
        <v>449</v>
      </c>
      <c r="F110" s="125" t="s">
        <v>752</v>
      </c>
      <c r="G110" s="112">
        <f t="shared" si="12"/>
        <v>0</v>
      </c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3">
        <f t="shared" si="13"/>
        <v>0</v>
      </c>
      <c r="AF110" s="122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71"/>
      <c r="AT110" s="123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4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13" t="s">
        <v>1290</v>
      </c>
      <c r="AZ110" s="171"/>
    </row>
    <row r="111" spans="1:52" x14ac:dyDescent="0.25">
      <c r="A111" s="110">
        <v>103</v>
      </c>
      <c r="B111" s="125" t="s">
        <v>89</v>
      </c>
      <c r="C111" s="125" t="s">
        <v>837</v>
      </c>
      <c r="D111" s="125"/>
      <c r="E111" s="125" t="s">
        <v>838</v>
      </c>
      <c r="F111" s="125" t="s">
        <v>753</v>
      </c>
      <c r="G111" s="112">
        <f t="shared" si="12"/>
        <v>0</v>
      </c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3">
        <f t="shared" si="13"/>
        <v>0</v>
      </c>
      <c r="AF111" s="122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71"/>
      <c r="AT111" s="123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4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3" t="s">
        <v>1290</v>
      </c>
      <c r="AZ111" s="171"/>
    </row>
    <row r="112" spans="1:52" x14ac:dyDescent="0.25">
      <c r="A112" s="110">
        <v>104</v>
      </c>
      <c r="B112" s="125" t="s">
        <v>89</v>
      </c>
      <c r="C112" s="125" t="s">
        <v>446</v>
      </c>
      <c r="D112" s="125"/>
      <c r="E112" s="125" t="s">
        <v>447</v>
      </c>
      <c r="F112" s="125" t="s">
        <v>752</v>
      </c>
      <c r="G112" s="112">
        <f t="shared" si="12"/>
        <v>0</v>
      </c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3">
        <f t="shared" si="13"/>
        <v>0</v>
      </c>
      <c r="AF112" s="122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71"/>
      <c r="AT112" s="123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4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3" t="s">
        <v>1290</v>
      </c>
      <c r="AZ112" s="171"/>
    </row>
    <row r="113" spans="1:52" x14ac:dyDescent="0.25">
      <c r="A113" s="110">
        <v>105</v>
      </c>
      <c r="B113" s="125" t="s">
        <v>89</v>
      </c>
      <c r="C113" s="125" t="s">
        <v>458</v>
      </c>
      <c r="D113" s="125"/>
      <c r="E113" s="125" t="s">
        <v>459</v>
      </c>
      <c r="F113" s="125" t="s">
        <v>752</v>
      </c>
      <c r="G113" s="112">
        <f t="shared" si="12"/>
        <v>0</v>
      </c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3">
        <f t="shared" si="13"/>
        <v>0</v>
      </c>
      <c r="AF113" s="122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71"/>
      <c r="AT113" s="123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4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3" t="s">
        <v>1290</v>
      </c>
      <c r="AZ113" s="171"/>
    </row>
    <row r="114" spans="1:52" x14ac:dyDescent="0.25">
      <c r="A114" s="110">
        <v>106</v>
      </c>
      <c r="B114" s="125" t="s">
        <v>89</v>
      </c>
      <c r="C114" s="125" t="s">
        <v>434</v>
      </c>
      <c r="D114" s="125"/>
      <c r="E114" s="125" t="s">
        <v>836</v>
      </c>
      <c r="F114" s="125" t="s">
        <v>752</v>
      </c>
      <c r="G114" s="112">
        <f t="shared" si="12"/>
        <v>0</v>
      </c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3">
        <f t="shared" si="13"/>
        <v>0</v>
      </c>
      <c r="AF114" s="122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71"/>
      <c r="AT114" s="123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4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3" t="s">
        <v>1290</v>
      </c>
      <c r="AZ114" s="171"/>
    </row>
    <row r="115" spans="1:52" x14ac:dyDescent="0.25">
      <c r="A115" s="110">
        <v>107</v>
      </c>
      <c r="B115" s="125" t="s">
        <v>89</v>
      </c>
      <c r="C115" s="125" t="s">
        <v>430</v>
      </c>
      <c r="D115" s="125"/>
      <c r="E115" s="125" t="s">
        <v>431</v>
      </c>
      <c r="F115" s="124" t="s">
        <v>752</v>
      </c>
      <c r="G115" s="112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3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3">
        <f t="shared" si="13"/>
        <v>0</v>
      </c>
      <c r="AF115" s="122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71"/>
      <c r="AT115" s="123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4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3" t="s">
        <v>1290</v>
      </c>
      <c r="AZ115" s="171"/>
    </row>
    <row r="116" spans="1:52" x14ac:dyDescent="0.25">
      <c r="A116" s="110">
        <v>108</v>
      </c>
      <c r="B116" s="125" t="s">
        <v>89</v>
      </c>
      <c r="C116" s="125" t="s">
        <v>839</v>
      </c>
      <c r="D116" s="125"/>
      <c r="E116" s="125" t="s">
        <v>840</v>
      </c>
      <c r="F116" s="124" t="s">
        <v>753</v>
      </c>
      <c r="G116" s="112">
        <f t="shared" si="12"/>
        <v>0</v>
      </c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3">
        <f t="shared" si="13"/>
        <v>0</v>
      </c>
      <c r="AF116" s="122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71"/>
      <c r="AT116" s="123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4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3" t="s">
        <v>1290</v>
      </c>
      <c r="AZ116" s="171"/>
    </row>
    <row r="117" spans="1:52" x14ac:dyDescent="0.25">
      <c r="A117" s="110">
        <v>109</v>
      </c>
      <c r="B117" s="125" t="s">
        <v>89</v>
      </c>
      <c r="C117" s="125" t="s">
        <v>422</v>
      </c>
      <c r="D117" s="125"/>
      <c r="E117" s="125" t="s">
        <v>423</v>
      </c>
      <c r="F117" s="125" t="s">
        <v>753</v>
      </c>
      <c r="G117" s="112">
        <f t="shared" si="12"/>
        <v>0</v>
      </c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3">
        <f t="shared" si="13"/>
        <v>0</v>
      </c>
      <c r="AF117" s="122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71"/>
      <c r="AT117" s="123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4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3" t="s">
        <v>1290</v>
      </c>
      <c r="AZ117" s="171"/>
    </row>
    <row r="118" spans="1:52" x14ac:dyDescent="0.25">
      <c r="A118" s="110">
        <v>110</v>
      </c>
      <c r="B118" s="125" t="s">
        <v>89</v>
      </c>
      <c r="C118" s="125" t="s">
        <v>384</v>
      </c>
      <c r="D118" s="125"/>
      <c r="E118" s="125" t="s">
        <v>385</v>
      </c>
      <c r="F118" s="125" t="s">
        <v>752</v>
      </c>
      <c r="G118" s="112">
        <f t="shared" si="12"/>
        <v>0</v>
      </c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3">
        <f t="shared" si="13"/>
        <v>0</v>
      </c>
      <c r="AF118" s="122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71"/>
      <c r="AT118" s="123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4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3" t="s">
        <v>1290</v>
      </c>
      <c r="AZ118" s="171"/>
    </row>
    <row r="119" spans="1:52" x14ac:dyDescent="0.25">
      <c r="A119" s="110">
        <v>111</v>
      </c>
      <c r="B119" s="125" t="s">
        <v>89</v>
      </c>
      <c r="C119" s="125" t="s">
        <v>347</v>
      </c>
      <c r="D119" s="125"/>
      <c r="E119" s="125" t="s">
        <v>348</v>
      </c>
      <c r="F119" s="125" t="s">
        <v>753</v>
      </c>
      <c r="G119" s="112">
        <f t="shared" si="12"/>
        <v>0</v>
      </c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3">
        <f t="shared" si="13"/>
        <v>0</v>
      </c>
      <c r="AF119" s="139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71"/>
      <c r="AT119" s="123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4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3" t="s">
        <v>1291</v>
      </c>
      <c r="AZ119" s="171"/>
    </row>
    <row r="120" spans="1:52" x14ac:dyDescent="0.25">
      <c r="A120" s="110">
        <v>112</v>
      </c>
      <c r="B120" s="125" t="s">
        <v>89</v>
      </c>
      <c r="C120" s="125" t="s">
        <v>495</v>
      </c>
      <c r="D120" s="125"/>
      <c r="E120" s="125" t="s">
        <v>496</v>
      </c>
      <c r="F120" s="125" t="s">
        <v>752</v>
      </c>
      <c r="G120" s="112">
        <f t="shared" si="12"/>
        <v>0</v>
      </c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3">
        <f t="shared" si="13"/>
        <v>0</v>
      </c>
      <c r="AF120" s="139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71"/>
      <c r="AT120" s="123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4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3" t="s">
        <v>1290</v>
      </c>
      <c r="AZ120" s="171"/>
    </row>
    <row r="121" spans="1:52" x14ac:dyDescent="0.25">
      <c r="A121" s="110">
        <v>113</v>
      </c>
      <c r="B121" s="125" t="s">
        <v>89</v>
      </c>
      <c r="C121" s="125" t="s">
        <v>489</v>
      </c>
      <c r="D121" s="125"/>
      <c r="E121" s="125" t="s">
        <v>490</v>
      </c>
      <c r="F121" s="124" t="s">
        <v>753</v>
      </c>
      <c r="G121" s="112">
        <f t="shared" si="12"/>
        <v>0</v>
      </c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3">
        <f t="shared" si="13"/>
        <v>0</v>
      </c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71"/>
      <c r="AT121" s="123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4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High Risk Customer</v>
      </c>
      <c r="AY121" s="113" t="s">
        <v>1290</v>
      </c>
      <c r="AZ121" s="171"/>
    </row>
    <row r="122" spans="1:52" x14ac:dyDescent="0.25">
      <c r="A122" s="110">
        <v>114</v>
      </c>
      <c r="B122" s="125" t="s">
        <v>89</v>
      </c>
      <c r="C122" s="125" t="s">
        <v>464</v>
      </c>
      <c r="D122" s="125"/>
      <c r="E122" s="125" t="s">
        <v>465</v>
      </c>
      <c r="F122" s="124" t="s">
        <v>833</v>
      </c>
      <c r="G122" s="112">
        <f t="shared" si="12"/>
        <v>0</v>
      </c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3">
        <f t="shared" si="13"/>
        <v>0</v>
      </c>
      <c r="AF122" s="138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71"/>
      <c r="AT122" s="123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4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3" t="s">
        <v>1290</v>
      </c>
      <c r="AZ122" s="171"/>
    </row>
    <row r="123" spans="1:52" x14ac:dyDescent="0.25">
      <c r="A123" s="110">
        <v>115</v>
      </c>
      <c r="B123" s="125" t="s">
        <v>89</v>
      </c>
      <c r="C123" s="125" t="s">
        <v>374</v>
      </c>
      <c r="D123" s="125"/>
      <c r="E123" s="125" t="s">
        <v>375</v>
      </c>
      <c r="F123" s="124" t="s">
        <v>752</v>
      </c>
      <c r="G123" s="112">
        <f t="shared" si="12"/>
        <v>0</v>
      </c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3">
        <f t="shared" si="13"/>
        <v>0</v>
      </c>
      <c r="AF123" s="138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71"/>
      <c r="AT123" s="123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4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3" t="s">
        <v>1290</v>
      </c>
      <c r="AZ123" s="171"/>
    </row>
    <row r="124" spans="1:52" x14ac:dyDescent="0.25">
      <c r="A124" s="110">
        <v>116</v>
      </c>
      <c r="B124" s="125" t="s">
        <v>89</v>
      </c>
      <c r="C124" s="125" t="s">
        <v>456</v>
      </c>
      <c r="D124" s="125"/>
      <c r="E124" s="125" t="s">
        <v>457</v>
      </c>
      <c r="F124" s="125" t="s">
        <v>752</v>
      </c>
      <c r="G124" s="112">
        <f t="shared" si="12"/>
        <v>0</v>
      </c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3">
        <f t="shared" si="13"/>
        <v>0</v>
      </c>
      <c r="AF124" s="139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71"/>
      <c r="AT124" s="123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4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3" t="s">
        <v>1290</v>
      </c>
      <c r="AZ124" s="171"/>
    </row>
    <row r="125" spans="1:52" x14ac:dyDescent="0.25">
      <c r="A125" s="110">
        <v>117</v>
      </c>
      <c r="B125" s="125" t="s">
        <v>89</v>
      </c>
      <c r="C125" s="125" t="s">
        <v>438</v>
      </c>
      <c r="D125" s="125"/>
      <c r="E125" s="125" t="s">
        <v>439</v>
      </c>
      <c r="F125" s="124" t="s">
        <v>753</v>
      </c>
      <c r="G125" s="112">
        <f t="shared" si="12"/>
        <v>0</v>
      </c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3">
        <f t="shared" si="13"/>
        <v>0</v>
      </c>
      <c r="AF125" s="122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71"/>
      <c r="AT125" s="123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4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3" t="s">
        <v>1290</v>
      </c>
      <c r="AZ125" s="171"/>
    </row>
    <row r="126" spans="1:52" x14ac:dyDescent="0.25">
      <c r="A126" s="110">
        <v>118</v>
      </c>
      <c r="B126" s="125" t="s">
        <v>89</v>
      </c>
      <c r="C126" s="125" t="s">
        <v>1332</v>
      </c>
      <c r="D126" s="125"/>
      <c r="E126" s="125" t="s">
        <v>1333</v>
      </c>
      <c r="F126" s="125" t="s">
        <v>1334</v>
      </c>
      <c r="G126" s="112">
        <f t="shared" si="12"/>
        <v>0</v>
      </c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3">
        <f t="shared" si="13"/>
        <v>0</v>
      </c>
      <c r="AF126" s="138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71"/>
      <c r="AT126" s="123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4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3" t="s">
        <v>1290</v>
      </c>
      <c r="AZ126" s="171"/>
    </row>
    <row r="127" spans="1:52" x14ac:dyDescent="0.25">
      <c r="A127" s="110">
        <v>119</v>
      </c>
      <c r="B127" s="125" t="s">
        <v>89</v>
      </c>
      <c r="C127" s="125" t="s">
        <v>1335</v>
      </c>
      <c r="D127" s="125"/>
      <c r="E127" s="125" t="s">
        <v>1336</v>
      </c>
      <c r="F127" s="125" t="s">
        <v>1334</v>
      </c>
      <c r="G127" s="112">
        <f t="shared" si="12"/>
        <v>0</v>
      </c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3">
        <f t="shared" si="13"/>
        <v>0</v>
      </c>
      <c r="AF127" s="138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71"/>
      <c r="AT127" s="139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4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9" t="s">
        <v>1290</v>
      </c>
      <c r="AZ127" s="171"/>
    </row>
    <row r="128" spans="1:52" x14ac:dyDescent="0.25">
      <c r="A128" s="110">
        <v>120</v>
      </c>
      <c r="B128" s="125" t="s">
        <v>89</v>
      </c>
      <c r="C128" s="125" t="s">
        <v>1337</v>
      </c>
      <c r="D128" s="125"/>
      <c r="E128" s="125" t="s">
        <v>1338</v>
      </c>
      <c r="F128" s="124" t="s">
        <v>1334</v>
      </c>
      <c r="G128" s="112">
        <f t="shared" si="12"/>
        <v>0</v>
      </c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3">
        <f t="shared" si="13"/>
        <v>0</v>
      </c>
      <c r="AF128" s="138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71"/>
      <c r="AT128" s="139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4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9" t="s">
        <v>1290</v>
      </c>
      <c r="AZ128" s="171"/>
    </row>
    <row r="129" spans="29:48" x14ac:dyDescent="0.25">
      <c r="AC129" s="221">
        <f>SUM(AC9:AC128)</f>
        <v>0</v>
      </c>
      <c r="AV129" s="2">
        <f t="shared" si="14"/>
        <v>0</v>
      </c>
    </row>
  </sheetData>
  <sheetProtection algorithmName="SHA-512" hashValue="qgq1TZRxqDObwomE5q5O44bg5RIYCA5CXK8yEcde8t4b5YWk6EW7mUbWBH0ZNhYEVOf1S471VqP4hyOG2HDD2g==" saltValue="3NIRMmRPP81DkEqRQjyjaQ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29:AW1048576 AW101:AW114 AW8:AW99">
    <cfRule type="cellIs" dxfId="146" priority="52" operator="equal">
      <formula>"Credit is above Limit. Requires HOTM approval"</formula>
    </cfRule>
    <cfRule type="cellIs" dxfId="145" priority="53" operator="equal">
      <formula>"Credit is within limit"</formula>
    </cfRule>
  </conditionalFormatting>
  <conditionalFormatting sqref="AX8">
    <cfRule type="cellIs" dxfId="144" priority="49" operator="equal">
      <formula>"Credit is above Limit. Requires HOTM approval"</formula>
    </cfRule>
    <cfRule type="cellIs" dxfId="143" priority="50" operator="equal">
      <formula>"Credit is within limit"</formula>
    </cfRule>
  </conditionalFormatting>
  <conditionalFormatting sqref="AW115:AW124">
    <cfRule type="cellIs" dxfId="142" priority="29" operator="equal">
      <formula>"Credit is above Limit. Requires HOTM approval"</formula>
    </cfRule>
    <cfRule type="cellIs" dxfId="141" priority="30" operator="equal">
      <formula>"Credit is within limit"</formula>
    </cfRule>
  </conditionalFormatting>
  <conditionalFormatting sqref="F2">
    <cfRule type="cellIs" dxfId="140" priority="24" operator="greaterThan">
      <formula>$F$1</formula>
    </cfRule>
  </conditionalFormatting>
  <conditionalFormatting sqref="AW100">
    <cfRule type="cellIs" dxfId="139" priority="16" operator="equal">
      <formula>"Credit is above Limit. Requires HOTM approval"</formula>
    </cfRule>
    <cfRule type="cellIs" dxfId="138" priority="17" operator="equal">
      <formula>"Credit is within limit"</formula>
    </cfRule>
  </conditionalFormatting>
  <conditionalFormatting sqref="AW125:AW126">
    <cfRule type="cellIs" dxfId="137" priority="11" operator="equal">
      <formula>"Credit is above Limit. Requires HOTM approval"</formula>
    </cfRule>
    <cfRule type="cellIs" dxfId="136" priority="12" operator="equal">
      <formula>"Credit is within limit"</formula>
    </cfRule>
  </conditionalFormatting>
  <conditionalFormatting sqref="AW127:AW128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Z1:AZ3 AZ7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1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</xm:sqref>
        </x14:conditionalFormatting>
        <x14:conditionalFormatting xmlns:xm="http://schemas.microsoft.com/office/excel/2006/main">
          <x14:cfRule type="cellIs" priority="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AX127:AX128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18" sqref="E18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56</v>
      </c>
      <c r="E1" s="4" t="s">
        <v>62</v>
      </c>
      <c r="F1" s="6">
        <f>'June Allocation'!G18</f>
        <v>193184309.83080143</v>
      </c>
      <c r="H1" s="78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1627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</row>
    <row r="6" spans="1:52" ht="15.75" hidden="1" customHeight="1" x14ac:dyDescent="0.35">
      <c r="B6" s="76"/>
      <c r="C6" s="76"/>
      <c r="D6" s="76"/>
      <c r="E6" s="76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224"/>
      <c r="AT6" s="77"/>
      <c r="AU6" s="77"/>
      <c r="AV6" s="77"/>
      <c r="AW6" s="77"/>
      <c r="AX6" s="77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8" t="s">
        <v>98</v>
      </c>
      <c r="I8" s="128" t="s">
        <v>1426</v>
      </c>
      <c r="J8" s="128" t="s">
        <v>66</v>
      </c>
      <c r="K8" s="128" t="s">
        <v>97</v>
      </c>
      <c r="L8" s="128" t="s">
        <v>34</v>
      </c>
      <c r="M8" s="128" t="s">
        <v>74</v>
      </c>
      <c r="N8" s="128" t="s">
        <v>96</v>
      </c>
      <c r="O8" s="128" t="s">
        <v>35</v>
      </c>
      <c r="P8" s="128" t="s">
        <v>36</v>
      </c>
      <c r="Q8" s="128" t="s">
        <v>37</v>
      </c>
      <c r="R8" s="128" t="s">
        <v>1427</v>
      </c>
      <c r="S8" s="225" t="s">
        <v>1603</v>
      </c>
      <c r="T8" s="128" t="s">
        <v>1515</v>
      </c>
      <c r="U8" s="128" t="s">
        <v>1044</v>
      </c>
      <c r="V8" s="128" t="s">
        <v>38</v>
      </c>
      <c r="W8" s="128" t="s">
        <v>39</v>
      </c>
      <c r="X8" s="128" t="s">
        <v>40</v>
      </c>
      <c r="Y8" s="128" t="s">
        <v>41</v>
      </c>
      <c r="Z8" s="128" t="s">
        <v>1519</v>
      </c>
      <c r="AA8" s="128" t="s">
        <v>1292</v>
      </c>
      <c r="AB8" s="128" t="s">
        <v>43</v>
      </c>
      <c r="AC8" s="17" t="s">
        <v>47</v>
      </c>
      <c r="AE8" s="18" t="s">
        <v>51</v>
      </c>
      <c r="AF8" s="129" t="s">
        <v>43</v>
      </c>
      <c r="AG8" s="129" t="s">
        <v>37</v>
      </c>
      <c r="AH8" s="129" t="s">
        <v>35</v>
      </c>
      <c r="AI8" s="129" t="s">
        <v>66</v>
      </c>
      <c r="AJ8" s="129" t="s">
        <v>74</v>
      </c>
      <c r="AK8" s="129" t="s">
        <v>34</v>
      </c>
      <c r="AL8" s="129" t="s">
        <v>40</v>
      </c>
      <c r="AM8" s="129" t="s">
        <v>97</v>
      </c>
      <c r="AN8" s="129" t="s">
        <v>1519</v>
      </c>
      <c r="AO8" s="129" t="s">
        <v>1427</v>
      </c>
      <c r="AP8" s="130" t="s">
        <v>38</v>
      </c>
      <c r="AQ8" s="130" t="s">
        <v>98</v>
      </c>
      <c r="AR8" s="130" t="s">
        <v>1426</v>
      </c>
      <c r="AS8" s="225" t="s">
        <v>1603</v>
      </c>
      <c r="AT8" s="130" t="s">
        <v>39</v>
      </c>
      <c r="AU8" s="19" t="s">
        <v>48</v>
      </c>
      <c r="AV8" s="91" t="s">
        <v>1474</v>
      </c>
      <c r="AW8" s="19" t="s">
        <v>50</v>
      </c>
      <c r="AX8" s="20" t="s">
        <v>91</v>
      </c>
      <c r="AY8" s="79" t="s">
        <v>1287</v>
      </c>
      <c r="AZ8" s="79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4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71" t="s">
        <v>1286</v>
      </c>
      <c r="AZ9" s="171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72"/>
      <c r="T10" s="140"/>
      <c r="U10" s="140"/>
      <c r="V10" s="140"/>
      <c r="W10" s="140"/>
      <c r="X10" s="140"/>
      <c r="Y10" s="140"/>
      <c r="Z10" s="140"/>
      <c r="AA10" s="140"/>
      <c r="AB10" s="140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8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71" t="s">
        <v>1286</v>
      </c>
      <c r="AZ10" s="171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72"/>
      <c r="T11" s="140"/>
      <c r="U11" s="140"/>
      <c r="V11" s="140"/>
      <c r="W11" s="140"/>
      <c r="X11" s="140"/>
      <c r="Y11" s="140"/>
      <c r="Z11" s="140"/>
      <c r="AA11" s="140"/>
      <c r="AB11" s="140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8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71" t="s">
        <v>1286</v>
      </c>
      <c r="AZ11" s="171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72"/>
      <c r="T12" s="140"/>
      <c r="U12" s="140"/>
      <c r="V12" s="140"/>
      <c r="W12" s="140"/>
      <c r="X12" s="140"/>
      <c r="Y12" s="140"/>
      <c r="Z12" s="140"/>
      <c r="AA12" s="140"/>
      <c r="AB12" s="140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8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71" t="s">
        <v>1286</v>
      </c>
      <c r="AZ12" s="171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10" t="s">
        <v>121</v>
      </c>
      <c r="F13" s="25" t="s">
        <v>833</v>
      </c>
      <c r="G13" s="22">
        <f t="shared" si="0"/>
        <v>0</v>
      </c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72"/>
      <c r="T13" s="140"/>
      <c r="U13" s="140"/>
      <c r="V13" s="140"/>
      <c r="W13" s="140"/>
      <c r="X13" s="140"/>
      <c r="Y13" s="140"/>
      <c r="Z13" s="140"/>
      <c r="AA13" s="140"/>
      <c r="AB13" s="14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8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71" t="s">
        <v>1286</v>
      </c>
      <c r="AZ13" s="171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10" t="s">
        <v>123</v>
      </c>
      <c r="F14" s="25" t="s">
        <v>752</v>
      </c>
      <c r="G14" s="22">
        <f t="shared" si="0"/>
        <v>0</v>
      </c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72"/>
      <c r="T14" s="140"/>
      <c r="U14" s="140"/>
      <c r="V14" s="140"/>
      <c r="W14" s="140"/>
      <c r="X14" s="140"/>
      <c r="Y14" s="140"/>
      <c r="Z14" s="140"/>
      <c r="AA14" s="140"/>
      <c r="AB14" s="140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8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71" t="s">
        <v>1286</v>
      </c>
      <c r="AZ14" s="171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72"/>
      <c r="T15" s="140"/>
      <c r="U15" s="140"/>
      <c r="V15" s="140"/>
      <c r="W15" s="140"/>
      <c r="X15" s="140"/>
      <c r="Y15" s="140"/>
      <c r="Z15" s="140"/>
      <c r="AA15" s="140"/>
      <c r="AB15" s="140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8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Medium Risk Customer</v>
      </c>
      <c r="AY15" s="171" t="s">
        <v>1286</v>
      </c>
      <c r="AZ15" s="171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72"/>
      <c r="T16" s="140"/>
      <c r="U16" s="140"/>
      <c r="V16" s="140"/>
      <c r="W16" s="140"/>
      <c r="X16" s="140"/>
      <c r="Y16" s="140"/>
      <c r="Z16" s="140"/>
      <c r="AA16" s="140"/>
      <c r="AB16" s="140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8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71" t="s">
        <v>1286</v>
      </c>
      <c r="AZ16" s="171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72"/>
      <c r="T17" s="140"/>
      <c r="U17" s="140"/>
      <c r="V17" s="140"/>
      <c r="W17" s="140"/>
      <c r="X17" s="140"/>
      <c r="Y17" s="140"/>
      <c r="Z17" s="140"/>
      <c r="AA17" s="140"/>
      <c r="AB17" s="140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8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71" t="s">
        <v>1286</v>
      </c>
      <c r="AZ17" s="171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73"/>
      <c r="T18" s="141"/>
      <c r="U18" s="141"/>
      <c r="V18" s="141"/>
      <c r="W18" s="141"/>
      <c r="X18" s="141"/>
      <c r="Y18" s="141"/>
      <c r="Z18" s="141"/>
      <c r="AA18" s="141"/>
      <c r="AB18" s="141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8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71" t="s">
        <v>1286</v>
      </c>
      <c r="AZ18" s="171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72"/>
      <c r="T19" s="140"/>
      <c r="U19" s="140"/>
      <c r="V19" s="140"/>
      <c r="W19" s="140"/>
      <c r="X19" s="140"/>
      <c r="Y19" s="140"/>
      <c r="Z19" s="140"/>
      <c r="AA19" s="140"/>
      <c r="AB19" s="140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8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71" t="s">
        <v>1286</v>
      </c>
      <c r="AZ19" s="171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72"/>
      <c r="T20" s="140"/>
      <c r="U20" s="140"/>
      <c r="V20" s="140"/>
      <c r="W20" s="140"/>
      <c r="X20" s="140"/>
      <c r="Y20" s="140"/>
      <c r="Z20" s="140"/>
      <c r="AA20" s="140"/>
      <c r="AB20" s="140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8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1" t="s">
        <v>1286</v>
      </c>
      <c r="AZ20" s="171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72"/>
      <c r="T21" s="140"/>
      <c r="U21" s="140"/>
      <c r="V21" s="140"/>
      <c r="W21" s="140"/>
      <c r="X21" s="140"/>
      <c r="Y21" s="140"/>
      <c r="Z21" s="140"/>
      <c r="AA21" s="140"/>
      <c r="AB21" s="140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8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1" t="s">
        <v>1286</v>
      </c>
      <c r="AZ21" s="171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72"/>
      <c r="T22" s="140"/>
      <c r="U22" s="140"/>
      <c r="V22" s="140"/>
      <c r="W22" s="140"/>
      <c r="X22" s="140"/>
      <c r="Y22" s="140"/>
      <c r="Z22" s="140"/>
      <c r="AA22" s="140"/>
      <c r="AB22" s="140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8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171" t="s">
        <v>1286</v>
      </c>
      <c r="AZ22" s="171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72"/>
      <c r="T23" s="140"/>
      <c r="U23" s="140"/>
      <c r="V23" s="140"/>
      <c r="W23" s="140"/>
      <c r="X23" s="140"/>
      <c r="Y23" s="140"/>
      <c r="Z23" s="140"/>
      <c r="AA23" s="140"/>
      <c r="AB23" s="140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8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1" t="s">
        <v>1286</v>
      </c>
      <c r="AZ23" s="171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72"/>
      <c r="T24" s="140"/>
      <c r="U24" s="140"/>
      <c r="V24" s="140"/>
      <c r="W24" s="140"/>
      <c r="X24" s="140"/>
      <c r="Y24" s="140"/>
      <c r="Z24" s="140"/>
      <c r="AA24" s="140"/>
      <c r="AB24" s="140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8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Medium Risk Customer</v>
      </c>
      <c r="AY24" s="171" t="s">
        <v>1286</v>
      </c>
      <c r="AZ24" s="171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10" t="s">
        <v>753</v>
      </c>
      <c r="G25" s="22">
        <f t="shared" si="0"/>
        <v>0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141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70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1" t="s">
        <v>1286</v>
      </c>
      <c r="AZ25" s="171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43"/>
      <c r="Z26" s="143"/>
      <c r="AA26" s="143"/>
      <c r="AB26" s="145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70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1" t="s">
        <v>1286</v>
      </c>
      <c r="AZ26" s="171"/>
    </row>
    <row r="27" spans="1:52" x14ac:dyDescent="0.25">
      <c r="A27" s="25">
        <v>20</v>
      </c>
      <c r="B27" s="110" t="s">
        <v>17</v>
      </c>
      <c r="C27" s="110" t="s">
        <v>712</v>
      </c>
      <c r="D27" s="110"/>
      <c r="E27" s="110" t="s">
        <v>762</v>
      </c>
      <c r="F27" s="110" t="s">
        <v>752</v>
      </c>
      <c r="G27" s="22">
        <f t="shared" si="0"/>
        <v>0</v>
      </c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172"/>
      <c r="S27" s="172"/>
      <c r="T27" s="206"/>
      <c r="U27" s="206"/>
      <c r="V27" s="206"/>
      <c r="W27" s="206"/>
      <c r="X27" s="172"/>
      <c r="Y27" s="145"/>
      <c r="Z27" s="145"/>
      <c r="AA27" s="145"/>
      <c r="AB27" s="145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70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1" t="s">
        <v>1286</v>
      </c>
      <c r="AZ27" s="171"/>
    </row>
    <row r="28" spans="1:52" x14ac:dyDescent="0.25">
      <c r="A28" s="25">
        <v>21</v>
      </c>
      <c r="B28" s="110" t="s">
        <v>17</v>
      </c>
      <c r="C28" s="110" t="s">
        <v>706</v>
      </c>
      <c r="D28" s="110"/>
      <c r="E28" s="110" t="s">
        <v>761</v>
      </c>
      <c r="F28" s="110" t="s">
        <v>753</v>
      </c>
      <c r="G28" s="22">
        <f t="shared" si="0"/>
        <v>0</v>
      </c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45"/>
      <c r="Z28" s="145"/>
      <c r="AA28" s="145"/>
      <c r="AB28" s="142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70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1" t="s">
        <v>1286</v>
      </c>
      <c r="AZ28" s="171"/>
    </row>
    <row r="29" spans="1:52" x14ac:dyDescent="0.25">
      <c r="A29" s="25">
        <v>22</v>
      </c>
      <c r="B29" s="110" t="s">
        <v>17</v>
      </c>
      <c r="C29" s="110" t="s">
        <v>694</v>
      </c>
      <c r="D29" s="110"/>
      <c r="E29" s="110" t="s">
        <v>695</v>
      </c>
      <c r="F29" s="110" t="s">
        <v>752</v>
      </c>
      <c r="G29" s="22">
        <f t="shared" si="0"/>
        <v>0</v>
      </c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45"/>
      <c r="Z29" s="145"/>
      <c r="AA29" s="145"/>
      <c r="AB29" s="145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7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1" t="s">
        <v>1286</v>
      </c>
      <c r="AZ29" s="171"/>
    </row>
    <row r="30" spans="1:52" x14ac:dyDescent="0.25">
      <c r="A30" s="25">
        <v>23</v>
      </c>
      <c r="B30" s="110" t="s">
        <v>17</v>
      </c>
      <c r="C30" s="110" t="s">
        <v>692</v>
      </c>
      <c r="D30" s="110"/>
      <c r="E30" s="110" t="s">
        <v>693</v>
      </c>
      <c r="F30" s="110" t="s">
        <v>753</v>
      </c>
      <c r="G30" s="22">
        <f t="shared" si="0"/>
        <v>0</v>
      </c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45"/>
      <c r="Z30" s="145"/>
      <c r="AA30" s="145"/>
      <c r="AB30" s="145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70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1" t="s">
        <v>1286</v>
      </c>
      <c r="AZ30" s="171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45"/>
      <c r="Z31" s="145"/>
      <c r="AA31" s="145"/>
      <c r="AB31" s="144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70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71" t="s">
        <v>1286</v>
      </c>
      <c r="AZ31" s="171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45"/>
      <c r="Z32" s="145"/>
      <c r="AA32" s="145"/>
      <c r="AB32" s="14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70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1" t="s">
        <v>1286</v>
      </c>
      <c r="AZ32" s="171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45"/>
      <c r="Z33" s="145"/>
      <c r="AA33" s="145"/>
      <c r="AB33" s="143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70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71" t="s">
        <v>1286</v>
      </c>
      <c r="AZ33" s="171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45"/>
      <c r="Z34" s="145"/>
      <c r="AA34" s="145"/>
      <c r="AB34" s="156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70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1" t="s">
        <v>1286</v>
      </c>
      <c r="AZ34" s="171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45"/>
      <c r="Z35" s="145"/>
      <c r="AA35" s="145"/>
      <c r="AB35" s="143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70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1" t="s">
        <v>1286</v>
      </c>
      <c r="AZ35" s="171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45"/>
      <c r="Z36" s="145"/>
      <c r="AA36" s="145"/>
      <c r="AB36" s="156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70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1" t="s">
        <v>1286</v>
      </c>
      <c r="AZ36" s="171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45"/>
      <c r="Z37" s="145"/>
      <c r="AA37" s="145"/>
      <c r="AB37" s="145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70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1" t="s">
        <v>1286</v>
      </c>
      <c r="AZ37" s="171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45"/>
      <c r="Z38" s="145"/>
      <c r="AA38" s="145"/>
      <c r="AB38" s="144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70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1" t="s">
        <v>1286</v>
      </c>
      <c r="AZ38" s="171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45"/>
      <c r="Z39" s="145"/>
      <c r="AA39" s="145"/>
      <c r="AB39" s="145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70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1" t="s">
        <v>1286</v>
      </c>
      <c r="AZ39" s="171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10" t="s">
        <v>833</v>
      </c>
      <c r="G40" s="22">
        <f t="shared" ref="G40:G71" si="4">SUM(H40:AB40)</f>
        <v>0</v>
      </c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45"/>
      <c r="Z40" s="145"/>
      <c r="AA40" s="145"/>
      <c r="AB40" s="143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70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4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1" t="s">
        <v>1286</v>
      </c>
      <c r="AZ40" s="171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10" t="s">
        <v>753</v>
      </c>
      <c r="G41" s="22">
        <f t="shared" si="4"/>
        <v>0</v>
      </c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45"/>
      <c r="Z41" s="145"/>
      <c r="AA41" s="145"/>
      <c r="AB41" s="145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70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4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71" t="s">
        <v>1286</v>
      </c>
      <c r="AZ41" s="171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45"/>
      <c r="Z42" s="145"/>
      <c r="AA42" s="145"/>
      <c r="AB42" s="145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70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1" t="s">
        <v>1286</v>
      </c>
      <c r="AZ42" s="171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45"/>
      <c r="Z43" s="145"/>
      <c r="AA43" s="145"/>
      <c r="AB43" s="145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70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1" t="s">
        <v>1286</v>
      </c>
      <c r="AZ43" s="171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45"/>
      <c r="Z44" s="145"/>
      <c r="AA44" s="145"/>
      <c r="AB44" s="157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70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1" t="s">
        <v>1286</v>
      </c>
      <c r="AZ44" s="171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45"/>
      <c r="Z45" s="145"/>
      <c r="AA45" s="145"/>
      <c r="AB45" s="145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70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1" t="s">
        <v>1286</v>
      </c>
      <c r="AZ45" s="171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173"/>
      <c r="Z46" s="173"/>
      <c r="AA46" s="141"/>
      <c r="AB46" s="141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70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1" t="s">
        <v>1286</v>
      </c>
      <c r="AZ46" s="171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173"/>
      <c r="Z47" s="173"/>
      <c r="AA47" s="141"/>
      <c r="AB47" s="14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70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1" t="s">
        <v>1286</v>
      </c>
      <c r="AZ47" s="171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173"/>
      <c r="Z48" s="173"/>
      <c r="AA48" s="141"/>
      <c r="AB48" s="141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70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1" t="s">
        <v>1286</v>
      </c>
      <c r="AZ48" s="171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143"/>
      <c r="Z49" s="142"/>
      <c r="AA49" s="142"/>
      <c r="AB49" s="142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70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1" t="s">
        <v>1286</v>
      </c>
      <c r="AZ49" s="171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45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70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1" t="s">
        <v>1286</v>
      </c>
      <c r="AZ50" s="171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45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70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71" t="s">
        <v>1286</v>
      </c>
      <c r="AZ51" s="171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58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70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1" t="s">
        <v>1290</v>
      </c>
      <c r="AZ52" s="171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56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70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1" t="s">
        <v>1290</v>
      </c>
      <c r="AZ53" s="171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58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70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1" t="s">
        <v>1290</v>
      </c>
      <c r="AZ54" s="171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58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70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71" t="s">
        <v>1291</v>
      </c>
      <c r="AZ55" s="171"/>
    </row>
    <row r="56" spans="1:52" x14ac:dyDescent="0.25">
      <c r="A56" s="25">
        <v>49</v>
      </c>
      <c r="B56" s="110" t="s">
        <v>13</v>
      </c>
      <c r="C56" s="110" t="s">
        <v>1308</v>
      </c>
      <c r="D56" s="110"/>
      <c r="E56" s="110" t="s">
        <v>1406</v>
      </c>
      <c r="F56" s="1" t="s">
        <v>752</v>
      </c>
      <c r="G56" s="22">
        <f t="shared" si="4"/>
        <v>0</v>
      </c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43"/>
      <c r="AB56" s="143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70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1" t="s">
        <v>1290</v>
      </c>
      <c r="AZ56" s="171"/>
    </row>
    <row r="57" spans="1:52" x14ac:dyDescent="0.25">
      <c r="A57" s="25">
        <v>50</v>
      </c>
      <c r="B57" s="110" t="s">
        <v>13</v>
      </c>
      <c r="C57" s="110" t="s">
        <v>1408</v>
      </c>
      <c r="D57" s="110"/>
      <c r="E57" s="110" t="s">
        <v>1409</v>
      </c>
      <c r="F57" s="110" t="s">
        <v>752</v>
      </c>
      <c r="G57" s="22">
        <f t="shared" si="4"/>
        <v>0</v>
      </c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43"/>
      <c r="AB57" s="143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70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1" t="s">
        <v>1290</v>
      </c>
      <c r="AZ57" s="171"/>
    </row>
    <row r="58" spans="1:52" x14ac:dyDescent="0.25">
      <c r="A58" s="25">
        <v>51</v>
      </c>
      <c r="B58" s="110" t="s">
        <v>13</v>
      </c>
      <c r="C58" s="110" t="s">
        <v>1309</v>
      </c>
      <c r="D58" s="110"/>
      <c r="E58" s="110" t="s">
        <v>1310</v>
      </c>
      <c r="F58" s="110" t="s">
        <v>753</v>
      </c>
      <c r="G58" s="22">
        <f t="shared" si="4"/>
        <v>0</v>
      </c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58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70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1" t="s">
        <v>1286</v>
      </c>
      <c r="AZ58" s="171"/>
    </row>
    <row r="59" spans="1:52" x14ac:dyDescent="0.25">
      <c r="A59" s="25">
        <v>52</v>
      </c>
      <c r="B59" s="110" t="s">
        <v>13</v>
      </c>
      <c r="C59" s="110" t="s">
        <v>1495</v>
      </c>
      <c r="D59" s="110"/>
      <c r="E59" s="110" t="s">
        <v>1505</v>
      </c>
      <c r="F59" s="110" t="s">
        <v>753</v>
      </c>
      <c r="G59" s="22">
        <f t="shared" si="4"/>
        <v>0</v>
      </c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58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70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1" t="s">
        <v>1286</v>
      </c>
      <c r="AZ59" s="171"/>
    </row>
    <row r="60" spans="1:52" x14ac:dyDescent="0.25">
      <c r="A60" s="25">
        <v>53</v>
      </c>
      <c r="B60" s="110" t="s">
        <v>13</v>
      </c>
      <c r="C60" s="110" t="s">
        <v>1496</v>
      </c>
      <c r="D60" s="110"/>
      <c r="E60" s="110" t="s">
        <v>1506</v>
      </c>
      <c r="F60" s="110" t="s">
        <v>753</v>
      </c>
      <c r="G60" s="22">
        <f t="shared" si="4"/>
        <v>0</v>
      </c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45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70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1" t="s">
        <v>1286</v>
      </c>
      <c r="AZ60" s="171"/>
    </row>
    <row r="61" spans="1:52" x14ac:dyDescent="0.25">
      <c r="A61" s="25">
        <v>54</v>
      </c>
      <c r="B61" s="110" t="s">
        <v>13</v>
      </c>
      <c r="C61" s="110" t="s">
        <v>1497</v>
      </c>
      <c r="D61" s="110"/>
      <c r="E61" s="110" t="s">
        <v>1507</v>
      </c>
      <c r="F61" s="110" t="s">
        <v>753</v>
      </c>
      <c r="G61" s="22">
        <f t="shared" si="4"/>
        <v>0</v>
      </c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45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70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1" t="s">
        <v>1286</v>
      </c>
      <c r="AZ61" s="171"/>
    </row>
    <row r="62" spans="1:52" x14ac:dyDescent="0.25">
      <c r="A62" s="25">
        <v>55</v>
      </c>
      <c r="B62" s="110" t="s">
        <v>13</v>
      </c>
      <c r="C62" s="110" t="s">
        <v>1498</v>
      </c>
      <c r="D62" s="110"/>
      <c r="E62" s="110" t="s">
        <v>1508</v>
      </c>
      <c r="F62" s="110" t="s">
        <v>753</v>
      </c>
      <c r="G62" s="22">
        <f t="shared" si="4"/>
        <v>0</v>
      </c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45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70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1" t="s">
        <v>1286</v>
      </c>
      <c r="AZ62" s="171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45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70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1" t="s">
        <v>1286</v>
      </c>
      <c r="AZ63" s="171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3"/>
      <c r="I64" s="73"/>
      <c r="J64" s="73"/>
      <c r="K64" s="73"/>
      <c r="L64" s="73"/>
      <c r="M64" s="179"/>
      <c r="N64" s="179"/>
      <c r="O64" s="73"/>
      <c r="P64" s="179"/>
      <c r="Q64" s="179"/>
      <c r="R64" s="73"/>
      <c r="S64" s="73"/>
      <c r="T64" s="172"/>
      <c r="U64" s="73"/>
      <c r="V64" s="73"/>
      <c r="W64" s="73"/>
      <c r="X64" s="172"/>
      <c r="Y64" s="73"/>
      <c r="Z64" s="179"/>
      <c r="AA64" s="179"/>
      <c r="AB64" s="182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70"/>
      <c r="AG64" s="171"/>
      <c r="AH64" s="171"/>
      <c r="AI64" s="171"/>
      <c r="AJ64" s="171"/>
      <c r="AK64" s="171"/>
      <c r="AL64" s="169"/>
      <c r="AM64" s="171"/>
      <c r="AN64" s="171"/>
      <c r="AO64" s="171"/>
      <c r="AP64" s="171"/>
      <c r="AQ64" s="171"/>
      <c r="AR64" s="171"/>
      <c r="AS64" s="171"/>
      <c r="AT64" s="17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1" t="s">
        <v>1286</v>
      </c>
      <c r="AZ64" s="171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2"/>
      <c r="Y65" s="179"/>
      <c r="Z65" s="179"/>
      <c r="AA65" s="179"/>
      <c r="AB65" s="182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70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1" t="s">
        <v>1286</v>
      </c>
      <c r="AZ65" s="171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9"/>
      <c r="AA66" s="179"/>
      <c r="AB66" s="182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70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1" t="s">
        <v>1286</v>
      </c>
      <c r="AZ66" s="171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9"/>
      <c r="AA67" s="179"/>
      <c r="AB67" s="182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70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1" t="s">
        <v>1286</v>
      </c>
      <c r="AZ67" s="171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10" t="s">
        <v>752</v>
      </c>
      <c r="G68" s="22">
        <f t="shared" si="4"/>
        <v>0</v>
      </c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3"/>
      <c r="AA68" s="173"/>
      <c r="AB68" s="181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70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1" t="s">
        <v>1286</v>
      </c>
      <c r="AZ68" s="171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86"/>
      <c r="AA69" s="186"/>
      <c r="AB69" s="185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70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  <c r="AS69" s="171"/>
      <c r="AT69" s="17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71" t="s">
        <v>1286</v>
      </c>
      <c r="AZ69" s="171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3"/>
      <c r="AA70" s="173"/>
      <c r="AB70" s="181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70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  <c r="AS70" s="171"/>
      <c r="AT70" s="17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1" t="s">
        <v>1286</v>
      </c>
      <c r="AZ70" s="171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9"/>
      <c r="AA71" s="179"/>
      <c r="AB71" s="17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70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  <c r="AS71" s="171"/>
      <c r="AT71" s="17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1" t="s">
        <v>1286</v>
      </c>
      <c r="AZ71" s="171"/>
    </row>
    <row r="72" spans="1:52" x14ac:dyDescent="0.25">
      <c r="A72" s="25">
        <v>65</v>
      </c>
      <c r="B72" s="110" t="s">
        <v>15</v>
      </c>
      <c r="C72" s="110" t="s">
        <v>594</v>
      </c>
      <c r="D72" s="110"/>
      <c r="E72" s="110" t="s">
        <v>64</v>
      </c>
      <c r="F72" s="110" t="s">
        <v>752</v>
      </c>
      <c r="G72" s="112">
        <f t="shared" ref="G72:G103" si="8">SUM(H72:AB72)</f>
        <v>0</v>
      </c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3"/>
      <c r="AA72" s="173"/>
      <c r="AB72" s="17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70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  <c r="AS72" s="171"/>
      <c r="AT72" s="17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4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1" t="s">
        <v>1286</v>
      </c>
      <c r="AZ72" s="171"/>
    </row>
    <row r="73" spans="1:52" x14ac:dyDescent="0.25">
      <c r="A73" s="25">
        <v>66</v>
      </c>
      <c r="B73" s="110" t="s">
        <v>15</v>
      </c>
      <c r="C73" s="110" t="s">
        <v>592</v>
      </c>
      <c r="D73" s="110"/>
      <c r="E73" s="110" t="s">
        <v>593</v>
      </c>
      <c r="F73" s="110" t="s">
        <v>752</v>
      </c>
      <c r="G73" s="22">
        <f t="shared" si="8"/>
        <v>0</v>
      </c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2"/>
      <c r="Y73" s="173"/>
      <c r="Z73" s="173"/>
      <c r="AA73" s="180"/>
      <c r="AB73" s="180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70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171"/>
      <c r="AT73" s="17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4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1" t="s">
        <v>1286</v>
      </c>
      <c r="AZ73" s="171"/>
    </row>
    <row r="74" spans="1:52" x14ac:dyDescent="0.25">
      <c r="A74" s="25">
        <v>67</v>
      </c>
      <c r="B74" s="110" t="s">
        <v>15</v>
      </c>
      <c r="C74" s="110" t="s">
        <v>763</v>
      </c>
      <c r="D74" s="110"/>
      <c r="E74" s="110" t="s">
        <v>764</v>
      </c>
      <c r="F74" s="110" t="s">
        <v>753</v>
      </c>
      <c r="G74" s="22">
        <f t="shared" si="8"/>
        <v>0</v>
      </c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3"/>
      <c r="AA74" s="173"/>
      <c r="AB74" s="173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70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171"/>
      <c r="AT74" s="17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4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1" t="s">
        <v>1286</v>
      </c>
      <c r="AZ74" s="171"/>
    </row>
    <row r="75" spans="1:52" x14ac:dyDescent="0.25">
      <c r="A75" s="25">
        <v>68</v>
      </c>
      <c r="B75" s="110" t="s">
        <v>15</v>
      </c>
      <c r="C75" s="110" t="s">
        <v>568</v>
      </c>
      <c r="D75" s="110"/>
      <c r="E75" s="110" t="s">
        <v>569</v>
      </c>
      <c r="F75" s="110" t="s">
        <v>753</v>
      </c>
      <c r="G75" s="22">
        <f t="shared" si="8"/>
        <v>0</v>
      </c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3"/>
      <c r="AA75" s="173"/>
      <c r="AB75" s="173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70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171"/>
      <c r="AT75" s="17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4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Medium Risk Customer</v>
      </c>
      <c r="AY75" s="171" t="s">
        <v>1286</v>
      </c>
      <c r="AZ75" s="171"/>
    </row>
    <row r="76" spans="1:52" x14ac:dyDescent="0.25">
      <c r="A76" s="25">
        <v>69</v>
      </c>
      <c r="B76" s="110" t="s">
        <v>15</v>
      </c>
      <c r="C76" s="110" t="s">
        <v>542</v>
      </c>
      <c r="D76" s="110"/>
      <c r="E76" s="110" t="s">
        <v>543</v>
      </c>
      <c r="F76" s="110" t="s">
        <v>752</v>
      </c>
      <c r="G76" s="22">
        <f t="shared" si="8"/>
        <v>0</v>
      </c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3"/>
      <c r="AA76" s="173"/>
      <c r="AB76" s="173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70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  <c r="AS76" s="171"/>
      <c r="AT76" s="17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4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1" t="s">
        <v>1286</v>
      </c>
      <c r="AZ76" s="171"/>
    </row>
    <row r="77" spans="1:52" x14ac:dyDescent="0.25">
      <c r="A77" s="25">
        <v>70</v>
      </c>
      <c r="B77" s="110" t="s">
        <v>15</v>
      </c>
      <c r="C77" s="110" t="s">
        <v>595</v>
      </c>
      <c r="D77" s="110"/>
      <c r="E77" s="110" t="s">
        <v>596</v>
      </c>
      <c r="F77" s="110" t="s">
        <v>753</v>
      </c>
      <c r="G77" s="22">
        <f t="shared" si="8"/>
        <v>0</v>
      </c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2"/>
      <c r="Y77" s="173"/>
      <c r="Z77" s="173"/>
      <c r="AA77" s="173"/>
      <c r="AB77" s="173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70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  <c r="AS77" s="171"/>
      <c r="AT77" s="17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4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1" t="s">
        <v>1286</v>
      </c>
      <c r="AZ77" s="171"/>
    </row>
    <row r="78" spans="1:52" x14ac:dyDescent="0.25">
      <c r="A78" s="25">
        <v>71</v>
      </c>
      <c r="B78" s="110" t="s">
        <v>15</v>
      </c>
      <c r="C78" s="110" t="s">
        <v>590</v>
      </c>
      <c r="D78" s="110"/>
      <c r="E78" s="110" t="s">
        <v>591</v>
      </c>
      <c r="F78" s="110" t="s">
        <v>752</v>
      </c>
      <c r="G78" s="22">
        <f t="shared" si="8"/>
        <v>0</v>
      </c>
      <c r="H78" s="95"/>
      <c r="I78" s="172"/>
      <c r="J78" s="95"/>
      <c r="K78" s="95"/>
      <c r="L78" s="95"/>
      <c r="M78" s="73"/>
      <c r="N78" s="73"/>
      <c r="O78" s="95"/>
      <c r="P78" s="73"/>
      <c r="Q78" s="73"/>
      <c r="R78" s="95"/>
      <c r="S78" s="95"/>
      <c r="T78" s="172"/>
      <c r="U78" s="95"/>
      <c r="V78" s="95"/>
      <c r="W78" s="95"/>
      <c r="X78" s="172"/>
      <c r="Y78" s="95"/>
      <c r="Z78" s="173"/>
      <c r="AA78" s="173"/>
      <c r="AB78" s="173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70"/>
      <c r="AG78" s="171"/>
      <c r="AH78" s="171"/>
      <c r="AI78" s="171"/>
      <c r="AJ78" s="171"/>
      <c r="AK78" s="171"/>
      <c r="AL78" s="169"/>
      <c r="AM78" s="171"/>
      <c r="AN78" s="171"/>
      <c r="AO78" s="171"/>
      <c r="AP78" s="171"/>
      <c r="AQ78" s="171"/>
      <c r="AR78" s="171"/>
      <c r="AS78" s="171"/>
      <c r="AT78" s="17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4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1" t="s">
        <v>1286</v>
      </c>
      <c r="AZ78" s="171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70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4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High Risk Customer</v>
      </c>
      <c r="AY79" s="171" t="s">
        <v>1286</v>
      </c>
      <c r="AZ79" s="171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72"/>
      <c r="Y80" s="180"/>
      <c r="Z80" s="180"/>
      <c r="AA80" s="173"/>
      <c r="AB80" s="1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70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4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1" t="s">
        <v>1286</v>
      </c>
      <c r="AZ80" s="171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8"/>
      <c r="I81" s="172"/>
      <c r="J81" s="95"/>
      <c r="K81" s="98"/>
      <c r="L81" s="95"/>
      <c r="M81" s="190"/>
      <c r="N81" s="190"/>
      <c r="O81" s="95"/>
      <c r="P81" s="190"/>
      <c r="Q81" s="190"/>
      <c r="R81" s="95"/>
      <c r="S81" s="95"/>
      <c r="T81" s="172"/>
      <c r="U81" s="95"/>
      <c r="V81" s="98"/>
      <c r="W81" s="95"/>
      <c r="X81" s="172"/>
      <c r="Y81" s="98"/>
      <c r="Z81" s="190"/>
      <c r="AA81" s="180"/>
      <c r="AB81" s="181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91"/>
      <c r="AG81" s="192"/>
      <c r="AH81" s="192"/>
      <c r="AI81" s="192"/>
      <c r="AJ81" s="192"/>
      <c r="AK81" s="192"/>
      <c r="AL81" s="169"/>
      <c r="AM81" s="192"/>
      <c r="AN81" s="192"/>
      <c r="AO81" s="192"/>
      <c r="AP81" s="192"/>
      <c r="AQ81" s="192"/>
      <c r="AR81" s="192"/>
      <c r="AS81" s="192"/>
      <c r="AT81" s="192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4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71" t="s">
        <v>1286</v>
      </c>
      <c r="AZ81" s="171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5"/>
      <c r="I82" s="175"/>
      <c r="J82" s="176"/>
      <c r="K82" s="175"/>
      <c r="L82" s="175"/>
      <c r="M82" s="172"/>
      <c r="N82" s="172"/>
      <c r="O82" s="175"/>
      <c r="P82" s="172"/>
      <c r="Q82" s="172"/>
      <c r="R82" s="178"/>
      <c r="S82" s="178"/>
      <c r="T82" s="179"/>
      <c r="U82" s="175"/>
      <c r="V82" s="175"/>
      <c r="W82" s="177"/>
      <c r="X82" s="172"/>
      <c r="Y82" s="175"/>
      <c r="Z82" s="172"/>
      <c r="AA82" s="172"/>
      <c r="AB82" s="1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70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4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1" t="s">
        <v>1286</v>
      </c>
      <c r="AZ82" s="171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8"/>
      <c r="I83" s="172"/>
      <c r="J83" s="98"/>
      <c r="K83" s="98"/>
      <c r="L83" s="98"/>
      <c r="M83" s="73"/>
      <c r="N83" s="73"/>
      <c r="O83" s="98"/>
      <c r="P83" s="173"/>
      <c r="Q83" s="173"/>
      <c r="R83" s="98"/>
      <c r="S83" s="98"/>
      <c r="T83" s="172"/>
      <c r="U83" s="98"/>
      <c r="V83" s="98"/>
      <c r="W83" s="98"/>
      <c r="X83" s="172"/>
      <c r="Y83" s="98"/>
      <c r="Z83" s="173"/>
      <c r="AA83" s="173"/>
      <c r="AB83" s="173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70"/>
      <c r="AG83" s="171"/>
      <c r="AH83" s="171"/>
      <c r="AI83" s="171"/>
      <c r="AJ83" s="171"/>
      <c r="AK83" s="171"/>
      <c r="AL83" s="169"/>
      <c r="AM83" s="171"/>
      <c r="AN83" s="171"/>
      <c r="AO83" s="171"/>
      <c r="AP83" s="171"/>
      <c r="AQ83" s="171"/>
      <c r="AR83" s="171"/>
      <c r="AS83" s="171"/>
      <c r="AT83" s="17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4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High Risk Customer</v>
      </c>
      <c r="AY83" s="171" t="s">
        <v>1286</v>
      </c>
      <c r="AZ83" s="171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3"/>
      <c r="I84" s="73"/>
      <c r="J84" s="73"/>
      <c r="K84" s="73"/>
      <c r="L84" s="73"/>
      <c r="M84" s="29"/>
      <c r="N84" s="29"/>
      <c r="O84" s="73"/>
      <c r="P84" s="29"/>
      <c r="Q84" s="29"/>
      <c r="R84" s="73"/>
      <c r="S84" s="73"/>
      <c r="T84" s="172"/>
      <c r="U84" s="73"/>
      <c r="V84" s="73"/>
      <c r="W84" s="73"/>
      <c r="X84" s="172"/>
      <c r="Y84" s="73"/>
      <c r="Z84" s="172"/>
      <c r="AA84" s="172"/>
      <c r="AB84" s="1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70"/>
      <c r="AG84" s="171"/>
      <c r="AH84" s="171"/>
      <c r="AI84" s="171"/>
      <c r="AJ84" s="171"/>
      <c r="AK84" s="171"/>
      <c r="AL84" s="169"/>
      <c r="AM84" s="171"/>
      <c r="AN84" s="171"/>
      <c r="AO84" s="171"/>
      <c r="AP84" s="171"/>
      <c r="AQ84" s="171"/>
      <c r="AR84" s="171"/>
      <c r="AS84" s="171"/>
      <c r="AT84" s="17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4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1" t="s">
        <v>1286</v>
      </c>
      <c r="AZ84" s="171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70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4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1" t="s">
        <v>1286</v>
      </c>
      <c r="AZ85" s="171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3"/>
      <c r="I86" s="73"/>
      <c r="J86" s="73"/>
      <c r="K86" s="73"/>
      <c r="L86" s="73"/>
      <c r="M86" s="29"/>
      <c r="N86" s="29"/>
      <c r="O86" s="73"/>
      <c r="P86" s="29"/>
      <c r="Q86" s="29"/>
      <c r="R86" s="73"/>
      <c r="S86" s="73"/>
      <c r="T86" s="172"/>
      <c r="U86" s="73"/>
      <c r="V86" s="73"/>
      <c r="W86" s="73"/>
      <c r="X86" s="172"/>
      <c r="Y86" s="73"/>
      <c r="Z86" s="172"/>
      <c r="AA86" s="172"/>
      <c r="AB86" s="1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70"/>
      <c r="AG86" s="171"/>
      <c r="AH86" s="171"/>
      <c r="AI86" s="171"/>
      <c r="AJ86" s="171"/>
      <c r="AK86" s="171"/>
      <c r="AL86" s="169"/>
      <c r="AM86" s="171"/>
      <c r="AN86" s="171"/>
      <c r="AO86" s="171"/>
      <c r="AP86" s="171"/>
      <c r="AQ86" s="171"/>
      <c r="AR86" s="171"/>
      <c r="AS86" s="171"/>
      <c r="AT86" s="17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4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1" t="s">
        <v>1286</v>
      </c>
      <c r="AZ86" s="171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3"/>
      <c r="I87" s="73"/>
      <c r="J87" s="73"/>
      <c r="K87" s="73"/>
      <c r="L87" s="73"/>
      <c r="M87" s="29"/>
      <c r="N87" s="29"/>
      <c r="O87" s="73"/>
      <c r="P87" s="29"/>
      <c r="Q87" s="29"/>
      <c r="R87" s="73"/>
      <c r="S87" s="73"/>
      <c r="T87" s="172"/>
      <c r="U87" s="73"/>
      <c r="V87" s="73"/>
      <c r="W87" s="73"/>
      <c r="X87" s="172"/>
      <c r="Y87" s="73"/>
      <c r="Z87" s="172"/>
      <c r="AA87" s="172"/>
      <c r="AB87" s="1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70"/>
      <c r="AG87" s="171"/>
      <c r="AH87" s="171"/>
      <c r="AI87" s="171"/>
      <c r="AJ87" s="171"/>
      <c r="AK87" s="171"/>
      <c r="AL87" s="169"/>
      <c r="AM87" s="171"/>
      <c r="AN87" s="171"/>
      <c r="AO87" s="171"/>
      <c r="AP87" s="171"/>
      <c r="AQ87" s="171"/>
      <c r="AR87" s="171"/>
      <c r="AS87" s="171"/>
      <c r="AT87" s="17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4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1" t="s">
        <v>1286</v>
      </c>
      <c r="AZ87" s="171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70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4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1" t="s">
        <v>1286</v>
      </c>
      <c r="AZ88" s="171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2"/>
      <c r="Y89" s="179"/>
      <c r="Z89" s="179"/>
      <c r="AA89" s="172"/>
      <c r="AB89" s="1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70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4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71" t="s">
        <v>1286</v>
      </c>
      <c r="AZ89" s="171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2"/>
      <c r="Y90" s="173"/>
      <c r="Z90" s="172"/>
      <c r="AA90" s="172"/>
      <c r="AB90" s="1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70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4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71" t="s">
        <v>1286</v>
      </c>
      <c r="AZ90" s="171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2"/>
      <c r="Y91" s="173"/>
      <c r="Z91" s="179"/>
      <c r="AA91" s="172"/>
      <c r="AB91" s="1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70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4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1" t="s">
        <v>1286</v>
      </c>
      <c r="AZ91" s="171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2"/>
      <c r="Y92" s="179"/>
      <c r="Z92" s="179"/>
      <c r="AA92" s="172"/>
      <c r="AB92" s="1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70"/>
      <c r="AG92" s="171"/>
      <c r="AH92" s="171"/>
      <c r="AI92" s="171"/>
      <c r="AJ92" s="171"/>
      <c r="AK92" s="171"/>
      <c r="AL92" s="119"/>
      <c r="AM92" s="171"/>
      <c r="AN92" s="171"/>
      <c r="AO92" s="171"/>
      <c r="AP92" s="171"/>
      <c r="AQ92" s="171"/>
      <c r="AR92" s="171"/>
      <c r="AS92" s="171"/>
      <c r="AT92" s="17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4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1" t="s">
        <v>1286</v>
      </c>
      <c r="AZ92" s="171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70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  <c r="AS93" s="171"/>
      <c r="AT93" s="17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4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5" t="s">
        <v>1286</v>
      </c>
      <c r="AZ93" s="115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8"/>
      <c r="I94" s="95"/>
      <c r="J94" s="95"/>
      <c r="K94" s="98"/>
      <c r="L94" s="95"/>
      <c r="M94" s="29"/>
      <c r="N94" s="29"/>
      <c r="O94" s="95"/>
      <c r="P94" s="29"/>
      <c r="Q94" s="29"/>
      <c r="R94" s="95"/>
      <c r="S94" s="95"/>
      <c r="T94" s="172"/>
      <c r="U94" s="95"/>
      <c r="V94" s="98"/>
      <c r="W94" s="95"/>
      <c r="X94" s="172"/>
      <c r="Y94" s="98"/>
      <c r="Z94" s="172"/>
      <c r="AA94" s="172"/>
      <c r="AB94" s="1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70"/>
      <c r="AG94" s="171"/>
      <c r="AH94" s="171"/>
      <c r="AI94" s="171"/>
      <c r="AJ94" s="171"/>
      <c r="AK94" s="171"/>
      <c r="AL94" s="169"/>
      <c r="AM94" s="171"/>
      <c r="AN94" s="171"/>
      <c r="AO94" s="171"/>
      <c r="AP94" s="171"/>
      <c r="AQ94" s="171"/>
      <c r="AR94" s="171"/>
      <c r="AS94" s="171"/>
      <c r="AT94" s="17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4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High Risk Customer</v>
      </c>
      <c r="AY94" s="171" t="s">
        <v>1286</v>
      </c>
      <c r="AZ94" s="171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3"/>
      <c r="I95" s="73"/>
      <c r="J95" s="73"/>
      <c r="K95" s="73"/>
      <c r="L95" s="173"/>
      <c r="M95" s="172"/>
      <c r="N95" s="172"/>
      <c r="O95" s="73"/>
      <c r="P95" s="172"/>
      <c r="Q95" s="172"/>
      <c r="R95" s="73"/>
      <c r="S95" s="226"/>
      <c r="T95" s="207"/>
      <c r="U95" s="73"/>
      <c r="V95" s="73"/>
      <c r="W95" s="73"/>
      <c r="X95" s="172"/>
      <c r="Y95" s="73"/>
      <c r="Z95" s="172"/>
      <c r="AA95" s="172"/>
      <c r="AB95" s="1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70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  <c r="AS95" s="171"/>
      <c r="AT95" s="17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4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1" t="s">
        <v>1286</v>
      </c>
      <c r="AZ95" s="171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73"/>
      <c r="AB96" s="180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8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4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71" t="s">
        <v>1286</v>
      </c>
      <c r="AZ96" s="171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10" t="s">
        <v>753</v>
      </c>
      <c r="G97" s="22">
        <f t="shared" si="8"/>
        <v>0</v>
      </c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73"/>
      <c r="AB97" s="143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6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4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1" t="s">
        <v>1286</v>
      </c>
      <c r="AZ97" s="171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10" t="s">
        <v>752</v>
      </c>
      <c r="G98" s="22">
        <f t="shared" si="8"/>
        <v>0</v>
      </c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73"/>
      <c r="AB98" s="143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6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4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6" t="s">
        <v>1286</v>
      </c>
      <c r="AZ98" s="116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73"/>
      <c r="AB99" s="143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6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4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6" t="s">
        <v>1286</v>
      </c>
      <c r="AZ99" s="116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50"/>
      <c r="I100" s="150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73"/>
      <c r="AB100" s="143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6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4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1" t="s">
        <v>1290</v>
      </c>
      <c r="AZ100" s="171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52"/>
      <c r="I101" s="152"/>
      <c r="J101" s="153"/>
      <c r="K101" s="152"/>
      <c r="L101" s="152"/>
      <c r="M101" s="152"/>
      <c r="N101" s="152"/>
      <c r="O101" s="152"/>
      <c r="P101" s="152"/>
      <c r="Q101" s="152"/>
      <c r="R101" s="154"/>
      <c r="S101" s="154"/>
      <c r="T101" s="154"/>
      <c r="U101" s="152"/>
      <c r="V101" s="152"/>
      <c r="W101" s="151"/>
      <c r="X101" s="151"/>
      <c r="Y101" s="151"/>
      <c r="Z101" s="151"/>
      <c r="AA101" s="159"/>
      <c r="AB101" s="160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6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4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1" t="s">
        <v>1290</v>
      </c>
      <c r="AZ101" s="171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52"/>
      <c r="I102" s="155"/>
      <c r="J102" s="155"/>
      <c r="K102" s="152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2"/>
      <c r="W102" s="155"/>
      <c r="X102" s="152"/>
      <c r="Y102" s="152"/>
      <c r="Z102" s="152"/>
      <c r="AA102" s="161"/>
      <c r="AB102" s="162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6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4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1" t="s">
        <v>1286</v>
      </c>
      <c r="AZ102" s="171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61"/>
      <c r="AB103" s="162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6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4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1" t="s">
        <v>1286</v>
      </c>
      <c r="AZ103" s="171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73"/>
      <c r="AB104" s="143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6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4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71" t="s">
        <v>1290</v>
      </c>
      <c r="AZ104" s="171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73"/>
      <c r="AB105" s="143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6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4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1" t="s">
        <v>1290</v>
      </c>
      <c r="AZ105" s="171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73"/>
      <c r="AB106" s="143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83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4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71" t="s">
        <v>1291</v>
      </c>
      <c r="AZ106" s="171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73"/>
      <c r="AB107" s="143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83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4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1" t="s">
        <v>1290</v>
      </c>
      <c r="AZ107" s="171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73"/>
      <c r="AB108" s="143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6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4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1" t="s">
        <v>1290</v>
      </c>
      <c r="AZ108" s="171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73"/>
      <c r="AB109" s="143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83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4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1" t="s">
        <v>1290</v>
      </c>
      <c r="AZ109" s="171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73"/>
      <c r="AB110" s="143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6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4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1" t="s">
        <v>1290</v>
      </c>
      <c r="AZ110" s="171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73"/>
      <c r="AB111" s="143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6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4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1" t="s">
        <v>1290</v>
      </c>
      <c r="AZ111" s="171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73"/>
      <c r="AB112" s="143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6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4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1" t="s">
        <v>1290</v>
      </c>
      <c r="AZ112" s="171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61"/>
      <c r="AB113" s="16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6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4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71" t="s">
        <v>1290</v>
      </c>
      <c r="AZ113" s="171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83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4"/>
      <c r="AT114" s="184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4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1" t="s">
        <v>1290</v>
      </c>
      <c r="AZ114" s="171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61"/>
      <c r="X115" s="162"/>
      <c r="Y115" s="151"/>
      <c r="Z115" s="151"/>
      <c r="AA115" s="163"/>
      <c r="AB115" s="164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6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4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71" t="s">
        <v>1290</v>
      </c>
      <c r="AZ115" s="171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61"/>
      <c r="AB116" s="16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6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4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71" t="s">
        <v>1290</v>
      </c>
      <c r="AZ116" s="171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61"/>
      <c r="AB117" s="16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6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4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71" t="s">
        <v>1290</v>
      </c>
      <c r="AZ117" s="171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73"/>
      <c r="AB118" s="143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6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4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1" t="s">
        <v>1290</v>
      </c>
      <c r="AZ118" s="171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73"/>
      <c r="AB119" s="143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6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4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1" t="s">
        <v>1291</v>
      </c>
      <c r="AZ119" s="171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73"/>
      <c r="AB120" s="143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83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4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1" t="s">
        <v>1290</v>
      </c>
      <c r="AZ120" s="171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83"/>
      <c r="AG121" s="184"/>
      <c r="AH121" s="184"/>
      <c r="AI121" s="184"/>
      <c r="AJ121" s="184"/>
      <c r="AK121" s="184"/>
      <c r="AL121" s="193"/>
      <c r="AM121" s="184"/>
      <c r="AN121" s="184"/>
      <c r="AO121" s="184"/>
      <c r="AP121" s="184"/>
      <c r="AQ121" s="184"/>
      <c r="AR121" s="184"/>
      <c r="AS121" s="184"/>
      <c r="AT121" s="184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4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1" t="s">
        <v>1290</v>
      </c>
      <c r="AZ121" s="171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6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4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71" t="s">
        <v>1290</v>
      </c>
      <c r="AZ122" s="171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6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4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1" t="s">
        <v>1290</v>
      </c>
      <c r="AZ123" s="171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65"/>
      <c r="AB124" s="173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83"/>
      <c r="AG124" s="184"/>
      <c r="AH124" s="184"/>
      <c r="AI124" s="184"/>
      <c r="AJ124" s="184"/>
      <c r="AK124" s="184"/>
      <c r="AL124" s="193"/>
      <c r="AM124" s="184"/>
      <c r="AN124" s="184"/>
      <c r="AO124" s="184"/>
      <c r="AP124" s="184"/>
      <c r="AQ124" s="184"/>
      <c r="AR124" s="184"/>
      <c r="AS124" s="184"/>
      <c r="AT124" s="184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4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1" t="s">
        <v>1290</v>
      </c>
      <c r="AZ124" s="171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73"/>
      <c r="AB125" s="143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6"/>
      <c r="AG125" s="167"/>
      <c r="AH125" s="167"/>
      <c r="AI125" s="167"/>
      <c r="AJ125" s="167"/>
      <c r="AK125" s="167"/>
      <c r="AL125" s="167"/>
      <c r="AM125" s="167"/>
      <c r="AN125" s="167"/>
      <c r="AO125" s="167"/>
      <c r="AP125" s="167"/>
      <c r="AQ125" s="167"/>
      <c r="AR125" s="167"/>
      <c r="AS125" s="167"/>
      <c r="AT125" s="167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4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1" t="s">
        <v>1290</v>
      </c>
      <c r="AZ125" s="171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2"/>
      <c r="AB126" s="175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83"/>
      <c r="AG126" s="184"/>
      <c r="AH126" s="184"/>
      <c r="AI126" s="184"/>
      <c r="AJ126" s="184"/>
      <c r="AK126" s="184"/>
      <c r="AL126" s="171"/>
      <c r="AM126" s="184"/>
      <c r="AN126" s="184"/>
      <c r="AO126" s="184"/>
      <c r="AP126" s="184"/>
      <c r="AQ126" s="184"/>
      <c r="AR126" s="184"/>
      <c r="AS126" s="184"/>
      <c r="AT126" s="184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4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1" t="s">
        <v>1290</v>
      </c>
      <c r="AZ126" s="171"/>
    </row>
    <row r="127" spans="1:52" x14ac:dyDescent="0.25">
      <c r="A127" s="25">
        <v>120</v>
      </c>
      <c r="B127" s="110" t="s">
        <v>9</v>
      </c>
      <c r="C127" s="110" t="s">
        <v>809</v>
      </c>
      <c r="D127" s="110"/>
      <c r="E127" s="110" t="s">
        <v>1113</v>
      </c>
      <c r="F127" s="110" t="s">
        <v>753</v>
      </c>
      <c r="G127" s="112">
        <f t="shared" ref="G127" si="16">SUM(H127:AB127)</f>
        <v>0</v>
      </c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6"/>
      <c r="AG127" s="167"/>
      <c r="AH127" s="167"/>
      <c r="AI127" s="167"/>
      <c r="AJ127" s="167"/>
      <c r="AK127" s="167"/>
      <c r="AL127" s="167"/>
      <c r="AM127" s="167"/>
      <c r="AN127" s="167"/>
      <c r="AO127" s="167"/>
      <c r="AP127" s="167"/>
      <c r="AQ127" s="167"/>
      <c r="AR127" s="167"/>
      <c r="AS127" s="167"/>
      <c r="AT127" s="167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4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1" t="s">
        <v>1290</v>
      </c>
      <c r="AZ127" s="171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48"/>
      <c r="AB128" s="148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70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1"/>
      <c r="AT128" s="17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4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1" t="s">
        <v>1290</v>
      </c>
      <c r="AZ128" s="171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48"/>
      <c r="AB129" s="148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70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1"/>
      <c r="AT129" s="17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4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1" t="s">
        <v>1290</v>
      </c>
      <c r="AZ129" s="171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48"/>
      <c r="AB130" s="148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70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1"/>
      <c r="AT130" s="17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4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1" t="s">
        <v>1290</v>
      </c>
      <c r="AZ130" s="171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48"/>
      <c r="AB131" s="148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70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1"/>
      <c r="AT131" s="17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4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1" t="s">
        <v>1290</v>
      </c>
      <c r="AZ131" s="171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48"/>
      <c r="AB132" s="148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70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1"/>
      <c r="AT132" s="17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4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1" t="s">
        <v>1290</v>
      </c>
      <c r="AZ132" s="171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48"/>
      <c r="AB133" s="148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70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4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1" t="s">
        <v>1290</v>
      </c>
      <c r="AZ133" s="171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10" t="s">
        <v>752</v>
      </c>
      <c r="G134" s="22">
        <f t="shared" si="12"/>
        <v>0</v>
      </c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48"/>
      <c r="AB134" s="148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70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4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1" t="s">
        <v>1290</v>
      </c>
      <c r="AZ134" s="171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9"/>
      <c r="I135" s="149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47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70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4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1" t="s">
        <v>1290</v>
      </c>
      <c r="AZ135" s="171"/>
    </row>
    <row r="136" spans="1:52" x14ac:dyDescent="0.25">
      <c r="A136" s="25">
        <v>129</v>
      </c>
      <c r="B136" s="110" t="s">
        <v>32</v>
      </c>
      <c r="C136" s="110" t="s">
        <v>1503</v>
      </c>
      <c r="D136" s="110"/>
      <c r="E136" s="110" t="s">
        <v>1512</v>
      </c>
      <c r="F136" s="110" t="s">
        <v>753</v>
      </c>
      <c r="G136" s="22">
        <f t="shared" si="12"/>
        <v>0</v>
      </c>
      <c r="H136" s="147"/>
      <c r="I136" s="147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47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70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4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1" t="s">
        <v>1290</v>
      </c>
      <c r="AZ136" s="171"/>
    </row>
    <row r="137" spans="1:52" x14ac:dyDescent="0.25">
      <c r="A137" s="25">
        <v>130</v>
      </c>
      <c r="B137" s="110" t="s">
        <v>33</v>
      </c>
      <c r="C137" s="110" t="s">
        <v>151</v>
      </c>
      <c r="D137" s="110"/>
      <c r="E137" s="110" t="s">
        <v>152</v>
      </c>
      <c r="F137" s="110" t="s">
        <v>752</v>
      </c>
      <c r="G137" s="22">
        <f t="shared" ref="G137:G144" si="19">SUM(H137:AB137)</f>
        <v>0</v>
      </c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73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70"/>
      <c r="AG137" s="171"/>
      <c r="AH137" s="168"/>
      <c r="AI137" s="169"/>
      <c r="AJ137" s="169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4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Medium Risk Customer</v>
      </c>
      <c r="AY137" s="171" t="s">
        <v>1290</v>
      </c>
      <c r="AZ137" s="171"/>
    </row>
    <row r="138" spans="1:52" x14ac:dyDescent="0.25">
      <c r="A138" s="25">
        <v>131</v>
      </c>
      <c r="B138" s="110" t="s">
        <v>33</v>
      </c>
      <c r="C138" s="110" t="s">
        <v>146</v>
      </c>
      <c r="D138" s="110"/>
      <c r="E138" s="110" t="s">
        <v>147</v>
      </c>
      <c r="F138" s="110" t="s">
        <v>753</v>
      </c>
      <c r="G138" s="22">
        <f t="shared" si="19"/>
        <v>0</v>
      </c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70"/>
      <c r="AG138" s="171"/>
      <c r="AH138" s="168"/>
      <c r="AI138" s="169"/>
      <c r="AJ138" s="169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4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71" t="s">
        <v>1290</v>
      </c>
      <c r="AZ138" s="171"/>
    </row>
    <row r="139" spans="1:52" x14ac:dyDescent="0.25">
      <c r="A139" s="25">
        <v>132</v>
      </c>
      <c r="B139" s="110" t="s">
        <v>33</v>
      </c>
      <c r="C139" s="110" t="s">
        <v>144</v>
      </c>
      <c r="D139" s="110"/>
      <c r="E139" s="110" t="s">
        <v>815</v>
      </c>
      <c r="F139" s="110" t="s">
        <v>753</v>
      </c>
      <c r="G139" s="22">
        <f t="shared" si="19"/>
        <v>0</v>
      </c>
      <c r="H139" s="73"/>
      <c r="I139" s="73"/>
      <c r="J139" s="73"/>
      <c r="K139" s="73"/>
      <c r="L139" s="73"/>
      <c r="M139" s="73"/>
      <c r="N139" s="73"/>
      <c r="O139" s="29"/>
      <c r="P139" s="29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70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4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71" t="s">
        <v>1290</v>
      </c>
      <c r="AZ139" s="171"/>
    </row>
    <row r="140" spans="1:52" x14ac:dyDescent="0.25">
      <c r="A140" s="25">
        <v>133</v>
      </c>
      <c r="B140" s="110" t="s">
        <v>33</v>
      </c>
      <c r="C140" s="110" t="s">
        <v>138</v>
      </c>
      <c r="D140" s="110"/>
      <c r="E140" s="110" t="s">
        <v>139</v>
      </c>
      <c r="F140" s="110" t="s">
        <v>753</v>
      </c>
      <c r="G140" s="22">
        <f t="shared" si="19"/>
        <v>0</v>
      </c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70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4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1" t="s">
        <v>1290</v>
      </c>
      <c r="AZ140" s="171"/>
    </row>
    <row r="141" spans="1:52" x14ac:dyDescent="0.25">
      <c r="A141" s="25">
        <v>134</v>
      </c>
      <c r="B141" s="110" t="s">
        <v>33</v>
      </c>
      <c r="C141" s="110" t="s">
        <v>130</v>
      </c>
      <c r="D141" s="110"/>
      <c r="E141" s="110" t="s">
        <v>131</v>
      </c>
      <c r="F141" s="110" t="s">
        <v>752</v>
      </c>
      <c r="G141" s="22">
        <f t="shared" si="19"/>
        <v>0</v>
      </c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70"/>
      <c r="AG141" s="171"/>
      <c r="AH141" s="171"/>
      <c r="AI141" s="171"/>
      <c r="AJ141" s="171"/>
      <c r="AK141" s="171"/>
      <c r="AL141" s="169"/>
      <c r="AM141" s="171"/>
      <c r="AN141" s="171"/>
      <c r="AO141" s="171"/>
      <c r="AP141" s="171"/>
      <c r="AQ141" s="171"/>
      <c r="AR141" s="171"/>
      <c r="AS141" s="171"/>
      <c r="AT141" s="171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4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1" t="s">
        <v>1290</v>
      </c>
      <c r="AZ141" s="171"/>
    </row>
    <row r="142" spans="1:52" x14ac:dyDescent="0.25">
      <c r="A142" s="25">
        <v>135</v>
      </c>
      <c r="B142" s="110" t="s">
        <v>33</v>
      </c>
      <c r="C142" s="110" t="s">
        <v>128</v>
      </c>
      <c r="D142" s="110"/>
      <c r="E142" s="110" t="s">
        <v>129</v>
      </c>
      <c r="F142" s="110" t="s">
        <v>833</v>
      </c>
      <c r="G142" s="22">
        <f t="shared" si="19"/>
        <v>0</v>
      </c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70"/>
      <c r="AG142" s="171"/>
      <c r="AH142" s="168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4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1" t="s">
        <v>1290</v>
      </c>
      <c r="AZ142" s="171"/>
    </row>
    <row r="143" spans="1:52" x14ac:dyDescent="0.25">
      <c r="A143" s="25">
        <v>136</v>
      </c>
      <c r="B143" s="110" t="s">
        <v>33</v>
      </c>
      <c r="C143" s="110" t="s">
        <v>126</v>
      </c>
      <c r="D143" s="110"/>
      <c r="E143" s="110" t="s">
        <v>127</v>
      </c>
      <c r="F143" s="110" t="s">
        <v>752</v>
      </c>
      <c r="G143" s="22">
        <f t="shared" si="19"/>
        <v>0</v>
      </c>
      <c r="H143" s="98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8"/>
      <c r="V143" s="95"/>
      <c r="W143" s="98"/>
      <c r="X143" s="98"/>
      <c r="Y143" s="98"/>
      <c r="Z143" s="99"/>
      <c r="AA143" s="99"/>
      <c r="AB143" s="9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70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  <c r="AS143" s="171"/>
      <c r="AT143" s="171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4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1" t="s">
        <v>1290</v>
      </c>
      <c r="AZ143" s="171"/>
    </row>
    <row r="144" spans="1:52" x14ac:dyDescent="0.25">
      <c r="A144" s="25">
        <v>137</v>
      </c>
      <c r="B144" s="110" t="s">
        <v>33</v>
      </c>
      <c r="C144" s="110" t="s">
        <v>118</v>
      </c>
      <c r="D144" s="110"/>
      <c r="E144" s="110" t="s">
        <v>119</v>
      </c>
      <c r="F144" s="110" t="s">
        <v>753</v>
      </c>
      <c r="G144" s="22">
        <f t="shared" si="19"/>
        <v>0</v>
      </c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70"/>
      <c r="AG144" s="171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  <c r="AS144" s="171"/>
      <c r="AT144" s="171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4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71" t="s">
        <v>1290</v>
      </c>
      <c r="AZ144" s="171"/>
    </row>
    <row r="145" spans="1:52" x14ac:dyDescent="0.25">
      <c r="A145" s="25">
        <v>138</v>
      </c>
      <c r="B145" s="133" t="s">
        <v>33</v>
      </c>
      <c r="C145" s="133" t="s">
        <v>1516</v>
      </c>
      <c r="D145" s="25"/>
      <c r="E145" s="25" t="s">
        <v>1529</v>
      </c>
      <c r="F145" s="110" t="s">
        <v>752</v>
      </c>
      <c r="G145" s="112">
        <f t="shared" ref="G145" si="23">SUM(H145:AB145)</f>
        <v>0</v>
      </c>
      <c r="H145" s="143"/>
      <c r="I145" s="143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145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70"/>
      <c r="AG145" s="171"/>
      <c r="AH145" s="171"/>
      <c r="AI145" s="171"/>
      <c r="AJ145" s="171"/>
      <c r="AK145" s="171"/>
      <c r="AL145" s="171"/>
      <c r="AM145" s="171"/>
      <c r="AN145" s="171"/>
      <c r="AO145" s="171"/>
      <c r="AP145" s="171"/>
      <c r="AQ145" s="171"/>
      <c r="AR145" s="171"/>
      <c r="AS145" s="171"/>
      <c r="AT145" s="171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4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1" t="s">
        <v>1290</v>
      </c>
      <c r="AZ145" s="171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4"/>
    </row>
    <row r="148" spans="1:52" x14ac:dyDescent="0.25">
      <c r="AC148" s="78"/>
    </row>
  </sheetData>
  <sheetProtection algorithmName="SHA-512" hashValue="gNLuYhkHTzj0TN+y3oF0GdL0YV0evNYyuWBgol5Jnd8cpZ3gUQKu2dOaKgtu1WeXK3A8SFOSGYtcSofT7tU85w==" saltValue="QhDS3TA6rbEQ3Li7snrs5A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E19" sqref="E19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56</v>
      </c>
      <c r="E1" s="4" t="s">
        <v>62</v>
      </c>
      <c r="F1" s="6">
        <f>'June Allocation'!G16</f>
        <v>122833400.56345972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8" t="s">
        <v>1627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4"/>
      <c r="AT6" s="28"/>
      <c r="AU6" s="28"/>
      <c r="AV6" s="28"/>
      <c r="AW6" s="28"/>
      <c r="AX6" s="28"/>
      <c r="AY6" s="28"/>
      <c r="AZ6" s="220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8" t="s">
        <v>98</v>
      </c>
      <c r="I8" s="128" t="s">
        <v>1426</v>
      </c>
      <c r="J8" s="128" t="s">
        <v>66</v>
      </c>
      <c r="K8" s="128" t="s">
        <v>97</v>
      </c>
      <c r="L8" s="128" t="s">
        <v>34</v>
      </c>
      <c r="M8" s="128" t="s">
        <v>74</v>
      </c>
      <c r="N8" s="128" t="s">
        <v>96</v>
      </c>
      <c r="O8" s="128" t="s">
        <v>35</v>
      </c>
      <c r="P8" s="128" t="s">
        <v>36</v>
      </c>
      <c r="Q8" s="128" t="s">
        <v>37</v>
      </c>
      <c r="R8" s="128" t="s">
        <v>1427</v>
      </c>
      <c r="S8" s="225" t="s">
        <v>1603</v>
      </c>
      <c r="T8" s="128" t="s">
        <v>1515</v>
      </c>
      <c r="U8" s="128" t="s">
        <v>1044</v>
      </c>
      <c r="V8" s="128" t="s">
        <v>38</v>
      </c>
      <c r="W8" s="128" t="s">
        <v>39</v>
      </c>
      <c r="X8" s="128" t="s">
        <v>40</v>
      </c>
      <c r="Y8" s="128" t="s">
        <v>41</v>
      </c>
      <c r="Z8" s="128" t="s">
        <v>1519</v>
      </c>
      <c r="AA8" s="128" t="s">
        <v>1292</v>
      </c>
      <c r="AB8" s="128" t="s">
        <v>43</v>
      </c>
      <c r="AC8" s="17" t="s">
        <v>47</v>
      </c>
      <c r="AE8" s="18" t="s">
        <v>51</v>
      </c>
      <c r="AF8" s="129" t="s">
        <v>43</v>
      </c>
      <c r="AG8" s="129" t="s">
        <v>37</v>
      </c>
      <c r="AH8" s="129" t="s">
        <v>35</v>
      </c>
      <c r="AI8" s="129" t="s">
        <v>66</v>
      </c>
      <c r="AJ8" s="129" t="s">
        <v>74</v>
      </c>
      <c r="AK8" s="129" t="s">
        <v>34</v>
      </c>
      <c r="AL8" s="129" t="s">
        <v>40</v>
      </c>
      <c r="AM8" s="129" t="s">
        <v>97</v>
      </c>
      <c r="AN8" s="129" t="s">
        <v>1519</v>
      </c>
      <c r="AO8" s="129" t="s">
        <v>1427</v>
      </c>
      <c r="AP8" s="130" t="s">
        <v>38</v>
      </c>
      <c r="AQ8" s="130" t="s">
        <v>98</v>
      </c>
      <c r="AR8" s="130" t="s">
        <v>1426</v>
      </c>
      <c r="AS8" s="225" t="s">
        <v>1603</v>
      </c>
      <c r="AT8" s="130" t="s">
        <v>39</v>
      </c>
      <c r="AU8" s="19" t="s">
        <v>48</v>
      </c>
      <c r="AV8" s="91" t="s">
        <v>1474</v>
      </c>
      <c r="AW8" s="19" t="s">
        <v>50</v>
      </c>
      <c r="AX8" s="20" t="s">
        <v>91</v>
      </c>
      <c r="AY8" s="79" t="s">
        <v>1287</v>
      </c>
      <c r="AZ8" s="79" t="s">
        <v>1577</v>
      </c>
    </row>
    <row r="9" spans="1:52" x14ac:dyDescent="0.25">
      <c r="A9" s="111">
        <v>1</v>
      </c>
      <c r="B9" s="124" t="s">
        <v>22</v>
      </c>
      <c r="C9" s="124" t="s">
        <v>1119</v>
      </c>
      <c r="D9" s="124"/>
      <c r="E9" s="124" t="s">
        <v>1151</v>
      </c>
      <c r="F9" s="124" t="s">
        <v>61</v>
      </c>
      <c r="G9" s="22">
        <f t="shared" ref="G9:G40" si="0">SUM(H9:AB9)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8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5" t="s">
        <v>1286</v>
      </c>
      <c r="AZ9" s="171"/>
    </row>
    <row r="10" spans="1:52" x14ac:dyDescent="0.25">
      <c r="A10" s="111">
        <v>2</v>
      </c>
      <c r="B10" s="125" t="s">
        <v>22</v>
      </c>
      <c r="C10" s="125" t="s">
        <v>1120</v>
      </c>
      <c r="D10" s="125"/>
      <c r="E10" s="125" t="s">
        <v>1152</v>
      </c>
      <c r="F10" s="125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70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75" t="s">
        <v>1286</v>
      </c>
      <c r="AZ10" s="171"/>
    </row>
    <row r="11" spans="1:52" x14ac:dyDescent="0.25">
      <c r="A11" s="111">
        <v>3</v>
      </c>
      <c r="B11" s="125" t="s">
        <v>22</v>
      </c>
      <c r="C11" s="125" t="s">
        <v>1121</v>
      </c>
      <c r="D11" s="125"/>
      <c r="E11" s="125" t="s">
        <v>1153</v>
      </c>
      <c r="F11" s="125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70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5" t="s">
        <v>1286</v>
      </c>
      <c r="AZ11" s="171"/>
    </row>
    <row r="12" spans="1:52" x14ac:dyDescent="0.25">
      <c r="A12" s="111">
        <v>4</v>
      </c>
      <c r="B12" s="125" t="s">
        <v>22</v>
      </c>
      <c r="C12" s="125" t="s">
        <v>1122</v>
      </c>
      <c r="D12" s="125"/>
      <c r="E12" s="125" t="s">
        <v>1154</v>
      </c>
      <c r="F12" s="125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70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75" t="s">
        <v>1286</v>
      </c>
      <c r="AZ12" s="171"/>
    </row>
    <row r="13" spans="1:52" x14ac:dyDescent="0.25">
      <c r="A13" s="111">
        <v>5</v>
      </c>
      <c r="B13" s="125" t="s">
        <v>22</v>
      </c>
      <c r="C13" s="125" t="s">
        <v>1040</v>
      </c>
      <c r="D13" s="125"/>
      <c r="E13" s="125" t="s">
        <v>1155</v>
      </c>
      <c r="F13" s="125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70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5" t="s">
        <v>1286</v>
      </c>
      <c r="AZ13" s="171"/>
    </row>
    <row r="14" spans="1:52" x14ac:dyDescent="0.25">
      <c r="A14" s="111">
        <v>6</v>
      </c>
      <c r="B14" s="125" t="s">
        <v>22</v>
      </c>
      <c r="C14" s="125" t="s">
        <v>1041</v>
      </c>
      <c r="D14" s="125"/>
      <c r="E14" s="125" t="s">
        <v>1156</v>
      </c>
      <c r="F14" s="125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70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5" t="s">
        <v>1286</v>
      </c>
      <c r="AZ14" s="171"/>
    </row>
    <row r="15" spans="1:52" x14ac:dyDescent="0.25">
      <c r="A15" s="111">
        <v>7</v>
      </c>
      <c r="B15" s="125" t="s">
        <v>22</v>
      </c>
      <c r="C15" s="125" t="s">
        <v>880</v>
      </c>
      <c r="D15" s="125"/>
      <c r="E15" s="125" t="s">
        <v>881</v>
      </c>
      <c r="F15" s="125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70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5" t="s">
        <v>1286</v>
      </c>
      <c r="AZ15" s="171"/>
    </row>
    <row r="16" spans="1:52" x14ac:dyDescent="0.25">
      <c r="A16" s="111">
        <v>8</v>
      </c>
      <c r="B16" s="125" t="s">
        <v>22</v>
      </c>
      <c r="C16" s="125" t="s">
        <v>883</v>
      </c>
      <c r="D16" s="125"/>
      <c r="E16" s="125" t="s">
        <v>1157</v>
      </c>
      <c r="F16" s="125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70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5" t="s">
        <v>1286</v>
      </c>
      <c r="AZ16" s="171"/>
    </row>
    <row r="17" spans="1:52" x14ac:dyDescent="0.25">
      <c r="A17" s="111">
        <v>9</v>
      </c>
      <c r="B17" s="125" t="s">
        <v>22</v>
      </c>
      <c r="C17" s="125" t="s">
        <v>748</v>
      </c>
      <c r="D17" s="125"/>
      <c r="E17" s="125" t="s">
        <v>749</v>
      </c>
      <c r="F17" s="125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70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5" t="s">
        <v>1286</v>
      </c>
      <c r="AZ17" s="171"/>
    </row>
    <row r="18" spans="1:52" x14ac:dyDescent="0.25">
      <c r="A18" s="111">
        <v>10</v>
      </c>
      <c r="B18" s="125" t="s">
        <v>22</v>
      </c>
      <c r="C18" s="125" t="s">
        <v>847</v>
      </c>
      <c r="D18" s="125"/>
      <c r="E18" s="125" t="s">
        <v>848</v>
      </c>
      <c r="F18" s="125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70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5" t="s">
        <v>1286</v>
      </c>
      <c r="AZ18" s="171"/>
    </row>
    <row r="19" spans="1:52" x14ac:dyDescent="0.25">
      <c r="A19" s="111">
        <v>11</v>
      </c>
      <c r="B19" s="125" t="s">
        <v>22</v>
      </c>
      <c r="C19" s="125" t="s">
        <v>1123</v>
      </c>
      <c r="D19" s="125"/>
      <c r="E19" s="125" t="s">
        <v>1158</v>
      </c>
      <c r="F19" s="125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70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5" t="s">
        <v>1286</v>
      </c>
      <c r="AZ19" s="171"/>
    </row>
    <row r="20" spans="1:52" x14ac:dyDescent="0.25">
      <c r="A20" s="111">
        <v>12</v>
      </c>
      <c r="B20" s="125" t="s">
        <v>22</v>
      </c>
      <c r="C20" s="125" t="s">
        <v>1124</v>
      </c>
      <c r="D20" s="125"/>
      <c r="E20" s="125" t="s">
        <v>1159</v>
      </c>
      <c r="F20" s="125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70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1" t="s">
        <v>1286</v>
      </c>
      <c r="AZ20" s="171"/>
    </row>
    <row r="21" spans="1:52" x14ac:dyDescent="0.25">
      <c r="A21" s="111">
        <v>13</v>
      </c>
      <c r="B21" s="125" t="s">
        <v>22</v>
      </c>
      <c r="C21" s="125" t="s">
        <v>1125</v>
      </c>
      <c r="D21" s="125"/>
      <c r="E21" s="125" t="s">
        <v>1160</v>
      </c>
      <c r="F21" s="125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70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1" t="s">
        <v>1286</v>
      </c>
      <c r="AZ21" s="171"/>
    </row>
    <row r="22" spans="1:52" x14ac:dyDescent="0.25">
      <c r="A22" s="111">
        <v>14</v>
      </c>
      <c r="B22" s="125" t="s">
        <v>22</v>
      </c>
      <c r="C22" s="125" t="s">
        <v>849</v>
      </c>
      <c r="D22" s="125"/>
      <c r="E22" s="125" t="s">
        <v>850</v>
      </c>
      <c r="F22" s="125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70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71" t="s">
        <v>1286</v>
      </c>
      <c r="AZ22" s="171"/>
    </row>
    <row r="23" spans="1:52" x14ac:dyDescent="0.25">
      <c r="A23" s="111">
        <v>15</v>
      </c>
      <c r="B23" s="125" t="s">
        <v>22</v>
      </c>
      <c r="C23" s="125" t="s">
        <v>1126</v>
      </c>
      <c r="D23" s="125"/>
      <c r="E23" s="125" t="s">
        <v>1161</v>
      </c>
      <c r="F23" s="125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70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1" t="s">
        <v>1286</v>
      </c>
      <c r="AZ23" s="171"/>
    </row>
    <row r="24" spans="1:52" x14ac:dyDescent="0.25">
      <c r="A24" s="111">
        <v>16</v>
      </c>
      <c r="B24" s="125" t="s">
        <v>22</v>
      </c>
      <c r="C24" s="125" t="s">
        <v>1042</v>
      </c>
      <c r="D24" s="125"/>
      <c r="E24" s="125" t="s">
        <v>1162</v>
      </c>
      <c r="F24" s="125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70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71" t="s">
        <v>1286</v>
      </c>
      <c r="AZ24" s="171"/>
    </row>
    <row r="25" spans="1:52" x14ac:dyDescent="0.25">
      <c r="A25" s="111">
        <v>17</v>
      </c>
      <c r="B25" s="125" t="s">
        <v>22</v>
      </c>
      <c r="C25" s="125" t="s">
        <v>884</v>
      </c>
      <c r="D25" s="125"/>
      <c r="E25" s="125" t="s">
        <v>1163</v>
      </c>
      <c r="F25" s="125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70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1" t="s">
        <v>1286</v>
      </c>
      <c r="AZ25" s="171"/>
    </row>
    <row r="26" spans="1:52" x14ac:dyDescent="0.25">
      <c r="A26" s="111">
        <v>18</v>
      </c>
      <c r="B26" s="125" t="s">
        <v>22</v>
      </c>
      <c r="C26" s="125" t="s">
        <v>878</v>
      </c>
      <c r="D26" s="125"/>
      <c r="E26" s="125" t="s">
        <v>879</v>
      </c>
      <c r="F26" s="125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70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1" t="s">
        <v>1286</v>
      </c>
      <c r="AZ26" s="171"/>
    </row>
    <row r="27" spans="1:52" x14ac:dyDescent="0.25">
      <c r="A27" s="111">
        <v>19</v>
      </c>
      <c r="B27" s="125" t="s">
        <v>22</v>
      </c>
      <c r="C27" s="125" t="s">
        <v>875</v>
      </c>
      <c r="D27" s="125"/>
      <c r="E27" s="125" t="s">
        <v>1164</v>
      </c>
      <c r="F27" s="125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70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1" t="s">
        <v>1286</v>
      </c>
      <c r="AZ27" s="171"/>
    </row>
    <row r="28" spans="1:52" x14ac:dyDescent="0.25">
      <c r="A28" s="111">
        <v>20</v>
      </c>
      <c r="B28" s="125" t="s">
        <v>22</v>
      </c>
      <c r="C28" s="125" t="s">
        <v>874</v>
      </c>
      <c r="D28" s="125"/>
      <c r="E28" s="125" t="s">
        <v>1165</v>
      </c>
      <c r="F28" s="125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70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1" t="s">
        <v>1286</v>
      </c>
      <c r="AZ28" s="171"/>
    </row>
    <row r="29" spans="1:52" x14ac:dyDescent="0.25">
      <c r="A29" s="111">
        <v>21</v>
      </c>
      <c r="B29" s="125" t="s">
        <v>22</v>
      </c>
      <c r="C29" s="125" t="s">
        <v>873</v>
      </c>
      <c r="D29" s="125"/>
      <c r="E29" s="125" t="s">
        <v>1166</v>
      </c>
      <c r="F29" s="125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7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1" t="s">
        <v>1286</v>
      </c>
      <c r="AZ29" s="171"/>
    </row>
    <row r="30" spans="1:52" x14ac:dyDescent="0.25">
      <c r="A30" s="111">
        <v>22</v>
      </c>
      <c r="B30" s="125" t="s">
        <v>22</v>
      </c>
      <c r="C30" s="125" t="s">
        <v>255</v>
      </c>
      <c r="D30" s="125"/>
      <c r="E30" s="125" t="s">
        <v>256</v>
      </c>
      <c r="F30" s="125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70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1" t="s">
        <v>1286</v>
      </c>
      <c r="AZ30" s="171"/>
    </row>
    <row r="31" spans="1:52" x14ac:dyDescent="0.25">
      <c r="A31" s="111">
        <v>23</v>
      </c>
      <c r="B31" s="125" t="s">
        <v>22</v>
      </c>
      <c r="C31" s="125" t="s">
        <v>253</v>
      </c>
      <c r="D31" s="125"/>
      <c r="E31" s="125" t="s">
        <v>254</v>
      </c>
      <c r="F31" s="125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70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71" t="s">
        <v>1286</v>
      </c>
      <c r="AZ31" s="171"/>
    </row>
    <row r="32" spans="1:52" x14ac:dyDescent="0.25">
      <c r="A32" s="111">
        <v>24</v>
      </c>
      <c r="B32" s="125" t="s">
        <v>22</v>
      </c>
      <c r="C32" s="125" t="s">
        <v>1127</v>
      </c>
      <c r="D32" s="125"/>
      <c r="E32" s="125" t="s">
        <v>858</v>
      </c>
      <c r="F32" s="125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70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1" t="s">
        <v>1286</v>
      </c>
      <c r="AZ32" s="171"/>
    </row>
    <row r="33" spans="1:52" x14ac:dyDescent="0.25">
      <c r="A33" s="111">
        <v>25</v>
      </c>
      <c r="B33" s="125" t="s">
        <v>22</v>
      </c>
      <c r="C33" s="125" t="s">
        <v>251</v>
      </c>
      <c r="D33" s="125"/>
      <c r="E33" s="125" t="s">
        <v>252</v>
      </c>
      <c r="F33" s="125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70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71" t="s">
        <v>1286</v>
      </c>
      <c r="AZ33" s="171"/>
    </row>
    <row r="34" spans="1:52" x14ac:dyDescent="0.25">
      <c r="A34" s="111">
        <v>26</v>
      </c>
      <c r="B34" s="125" t="s">
        <v>22</v>
      </c>
      <c r="C34" s="125" t="s">
        <v>855</v>
      </c>
      <c r="D34" s="125"/>
      <c r="E34" s="125" t="s">
        <v>856</v>
      </c>
      <c r="F34" s="125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70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1" t="s">
        <v>1286</v>
      </c>
      <c r="AZ34" s="171"/>
    </row>
    <row r="35" spans="1:52" x14ac:dyDescent="0.25">
      <c r="A35" s="111">
        <v>27</v>
      </c>
      <c r="B35" s="125" t="s">
        <v>22</v>
      </c>
      <c r="C35" s="125" t="s">
        <v>1128</v>
      </c>
      <c r="D35" s="125"/>
      <c r="E35" s="125" t="s">
        <v>854</v>
      </c>
      <c r="F35" s="125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70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1" t="s">
        <v>1286</v>
      </c>
      <c r="AZ35" s="171"/>
    </row>
    <row r="36" spans="1:52" x14ac:dyDescent="0.25">
      <c r="A36" s="111">
        <v>28</v>
      </c>
      <c r="B36" s="125" t="s">
        <v>22</v>
      </c>
      <c r="C36" s="125" t="s">
        <v>1129</v>
      </c>
      <c r="D36" s="125"/>
      <c r="E36" s="125" t="s">
        <v>842</v>
      </c>
      <c r="F36" s="125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70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1" t="s">
        <v>1286</v>
      </c>
      <c r="AZ36" s="171"/>
    </row>
    <row r="37" spans="1:52" x14ac:dyDescent="0.25">
      <c r="A37" s="111">
        <v>29</v>
      </c>
      <c r="B37" s="125" t="s">
        <v>22</v>
      </c>
      <c r="C37" s="125" t="s">
        <v>1130</v>
      </c>
      <c r="D37" s="125"/>
      <c r="E37" s="125" t="s">
        <v>216</v>
      </c>
      <c r="F37" s="125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70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1" t="s">
        <v>1286</v>
      </c>
      <c r="AZ37" s="171"/>
    </row>
    <row r="38" spans="1:52" x14ac:dyDescent="0.25">
      <c r="A38" s="111">
        <v>30</v>
      </c>
      <c r="B38" s="125" t="s">
        <v>22</v>
      </c>
      <c r="C38" s="125" t="s">
        <v>851</v>
      </c>
      <c r="D38" s="125"/>
      <c r="E38" s="125" t="s">
        <v>852</v>
      </c>
      <c r="F38" s="125" t="s">
        <v>753</v>
      </c>
      <c r="G38" s="22">
        <f t="shared" si="0"/>
        <v>0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29"/>
      <c r="U38" s="73"/>
      <c r="V38" s="29"/>
      <c r="W38" s="73"/>
      <c r="X38" s="73"/>
      <c r="Y38" s="29"/>
      <c r="Z38" s="29"/>
      <c r="AA38" s="29"/>
      <c r="AB38" s="7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70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1" t="s">
        <v>1286</v>
      </c>
      <c r="AZ38" s="171"/>
    </row>
    <row r="39" spans="1:52" x14ac:dyDescent="0.25">
      <c r="A39" s="111">
        <v>31</v>
      </c>
      <c r="B39" s="125" t="s">
        <v>22</v>
      </c>
      <c r="C39" s="125" t="s">
        <v>845</v>
      </c>
      <c r="D39" s="125"/>
      <c r="E39" s="125" t="s">
        <v>846</v>
      </c>
      <c r="F39" s="125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70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1" t="s">
        <v>1286</v>
      </c>
      <c r="AZ39" s="171"/>
    </row>
    <row r="40" spans="1:52" x14ac:dyDescent="0.25">
      <c r="A40" s="111">
        <v>32</v>
      </c>
      <c r="B40" s="125" t="s">
        <v>22</v>
      </c>
      <c r="C40" s="125" t="s">
        <v>249</v>
      </c>
      <c r="D40" s="125"/>
      <c r="E40" s="125" t="s">
        <v>250</v>
      </c>
      <c r="F40" s="125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70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1" t="s">
        <v>1286</v>
      </c>
      <c r="AZ40" s="171"/>
    </row>
    <row r="41" spans="1:52" x14ac:dyDescent="0.25">
      <c r="A41" s="111">
        <v>33</v>
      </c>
      <c r="B41" s="125" t="s">
        <v>22</v>
      </c>
      <c r="C41" s="125" t="s">
        <v>843</v>
      </c>
      <c r="D41" s="125"/>
      <c r="E41" s="125" t="s">
        <v>844</v>
      </c>
      <c r="F41" s="125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70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71" t="s">
        <v>1286</v>
      </c>
      <c r="AZ41" s="171"/>
    </row>
    <row r="42" spans="1:52" x14ac:dyDescent="0.25">
      <c r="A42" s="111">
        <v>34</v>
      </c>
      <c r="B42" s="125" t="s">
        <v>22</v>
      </c>
      <c r="C42" s="125" t="s">
        <v>1131</v>
      </c>
      <c r="D42" s="125"/>
      <c r="E42" s="125" t="s">
        <v>1167</v>
      </c>
      <c r="F42" s="125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70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1" t="s">
        <v>1286</v>
      </c>
      <c r="AZ42" s="171"/>
    </row>
    <row r="43" spans="1:52" x14ac:dyDescent="0.25">
      <c r="A43" s="111">
        <v>35</v>
      </c>
      <c r="B43" s="125" t="s">
        <v>22</v>
      </c>
      <c r="C43" s="125" t="s">
        <v>248</v>
      </c>
      <c r="D43" s="125"/>
      <c r="E43" s="125" t="s">
        <v>214</v>
      </c>
      <c r="F43" s="125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70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1" t="s">
        <v>1286</v>
      </c>
      <c r="AZ43" s="171"/>
    </row>
    <row r="44" spans="1:52" x14ac:dyDescent="0.25">
      <c r="A44" s="111">
        <v>36</v>
      </c>
      <c r="B44" s="125" t="s">
        <v>22</v>
      </c>
      <c r="C44" s="125" t="s">
        <v>246</v>
      </c>
      <c r="D44" s="125"/>
      <c r="E44" s="125" t="s">
        <v>247</v>
      </c>
      <c r="F44" s="125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70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1" t="s">
        <v>1286</v>
      </c>
      <c r="AZ44" s="171"/>
    </row>
    <row r="45" spans="1:52" x14ac:dyDescent="0.25">
      <c r="A45" s="111">
        <v>37</v>
      </c>
      <c r="B45" s="125" t="s">
        <v>22</v>
      </c>
      <c r="C45" s="125" t="s">
        <v>1132</v>
      </c>
      <c r="D45" s="125"/>
      <c r="E45" s="125" t="s">
        <v>1168</v>
      </c>
      <c r="F45" s="125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70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1" t="s">
        <v>1286</v>
      </c>
      <c r="AZ45" s="171"/>
    </row>
    <row r="46" spans="1:52" x14ac:dyDescent="0.25">
      <c r="A46" s="111">
        <v>38</v>
      </c>
      <c r="B46" s="125" t="s">
        <v>22</v>
      </c>
      <c r="C46" s="125" t="s">
        <v>1133</v>
      </c>
      <c r="D46" s="125"/>
      <c r="E46" s="125" t="s">
        <v>866</v>
      </c>
      <c r="F46" s="125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70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1" t="s">
        <v>1286</v>
      </c>
      <c r="AZ46" s="171"/>
    </row>
    <row r="47" spans="1:52" x14ac:dyDescent="0.25">
      <c r="A47" s="111">
        <v>39</v>
      </c>
      <c r="B47" s="125" t="s">
        <v>22</v>
      </c>
      <c r="C47" s="125" t="s">
        <v>1134</v>
      </c>
      <c r="D47" s="125"/>
      <c r="E47" s="125" t="s">
        <v>872</v>
      </c>
      <c r="F47" s="125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70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1" t="s">
        <v>1286</v>
      </c>
      <c r="AZ47" s="171"/>
    </row>
    <row r="48" spans="1:52" x14ac:dyDescent="0.25">
      <c r="A48" s="111">
        <v>40</v>
      </c>
      <c r="B48" s="125" t="s">
        <v>22</v>
      </c>
      <c r="C48" s="125" t="s">
        <v>1135</v>
      </c>
      <c r="D48" s="125"/>
      <c r="E48" s="125" t="s">
        <v>860</v>
      </c>
      <c r="F48" s="125" t="s">
        <v>753</v>
      </c>
      <c r="G48" s="22">
        <f t="shared" si="4"/>
        <v>0</v>
      </c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29"/>
      <c r="W48" s="73"/>
      <c r="X48" s="73"/>
      <c r="Y48" s="73"/>
      <c r="Z48" s="73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70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1" t="s">
        <v>1286</v>
      </c>
      <c r="AZ48" s="171"/>
    </row>
    <row r="49" spans="1:52" x14ac:dyDescent="0.25">
      <c r="A49" s="111">
        <v>41</v>
      </c>
      <c r="B49" s="125" t="s">
        <v>22</v>
      </c>
      <c r="C49" s="125" t="s">
        <v>245</v>
      </c>
      <c r="D49" s="125"/>
      <c r="E49" s="125" t="s">
        <v>1169</v>
      </c>
      <c r="F49" s="125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70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1" t="s">
        <v>1286</v>
      </c>
      <c r="AZ49" s="171"/>
    </row>
    <row r="50" spans="1:52" x14ac:dyDescent="0.25">
      <c r="A50" s="111">
        <v>42</v>
      </c>
      <c r="B50" s="125" t="s">
        <v>22</v>
      </c>
      <c r="C50" s="125" t="s">
        <v>861</v>
      </c>
      <c r="D50" s="125"/>
      <c r="E50" s="125" t="s">
        <v>862</v>
      </c>
      <c r="F50" s="125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70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1" t="s">
        <v>1286</v>
      </c>
      <c r="AZ50" s="171"/>
    </row>
    <row r="51" spans="1:52" x14ac:dyDescent="0.25">
      <c r="A51" s="111">
        <v>43</v>
      </c>
      <c r="B51" s="125" t="s">
        <v>22</v>
      </c>
      <c r="C51" s="125" t="s">
        <v>1136</v>
      </c>
      <c r="D51" s="125"/>
      <c r="E51" s="125" t="s">
        <v>1170</v>
      </c>
      <c r="F51" s="125" t="s">
        <v>753</v>
      </c>
      <c r="G51" s="22">
        <f t="shared" si="4"/>
        <v>0</v>
      </c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70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71" t="s">
        <v>1286</v>
      </c>
      <c r="AZ51" s="171"/>
    </row>
    <row r="52" spans="1:52" x14ac:dyDescent="0.25">
      <c r="A52" s="111">
        <v>44</v>
      </c>
      <c r="B52" s="125" t="s">
        <v>22</v>
      </c>
      <c r="C52" s="125" t="s">
        <v>1137</v>
      </c>
      <c r="D52" s="125"/>
      <c r="E52" s="125" t="s">
        <v>1171</v>
      </c>
      <c r="F52" s="125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70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1" t="s">
        <v>1286</v>
      </c>
      <c r="AZ52" s="171"/>
    </row>
    <row r="53" spans="1:52" x14ac:dyDescent="0.25">
      <c r="A53" s="111">
        <v>45</v>
      </c>
      <c r="B53" s="125" t="s">
        <v>22</v>
      </c>
      <c r="C53" s="125" t="s">
        <v>1138</v>
      </c>
      <c r="D53" s="125"/>
      <c r="E53" s="125" t="s">
        <v>1172</v>
      </c>
      <c r="F53" s="125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70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1" t="s">
        <v>1286</v>
      </c>
      <c r="AZ53" s="171"/>
    </row>
    <row r="54" spans="1:52" x14ac:dyDescent="0.25">
      <c r="A54" s="111">
        <v>46</v>
      </c>
      <c r="B54" s="125" t="s">
        <v>22</v>
      </c>
      <c r="C54" s="125" t="s">
        <v>1139</v>
      </c>
      <c r="D54" s="125"/>
      <c r="E54" s="125" t="s">
        <v>1173</v>
      </c>
      <c r="F54" s="125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70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1" t="s">
        <v>1286</v>
      </c>
      <c r="AZ54" s="171"/>
    </row>
    <row r="55" spans="1:52" x14ac:dyDescent="0.25">
      <c r="A55" s="111">
        <v>47</v>
      </c>
      <c r="B55" s="125" t="s">
        <v>22</v>
      </c>
      <c r="C55" s="125" t="s">
        <v>865</v>
      </c>
      <c r="D55" s="125"/>
      <c r="E55" s="125" t="s">
        <v>866</v>
      </c>
      <c r="F55" s="125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70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71" t="s">
        <v>1286</v>
      </c>
      <c r="AZ55" s="171"/>
    </row>
    <row r="56" spans="1:52" x14ac:dyDescent="0.25">
      <c r="A56" s="111">
        <v>48</v>
      </c>
      <c r="B56" s="125" t="s">
        <v>22</v>
      </c>
      <c r="C56" s="125" t="s">
        <v>863</v>
      </c>
      <c r="D56" s="125"/>
      <c r="E56" s="125" t="s">
        <v>864</v>
      </c>
      <c r="F56" s="125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70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1" t="s">
        <v>1286</v>
      </c>
      <c r="AZ56" s="171"/>
    </row>
    <row r="57" spans="1:52" x14ac:dyDescent="0.25">
      <c r="A57" s="111">
        <v>49</v>
      </c>
      <c r="B57" s="125" t="s">
        <v>22</v>
      </c>
      <c r="C57" s="125" t="s">
        <v>871</v>
      </c>
      <c r="D57" s="125"/>
      <c r="E57" s="125" t="s">
        <v>872</v>
      </c>
      <c r="F57" s="125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70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1" t="s">
        <v>1286</v>
      </c>
      <c r="AZ57" s="171"/>
    </row>
    <row r="58" spans="1:52" x14ac:dyDescent="0.25">
      <c r="A58" s="111">
        <v>50</v>
      </c>
      <c r="B58" s="125" t="s">
        <v>22</v>
      </c>
      <c r="C58" s="125" t="s">
        <v>876</v>
      </c>
      <c r="D58" s="125"/>
      <c r="E58" s="125" t="s">
        <v>877</v>
      </c>
      <c r="F58" s="125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70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1" t="s">
        <v>1286</v>
      </c>
      <c r="AZ58" s="171"/>
    </row>
    <row r="59" spans="1:52" x14ac:dyDescent="0.25">
      <c r="A59" s="111">
        <v>51</v>
      </c>
      <c r="B59" s="125" t="s">
        <v>22</v>
      </c>
      <c r="C59" s="125" t="s">
        <v>859</v>
      </c>
      <c r="D59" s="125"/>
      <c r="E59" s="125" t="s">
        <v>860</v>
      </c>
      <c r="F59" s="125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70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1" t="s">
        <v>1286</v>
      </c>
      <c r="AZ59" s="171"/>
    </row>
    <row r="60" spans="1:52" x14ac:dyDescent="0.25">
      <c r="A60" s="111">
        <v>52</v>
      </c>
      <c r="B60" s="125" t="s">
        <v>22</v>
      </c>
      <c r="C60" s="125" t="s">
        <v>867</v>
      </c>
      <c r="D60" s="125"/>
      <c r="E60" s="125" t="s">
        <v>868</v>
      </c>
      <c r="F60" s="125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70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1" t="s">
        <v>1286</v>
      </c>
      <c r="AZ60" s="171"/>
    </row>
    <row r="61" spans="1:52" x14ac:dyDescent="0.25">
      <c r="A61" s="111">
        <v>53</v>
      </c>
      <c r="B61" s="125" t="s">
        <v>22</v>
      </c>
      <c r="C61" s="125" t="s">
        <v>869</v>
      </c>
      <c r="D61" s="125"/>
      <c r="E61" s="125" t="s">
        <v>870</v>
      </c>
      <c r="F61" s="125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70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1" t="s">
        <v>1286</v>
      </c>
      <c r="AZ61" s="171"/>
    </row>
    <row r="62" spans="1:52" x14ac:dyDescent="0.25">
      <c r="A62" s="111">
        <v>54</v>
      </c>
      <c r="B62" s="125" t="s">
        <v>22</v>
      </c>
      <c r="C62" s="125" t="s">
        <v>841</v>
      </c>
      <c r="D62" s="125"/>
      <c r="E62" s="125" t="s">
        <v>842</v>
      </c>
      <c r="F62" s="125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70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1" t="s">
        <v>1286</v>
      </c>
      <c r="AZ62" s="171"/>
    </row>
    <row r="63" spans="1:52" x14ac:dyDescent="0.25">
      <c r="A63" s="111">
        <v>55</v>
      </c>
      <c r="B63" s="125" t="s">
        <v>22</v>
      </c>
      <c r="C63" s="125" t="s">
        <v>215</v>
      </c>
      <c r="D63" s="125"/>
      <c r="E63" s="125" t="s">
        <v>216</v>
      </c>
      <c r="F63" s="125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70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1" t="s">
        <v>1286</v>
      </c>
      <c r="AZ63" s="171"/>
    </row>
    <row r="64" spans="1:52" x14ac:dyDescent="0.25">
      <c r="A64" s="111">
        <v>56</v>
      </c>
      <c r="B64" s="125" t="s">
        <v>22</v>
      </c>
      <c r="C64" s="125" t="s">
        <v>1140</v>
      </c>
      <c r="D64" s="125"/>
      <c r="E64" s="125" t="s">
        <v>852</v>
      </c>
      <c r="F64" s="125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70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1" t="s">
        <v>1286</v>
      </c>
      <c r="AZ64" s="171"/>
    </row>
    <row r="65" spans="1:52" x14ac:dyDescent="0.25">
      <c r="A65" s="111">
        <v>57</v>
      </c>
      <c r="B65" s="125" t="s">
        <v>22</v>
      </c>
      <c r="C65" s="125" t="s">
        <v>1141</v>
      </c>
      <c r="D65" s="125"/>
      <c r="E65" s="125" t="s">
        <v>846</v>
      </c>
      <c r="F65" s="125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70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1" t="s">
        <v>1286</v>
      </c>
      <c r="AZ65" s="171"/>
    </row>
    <row r="66" spans="1:52" x14ac:dyDescent="0.25">
      <c r="A66" s="111">
        <v>58</v>
      </c>
      <c r="B66" s="125" t="s">
        <v>22</v>
      </c>
      <c r="C66" s="125" t="s">
        <v>1142</v>
      </c>
      <c r="D66" s="125"/>
      <c r="E66" s="125" t="s">
        <v>844</v>
      </c>
      <c r="F66" s="125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70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1" t="s">
        <v>1286</v>
      </c>
      <c r="AZ66" s="171"/>
    </row>
    <row r="67" spans="1:52" x14ac:dyDescent="0.25">
      <c r="A67" s="111">
        <v>59</v>
      </c>
      <c r="B67" s="125" t="s">
        <v>22</v>
      </c>
      <c r="C67" s="125" t="s">
        <v>213</v>
      </c>
      <c r="D67" s="125"/>
      <c r="E67" s="125" t="s">
        <v>214</v>
      </c>
      <c r="F67" s="125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70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1" t="s">
        <v>1286</v>
      </c>
      <c r="AZ67" s="171"/>
    </row>
    <row r="68" spans="1:52" x14ac:dyDescent="0.25">
      <c r="A68" s="111">
        <v>60</v>
      </c>
      <c r="B68" s="125" t="s">
        <v>22</v>
      </c>
      <c r="C68" s="125" t="s">
        <v>1143</v>
      </c>
      <c r="D68" s="125"/>
      <c r="E68" s="125" t="s">
        <v>247</v>
      </c>
      <c r="F68" s="125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70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1" t="s">
        <v>1286</v>
      </c>
      <c r="AZ68" s="171"/>
    </row>
    <row r="69" spans="1:52" x14ac:dyDescent="0.25">
      <c r="A69" s="111">
        <v>61</v>
      </c>
      <c r="B69" s="125" t="s">
        <v>22</v>
      </c>
      <c r="C69" s="125" t="s">
        <v>1144</v>
      </c>
      <c r="D69" s="125"/>
      <c r="E69" s="125" t="s">
        <v>256</v>
      </c>
      <c r="F69" s="125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70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  <c r="AS69" s="171"/>
      <c r="AT69" s="17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71" t="s">
        <v>1286</v>
      </c>
      <c r="AZ69" s="171"/>
    </row>
    <row r="70" spans="1:52" x14ac:dyDescent="0.25">
      <c r="A70" s="111">
        <v>62</v>
      </c>
      <c r="B70" s="125" t="s">
        <v>22</v>
      </c>
      <c r="C70" s="125" t="s">
        <v>1145</v>
      </c>
      <c r="D70" s="125"/>
      <c r="E70" s="125" t="s">
        <v>1174</v>
      </c>
      <c r="F70" s="125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70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  <c r="AS70" s="171"/>
      <c r="AT70" s="17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1" t="s">
        <v>1286</v>
      </c>
      <c r="AZ70" s="171"/>
    </row>
    <row r="71" spans="1:52" x14ac:dyDescent="0.25">
      <c r="A71" s="111">
        <v>63</v>
      </c>
      <c r="B71" s="125" t="s">
        <v>22</v>
      </c>
      <c r="C71" s="125" t="s">
        <v>1146</v>
      </c>
      <c r="D71" s="125"/>
      <c r="E71" s="125" t="s">
        <v>1175</v>
      </c>
      <c r="F71" s="125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70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  <c r="AS71" s="171"/>
      <c r="AT71" s="17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1" t="s">
        <v>1286</v>
      </c>
      <c r="AZ71" s="171"/>
    </row>
    <row r="72" spans="1:52" x14ac:dyDescent="0.25">
      <c r="A72" s="111">
        <v>64</v>
      </c>
      <c r="B72" s="125" t="s">
        <v>22</v>
      </c>
      <c r="C72" s="125" t="s">
        <v>1147</v>
      </c>
      <c r="D72" s="125"/>
      <c r="E72" s="125" t="s">
        <v>252</v>
      </c>
      <c r="F72" s="125" t="s">
        <v>752</v>
      </c>
      <c r="G72" s="22">
        <f t="shared" si="4"/>
        <v>0</v>
      </c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70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  <c r="AS72" s="171"/>
      <c r="AT72" s="17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1" t="s">
        <v>1286</v>
      </c>
      <c r="AZ72" s="171"/>
    </row>
    <row r="73" spans="1:52" x14ac:dyDescent="0.25">
      <c r="A73" s="111">
        <v>65</v>
      </c>
      <c r="B73" s="125" t="s">
        <v>22</v>
      </c>
      <c r="C73" s="125" t="s">
        <v>1148</v>
      </c>
      <c r="D73" s="125"/>
      <c r="E73" s="125" t="s">
        <v>856</v>
      </c>
      <c r="F73" s="125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70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171"/>
      <c r="AT73" s="17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1" t="s">
        <v>1286</v>
      </c>
      <c r="AZ73" s="171"/>
    </row>
    <row r="74" spans="1:52" x14ac:dyDescent="0.25">
      <c r="A74" s="111">
        <v>66</v>
      </c>
      <c r="B74" s="125" t="s">
        <v>22</v>
      </c>
      <c r="C74" s="125" t="s">
        <v>853</v>
      </c>
      <c r="D74" s="125"/>
      <c r="E74" s="125" t="s">
        <v>854</v>
      </c>
      <c r="F74" s="125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70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171"/>
      <c r="AT74" s="17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1" t="s">
        <v>1286</v>
      </c>
      <c r="AZ74" s="171"/>
    </row>
    <row r="75" spans="1:52" x14ac:dyDescent="0.25">
      <c r="A75" s="111">
        <v>67</v>
      </c>
      <c r="B75" s="125" t="s">
        <v>22</v>
      </c>
      <c r="C75" s="125" t="s">
        <v>1149</v>
      </c>
      <c r="D75" s="125"/>
      <c r="E75" s="125" t="s">
        <v>1176</v>
      </c>
      <c r="F75" s="125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70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171"/>
      <c r="AT75" s="17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1" t="s">
        <v>1286</v>
      </c>
      <c r="AZ75" s="171"/>
    </row>
    <row r="76" spans="1:52" x14ac:dyDescent="0.25">
      <c r="A76" s="111">
        <v>68</v>
      </c>
      <c r="B76" s="125" t="s">
        <v>22</v>
      </c>
      <c r="C76" s="125" t="s">
        <v>219</v>
      </c>
      <c r="D76" s="125"/>
      <c r="E76" s="125" t="s">
        <v>220</v>
      </c>
      <c r="F76" s="125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70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  <c r="AS76" s="171"/>
      <c r="AT76" s="17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1" t="s">
        <v>1286</v>
      </c>
      <c r="AZ76" s="171"/>
    </row>
    <row r="77" spans="1:52" x14ac:dyDescent="0.25">
      <c r="A77" s="111">
        <v>69</v>
      </c>
      <c r="B77" s="125" t="s">
        <v>22</v>
      </c>
      <c r="C77" s="125" t="s">
        <v>1150</v>
      </c>
      <c r="D77" s="125"/>
      <c r="E77" s="125" t="s">
        <v>254</v>
      </c>
      <c r="F77" s="125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70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  <c r="AS77" s="171"/>
      <c r="AT77" s="17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1" t="s">
        <v>1286</v>
      </c>
      <c r="AZ77" s="171"/>
    </row>
    <row r="78" spans="1:52" x14ac:dyDescent="0.25">
      <c r="A78" s="111">
        <v>70</v>
      </c>
      <c r="B78" s="125" t="s">
        <v>22</v>
      </c>
      <c r="C78" s="125" t="s">
        <v>857</v>
      </c>
      <c r="D78" s="125"/>
      <c r="E78" s="125" t="s">
        <v>858</v>
      </c>
      <c r="F78" s="125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70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1" t="s">
        <v>1286</v>
      </c>
      <c r="AZ78" s="171"/>
    </row>
    <row r="79" spans="1:52" x14ac:dyDescent="0.25">
      <c r="A79" s="111">
        <v>71</v>
      </c>
      <c r="B79" s="125" t="s">
        <v>22</v>
      </c>
      <c r="C79" s="125" t="s">
        <v>1339</v>
      </c>
      <c r="D79" s="125"/>
      <c r="E79" s="125" t="s">
        <v>1340</v>
      </c>
      <c r="F79" s="125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70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71" t="s">
        <v>1286</v>
      </c>
      <c r="AZ79" s="171"/>
    </row>
    <row r="80" spans="1:52" x14ac:dyDescent="0.25">
      <c r="A80" s="111">
        <v>72</v>
      </c>
      <c r="B80" s="125" t="s">
        <v>22</v>
      </c>
      <c r="C80" s="125" t="s">
        <v>1341</v>
      </c>
      <c r="D80" s="125"/>
      <c r="E80" s="125" t="s">
        <v>1342</v>
      </c>
      <c r="F80" s="125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70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1" t="s">
        <v>1286</v>
      </c>
      <c r="AZ80" s="171"/>
    </row>
    <row r="81" spans="1:52" x14ac:dyDescent="0.25">
      <c r="A81" s="111">
        <v>73</v>
      </c>
      <c r="B81" s="125" t="s">
        <v>22</v>
      </c>
      <c r="C81" s="125" t="s">
        <v>1343</v>
      </c>
      <c r="D81" s="125"/>
      <c r="E81" s="125" t="s">
        <v>1344</v>
      </c>
      <c r="F81" s="125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70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71" t="s">
        <v>1286</v>
      </c>
      <c r="AZ81" s="171"/>
    </row>
    <row r="82" spans="1:52" x14ac:dyDescent="0.25">
      <c r="A82" s="111">
        <v>74</v>
      </c>
      <c r="B82" s="125" t="s">
        <v>22</v>
      </c>
      <c r="C82" s="125" t="s">
        <v>1345</v>
      </c>
      <c r="D82" s="125"/>
      <c r="E82" s="125" t="s">
        <v>1346</v>
      </c>
      <c r="F82" s="125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70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1" t="s">
        <v>1286</v>
      </c>
      <c r="AZ82" s="171"/>
    </row>
    <row r="83" spans="1:52" x14ac:dyDescent="0.25">
      <c r="A83" s="111">
        <v>75</v>
      </c>
      <c r="B83" s="125" t="s">
        <v>22</v>
      </c>
      <c r="C83" s="125" t="s">
        <v>1347</v>
      </c>
      <c r="D83" s="125"/>
      <c r="E83" s="125" t="s">
        <v>1348</v>
      </c>
      <c r="F83" s="125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70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71" t="s">
        <v>1286</v>
      </c>
      <c r="AZ83" s="171"/>
    </row>
    <row r="84" spans="1:52" x14ac:dyDescent="0.25">
      <c r="A84" s="111">
        <v>76</v>
      </c>
      <c r="B84" s="125" t="s">
        <v>22</v>
      </c>
      <c r="C84" s="125" t="s">
        <v>1349</v>
      </c>
      <c r="D84" s="125"/>
      <c r="E84" s="125" t="s">
        <v>1350</v>
      </c>
      <c r="F84" s="125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70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1" t="s">
        <v>1286</v>
      </c>
      <c r="AZ84" s="171"/>
    </row>
    <row r="85" spans="1:52" x14ac:dyDescent="0.25">
      <c r="A85" s="111">
        <v>77</v>
      </c>
      <c r="B85" s="125" t="s">
        <v>22</v>
      </c>
      <c r="C85" s="125" t="s">
        <v>1351</v>
      </c>
      <c r="D85" s="125"/>
      <c r="E85" s="125" t="s">
        <v>1352</v>
      </c>
      <c r="F85" s="125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70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1" t="s">
        <v>1286</v>
      </c>
      <c r="AZ85" s="171"/>
    </row>
    <row r="86" spans="1:52" x14ac:dyDescent="0.25">
      <c r="A86" s="111">
        <v>78</v>
      </c>
      <c r="B86" s="125" t="s">
        <v>22</v>
      </c>
      <c r="C86" s="125" t="s">
        <v>1353</v>
      </c>
      <c r="D86" s="125"/>
      <c r="E86" s="125" t="s">
        <v>1354</v>
      </c>
      <c r="F86" s="125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70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1" t="s">
        <v>1286</v>
      </c>
      <c r="AZ86" s="171"/>
    </row>
    <row r="87" spans="1:52" x14ac:dyDescent="0.25">
      <c r="A87" s="111">
        <v>79</v>
      </c>
      <c r="B87" s="125" t="s">
        <v>22</v>
      </c>
      <c r="C87" s="125" t="s">
        <v>1355</v>
      </c>
      <c r="D87" s="125"/>
      <c r="E87" s="125" t="s">
        <v>1356</v>
      </c>
      <c r="F87" s="125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70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1" t="s">
        <v>1286</v>
      </c>
      <c r="AZ87" s="171"/>
    </row>
    <row r="88" spans="1:52" x14ac:dyDescent="0.25">
      <c r="A88" s="111">
        <v>80</v>
      </c>
      <c r="B88" s="125" t="s">
        <v>22</v>
      </c>
      <c r="C88" s="125" t="s">
        <v>1357</v>
      </c>
      <c r="D88" s="125"/>
      <c r="E88" s="125" t="s">
        <v>1358</v>
      </c>
      <c r="F88" s="125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70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1" t="s">
        <v>1286</v>
      </c>
      <c r="AZ88" s="171"/>
    </row>
    <row r="89" spans="1:52" x14ac:dyDescent="0.25">
      <c r="A89" s="111">
        <v>81</v>
      </c>
      <c r="B89" s="125" t="s">
        <v>22</v>
      </c>
      <c r="C89" s="125" t="s">
        <v>1359</v>
      </c>
      <c r="D89" s="125"/>
      <c r="E89" s="125" t="s">
        <v>1360</v>
      </c>
      <c r="F89" s="125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70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71" t="s">
        <v>1286</v>
      </c>
      <c r="AZ89" s="171"/>
    </row>
    <row r="90" spans="1:52" x14ac:dyDescent="0.25">
      <c r="A90" s="111">
        <v>82</v>
      </c>
      <c r="B90" s="125" t="s">
        <v>22</v>
      </c>
      <c r="C90" s="125" t="s">
        <v>1361</v>
      </c>
      <c r="D90" s="125"/>
      <c r="E90" s="125" t="s">
        <v>1362</v>
      </c>
      <c r="F90" s="125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70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Medium Risk Customer</v>
      </c>
      <c r="AY90" s="171" t="s">
        <v>1286</v>
      </c>
      <c r="AZ90" s="171"/>
    </row>
    <row r="91" spans="1:52" x14ac:dyDescent="0.25">
      <c r="A91" s="111">
        <v>83</v>
      </c>
      <c r="B91" s="125" t="s">
        <v>22</v>
      </c>
      <c r="C91" s="125" t="s">
        <v>1413</v>
      </c>
      <c r="D91" s="125"/>
      <c r="E91" s="125" t="s">
        <v>1415</v>
      </c>
      <c r="F91" s="125" t="s">
        <v>61</v>
      </c>
      <c r="G91" s="112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70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1" t="s">
        <v>1286</v>
      </c>
      <c r="AZ91" s="171"/>
    </row>
    <row r="92" spans="1:52" x14ac:dyDescent="0.25">
      <c r="A92" s="111">
        <v>83</v>
      </c>
      <c r="B92" s="125" t="s">
        <v>22</v>
      </c>
      <c r="C92" s="125" t="s">
        <v>1551</v>
      </c>
      <c r="D92" s="125"/>
      <c r="E92" s="125" t="s">
        <v>1552</v>
      </c>
      <c r="F92" s="125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70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1"/>
      <c r="AT92" s="17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1" t="s">
        <v>1286</v>
      </c>
      <c r="AZ92" s="171"/>
    </row>
    <row r="93" spans="1:52" x14ac:dyDescent="0.25">
      <c r="A93" s="111">
        <v>84</v>
      </c>
      <c r="B93" s="125" t="s">
        <v>25</v>
      </c>
      <c r="C93" s="125" t="s">
        <v>710</v>
      </c>
      <c r="D93" s="125"/>
      <c r="E93" s="125" t="s">
        <v>711</v>
      </c>
      <c r="F93" s="125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70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  <c r="AS93" s="171"/>
      <c r="AT93" s="17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71" t="s">
        <v>1286</v>
      </c>
      <c r="AZ93" s="171"/>
    </row>
    <row r="94" spans="1:52" x14ac:dyDescent="0.25">
      <c r="A94" s="111">
        <v>85</v>
      </c>
      <c r="B94" s="125" t="s">
        <v>25</v>
      </c>
      <c r="C94" s="125" t="s">
        <v>700</v>
      </c>
      <c r="D94" s="125"/>
      <c r="E94" s="125" t="s">
        <v>701</v>
      </c>
      <c r="F94" s="125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70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  <c r="AS94" s="171"/>
      <c r="AT94" s="17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71" t="s">
        <v>1286</v>
      </c>
      <c r="AZ94" s="171"/>
    </row>
    <row r="95" spans="1:52" x14ac:dyDescent="0.25">
      <c r="A95" s="111">
        <v>86</v>
      </c>
      <c r="B95" s="125" t="s">
        <v>25</v>
      </c>
      <c r="C95" s="125" t="s">
        <v>696</v>
      </c>
      <c r="D95" s="125"/>
      <c r="E95" s="125" t="s">
        <v>697</v>
      </c>
      <c r="F95" s="125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70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  <c r="AS95" s="171"/>
      <c r="AT95" s="17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1" t="s">
        <v>1286</v>
      </c>
      <c r="AZ95" s="171"/>
    </row>
    <row r="96" spans="1:52" x14ac:dyDescent="0.25">
      <c r="A96" s="111">
        <v>87</v>
      </c>
      <c r="B96" s="125" t="s">
        <v>25</v>
      </c>
      <c r="C96" s="125" t="s">
        <v>566</v>
      </c>
      <c r="D96" s="125"/>
      <c r="E96" s="125" t="s">
        <v>567</v>
      </c>
      <c r="F96" s="125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70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71" t="s">
        <v>1286</v>
      </c>
      <c r="AZ96" s="171"/>
    </row>
    <row r="97" spans="1:52" x14ac:dyDescent="0.25">
      <c r="A97" s="111">
        <v>88</v>
      </c>
      <c r="B97" s="125" t="s">
        <v>25</v>
      </c>
      <c r="C97" s="125" t="s">
        <v>1177</v>
      </c>
      <c r="D97" s="125"/>
      <c r="E97" s="125" t="s">
        <v>1183</v>
      </c>
      <c r="F97" s="125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70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  <c r="AS97" s="171"/>
      <c r="AT97" s="171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1" t="s">
        <v>1286</v>
      </c>
      <c r="AZ97" s="171"/>
    </row>
    <row r="98" spans="1:52" x14ac:dyDescent="0.25">
      <c r="A98" s="111">
        <v>89</v>
      </c>
      <c r="B98" s="125" t="s">
        <v>25</v>
      </c>
      <c r="C98" s="125" t="s">
        <v>1178</v>
      </c>
      <c r="D98" s="125"/>
      <c r="E98" s="125" t="s">
        <v>1184</v>
      </c>
      <c r="F98" s="125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70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  <c r="AS98" s="171"/>
      <c r="AT98" s="171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71" t="s">
        <v>1286</v>
      </c>
      <c r="AZ98" s="171"/>
    </row>
    <row r="99" spans="1:52" x14ac:dyDescent="0.25">
      <c r="A99" s="111">
        <v>90</v>
      </c>
      <c r="B99" s="125" t="s">
        <v>25</v>
      </c>
      <c r="C99" s="125" t="s">
        <v>1179</v>
      </c>
      <c r="D99" s="125"/>
      <c r="E99" s="125" t="s">
        <v>1185</v>
      </c>
      <c r="F99" s="125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70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  <c r="AS99" s="171"/>
      <c r="AT99" s="171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71" t="s">
        <v>1286</v>
      </c>
      <c r="AZ99" s="171"/>
    </row>
    <row r="100" spans="1:52" x14ac:dyDescent="0.25">
      <c r="A100" s="111">
        <v>91</v>
      </c>
      <c r="B100" s="125" t="s">
        <v>25</v>
      </c>
      <c r="C100" s="125" t="s">
        <v>1180</v>
      </c>
      <c r="D100" s="125"/>
      <c r="E100" s="125" t="s">
        <v>583</v>
      </c>
      <c r="F100" s="125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70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  <c r="AS100" s="171"/>
      <c r="AT100" s="171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1" t="s">
        <v>1286</v>
      </c>
      <c r="AZ100" s="171"/>
    </row>
    <row r="101" spans="1:52" x14ac:dyDescent="0.25">
      <c r="A101" s="111">
        <v>92</v>
      </c>
      <c r="B101" s="125" t="s">
        <v>25</v>
      </c>
      <c r="C101" s="125" t="s">
        <v>603</v>
      </c>
      <c r="D101" s="125"/>
      <c r="E101" s="125" t="s">
        <v>892</v>
      </c>
      <c r="F101" s="125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70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  <c r="AS101" s="171"/>
      <c r="AT101" s="17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1" t="s">
        <v>1286</v>
      </c>
      <c r="AZ101" s="171"/>
    </row>
    <row r="102" spans="1:52" x14ac:dyDescent="0.25">
      <c r="A102" s="111">
        <v>93</v>
      </c>
      <c r="B102" s="125" t="s">
        <v>25</v>
      </c>
      <c r="C102" s="125" t="s">
        <v>1181</v>
      </c>
      <c r="D102" s="125"/>
      <c r="E102" s="125" t="s">
        <v>1186</v>
      </c>
      <c r="F102" s="125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70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1"/>
      <c r="AT102" s="171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1" t="s">
        <v>1286</v>
      </c>
      <c r="AZ102" s="171"/>
    </row>
    <row r="103" spans="1:52" x14ac:dyDescent="0.25">
      <c r="A103" s="111">
        <v>94</v>
      </c>
      <c r="B103" s="125" t="s">
        <v>25</v>
      </c>
      <c r="C103" s="125" t="s">
        <v>1182</v>
      </c>
      <c r="D103" s="125"/>
      <c r="E103" s="125" t="s">
        <v>1187</v>
      </c>
      <c r="F103" s="125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70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1"/>
      <c r="AT103" s="17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1" t="s">
        <v>1286</v>
      </c>
      <c r="AZ103" s="171"/>
    </row>
    <row r="104" spans="1:52" x14ac:dyDescent="0.25">
      <c r="A104" s="111">
        <v>95</v>
      </c>
      <c r="B104" s="125" t="s">
        <v>25</v>
      </c>
      <c r="C104" s="125" t="s">
        <v>736</v>
      </c>
      <c r="D104" s="125"/>
      <c r="E104" s="125" t="s">
        <v>737</v>
      </c>
      <c r="F104" s="125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70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71" t="s">
        <v>1286</v>
      </c>
      <c r="AZ104" s="171"/>
    </row>
    <row r="105" spans="1:52" x14ac:dyDescent="0.25">
      <c r="A105" s="111">
        <v>96</v>
      </c>
      <c r="B105" s="125" t="s">
        <v>25</v>
      </c>
      <c r="C105" s="125" t="s">
        <v>734</v>
      </c>
      <c r="D105" s="125"/>
      <c r="E105" s="125" t="s">
        <v>735</v>
      </c>
      <c r="F105" s="125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70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1"/>
      <c r="AT105" s="171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1" t="s">
        <v>1286</v>
      </c>
      <c r="AZ105" s="171"/>
    </row>
    <row r="106" spans="1:52" x14ac:dyDescent="0.25">
      <c r="A106" s="111">
        <v>97</v>
      </c>
      <c r="B106" s="125" t="s">
        <v>25</v>
      </c>
      <c r="C106" s="125" t="s">
        <v>609</v>
      </c>
      <c r="D106" s="125"/>
      <c r="E106" s="125" t="s">
        <v>610</v>
      </c>
      <c r="F106" s="125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70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1"/>
      <c r="AT106" s="171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71" t="s">
        <v>1286</v>
      </c>
      <c r="AZ106" s="171"/>
    </row>
    <row r="107" spans="1:52" x14ac:dyDescent="0.25">
      <c r="A107" s="111">
        <v>98</v>
      </c>
      <c r="B107" s="125" t="s">
        <v>25</v>
      </c>
      <c r="C107" s="125" t="s">
        <v>605</v>
      </c>
      <c r="D107" s="125"/>
      <c r="E107" s="125" t="s">
        <v>889</v>
      </c>
      <c r="F107" s="125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70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1"/>
      <c r="AT107" s="171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1" t="s">
        <v>1286</v>
      </c>
      <c r="AZ107" s="171"/>
    </row>
    <row r="108" spans="1:52" x14ac:dyDescent="0.25">
      <c r="A108" s="111">
        <v>99</v>
      </c>
      <c r="B108" s="125" t="s">
        <v>25</v>
      </c>
      <c r="C108" s="125" t="s">
        <v>586</v>
      </c>
      <c r="D108" s="125"/>
      <c r="E108" s="125" t="s">
        <v>587</v>
      </c>
      <c r="F108" s="125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70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1"/>
      <c r="AT108" s="171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1" t="s">
        <v>1286</v>
      </c>
      <c r="AZ108" s="171"/>
    </row>
    <row r="109" spans="1:52" x14ac:dyDescent="0.25">
      <c r="A109" s="111">
        <v>100</v>
      </c>
      <c r="B109" s="125" t="s">
        <v>25</v>
      </c>
      <c r="C109" s="125" t="s">
        <v>584</v>
      </c>
      <c r="D109" s="125"/>
      <c r="E109" s="125" t="s">
        <v>585</v>
      </c>
      <c r="F109" s="125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70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1"/>
      <c r="AT109" s="171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1" t="s">
        <v>1286</v>
      </c>
      <c r="AZ109" s="171"/>
    </row>
    <row r="110" spans="1:52" x14ac:dyDescent="0.25">
      <c r="A110" s="111">
        <v>101</v>
      </c>
      <c r="B110" s="125" t="s">
        <v>25</v>
      </c>
      <c r="C110" s="125" t="s">
        <v>885</v>
      </c>
      <c r="D110" s="125"/>
      <c r="E110" s="125" t="s">
        <v>886</v>
      </c>
      <c r="F110" s="125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70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1"/>
      <c r="AT110" s="171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1" t="s">
        <v>1286</v>
      </c>
      <c r="AZ110" s="171"/>
    </row>
    <row r="111" spans="1:52" x14ac:dyDescent="0.25">
      <c r="A111" s="111">
        <v>102</v>
      </c>
      <c r="B111" s="125" t="s">
        <v>25</v>
      </c>
      <c r="C111" s="125" t="s">
        <v>572</v>
      </c>
      <c r="D111" s="125"/>
      <c r="E111" s="125" t="s">
        <v>573</v>
      </c>
      <c r="F111" s="125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70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1" t="s">
        <v>1286</v>
      </c>
      <c r="AZ111" s="171"/>
    </row>
    <row r="112" spans="1:52" x14ac:dyDescent="0.25">
      <c r="A112" s="111">
        <v>103</v>
      </c>
      <c r="B112" s="125" t="s">
        <v>25</v>
      </c>
      <c r="C112" s="125" t="s">
        <v>570</v>
      </c>
      <c r="D112" s="125"/>
      <c r="E112" s="125" t="s">
        <v>571</v>
      </c>
      <c r="F112" s="125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70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1"/>
      <c r="AT112" s="171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1" t="s">
        <v>1286</v>
      </c>
      <c r="AZ112" s="171"/>
    </row>
    <row r="113" spans="1:52" x14ac:dyDescent="0.25">
      <c r="A113" s="111">
        <v>104</v>
      </c>
      <c r="B113" s="125" t="s">
        <v>25</v>
      </c>
      <c r="C113" s="125" t="s">
        <v>890</v>
      </c>
      <c r="D113" s="125"/>
      <c r="E113" s="125" t="s">
        <v>891</v>
      </c>
      <c r="F113" s="125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70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1"/>
      <c r="AT113" s="17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71" t="s">
        <v>1286</v>
      </c>
      <c r="AZ113" s="171"/>
    </row>
    <row r="114" spans="1:52" x14ac:dyDescent="0.25">
      <c r="A114" s="111">
        <v>105</v>
      </c>
      <c r="B114" s="125" t="s">
        <v>25</v>
      </c>
      <c r="C114" s="125" t="s">
        <v>564</v>
      </c>
      <c r="D114" s="125"/>
      <c r="E114" s="125" t="s">
        <v>565</v>
      </c>
      <c r="F114" s="125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70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1"/>
      <c r="AT114" s="171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1" t="s">
        <v>1286</v>
      </c>
      <c r="AZ114" s="171"/>
    </row>
    <row r="115" spans="1:52" x14ac:dyDescent="0.25">
      <c r="A115" s="111">
        <v>106</v>
      </c>
      <c r="B115" s="125" t="s">
        <v>25</v>
      </c>
      <c r="C115" s="125" t="s">
        <v>887</v>
      </c>
      <c r="D115" s="125"/>
      <c r="E115" s="125" t="s">
        <v>888</v>
      </c>
      <c r="F115" s="125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70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1"/>
      <c r="AT115" s="17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71" t="s">
        <v>1286</v>
      </c>
      <c r="AZ115" s="171"/>
    </row>
    <row r="116" spans="1:52" x14ac:dyDescent="0.25">
      <c r="A116" s="111">
        <v>107</v>
      </c>
      <c r="B116" s="125" t="s">
        <v>25</v>
      </c>
      <c r="C116" s="125" t="s">
        <v>562</v>
      </c>
      <c r="D116" s="125"/>
      <c r="E116" s="125" t="s">
        <v>563</v>
      </c>
      <c r="F116" s="125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70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1"/>
      <c r="AT116" s="171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71" t="s">
        <v>1286</v>
      </c>
      <c r="AZ116" s="171"/>
    </row>
    <row r="117" spans="1:52" x14ac:dyDescent="0.25">
      <c r="A117" s="111">
        <v>108</v>
      </c>
      <c r="B117" s="125" t="s">
        <v>25</v>
      </c>
      <c r="C117" s="125" t="s">
        <v>560</v>
      </c>
      <c r="D117" s="125"/>
      <c r="E117" s="125" t="s">
        <v>561</v>
      </c>
      <c r="F117" s="125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70"/>
      <c r="AG117" s="171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  <c r="AS117" s="171"/>
      <c r="AT117" s="171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71" t="s">
        <v>1286</v>
      </c>
      <c r="AZ117" s="171"/>
    </row>
    <row r="118" spans="1:52" x14ac:dyDescent="0.25">
      <c r="A118" s="111">
        <v>109</v>
      </c>
      <c r="B118" s="125" t="s">
        <v>25</v>
      </c>
      <c r="C118" s="125" t="s">
        <v>556</v>
      </c>
      <c r="D118" s="125"/>
      <c r="E118" s="125" t="s">
        <v>557</v>
      </c>
      <c r="F118" s="125" t="s">
        <v>752</v>
      </c>
      <c r="G118" s="22">
        <f t="shared" si="15"/>
        <v>0</v>
      </c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29"/>
      <c r="U118" s="73"/>
      <c r="V118" s="29"/>
      <c r="W118" s="73"/>
      <c r="X118" s="73"/>
      <c r="Y118" s="29"/>
      <c r="Z118" s="29"/>
      <c r="AA118" s="29"/>
      <c r="AB118" s="73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70"/>
      <c r="AG118" s="171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  <c r="AS118" s="171"/>
      <c r="AT118" s="171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1" t="s">
        <v>1286</v>
      </c>
      <c r="AZ118" s="171"/>
    </row>
    <row r="119" spans="1:52" x14ac:dyDescent="0.25">
      <c r="A119" s="111">
        <v>110</v>
      </c>
      <c r="B119" s="125" t="s">
        <v>25</v>
      </c>
      <c r="C119" s="125" t="s">
        <v>621</v>
      </c>
      <c r="D119" s="125"/>
      <c r="E119" s="125" t="s">
        <v>622</v>
      </c>
      <c r="F119" s="125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70"/>
      <c r="AG119" s="171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  <c r="AS119" s="171"/>
      <c r="AT119" s="17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1" t="s">
        <v>1286</v>
      </c>
      <c r="AZ119" s="171"/>
    </row>
    <row r="120" spans="1:52" x14ac:dyDescent="0.25">
      <c r="A120" s="111">
        <v>111</v>
      </c>
      <c r="B120" s="125" t="s">
        <v>25</v>
      </c>
      <c r="C120" s="125" t="s">
        <v>619</v>
      </c>
      <c r="D120" s="125"/>
      <c r="E120" s="125" t="s">
        <v>620</v>
      </c>
      <c r="F120" s="125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70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1" t="s">
        <v>1286</v>
      </c>
      <c r="AZ120" s="171"/>
    </row>
    <row r="121" spans="1:52" x14ac:dyDescent="0.25">
      <c r="A121" s="111">
        <v>112</v>
      </c>
      <c r="B121" s="125" t="s">
        <v>25</v>
      </c>
      <c r="C121" s="125" t="s">
        <v>617</v>
      </c>
      <c r="D121" s="125"/>
      <c r="E121" s="125" t="s">
        <v>618</v>
      </c>
      <c r="F121" s="125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70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1" t="s">
        <v>1286</v>
      </c>
      <c r="AZ121" s="171"/>
    </row>
    <row r="122" spans="1:52" x14ac:dyDescent="0.25">
      <c r="A122" s="111">
        <v>113</v>
      </c>
      <c r="B122" s="125" t="s">
        <v>25</v>
      </c>
      <c r="C122" s="125" t="s">
        <v>615</v>
      </c>
      <c r="D122" s="125"/>
      <c r="E122" s="125" t="s">
        <v>616</v>
      </c>
      <c r="F122" s="125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70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71" t="s">
        <v>1286</v>
      </c>
      <c r="AZ122" s="171"/>
    </row>
    <row r="123" spans="1:52" x14ac:dyDescent="0.25">
      <c r="A123" s="111">
        <v>114</v>
      </c>
      <c r="B123" s="125" t="s">
        <v>25</v>
      </c>
      <c r="C123" s="125" t="s">
        <v>1363</v>
      </c>
      <c r="D123" s="125" t="s">
        <v>1364</v>
      </c>
      <c r="E123" s="125" t="s">
        <v>1365</v>
      </c>
      <c r="F123" s="125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70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  <c r="AS123" s="171"/>
      <c r="AT123" s="171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1" t="s">
        <v>1286</v>
      </c>
      <c r="AZ123" s="171"/>
    </row>
    <row r="124" spans="1:52" x14ac:dyDescent="0.25">
      <c r="A124" s="111">
        <v>115</v>
      </c>
      <c r="B124" s="125" t="s">
        <v>25</v>
      </c>
      <c r="C124" s="125" t="s">
        <v>1366</v>
      </c>
      <c r="D124" s="125" t="s">
        <v>1364</v>
      </c>
      <c r="E124" s="125" t="s">
        <v>1367</v>
      </c>
      <c r="F124" s="125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70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1" t="s">
        <v>1286</v>
      </c>
      <c r="AZ124" s="171"/>
    </row>
    <row r="125" spans="1:52" x14ac:dyDescent="0.25">
      <c r="A125" s="111">
        <v>116</v>
      </c>
      <c r="B125" s="125" t="s">
        <v>25</v>
      </c>
      <c r="C125" s="125" t="s">
        <v>1412</v>
      </c>
      <c r="D125" s="125"/>
      <c r="E125" s="125" t="s">
        <v>1414</v>
      </c>
      <c r="F125" s="125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70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  <c r="AR125" s="171"/>
      <c r="AS125" s="171"/>
      <c r="AT125" s="171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1" t="s">
        <v>1286</v>
      </c>
      <c r="AZ125" s="171"/>
    </row>
    <row r="126" spans="1:52" x14ac:dyDescent="0.25">
      <c r="A126" s="111">
        <v>117</v>
      </c>
      <c r="B126" s="125" t="s">
        <v>23</v>
      </c>
      <c r="C126" s="125" t="s">
        <v>1188</v>
      </c>
      <c r="D126" s="125"/>
      <c r="E126" s="125" t="s">
        <v>1191</v>
      </c>
      <c r="F126" s="125" t="s">
        <v>61</v>
      </c>
      <c r="G126" s="22">
        <f t="shared" si="15"/>
        <v>0</v>
      </c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29"/>
      <c r="W126" s="73"/>
      <c r="X126" s="73"/>
      <c r="Y126" s="73"/>
      <c r="Z126" s="73"/>
      <c r="AA126" s="73"/>
      <c r="AB126" s="73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70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1"/>
      <c r="AT126" s="171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1" t="s">
        <v>1286</v>
      </c>
      <c r="AZ126" s="171"/>
    </row>
    <row r="127" spans="1:52" x14ac:dyDescent="0.25">
      <c r="A127" s="111">
        <v>118</v>
      </c>
      <c r="B127" s="125" t="s">
        <v>23</v>
      </c>
      <c r="C127" s="125" t="s">
        <v>882</v>
      </c>
      <c r="D127" s="125"/>
      <c r="E127" s="125" t="s">
        <v>1192</v>
      </c>
      <c r="F127" s="125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70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1"/>
      <c r="AT127" s="17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1" t="s">
        <v>1286</v>
      </c>
      <c r="AZ127" s="171"/>
    </row>
    <row r="128" spans="1:52" x14ac:dyDescent="0.25">
      <c r="A128" s="111">
        <v>119</v>
      </c>
      <c r="B128" s="125" t="s">
        <v>23</v>
      </c>
      <c r="C128" s="125" t="s">
        <v>750</v>
      </c>
      <c r="D128" s="125"/>
      <c r="E128" s="125" t="s">
        <v>751</v>
      </c>
      <c r="F128" s="125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70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1"/>
      <c r="AT128" s="17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Medium Risk Customer</v>
      </c>
      <c r="AY128" s="171" t="s">
        <v>1286</v>
      </c>
      <c r="AZ128" s="171"/>
    </row>
    <row r="129" spans="1:52" x14ac:dyDescent="0.25">
      <c r="A129" s="111">
        <v>120</v>
      </c>
      <c r="B129" s="125" t="s">
        <v>23</v>
      </c>
      <c r="C129" s="125" t="s">
        <v>915</v>
      </c>
      <c r="D129" s="125"/>
      <c r="E129" s="125" t="s">
        <v>916</v>
      </c>
      <c r="F129" s="125" t="s">
        <v>753</v>
      </c>
      <c r="G129" s="22">
        <f t="shared" si="15"/>
        <v>0</v>
      </c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70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1"/>
      <c r="AT129" s="17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1" t="s">
        <v>1286</v>
      </c>
      <c r="AZ129" s="171"/>
    </row>
    <row r="130" spans="1:52" x14ac:dyDescent="0.25">
      <c r="A130" s="111">
        <v>121</v>
      </c>
      <c r="B130" s="125" t="s">
        <v>23</v>
      </c>
      <c r="C130" s="125" t="s">
        <v>262</v>
      </c>
      <c r="D130" s="125"/>
      <c r="E130" s="125" t="s">
        <v>263</v>
      </c>
      <c r="F130" s="125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70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1"/>
      <c r="AT130" s="17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1" t="s">
        <v>1286</v>
      </c>
      <c r="AZ130" s="171"/>
    </row>
    <row r="131" spans="1:52" x14ac:dyDescent="0.25">
      <c r="A131" s="111">
        <v>122</v>
      </c>
      <c r="B131" s="124" t="s">
        <v>23</v>
      </c>
      <c r="C131" s="124" t="s">
        <v>257</v>
      </c>
      <c r="D131" s="124"/>
      <c r="E131" s="124" t="s">
        <v>258</v>
      </c>
      <c r="F131" s="124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70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1"/>
      <c r="AT131" s="17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1" t="s">
        <v>1286</v>
      </c>
      <c r="AZ131" s="171"/>
    </row>
    <row r="132" spans="1:52" x14ac:dyDescent="0.25">
      <c r="A132" s="111">
        <v>123</v>
      </c>
      <c r="B132" s="125" t="s">
        <v>23</v>
      </c>
      <c r="C132" s="125" t="s">
        <v>914</v>
      </c>
      <c r="D132" s="125"/>
      <c r="E132" s="125" t="s">
        <v>1049</v>
      </c>
      <c r="F132" s="124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70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1"/>
      <c r="AT132" s="17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71" t="s">
        <v>1286</v>
      </c>
      <c r="AZ132" s="171"/>
    </row>
    <row r="133" spans="1:52" x14ac:dyDescent="0.25">
      <c r="A133" s="111">
        <v>124</v>
      </c>
      <c r="B133" s="125" t="s">
        <v>23</v>
      </c>
      <c r="C133" s="125" t="s">
        <v>241</v>
      </c>
      <c r="D133" s="125"/>
      <c r="E133" s="125" t="s">
        <v>242</v>
      </c>
      <c r="F133" s="124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70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1" t="s">
        <v>1286</v>
      </c>
      <c r="AZ133" s="171"/>
    </row>
    <row r="134" spans="1:52" x14ac:dyDescent="0.25">
      <c r="A134" s="111">
        <v>125</v>
      </c>
      <c r="B134" s="125" t="s">
        <v>23</v>
      </c>
      <c r="C134" s="125" t="s">
        <v>1189</v>
      </c>
      <c r="D134" s="125"/>
      <c r="E134" s="125" t="s">
        <v>1193</v>
      </c>
      <c r="F134" s="124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70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1" t="s">
        <v>1286</v>
      </c>
      <c r="AZ134" s="171"/>
    </row>
    <row r="135" spans="1:52" x14ac:dyDescent="0.25">
      <c r="A135" s="111">
        <v>126</v>
      </c>
      <c r="B135" s="125" t="s">
        <v>23</v>
      </c>
      <c r="C135" s="125" t="s">
        <v>898</v>
      </c>
      <c r="D135" s="125"/>
      <c r="E135" s="125" t="s">
        <v>899</v>
      </c>
      <c r="F135" s="124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70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1" t="s">
        <v>1286</v>
      </c>
      <c r="AZ135" s="171"/>
    </row>
    <row r="136" spans="1:52" x14ac:dyDescent="0.25">
      <c r="A136" s="111">
        <v>127</v>
      </c>
      <c r="B136" s="125" t="s">
        <v>23</v>
      </c>
      <c r="C136" s="125" t="s">
        <v>191</v>
      </c>
      <c r="D136" s="125"/>
      <c r="E136" s="125" t="s">
        <v>895</v>
      </c>
      <c r="F136" s="124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70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1" t="s">
        <v>1286</v>
      </c>
      <c r="AZ136" s="171"/>
    </row>
    <row r="137" spans="1:52" x14ac:dyDescent="0.25">
      <c r="A137" s="111">
        <v>128</v>
      </c>
      <c r="B137" s="125" t="s">
        <v>23</v>
      </c>
      <c r="C137" s="125" t="s">
        <v>908</v>
      </c>
      <c r="D137" s="125"/>
      <c r="E137" s="125" t="s">
        <v>909</v>
      </c>
      <c r="F137" s="124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70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1"/>
      <c r="AT137" s="171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1" t="s">
        <v>1286</v>
      </c>
      <c r="AZ137" s="171"/>
    </row>
    <row r="138" spans="1:52" x14ac:dyDescent="0.25">
      <c r="A138" s="111">
        <v>129</v>
      </c>
      <c r="B138" s="125" t="s">
        <v>23</v>
      </c>
      <c r="C138" s="125" t="s">
        <v>169</v>
      </c>
      <c r="D138" s="125"/>
      <c r="E138" s="125" t="s">
        <v>910</v>
      </c>
      <c r="F138" s="124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70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1" t="s">
        <v>1286</v>
      </c>
      <c r="AZ138" s="171"/>
    </row>
    <row r="139" spans="1:52" x14ac:dyDescent="0.25">
      <c r="A139" s="111">
        <v>130</v>
      </c>
      <c r="B139" s="125" t="s">
        <v>23</v>
      </c>
      <c r="C139" s="125" t="s">
        <v>902</v>
      </c>
      <c r="D139" s="125"/>
      <c r="E139" s="125" t="s">
        <v>903</v>
      </c>
      <c r="F139" s="124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70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1" t="s">
        <v>1286</v>
      </c>
      <c r="AZ139" s="171"/>
    </row>
    <row r="140" spans="1:52" x14ac:dyDescent="0.25">
      <c r="A140" s="111">
        <v>131</v>
      </c>
      <c r="B140" s="125" t="s">
        <v>23</v>
      </c>
      <c r="C140" s="125" t="s">
        <v>904</v>
      </c>
      <c r="D140" s="125"/>
      <c r="E140" s="125" t="s">
        <v>905</v>
      </c>
      <c r="F140" s="124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70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1" t="s">
        <v>1286</v>
      </c>
      <c r="AZ140" s="171"/>
    </row>
    <row r="141" spans="1:52" x14ac:dyDescent="0.25">
      <c r="A141" s="111">
        <v>132</v>
      </c>
      <c r="B141" s="125" t="s">
        <v>23</v>
      </c>
      <c r="C141" s="125" t="s">
        <v>1190</v>
      </c>
      <c r="D141" s="125"/>
      <c r="E141" s="125" t="s">
        <v>1194</v>
      </c>
      <c r="F141" s="124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70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1" t="s">
        <v>1286</v>
      </c>
      <c r="AZ141" s="171"/>
    </row>
    <row r="142" spans="1:52" x14ac:dyDescent="0.25">
      <c r="A142" s="111">
        <v>133</v>
      </c>
      <c r="B142" s="125" t="s">
        <v>23</v>
      </c>
      <c r="C142" s="125" t="s">
        <v>207</v>
      </c>
      <c r="D142" s="125"/>
      <c r="E142" s="125" t="s">
        <v>208</v>
      </c>
      <c r="F142" s="124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70"/>
      <c r="AG142" s="171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  <c r="AS142" s="171"/>
      <c r="AT142" s="171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Medium Risk Customer</v>
      </c>
      <c r="AY142" s="171" t="s">
        <v>1286</v>
      </c>
      <c r="AZ142" s="171"/>
    </row>
    <row r="143" spans="1:52" x14ac:dyDescent="0.25">
      <c r="A143" s="111">
        <v>134</v>
      </c>
      <c r="B143" s="125" t="s">
        <v>23</v>
      </c>
      <c r="C143" s="125" t="s">
        <v>183</v>
      </c>
      <c r="D143" s="125"/>
      <c r="E143" s="125" t="s">
        <v>184</v>
      </c>
      <c r="F143" s="124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70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  <c r="AS143" s="171"/>
      <c r="AT143" s="171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Medium Risk Customer</v>
      </c>
      <c r="AY143" s="171" t="s">
        <v>1286</v>
      </c>
      <c r="AZ143" s="171"/>
    </row>
    <row r="144" spans="1:52" x14ac:dyDescent="0.25">
      <c r="A144" s="111">
        <v>135</v>
      </c>
      <c r="B144" s="125" t="s">
        <v>23</v>
      </c>
      <c r="C144" s="125" t="s">
        <v>167</v>
      </c>
      <c r="D144" s="125"/>
      <c r="E144" s="125" t="s">
        <v>168</v>
      </c>
      <c r="F144" s="124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70"/>
      <c r="AG144" s="171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  <c r="AS144" s="171"/>
      <c r="AT144" s="171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71" t="s">
        <v>1286</v>
      </c>
      <c r="AZ144" s="171"/>
    </row>
    <row r="145" spans="1:52" x14ac:dyDescent="0.25">
      <c r="A145" s="111">
        <v>136</v>
      </c>
      <c r="B145" s="125" t="s">
        <v>23</v>
      </c>
      <c r="C145" s="125" t="s">
        <v>165</v>
      </c>
      <c r="D145" s="125"/>
      <c r="E145" s="125" t="s">
        <v>166</v>
      </c>
      <c r="F145" s="124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70"/>
      <c r="AG145" s="171"/>
      <c r="AH145" s="171"/>
      <c r="AI145" s="171"/>
      <c r="AJ145" s="171"/>
      <c r="AK145" s="171"/>
      <c r="AL145" s="171"/>
      <c r="AM145" s="171"/>
      <c r="AN145" s="171"/>
      <c r="AO145" s="171"/>
      <c r="AP145" s="171"/>
      <c r="AQ145" s="171"/>
      <c r="AR145" s="171"/>
      <c r="AS145" s="171"/>
      <c r="AT145" s="171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Medium Risk Customer</v>
      </c>
      <c r="AY145" s="171" t="s">
        <v>1286</v>
      </c>
      <c r="AZ145" s="171"/>
    </row>
    <row r="146" spans="1:52" x14ac:dyDescent="0.25">
      <c r="A146" s="111">
        <v>137</v>
      </c>
      <c r="B146" s="125" t="s">
        <v>23</v>
      </c>
      <c r="C146" s="125" t="s">
        <v>893</v>
      </c>
      <c r="D146" s="125"/>
      <c r="E146" s="125" t="s">
        <v>894</v>
      </c>
      <c r="F146" s="124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70"/>
      <c r="AG146" s="171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  <c r="AS146" s="171"/>
      <c r="AT146" s="171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71" t="s">
        <v>1286</v>
      </c>
      <c r="AZ146" s="171"/>
    </row>
    <row r="147" spans="1:52" x14ac:dyDescent="0.25">
      <c r="A147" s="111">
        <v>138</v>
      </c>
      <c r="B147" s="125" t="s">
        <v>23</v>
      </c>
      <c r="C147" s="125" t="s">
        <v>221</v>
      </c>
      <c r="D147" s="125"/>
      <c r="E147" s="125" t="s">
        <v>222</v>
      </c>
      <c r="F147" s="124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70"/>
      <c r="AG147" s="171"/>
      <c r="AH147" s="171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  <c r="AS147" s="171"/>
      <c r="AT147" s="171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71" t="s">
        <v>1286</v>
      </c>
      <c r="AZ147" s="171"/>
    </row>
    <row r="148" spans="1:52" x14ac:dyDescent="0.25">
      <c r="A148" s="111">
        <v>139</v>
      </c>
      <c r="B148" s="125" t="s">
        <v>23</v>
      </c>
      <c r="C148" s="125" t="s">
        <v>193</v>
      </c>
      <c r="D148" s="125"/>
      <c r="E148" s="125" t="s">
        <v>194</v>
      </c>
      <c r="F148" s="124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70"/>
      <c r="AG148" s="171"/>
      <c r="AH148" s="171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  <c r="AS148" s="171"/>
      <c r="AT148" s="171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71" t="s">
        <v>1286</v>
      </c>
      <c r="AZ148" s="171"/>
    </row>
    <row r="149" spans="1:52" x14ac:dyDescent="0.25">
      <c r="A149" s="111">
        <v>140</v>
      </c>
      <c r="B149" s="125" t="s">
        <v>23</v>
      </c>
      <c r="C149" s="125" t="s">
        <v>315</v>
      </c>
      <c r="D149" s="125"/>
      <c r="E149" s="125" t="s">
        <v>316</v>
      </c>
      <c r="F149" s="124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70"/>
      <c r="AG149" s="171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1"/>
      <c r="AR149" s="171"/>
      <c r="AS149" s="171"/>
      <c r="AT149" s="171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71" t="s">
        <v>1286</v>
      </c>
      <c r="AZ149" s="171"/>
    </row>
    <row r="150" spans="1:52" x14ac:dyDescent="0.25">
      <c r="A150" s="111">
        <v>141</v>
      </c>
      <c r="B150" s="125" t="s">
        <v>23</v>
      </c>
      <c r="C150" s="125" t="s">
        <v>913</v>
      </c>
      <c r="D150" s="125"/>
      <c r="E150" s="125" t="s">
        <v>1195</v>
      </c>
      <c r="F150" s="124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70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1"/>
      <c r="AT150" s="171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71" t="s">
        <v>1286</v>
      </c>
      <c r="AZ150" s="171"/>
    </row>
    <row r="151" spans="1:52" x14ac:dyDescent="0.25">
      <c r="A151" s="111">
        <v>142</v>
      </c>
      <c r="B151" s="125" t="s">
        <v>23</v>
      </c>
      <c r="C151" s="125" t="s">
        <v>181</v>
      </c>
      <c r="D151" s="125"/>
      <c r="E151" s="125" t="s">
        <v>182</v>
      </c>
      <c r="F151" s="124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70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1"/>
      <c r="AT151" s="171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71" t="s">
        <v>1286</v>
      </c>
      <c r="AZ151" s="171"/>
    </row>
    <row r="152" spans="1:52" x14ac:dyDescent="0.25">
      <c r="A152" s="111">
        <v>143</v>
      </c>
      <c r="B152" s="125" t="s">
        <v>23</v>
      </c>
      <c r="C152" s="125" t="s">
        <v>911</v>
      </c>
      <c r="D152" s="125"/>
      <c r="E152" s="125" t="s">
        <v>912</v>
      </c>
      <c r="F152" s="124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70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1"/>
      <c r="AT152" s="171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71" t="s">
        <v>1286</v>
      </c>
      <c r="AZ152" s="171"/>
    </row>
    <row r="153" spans="1:52" x14ac:dyDescent="0.25">
      <c r="A153" s="111">
        <v>144</v>
      </c>
      <c r="B153" s="125" t="s">
        <v>23</v>
      </c>
      <c r="C153" s="125" t="s">
        <v>161</v>
      </c>
      <c r="D153" s="125"/>
      <c r="E153" s="125" t="s">
        <v>162</v>
      </c>
      <c r="F153" s="124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70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1"/>
      <c r="AT153" s="171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71" t="s">
        <v>1286</v>
      </c>
      <c r="AZ153" s="171"/>
    </row>
    <row r="154" spans="1:52" x14ac:dyDescent="0.25">
      <c r="A154" s="111">
        <v>145</v>
      </c>
      <c r="B154" s="125" t="s">
        <v>23</v>
      </c>
      <c r="C154" s="125" t="s">
        <v>155</v>
      </c>
      <c r="D154" s="125"/>
      <c r="E154" s="125" t="s">
        <v>156</v>
      </c>
      <c r="F154" s="124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70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1"/>
      <c r="AT154" s="171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71" t="s">
        <v>1286</v>
      </c>
      <c r="AZ154" s="171"/>
    </row>
    <row r="155" spans="1:52" x14ac:dyDescent="0.25">
      <c r="A155" s="111">
        <v>146</v>
      </c>
      <c r="B155" s="125" t="s">
        <v>23</v>
      </c>
      <c r="C155" s="125" t="s">
        <v>209</v>
      </c>
      <c r="D155" s="125"/>
      <c r="E155" s="125" t="s">
        <v>210</v>
      </c>
      <c r="F155" s="124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70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1"/>
      <c r="AT155" s="171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71" t="s">
        <v>1286</v>
      </c>
      <c r="AZ155" s="171"/>
    </row>
    <row r="156" spans="1:52" x14ac:dyDescent="0.25">
      <c r="A156" s="111">
        <v>147</v>
      </c>
      <c r="B156" s="125" t="s">
        <v>23</v>
      </c>
      <c r="C156" s="125" t="s">
        <v>185</v>
      </c>
      <c r="D156" s="125"/>
      <c r="E156" s="125" t="s">
        <v>186</v>
      </c>
      <c r="F156" s="124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70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1"/>
      <c r="AT156" s="171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71" t="s">
        <v>1286</v>
      </c>
      <c r="AZ156" s="171"/>
    </row>
    <row r="157" spans="1:52" x14ac:dyDescent="0.25">
      <c r="A157" s="111">
        <v>148</v>
      </c>
      <c r="B157" s="125" t="s">
        <v>23</v>
      </c>
      <c r="C157" s="125" t="s">
        <v>171</v>
      </c>
      <c r="D157" s="125"/>
      <c r="E157" s="125" t="s">
        <v>172</v>
      </c>
      <c r="F157" s="124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70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1"/>
      <c r="AT157" s="171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71" t="s">
        <v>1286</v>
      </c>
      <c r="AZ157" s="171"/>
    </row>
    <row r="158" spans="1:52" x14ac:dyDescent="0.25">
      <c r="A158" s="111">
        <v>149</v>
      </c>
      <c r="B158" s="125" t="s">
        <v>23</v>
      </c>
      <c r="C158" s="125" t="s">
        <v>233</v>
      </c>
      <c r="D158" s="125"/>
      <c r="E158" s="125" t="s">
        <v>234</v>
      </c>
      <c r="F158" s="124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70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1"/>
      <c r="AT158" s="171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71" t="s">
        <v>1286</v>
      </c>
      <c r="AZ158" s="171"/>
    </row>
    <row r="159" spans="1:52" x14ac:dyDescent="0.25">
      <c r="A159" s="111">
        <v>150</v>
      </c>
      <c r="B159" s="125" t="s">
        <v>23</v>
      </c>
      <c r="C159" s="125" t="s">
        <v>896</v>
      </c>
      <c r="D159" s="125"/>
      <c r="E159" s="125" t="s">
        <v>897</v>
      </c>
      <c r="F159" s="124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70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1"/>
      <c r="AT159" s="171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71" t="s">
        <v>1286</v>
      </c>
      <c r="AZ159" s="171"/>
    </row>
    <row r="160" spans="1:52" x14ac:dyDescent="0.25">
      <c r="A160" s="111">
        <v>151</v>
      </c>
      <c r="B160" s="125" t="s">
        <v>23</v>
      </c>
      <c r="C160" s="125" t="s">
        <v>231</v>
      </c>
      <c r="D160" s="125"/>
      <c r="E160" s="125" t="s">
        <v>232</v>
      </c>
      <c r="F160" s="124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70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1"/>
      <c r="AT160" s="171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71" t="s">
        <v>1286</v>
      </c>
      <c r="AZ160" s="171"/>
    </row>
    <row r="161" spans="1:52" x14ac:dyDescent="0.25">
      <c r="A161" s="111">
        <v>152</v>
      </c>
      <c r="B161" s="125" t="s">
        <v>23</v>
      </c>
      <c r="C161" s="125" t="s">
        <v>203</v>
      </c>
      <c r="D161" s="125"/>
      <c r="E161" s="125" t="s">
        <v>204</v>
      </c>
      <c r="F161" s="124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70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1"/>
      <c r="AT161" s="171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71" t="s">
        <v>1286</v>
      </c>
      <c r="AZ161" s="171"/>
    </row>
    <row r="162" spans="1:52" x14ac:dyDescent="0.25">
      <c r="A162" s="111">
        <v>153</v>
      </c>
      <c r="B162" s="125" t="s">
        <v>23</v>
      </c>
      <c r="C162" s="125" t="s">
        <v>900</v>
      </c>
      <c r="D162" s="125"/>
      <c r="E162" s="125" t="s">
        <v>901</v>
      </c>
      <c r="F162" s="124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70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1"/>
      <c r="AT162" s="171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71" t="s">
        <v>1286</v>
      </c>
      <c r="AZ162" s="171"/>
    </row>
    <row r="163" spans="1:52" x14ac:dyDescent="0.25">
      <c r="A163" s="111">
        <v>154</v>
      </c>
      <c r="B163" s="125" t="s">
        <v>23</v>
      </c>
      <c r="C163" s="125" t="s">
        <v>906</v>
      </c>
      <c r="D163" s="125"/>
      <c r="E163" s="125" t="s">
        <v>907</v>
      </c>
      <c r="F163" s="124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70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1"/>
      <c r="AT163" s="171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71" t="s">
        <v>1286</v>
      </c>
      <c r="AZ163" s="171"/>
    </row>
    <row r="164" spans="1:52" x14ac:dyDescent="0.25">
      <c r="A164" s="111">
        <v>155</v>
      </c>
      <c r="B164" s="125" t="s">
        <v>24</v>
      </c>
      <c r="C164" s="125" t="s">
        <v>933</v>
      </c>
      <c r="D164" s="125"/>
      <c r="E164" s="125" t="s">
        <v>1202</v>
      </c>
      <c r="F164" s="124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70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1"/>
      <c r="AT164" s="171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71" t="s">
        <v>1286</v>
      </c>
      <c r="AZ164" s="171"/>
    </row>
    <row r="165" spans="1:52" x14ac:dyDescent="0.25">
      <c r="A165" s="111">
        <v>156</v>
      </c>
      <c r="B165" s="125" t="s">
        <v>24</v>
      </c>
      <c r="C165" s="125" t="s">
        <v>930</v>
      </c>
      <c r="D165" s="125"/>
      <c r="E165" s="125" t="s">
        <v>1203</v>
      </c>
      <c r="F165" s="124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70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  <c r="AR165" s="171"/>
      <c r="AS165" s="171"/>
      <c r="AT165" s="171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71" t="s">
        <v>1286</v>
      </c>
      <c r="AZ165" s="171"/>
    </row>
    <row r="166" spans="1:52" x14ac:dyDescent="0.25">
      <c r="A166" s="111">
        <v>157</v>
      </c>
      <c r="B166" s="125" t="s">
        <v>24</v>
      </c>
      <c r="C166" s="125" t="s">
        <v>932</v>
      </c>
      <c r="D166" s="125"/>
      <c r="E166" s="125" t="s">
        <v>1204</v>
      </c>
      <c r="F166" s="124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70"/>
      <c r="AG166" s="171"/>
      <c r="AH166" s="171"/>
      <c r="AI166" s="171"/>
      <c r="AJ166" s="171"/>
      <c r="AK166" s="171"/>
      <c r="AL166" s="171"/>
      <c r="AM166" s="171"/>
      <c r="AN166" s="171"/>
      <c r="AO166" s="171"/>
      <c r="AP166" s="171"/>
      <c r="AQ166" s="171"/>
      <c r="AR166" s="171"/>
      <c r="AS166" s="171"/>
      <c r="AT166" s="171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71" t="s">
        <v>1286</v>
      </c>
      <c r="AZ166" s="171"/>
    </row>
    <row r="167" spans="1:52" x14ac:dyDescent="0.25">
      <c r="A167" s="111">
        <v>158</v>
      </c>
      <c r="B167" s="125" t="s">
        <v>24</v>
      </c>
      <c r="C167" s="125" t="s">
        <v>931</v>
      </c>
      <c r="D167" s="125"/>
      <c r="E167" s="125" t="s">
        <v>1033</v>
      </c>
      <c r="F167" s="124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70"/>
      <c r="AG167" s="171"/>
      <c r="AH167" s="171"/>
      <c r="AI167" s="171"/>
      <c r="AJ167" s="171"/>
      <c r="AK167" s="171"/>
      <c r="AL167" s="171"/>
      <c r="AM167" s="171"/>
      <c r="AN167" s="171"/>
      <c r="AO167" s="171"/>
      <c r="AP167" s="171"/>
      <c r="AQ167" s="171"/>
      <c r="AR167" s="171"/>
      <c r="AS167" s="171"/>
      <c r="AT167" s="171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71" t="s">
        <v>1286</v>
      </c>
      <c r="AZ167" s="171"/>
    </row>
    <row r="168" spans="1:52" x14ac:dyDescent="0.25">
      <c r="A168" s="111">
        <v>159</v>
      </c>
      <c r="B168" s="125" t="s">
        <v>24</v>
      </c>
      <c r="C168" s="125" t="s">
        <v>239</v>
      </c>
      <c r="D168" s="125"/>
      <c r="E168" s="125" t="s">
        <v>240</v>
      </c>
      <c r="F168" s="124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70"/>
      <c r="AG168" s="171"/>
      <c r="AH168" s="171"/>
      <c r="AI168" s="171"/>
      <c r="AJ168" s="171"/>
      <c r="AK168" s="171"/>
      <c r="AL168" s="171"/>
      <c r="AM168" s="171"/>
      <c r="AN168" s="171"/>
      <c r="AO168" s="171"/>
      <c r="AP168" s="171"/>
      <c r="AQ168" s="171"/>
      <c r="AR168" s="171"/>
      <c r="AS168" s="171"/>
      <c r="AT168" s="171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71" t="s">
        <v>1286</v>
      </c>
      <c r="AZ168" s="171"/>
    </row>
    <row r="169" spans="1:52" x14ac:dyDescent="0.25">
      <c r="A169" s="111">
        <v>160</v>
      </c>
      <c r="B169" s="125" t="s">
        <v>24</v>
      </c>
      <c r="C169" s="125" t="s">
        <v>237</v>
      </c>
      <c r="D169" s="125"/>
      <c r="E169" s="125" t="s">
        <v>238</v>
      </c>
      <c r="F169" s="124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70"/>
      <c r="AG169" s="171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  <c r="AS169" s="171"/>
      <c r="AT169" s="171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71" t="s">
        <v>1286</v>
      </c>
      <c r="AZ169" s="171"/>
    </row>
    <row r="170" spans="1:52" x14ac:dyDescent="0.25">
      <c r="A170" s="111">
        <v>161</v>
      </c>
      <c r="B170" s="125" t="s">
        <v>24</v>
      </c>
      <c r="C170" s="125" t="s">
        <v>189</v>
      </c>
      <c r="D170" s="125"/>
      <c r="E170" s="125" t="s">
        <v>190</v>
      </c>
      <c r="F170" s="124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70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  <c r="AS170" s="171"/>
      <c r="AT170" s="171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Medium Risk Customer</v>
      </c>
      <c r="AY170" s="171" t="s">
        <v>1286</v>
      </c>
      <c r="AZ170" s="171"/>
    </row>
    <row r="171" spans="1:52" x14ac:dyDescent="0.25">
      <c r="A171" s="111">
        <v>162</v>
      </c>
      <c r="B171" s="125" t="s">
        <v>24</v>
      </c>
      <c r="C171" s="125" t="s">
        <v>1196</v>
      </c>
      <c r="D171" s="125"/>
      <c r="E171" s="125" t="s">
        <v>1205</v>
      </c>
      <c r="F171" s="124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70"/>
      <c r="AG171" s="171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  <c r="AS171" s="171"/>
      <c r="AT171" s="171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71" t="s">
        <v>1286</v>
      </c>
      <c r="AZ171" s="171"/>
    </row>
    <row r="172" spans="1:52" x14ac:dyDescent="0.25">
      <c r="A172" s="111">
        <v>163</v>
      </c>
      <c r="B172" s="125" t="s">
        <v>24</v>
      </c>
      <c r="C172" s="125" t="s">
        <v>1197</v>
      </c>
      <c r="D172" s="125"/>
      <c r="E172" s="125" t="s">
        <v>1206</v>
      </c>
      <c r="F172" s="124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70"/>
      <c r="AG172" s="171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  <c r="AS172" s="171"/>
      <c r="AT172" s="171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71" t="s">
        <v>1286</v>
      </c>
      <c r="AZ172" s="171"/>
    </row>
    <row r="173" spans="1:52" x14ac:dyDescent="0.25">
      <c r="A173" s="111">
        <v>164</v>
      </c>
      <c r="B173" s="125" t="s">
        <v>24</v>
      </c>
      <c r="C173" s="125" t="s">
        <v>1198</v>
      </c>
      <c r="D173" s="125"/>
      <c r="E173" s="125" t="s">
        <v>1207</v>
      </c>
      <c r="F173" s="124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70"/>
      <c r="AG173" s="171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71" t="s">
        <v>1286</v>
      </c>
      <c r="AZ173" s="171"/>
    </row>
    <row r="174" spans="1:52" x14ac:dyDescent="0.25">
      <c r="A174" s="111">
        <v>165</v>
      </c>
      <c r="B174" s="125" t="s">
        <v>24</v>
      </c>
      <c r="C174" s="125" t="s">
        <v>179</v>
      </c>
      <c r="D174" s="125"/>
      <c r="E174" s="125" t="s">
        <v>1208</v>
      </c>
      <c r="F174" s="124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70"/>
      <c r="AG174" s="171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  <c r="AS174" s="171"/>
      <c r="AT174" s="171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71" t="s">
        <v>1286</v>
      </c>
      <c r="AZ174" s="171"/>
    </row>
    <row r="175" spans="1:52" x14ac:dyDescent="0.25">
      <c r="A175" s="111">
        <v>166</v>
      </c>
      <c r="B175" s="125" t="s">
        <v>24</v>
      </c>
      <c r="C175" s="125" t="s">
        <v>1199</v>
      </c>
      <c r="D175" s="125"/>
      <c r="E175" s="125" t="s">
        <v>1209</v>
      </c>
      <c r="F175" s="124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70"/>
      <c r="AG175" s="171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  <c r="AS175" s="171"/>
      <c r="AT175" s="171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71" t="s">
        <v>1286</v>
      </c>
      <c r="AZ175" s="171"/>
    </row>
    <row r="176" spans="1:52" x14ac:dyDescent="0.25">
      <c r="A176" s="111">
        <v>167</v>
      </c>
      <c r="B176" s="125" t="s">
        <v>24</v>
      </c>
      <c r="C176" s="125" t="s">
        <v>175</v>
      </c>
      <c r="D176" s="125"/>
      <c r="E176" s="125" t="s">
        <v>923</v>
      </c>
      <c r="F176" s="124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70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71"/>
      <c r="AT176" s="171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Medium Risk Customer</v>
      </c>
      <c r="AY176" s="171" t="s">
        <v>1286</v>
      </c>
      <c r="AZ176" s="171"/>
    </row>
    <row r="177" spans="1:52" x14ac:dyDescent="0.25">
      <c r="A177" s="111">
        <v>168</v>
      </c>
      <c r="B177" s="125" t="s">
        <v>24</v>
      </c>
      <c r="C177" s="125" t="s">
        <v>1200</v>
      </c>
      <c r="D177" s="125"/>
      <c r="E177" s="125" t="s">
        <v>1210</v>
      </c>
      <c r="F177" s="124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70"/>
      <c r="AG177" s="171"/>
      <c r="AH177" s="171"/>
      <c r="AI177" s="171"/>
      <c r="AJ177" s="171"/>
      <c r="AK177" s="171"/>
      <c r="AL177" s="171"/>
      <c r="AM177" s="171"/>
      <c r="AN177" s="171"/>
      <c r="AO177" s="171"/>
      <c r="AP177" s="171"/>
      <c r="AQ177" s="171"/>
      <c r="AR177" s="171"/>
      <c r="AS177" s="171"/>
      <c r="AT177" s="171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71" t="s">
        <v>1286</v>
      </c>
      <c r="AZ177" s="171"/>
    </row>
    <row r="178" spans="1:52" x14ac:dyDescent="0.25">
      <c r="A178" s="111">
        <v>169</v>
      </c>
      <c r="B178" s="125" t="s">
        <v>24</v>
      </c>
      <c r="C178" s="125" t="s">
        <v>201</v>
      </c>
      <c r="D178" s="125"/>
      <c r="E178" s="125" t="s">
        <v>202</v>
      </c>
      <c r="F178" s="124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70"/>
      <c r="AG178" s="171"/>
      <c r="AH178" s="171"/>
      <c r="AI178" s="171"/>
      <c r="AJ178" s="171"/>
      <c r="AK178" s="171"/>
      <c r="AL178" s="171"/>
      <c r="AM178" s="171"/>
      <c r="AN178" s="171"/>
      <c r="AO178" s="171"/>
      <c r="AP178" s="171"/>
      <c r="AQ178" s="171"/>
      <c r="AR178" s="171"/>
      <c r="AS178" s="171"/>
      <c r="AT178" s="171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71" t="s">
        <v>1286</v>
      </c>
      <c r="AZ178" s="171"/>
    </row>
    <row r="179" spans="1:52" x14ac:dyDescent="0.25">
      <c r="A179" s="111">
        <v>170</v>
      </c>
      <c r="B179" s="125" t="s">
        <v>24</v>
      </c>
      <c r="C179" s="125" t="s">
        <v>1201</v>
      </c>
      <c r="D179" s="125"/>
      <c r="E179" s="125" t="s">
        <v>1368</v>
      </c>
      <c r="F179" s="124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70"/>
      <c r="AG179" s="171"/>
      <c r="AH179" s="171"/>
      <c r="AI179" s="171"/>
      <c r="AJ179" s="171"/>
      <c r="AK179" s="171"/>
      <c r="AL179" s="171"/>
      <c r="AM179" s="171"/>
      <c r="AN179" s="171"/>
      <c r="AO179" s="171"/>
      <c r="AP179" s="171"/>
      <c r="AQ179" s="171"/>
      <c r="AR179" s="171"/>
      <c r="AS179" s="171"/>
      <c r="AT179" s="171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71" t="s">
        <v>1286</v>
      </c>
      <c r="AZ179" s="171"/>
    </row>
    <row r="180" spans="1:52" x14ac:dyDescent="0.25">
      <c r="A180" s="111">
        <v>171</v>
      </c>
      <c r="B180" s="125" t="s">
        <v>24</v>
      </c>
      <c r="C180" s="125" t="s">
        <v>746</v>
      </c>
      <c r="D180" s="125"/>
      <c r="E180" s="125" t="s">
        <v>747</v>
      </c>
      <c r="F180" s="124" t="s">
        <v>753</v>
      </c>
      <c r="G180" s="112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70"/>
      <c r="AG180" s="171"/>
      <c r="AH180" s="171"/>
      <c r="AI180" s="171"/>
      <c r="AJ180" s="171"/>
      <c r="AK180" s="171"/>
      <c r="AL180" s="171"/>
      <c r="AM180" s="171"/>
      <c r="AN180" s="171"/>
      <c r="AO180" s="171"/>
      <c r="AP180" s="171"/>
      <c r="AQ180" s="171"/>
      <c r="AR180" s="171"/>
      <c r="AS180" s="171"/>
      <c r="AT180" s="171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71" t="s">
        <v>1286</v>
      </c>
      <c r="AZ180" s="171"/>
    </row>
    <row r="181" spans="1:52" x14ac:dyDescent="0.25">
      <c r="A181" s="111">
        <v>172</v>
      </c>
      <c r="B181" s="125" t="s">
        <v>24</v>
      </c>
      <c r="C181" s="125" t="s">
        <v>919</v>
      </c>
      <c r="D181" s="125"/>
      <c r="E181" s="125" t="s">
        <v>920</v>
      </c>
      <c r="F181" s="124" t="s">
        <v>752</v>
      </c>
      <c r="G181" s="112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70"/>
      <c r="AG181" s="171"/>
      <c r="AH181" s="171"/>
      <c r="AI181" s="171"/>
      <c r="AJ181" s="171"/>
      <c r="AK181" s="171"/>
      <c r="AL181" s="171"/>
      <c r="AM181" s="171"/>
      <c r="AN181" s="171"/>
      <c r="AO181" s="171"/>
      <c r="AP181" s="171"/>
      <c r="AQ181" s="171"/>
      <c r="AR181" s="171"/>
      <c r="AS181" s="171"/>
      <c r="AT181" s="171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71" t="s">
        <v>1286</v>
      </c>
      <c r="AZ181" s="171"/>
    </row>
    <row r="182" spans="1:52" x14ac:dyDescent="0.25">
      <c r="A182" s="111">
        <v>173</v>
      </c>
      <c r="B182" s="125" t="s">
        <v>24</v>
      </c>
      <c r="C182" s="125" t="s">
        <v>917</v>
      </c>
      <c r="D182" s="125"/>
      <c r="E182" s="125" t="s">
        <v>918</v>
      </c>
      <c r="F182" s="124" t="s">
        <v>753</v>
      </c>
      <c r="G182" s="112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70"/>
      <c r="AG182" s="171"/>
      <c r="AH182" s="171"/>
      <c r="AI182" s="171"/>
      <c r="AJ182" s="171"/>
      <c r="AK182" s="171"/>
      <c r="AL182" s="171"/>
      <c r="AM182" s="171"/>
      <c r="AN182" s="171"/>
      <c r="AO182" s="171"/>
      <c r="AP182" s="171"/>
      <c r="AQ182" s="171"/>
      <c r="AR182" s="171"/>
      <c r="AS182" s="171"/>
      <c r="AT182" s="171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71" t="s">
        <v>1286</v>
      </c>
      <c r="AZ182" s="171"/>
    </row>
    <row r="183" spans="1:52" x14ac:dyDescent="0.25">
      <c r="A183" s="111">
        <v>174</v>
      </c>
      <c r="B183" s="125" t="s">
        <v>24</v>
      </c>
      <c r="C183" s="125" t="s">
        <v>217</v>
      </c>
      <c r="D183" s="125"/>
      <c r="E183" s="125" t="s">
        <v>218</v>
      </c>
      <c r="F183" s="124" t="s">
        <v>752</v>
      </c>
      <c r="G183" s="112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70"/>
      <c r="AG183" s="171"/>
      <c r="AH183" s="171"/>
      <c r="AI183" s="171"/>
      <c r="AJ183" s="171"/>
      <c r="AK183" s="171"/>
      <c r="AL183" s="171"/>
      <c r="AM183" s="171"/>
      <c r="AN183" s="171"/>
      <c r="AO183" s="171"/>
      <c r="AP183" s="171"/>
      <c r="AQ183" s="171"/>
      <c r="AR183" s="171"/>
      <c r="AS183" s="171"/>
      <c r="AT183" s="171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71" t="s">
        <v>1286</v>
      </c>
      <c r="AZ183" s="171"/>
    </row>
    <row r="184" spans="1:52" x14ac:dyDescent="0.25">
      <c r="A184" s="111">
        <v>175</v>
      </c>
      <c r="B184" s="125" t="s">
        <v>24</v>
      </c>
      <c r="C184" s="125" t="s">
        <v>921</v>
      </c>
      <c r="D184" s="125"/>
      <c r="E184" s="125" t="s">
        <v>922</v>
      </c>
      <c r="F184" s="124" t="s">
        <v>753</v>
      </c>
      <c r="G184" s="112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70"/>
      <c r="AG184" s="171"/>
      <c r="AH184" s="171"/>
      <c r="AI184" s="171"/>
      <c r="AJ184" s="171"/>
      <c r="AK184" s="171"/>
      <c r="AL184" s="171"/>
      <c r="AM184" s="171"/>
      <c r="AN184" s="171"/>
      <c r="AO184" s="171"/>
      <c r="AP184" s="171"/>
      <c r="AQ184" s="171"/>
      <c r="AR184" s="171"/>
      <c r="AS184" s="171"/>
      <c r="AT184" s="171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71" t="s">
        <v>1286</v>
      </c>
      <c r="AZ184" s="171"/>
    </row>
    <row r="185" spans="1:52" x14ac:dyDescent="0.25">
      <c r="A185" s="111">
        <v>176</v>
      </c>
      <c r="B185" s="125" t="s">
        <v>24</v>
      </c>
      <c r="C185" s="125" t="s">
        <v>928</v>
      </c>
      <c r="D185" s="125"/>
      <c r="E185" s="125" t="s">
        <v>929</v>
      </c>
      <c r="F185" s="124" t="s">
        <v>753</v>
      </c>
      <c r="G185" s="112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70"/>
      <c r="AG185" s="171"/>
      <c r="AH185" s="171"/>
      <c r="AI185" s="171"/>
      <c r="AJ185" s="171"/>
      <c r="AK185" s="171"/>
      <c r="AL185" s="171"/>
      <c r="AM185" s="171"/>
      <c r="AN185" s="171"/>
      <c r="AO185" s="171"/>
      <c r="AP185" s="171"/>
      <c r="AQ185" s="171"/>
      <c r="AR185" s="171"/>
      <c r="AS185" s="171"/>
      <c r="AT185" s="171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71" t="s">
        <v>1286</v>
      </c>
      <c r="AZ185" s="171"/>
    </row>
    <row r="186" spans="1:52" x14ac:dyDescent="0.25">
      <c r="A186" s="111">
        <v>177</v>
      </c>
      <c r="B186" s="125" t="s">
        <v>24</v>
      </c>
      <c r="C186" s="125" t="s">
        <v>153</v>
      </c>
      <c r="D186" s="125"/>
      <c r="E186" s="125" t="s">
        <v>154</v>
      </c>
      <c r="F186" s="124" t="s">
        <v>752</v>
      </c>
      <c r="G186" s="112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70"/>
      <c r="AG186" s="171"/>
      <c r="AH186" s="171"/>
      <c r="AI186" s="171"/>
      <c r="AJ186" s="171"/>
      <c r="AK186" s="171"/>
      <c r="AL186" s="171"/>
      <c r="AM186" s="171"/>
      <c r="AN186" s="171"/>
      <c r="AO186" s="171"/>
      <c r="AP186" s="171"/>
      <c r="AQ186" s="171"/>
      <c r="AR186" s="171"/>
      <c r="AS186" s="171"/>
      <c r="AT186" s="171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71" t="s">
        <v>1286</v>
      </c>
      <c r="AZ186" s="171"/>
    </row>
    <row r="187" spans="1:52" x14ac:dyDescent="0.25">
      <c r="A187" s="111">
        <v>178</v>
      </c>
      <c r="B187" s="125" t="s">
        <v>24</v>
      </c>
      <c r="C187" s="125" t="s">
        <v>926</v>
      </c>
      <c r="D187" s="125"/>
      <c r="E187" s="125" t="s">
        <v>927</v>
      </c>
      <c r="F187" s="124" t="s">
        <v>753</v>
      </c>
      <c r="G187" s="112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70"/>
      <c r="AG187" s="171"/>
      <c r="AH187" s="171"/>
      <c r="AI187" s="171"/>
      <c r="AJ187" s="171"/>
      <c r="AK187" s="171"/>
      <c r="AL187" s="171"/>
      <c r="AM187" s="171"/>
      <c r="AN187" s="171"/>
      <c r="AO187" s="171"/>
      <c r="AP187" s="171"/>
      <c r="AQ187" s="171"/>
      <c r="AR187" s="171"/>
      <c r="AS187" s="171"/>
      <c r="AT187" s="171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71" t="s">
        <v>1286</v>
      </c>
      <c r="AZ187" s="171"/>
    </row>
    <row r="188" spans="1:52" x14ac:dyDescent="0.25">
      <c r="A188" s="111">
        <v>179</v>
      </c>
      <c r="B188" s="125" t="s">
        <v>24</v>
      </c>
      <c r="C188" s="125" t="s">
        <v>225</v>
      </c>
      <c r="D188" s="125"/>
      <c r="E188" s="125" t="s">
        <v>226</v>
      </c>
      <c r="F188" s="124" t="s">
        <v>753</v>
      </c>
      <c r="G188" s="112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70"/>
      <c r="AG188" s="171"/>
      <c r="AH188" s="171"/>
      <c r="AI188" s="171"/>
      <c r="AJ188" s="171"/>
      <c r="AK188" s="171"/>
      <c r="AL188" s="171"/>
      <c r="AM188" s="171"/>
      <c r="AN188" s="171"/>
      <c r="AO188" s="171"/>
      <c r="AP188" s="171"/>
      <c r="AQ188" s="171"/>
      <c r="AR188" s="171"/>
      <c r="AS188" s="171"/>
      <c r="AT188" s="171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Medium Risk Customer</v>
      </c>
      <c r="AY188" s="171" t="s">
        <v>1286</v>
      </c>
      <c r="AZ188" s="171"/>
    </row>
    <row r="189" spans="1:52" x14ac:dyDescent="0.25">
      <c r="A189" s="111">
        <v>180</v>
      </c>
      <c r="B189" s="125" t="s">
        <v>24</v>
      </c>
      <c r="C189" s="125" t="s">
        <v>319</v>
      </c>
      <c r="D189" s="125"/>
      <c r="E189" s="125" t="s">
        <v>320</v>
      </c>
      <c r="F189" s="124" t="s">
        <v>753</v>
      </c>
      <c r="G189" s="112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70"/>
      <c r="AG189" s="171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  <c r="AS189" s="171"/>
      <c r="AT189" s="171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71" t="s">
        <v>1286</v>
      </c>
      <c r="AZ189" s="171"/>
    </row>
    <row r="190" spans="1:52" x14ac:dyDescent="0.25">
      <c r="A190" s="111">
        <v>181</v>
      </c>
      <c r="B190" s="125" t="s">
        <v>24</v>
      </c>
      <c r="C190" s="125" t="s">
        <v>205</v>
      </c>
      <c r="D190" s="125"/>
      <c r="E190" s="125" t="s">
        <v>206</v>
      </c>
      <c r="F190" s="124" t="s">
        <v>753</v>
      </c>
      <c r="G190" s="112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70"/>
      <c r="AG190" s="171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  <c r="AS190" s="171"/>
      <c r="AT190" s="171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71" t="s">
        <v>1286</v>
      </c>
      <c r="AZ190" s="171"/>
    </row>
    <row r="191" spans="1:52" x14ac:dyDescent="0.25">
      <c r="A191" s="111">
        <v>182</v>
      </c>
      <c r="B191" s="125" t="s">
        <v>24</v>
      </c>
      <c r="C191" s="125" t="s">
        <v>924</v>
      </c>
      <c r="D191" s="125"/>
      <c r="E191" s="125" t="s">
        <v>925</v>
      </c>
      <c r="F191" s="124" t="s">
        <v>752</v>
      </c>
      <c r="G191" s="112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70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1"/>
      <c r="AT191" s="171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71" t="s">
        <v>1286</v>
      </c>
      <c r="AZ191" s="171"/>
    </row>
    <row r="192" spans="1:52" x14ac:dyDescent="0.25">
      <c r="A192" s="111">
        <v>183</v>
      </c>
      <c r="B192" s="125" t="s">
        <v>24</v>
      </c>
      <c r="C192" s="125" t="s">
        <v>227</v>
      </c>
      <c r="D192" s="125"/>
      <c r="E192" s="125" t="s">
        <v>228</v>
      </c>
      <c r="F192" s="124" t="s">
        <v>753</v>
      </c>
      <c r="G192" s="112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70"/>
      <c r="AG192" s="171"/>
      <c r="AH192" s="171"/>
      <c r="AI192" s="171"/>
      <c r="AJ192" s="171"/>
      <c r="AK192" s="171"/>
      <c r="AL192" s="171"/>
      <c r="AM192" s="171"/>
      <c r="AN192" s="171"/>
      <c r="AO192" s="171"/>
      <c r="AP192" s="171"/>
      <c r="AQ192" s="171"/>
      <c r="AR192" s="171"/>
      <c r="AS192" s="171"/>
      <c r="AT192" s="171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Medium Risk Customer</v>
      </c>
      <c r="AY192" s="171" t="s">
        <v>1286</v>
      </c>
      <c r="AZ192" s="171"/>
    </row>
    <row r="193" spans="1:52" x14ac:dyDescent="0.25">
      <c r="A193" s="111">
        <v>184</v>
      </c>
      <c r="B193" s="125" t="s">
        <v>24</v>
      </c>
      <c r="C193" s="125" t="s">
        <v>159</v>
      </c>
      <c r="D193" s="125"/>
      <c r="E193" s="125" t="s">
        <v>160</v>
      </c>
      <c r="F193" s="124" t="s">
        <v>753</v>
      </c>
      <c r="G193" s="112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70"/>
      <c r="AG193" s="171"/>
      <c r="AH193" s="171"/>
      <c r="AI193" s="171"/>
      <c r="AJ193" s="171"/>
      <c r="AK193" s="171"/>
      <c r="AL193" s="171"/>
      <c r="AM193" s="171"/>
      <c r="AN193" s="171"/>
      <c r="AO193" s="171"/>
      <c r="AP193" s="171"/>
      <c r="AQ193" s="171"/>
      <c r="AR193" s="171"/>
      <c r="AS193" s="171"/>
      <c r="AT193" s="171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Medium Risk Customer</v>
      </c>
      <c r="AY193" s="171" t="s">
        <v>1286</v>
      </c>
      <c r="AZ193" s="171"/>
    </row>
    <row r="194" spans="1:52" x14ac:dyDescent="0.25">
      <c r="A194" s="111">
        <v>185</v>
      </c>
      <c r="B194" s="125" t="s">
        <v>24</v>
      </c>
      <c r="C194" s="125" t="s">
        <v>229</v>
      </c>
      <c r="D194" s="125"/>
      <c r="E194" s="125" t="s">
        <v>230</v>
      </c>
      <c r="F194" s="124" t="s">
        <v>753</v>
      </c>
      <c r="G194" s="112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70"/>
      <c r="AG194" s="171"/>
      <c r="AH194" s="171"/>
      <c r="AI194" s="171"/>
      <c r="AJ194" s="171"/>
      <c r="AK194" s="171"/>
      <c r="AL194" s="171"/>
      <c r="AM194" s="171"/>
      <c r="AN194" s="171"/>
      <c r="AO194" s="171"/>
      <c r="AP194" s="171"/>
      <c r="AQ194" s="171"/>
      <c r="AR194" s="171"/>
      <c r="AS194" s="171"/>
      <c r="AT194" s="171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71" t="s">
        <v>1286</v>
      </c>
      <c r="AZ194" s="171"/>
    </row>
    <row r="195" spans="1:52" x14ac:dyDescent="0.25">
      <c r="A195" s="111">
        <v>186</v>
      </c>
      <c r="B195" s="125" t="s">
        <v>24</v>
      </c>
      <c r="C195" s="125" t="s">
        <v>223</v>
      </c>
      <c r="D195" s="125"/>
      <c r="E195" s="125" t="s">
        <v>224</v>
      </c>
      <c r="F195" s="124" t="s">
        <v>752</v>
      </c>
      <c r="G195" s="112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70"/>
      <c r="AG195" s="171"/>
      <c r="AH195" s="171"/>
      <c r="AI195" s="171"/>
      <c r="AJ195" s="171"/>
      <c r="AK195" s="171"/>
      <c r="AL195" s="171"/>
      <c r="AM195" s="171"/>
      <c r="AN195" s="171"/>
      <c r="AO195" s="171"/>
      <c r="AP195" s="171"/>
      <c r="AQ195" s="171"/>
      <c r="AR195" s="171"/>
      <c r="AS195" s="171"/>
      <c r="AT195" s="171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71" t="s">
        <v>1286</v>
      </c>
      <c r="AZ195" s="171"/>
    </row>
    <row r="196" spans="1:52" x14ac:dyDescent="0.25">
      <c r="A196" s="111">
        <v>187</v>
      </c>
      <c r="B196" s="125" t="s">
        <v>24</v>
      </c>
      <c r="C196" s="125" t="s">
        <v>1369</v>
      </c>
      <c r="D196" s="125"/>
      <c r="E196" s="125" t="s">
        <v>1370</v>
      </c>
      <c r="F196" s="124" t="s">
        <v>753</v>
      </c>
      <c r="G196" s="112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70"/>
      <c r="AG196" s="171"/>
      <c r="AH196" s="171"/>
      <c r="AI196" s="171"/>
      <c r="AJ196" s="171"/>
      <c r="AK196" s="171"/>
      <c r="AL196" s="171"/>
      <c r="AM196" s="171"/>
      <c r="AN196" s="171"/>
      <c r="AO196" s="171"/>
      <c r="AP196" s="171"/>
      <c r="AQ196" s="171"/>
      <c r="AR196" s="171"/>
      <c r="AS196" s="171"/>
      <c r="AT196" s="171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71" t="s">
        <v>1286</v>
      </c>
      <c r="AZ196" s="171"/>
    </row>
    <row r="197" spans="1:52" x14ac:dyDescent="0.25">
      <c r="A197" s="111">
        <v>188</v>
      </c>
      <c r="B197" s="125" t="s">
        <v>24</v>
      </c>
      <c r="C197" s="125" t="s">
        <v>1371</v>
      </c>
      <c r="D197" s="125"/>
      <c r="E197" s="125" t="s">
        <v>1372</v>
      </c>
      <c r="F197" s="124" t="s">
        <v>753</v>
      </c>
      <c r="G197" s="112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70"/>
      <c r="AG197" s="171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  <c r="AS197" s="171"/>
      <c r="AT197" s="171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71" t="s">
        <v>1286</v>
      </c>
      <c r="AZ197" s="171"/>
    </row>
    <row r="198" spans="1:52" x14ac:dyDescent="0.25">
      <c r="A198" s="111">
        <v>189</v>
      </c>
      <c r="B198" s="125" t="s">
        <v>24</v>
      </c>
      <c r="C198" s="125" t="s">
        <v>1373</v>
      </c>
      <c r="D198" s="125"/>
      <c r="E198" s="125" t="s">
        <v>1374</v>
      </c>
      <c r="F198" s="124" t="s">
        <v>753</v>
      </c>
      <c r="G198" s="112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70"/>
      <c r="AG198" s="171"/>
      <c r="AH198" s="171"/>
      <c r="AI198" s="171"/>
      <c r="AJ198" s="171"/>
      <c r="AK198" s="171"/>
      <c r="AL198" s="171"/>
      <c r="AM198" s="171"/>
      <c r="AN198" s="171"/>
      <c r="AO198" s="171"/>
      <c r="AP198" s="171"/>
      <c r="AQ198" s="171"/>
      <c r="AR198" s="171"/>
      <c r="AS198" s="171"/>
      <c r="AT198" s="171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71" t="s">
        <v>1286</v>
      </c>
      <c r="AZ198" s="171"/>
    </row>
    <row r="199" spans="1:52" x14ac:dyDescent="0.25">
      <c r="A199" s="111">
        <v>190</v>
      </c>
      <c r="B199" s="124" t="s">
        <v>24</v>
      </c>
      <c r="C199" s="124" t="s">
        <v>1375</v>
      </c>
      <c r="D199" s="125"/>
      <c r="E199" s="124" t="s">
        <v>1376</v>
      </c>
      <c r="F199" s="124" t="s">
        <v>753</v>
      </c>
      <c r="G199" s="112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70"/>
      <c r="AG199" s="171"/>
      <c r="AH199" s="171"/>
      <c r="AI199" s="171"/>
      <c r="AJ199" s="171"/>
      <c r="AK199" s="171"/>
      <c r="AL199" s="171"/>
      <c r="AM199" s="171"/>
      <c r="AN199" s="171"/>
      <c r="AO199" s="171"/>
      <c r="AP199" s="171"/>
      <c r="AQ199" s="171"/>
      <c r="AR199" s="171"/>
      <c r="AS199" s="171"/>
      <c r="AT199" s="171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71" t="s">
        <v>1286</v>
      </c>
      <c r="AZ199" s="171"/>
    </row>
    <row r="200" spans="1:52" x14ac:dyDescent="0.25">
      <c r="A200" s="111">
        <v>191</v>
      </c>
      <c r="B200" s="124" t="s">
        <v>24</v>
      </c>
      <c r="C200" s="124" t="s">
        <v>1377</v>
      </c>
      <c r="D200" s="125"/>
      <c r="E200" s="124" t="s">
        <v>1378</v>
      </c>
      <c r="F200" s="124" t="s">
        <v>61</v>
      </c>
      <c r="G200" s="112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70"/>
      <c r="AG200" s="171"/>
      <c r="AH200" s="171"/>
      <c r="AI200" s="171"/>
      <c r="AJ200" s="171"/>
      <c r="AK200" s="171"/>
      <c r="AL200" s="171"/>
      <c r="AM200" s="171"/>
      <c r="AN200" s="171"/>
      <c r="AO200" s="171"/>
      <c r="AP200" s="171"/>
      <c r="AQ200" s="171"/>
      <c r="AR200" s="171"/>
      <c r="AS200" s="171"/>
      <c r="AT200" s="171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71" t="s">
        <v>1286</v>
      </c>
      <c r="AZ200" s="171"/>
    </row>
  </sheetData>
  <sheetProtection algorithmName="SHA-512" hashValue="EeNNepYJfaivD/hzt/k4XL1BJErtUEQbVFfLZ1wODW5ufMHR4Gvqmm5mnoOR9D+BMWcZqeeDIleuYLD9f28/6A==" saltValue="gNMn5J4wGYuA43tNPPKbIw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tabSelected="1"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56</v>
      </c>
      <c r="E1" s="4" t="s">
        <v>62</v>
      </c>
      <c r="F1" s="6">
        <f>'June Allocation'!G19</f>
        <v>70590551.397341669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64457625</v>
      </c>
    </row>
    <row r="3" spans="1:52" s="10" customFormat="1" x14ac:dyDescent="0.25"/>
    <row r="4" spans="1:52" ht="15.75" customHeight="1" x14ac:dyDescent="0.35">
      <c r="B4" s="238" t="s">
        <v>1627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4"/>
      <c r="AT6" s="28"/>
      <c r="AU6" s="28"/>
      <c r="AV6" s="28"/>
      <c r="AW6" s="28"/>
      <c r="AX6" s="28"/>
      <c r="AY6" s="28"/>
      <c r="AZ6" s="220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8" t="s">
        <v>98</v>
      </c>
      <c r="I8" s="128" t="s">
        <v>1426</v>
      </c>
      <c r="J8" s="128" t="s">
        <v>66</v>
      </c>
      <c r="K8" s="128" t="s">
        <v>97</v>
      </c>
      <c r="L8" s="128" t="s">
        <v>34</v>
      </c>
      <c r="M8" s="128" t="s">
        <v>74</v>
      </c>
      <c r="N8" s="128" t="s">
        <v>96</v>
      </c>
      <c r="O8" s="128" t="s">
        <v>35</v>
      </c>
      <c r="P8" s="128" t="s">
        <v>36</v>
      </c>
      <c r="Q8" s="128" t="s">
        <v>37</v>
      </c>
      <c r="R8" s="128" t="s">
        <v>1427</v>
      </c>
      <c r="S8" s="225" t="s">
        <v>1603</v>
      </c>
      <c r="T8" s="128" t="s">
        <v>1515</v>
      </c>
      <c r="U8" s="128" t="s">
        <v>1044</v>
      </c>
      <c r="V8" s="128" t="s">
        <v>38</v>
      </c>
      <c r="W8" s="128" t="s">
        <v>39</v>
      </c>
      <c r="X8" s="128" t="s">
        <v>40</v>
      </c>
      <c r="Y8" s="128" t="s">
        <v>41</v>
      </c>
      <c r="Z8" s="128" t="s">
        <v>1519</v>
      </c>
      <c r="AA8" s="128" t="s">
        <v>1292</v>
      </c>
      <c r="AB8" s="128" t="s">
        <v>43</v>
      </c>
      <c r="AC8" s="17" t="s">
        <v>47</v>
      </c>
      <c r="AE8" s="18" t="s">
        <v>51</v>
      </c>
      <c r="AF8" s="129" t="s">
        <v>43</v>
      </c>
      <c r="AG8" s="129" t="s">
        <v>37</v>
      </c>
      <c r="AH8" s="129" t="s">
        <v>35</v>
      </c>
      <c r="AI8" s="129" t="s">
        <v>66</v>
      </c>
      <c r="AJ8" s="129" t="s">
        <v>74</v>
      </c>
      <c r="AK8" s="129" t="s">
        <v>34</v>
      </c>
      <c r="AL8" s="129" t="s">
        <v>40</v>
      </c>
      <c r="AM8" s="129" t="s">
        <v>97</v>
      </c>
      <c r="AN8" s="129" t="s">
        <v>1519</v>
      </c>
      <c r="AO8" s="129" t="s">
        <v>1427</v>
      </c>
      <c r="AP8" s="130" t="s">
        <v>38</v>
      </c>
      <c r="AQ8" s="130" t="s">
        <v>98</v>
      </c>
      <c r="AR8" s="130" t="s">
        <v>1426</v>
      </c>
      <c r="AS8" s="225" t="s">
        <v>1603</v>
      </c>
      <c r="AT8" s="130" t="s">
        <v>39</v>
      </c>
      <c r="AU8" s="19" t="s">
        <v>48</v>
      </c>
      <c r="AV8" s="91" t="s">
        <v>1474</v>
      </c>
      <c r="AW8" s="19" t="s">
        <v>50</v>
      </c>
      <c r="AX8" s="20" t="s">
        <v>91</v>
      </c>
      <c r="AY8" s="79" t="s">
        <v>1287</v>
      </c>
      <c r="AZ8" s="79" t="s">
        <v>1577</v>
      </c>
    </row>
    <row r="9" spans="1:52" x14ac:dyDescent="0.25">
      <c r="A9" s="21">
        <v>1</v>
      </c>
      <c r="B9" s="124" t="s">
        <v>28</v>
      </c>
      <c r="C9" s="124" t="s">
        <v>1211</v>
      </c>
      <c r="D9" s="124"/>
      <c r="E9" s="124" t="s">
        <v>1218</v>
      </c>
      <c r="F9" s="124" t="s">
        <v>753</v>
      </c>
      <c r="G9" s="196">
        <f t="shared" ref="G9:G40" si="0">SUM(H9:AB9)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8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5"/>
      <c r="AZ9" s="171"/>
    </row>
    <row r="10" spans="1:52" x14ac:dyDescent="0.25">
      <c r="A10" s="21">
        <v>2</v>
      </c>
      <c r="B10" s="125" t="s">
        <v>28</v>
      </c>
      <c r="C10" s="125" t="s">
        <v>1212</v>
      </c>
      <c r="D10" s="125"/>
      <c r="E10" s="125" t="s">
        <v>1219</v>
      </c>
      <c r="F10" s="125" t="s">
        <v>753</v>
      </c>
      <c r="G10" s="196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70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5"/>
      <c r="AZ10" s="171"/>
    </row>
    <row r="11" spans="1:52" x14ac:dyDescent="0.25">
      <c r="A11" s="21">
        <v>3</v>
      </c>
      <c r="B11" s="125" t="s">
        <v>28</v>
      </c>
      <c r="C11" s="125" t="s">
        <v>1213</v>
      </c>
      <c r="D11" s="125"/>
      <c r="E11" s="125" t="s">
        <v>1220</v>
      </c>
      <c r="F11" s="125" t="s">
        <v>753</v>
      </c>
      <c r="G11" s="196">
        <f t="shared" si="0"/>
        <v>10</v>
      </c>
      <c r="H11" s="29"/>
      <c r="I11" s="29"/>
      <c r="J11" s="29">
        <v>0.5</v>
      </c>
      <c r="K11" s="29">
        <v>0.4</v>
      </c>
      <c r="L11" s="29"/>
      <c r="M11" s="29">
        <v>0.6</v>
      </c>
      <c r="N11" s="29">
        <v>3</v>
      </c>
      <c r="O11" s="29">
        <v>2</v>
      </c>
      <c r="P11" s="29"/>
      <c r="Q11" s="29"/>
      <c r="R11" s="29"/>
      <c r="S11" s="29"/>
      <c r="T11" s="29"/>
      <c r="U11" s="29"/>
      <c r="V11" s="29">
        <v>0.5</v>
      </c>
      <c r="W11" s="29"/>
      <c r="X11" s="29">
        <v>3</v>
      </c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1351300</v>
      </c>
      <c r="AE11" s="23">
        <f t="shared" si="1"/>
        <v>2.2000000000000002</v>
      </c>
      <c r="AF11" s="170"/>
      <c r="AG11" s="171"/>
      <c r="AH11" s="171">
        <v>0.5</v>
      </c>
      <c r="AI11" s="171"/>
      <c r="AJ11" s="171">
        <v>0.3</v>
      </c>
      <c r="AK11" s="171"/>
      <c r="AL11" s="171">
        <v>0.5</v>
      </c>
      <c r="AM11" s="171">
        <v>0.4</v>
      </c>
      <c r="AN11" s="171"/>
      <c r="AO11" s="171"/>
      <c r="AP11" s="171">
        <v>0.5</v>
      </c>
      <c r="AQ11" s="171"/>
      <c r="AR11" s="171"/>
      <c r="AS11" s="171"/>
      <c r="AT11" s="17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309050</v>
      </c>
      <c r="AV11" s="23">
        <f t="shared" si="2"/>
        <v>472954.99999999994</v>
      </c>
      <c r="AW11" s="24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5"/>
      <c r="AZ11" s="171"/>
    </row>
    <row r="12" spans="1:52" x14ac:dyDescent="0.25">
      <c r="A12" s="21">
        <v>4</v>
      </c>
      <c r="B12" s="125" t="s">
        <v>28</v>
      </c>
      <c r="C12" s="125" t="s">
        <v>1214</v>
      </c>
      <c r="D12" s="125"/>
      <c r="E12" s="125" t="s">
        <v>1221</v>
      </c>
      <c r="F12" s="125" t="s">
        <v>753</v>
      </c>
      <c r="G12" s="196">
        <f t="shared" si="0"/>
        <v>10</v>
      </c>
      <c r="H12" s="29"/>
      <c r="I12" s="29"/>
      <c r="J12" s="29">
        <v>0.5</v>
      </c>
      <c r="K12" s="29">
        <v>0.4</v>
      </c>
      <c r="L12" s="29"/>
      <c r="M12" s="29">
        <v>0.6</v>
      </c>
      <c r="N12" s="29">
        <v>3</v>
      </c>
      <c r="O12" s="29">
        <v>2</v>
      </c>
      <c r="P12" s="29"/>
      <c r="Q12" s="29"/>
      <c r="R12" s="29"/>
      <c r="S12" s="29"/>
      <c r="T12" s="29"/>
      <c r="U12" s="29"/>
      <c r="V12" s="29">
        <v>0.5</v>
      </c>
      <c r="W12" s="29"/>
      <c r="X12" s="29">
        <v>3</v>
      </c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1351300</v>
      </c>
      <c r="AE12" s="23">
        <f t="shared" si="1"/>
        <v>1.9000000000000001</v>
      </c>
      <c r="AF12" s="170"/>
      <c r="AG12" s="171"/>
      <c r="AH12" s="171">
        <v>0.5</v>
      </c>
      <c r="AI12" s="171"/>
      <c r="AJ12" s="171">
        <v>0.3</v>
      </c>
      <c r="AK12" s="171"/>
      <c r="AL12" s="171">
        <v>0.5</v>
      </c>
      <c r="AM12" s="171">
        <v>0.4</v>
      </c>
      <c r="AN12" s="171"/>
      <c r="AO12" s="171"/>
      <c r="AP12" s="171">
        <v>0.2</v>
      </c>
      <c r="AQ12" s="171"/>
      <c r="AR12" s="171"/>
      <c r="AS12" s="171"/>
      <c r="AT12" s="171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281900</v>
      </c>
      <c r="AV12" s="23">
        <f t="shared" si="2"/>
        <v>472954.99999999994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75"/>
      <c r="AZ12" s="171"/>
    </row>
    <row r="13" spans="1:52" x14ac:dyDescent="0.25">
      <c r="A13" s="21">
        <v>5</v>
      </c>
      <c r="B13" s="125" t="s">
        <v>28</v>
      </c>
      <c r="C13" s="125" t="s">
        <v>1215</v>
      </c>
      <c r="D13" s="125"/>
      <c r="E13" s="125" t="s">
        <v>1222</v>
      </c>
      <c r="F13" s="125" t="s">
        <v>753</v>
      </c>
      <c r="G13" s="196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70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5"/>
      <c r="AZ13" s="171"/>
    </row>
    <row r="14" spans="1:52" x14ac:dyDescent="0.25">
      <c r="A14" s="21">
        <v>6</v>
      </c>
      <c r="B14" s="125" t="s">
        <v>28</v>
      </c>
      <c r="C14" s="125" t="s">
        <v>1216</v>
      </c>
      <c r="D14" s="125"/>
      <c r="E14" s="125" t="s">
        <v>1223</v>
      </c>
      <c r="F14" s="125" t="s">
        <v>753</v>
      </c>
      <c r="G14" s="196">
        <f t="shared" si="0"/>
        <v>10</v>
      </c>
      <c r="H14" s="29"/>
      <c r="I14" s="29"/>
      <c r="J14" s="29"/>
      <c r="K14" s="29">
        <v>2</v>
      </c>
      <c r="L14" s="29"/>
      <c r="M14" s="29">
        <v>1</v>
      </c>
      <c r="N14" s="29">
        <v>2</v>
      </c>
      <c r="O14" s="29">
        <v>1</v>
      </c>
      <c r="P14" s="29"/>
      <c r="Q14" s="29"/>
      <c r="R14" s="29"/>
      <c r="S14" s="29"/>
      <c r="T14" s="29"/>
      <c r="U14" s="29"/>
      <c r="V14" s="29">
        <v>1</v>
      </c>
      <c r="W14" s="29"/>
      <c r="X14" s="29">
        <v>2</v>
      </c>
      <c r="Y14" s="29">
        <v>1</v>
      </c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1245500</v>
      </c>
      <c r="AE14" s="23">
        <f t="shared" si="1"/>
        <v>0</v>
      </c>
      <c r="AF14" s="170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435925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5"/>
      <c r="AZ14" s="171"/>
    </row>
    <row r="15" spans="1:52" x14ac:dyDescent="0.25">
      <c r="A15" s="21">
        <v>7</v>
      </c>
      <c r="B15" s="125" t="s">
        <v>28</v>
      </c>
      <c r="C15" s="125" t="s">
        <v>1217</v>
      </c>
      <c r="D15" s="125"/>
      <c r="E15" s="125" t="s">
        <v>1224</v>
      </c>
      <c r="F15" s="125" t="s">
        <v>753</v>
      </c>
      <c r="G15" s="196">
        <f t="shared" si="0"/>
        <v>10</v>
      </c>
      <c r="H15" s="29"/>
      <c r="I15" s="29"/>
      <c r="J15" s="29"/>
      <c r="K15" s="29">
        <v>2</v>
      </c>
      <c r="L15" s="29"/>
      <c r="M15" s="29">
        <v>1</v>
      </c>
      <c r="N15" s="29">
        <v>2</v>
      </c>
      <c r="O15" s="29">
        <v>1</v>
      </c>
      <c r="P15" s="29"/>
      <c r="Q15" s="29"/>
      <c r="R15" s="29"/>
      <c r="S15" s="29"/>
      <c r="T15" s="29"/>
      <c r="U15" s="29"/>
      <c r="V15" s="29">
        <v>1</v>
      </c>
      <c r="W15" s="29"/>
      <c r="X15" s="29">
        <v>2</v>
      </c>
      <c r="Y15" s="29">
        <v>1</v>
      </c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1245500</v>
      </c>
      <c r="AE15" s="23">
        <f t="shared" si="1"/>
        <v>2.2000000000000002</v>
      </c>
      <c r="AF15" s="170"/>
      <c r="AG15" s="171"/>
      <c r="AH15" s="171">
        <v>1</v>
      </c>
      <c r="AI15" s="171"/>
      <c r="AJ15" s="171">
        <v>0.3</v>
      </c>
      <c r="AK15" s="171"/>
      <c r="AL15" s="171">
        <v>0.5</v>
      </c>
      <c r="AM15" s="171">
        <v>0.4</v>
      </c>
      <c r="AN15" s="171"/>
      <c r="AO15" s="171"/>
      <c r="AP15" s="171"/>
      <c r="AQ15" s="171"/>
      <c r="AR15" s="171"/>
      <c r="AS15" s="171"/>
      <c r="AT15" s="17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353800</v>
      </c>
      <c r="AV15" s="23">
        <f t="shared" si="2"/>
        <v>435925</v>
      </c>
      <c r="AW15" s="24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5"/>
      <c r="AZ15" s="171"/>
    </row>
    <row r="16" spans="1:52" x14ac:dyDescent="0.25">
      <c r="A16" s="21">
        <v>8</v>
      </c>
      <c r="B16" s="125" t="s">
        <v>28</v>
      </c>
      <c r="C16" s="125" t="s">
        <v>954</v>
      </c>
      <c r="D16" s="125"/>
      <c r="E16" s="125" t="s">
        <v>1052</v>
      </c>
      <c r="F16" s="125" t="s">
        <v>753</v>
      </c>
      <c r="G16" s="196">
        <f t="shared" si="0"/>
        <v>10</v>
      </c>
      <c r="H16" s="29"/>
      <c r="I16" s="29"/>
      <c r="J16" s="29">
        <v>0.5</v>
      </c>
      <c r="K16" s="29">
        <v>0.4</v>
      </c>
      <c r="L16" s="29"/>
      <c r="M16" s="29">
        <v>0.6</v>
      </c>
      <c r="N16" s="29">
        <v>3</v>
      </c>
      <c r="O16" s="29">
        <v>2</v>
      </c>
      <c r="P16" s="29"/>
      <c r="Q16" s="29"/>
      <c r="R16" s="29"/>
      <c r="S16" s="29"/>
      <c r="T16" s="29"/>
      <c r="U16" s="29"/>
      <c r="V16" s="29">
        <v>0.5</v>
      </c>
      <c r="W16" s="29"/>
      <c r="X16" s="29">
        <v>3</v>
      </c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1351300</v>
      </c>
      <c r="AE16" s="23">
        <f t="shared" si="1"/>
        <v>2.2000000000000002</v>
      </c>
      <c r="AF16" s="170"/>
      <c r="AG16" s="171"/>
      <c r="AH16" s="171">
        <v>0.5</v>
      </c>
      <c r="AI16" s="171"/>
      <c r="AJ16" s="171">
        <v>0.3</v>
      </c>
      <c r="AK16" s="171"/>
      <c r="AL16" s="171">
        <v>0.5</v>
      </c>
      <c r="AM16" s="171">
        <v>0.4</v>
      </c>
      <c r="AN16" s="171"/>
      <c r="AO16" s="171"/>
      <c r="AP16" s="171">
        <v>0.5</v>
      </c>
      <c r="AQ16" s="171"/>
      <c r="AR16" s="171"/>
      <c r="AS16" s="171"/>
      <c r="AT16" s="17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309050</v>
      </c>
      <c r="AV16" s="23">
        <f t="shared" si="2"/>
        <v>472954.99999999994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5"/>
      <c r="AZ16" s="171"/>
    </row>
    <row r="17" spans="1:52" x14ac:dyDescent="0.25">
      <c r="A17" s="21">
        <v>9</v>
      </c>
      <c r="B17" s="125" t="s">
        <v>28</v>
      </c>
      <c r="C17" s="125" t="s">
        <v>953</v>
      </c>
      <c r="D17" s="125"/>
      <c r="E17" s="125" t="s">
        <v>1225</v>
      </c>
      <c r="F17" s="125" t="s">
        <v>753</v>
      </c>
      <c r="G17" s="196">
        <f t="shared" si="0"/>
        <v>10</v>
      </c>
      <c r="H17" s="29"/>
      <c r="I17" s="29"/>
      <c r="J17" s="29">
        <v>0.2</v>
      </c>
      <c r="K17" s="29">
        <v>0.4</v>
      </c>
      <c r="L17" s="29"/>
      <c r="M17" s="29">
        <v>0.6</v>
      </c>
      <c r="N17" s="29">
        <v>3</v>
      </c>
      <c r="O17" s="29">
        <v>2</v>
      </c>
      <c r="P17" s="29">
        <v>0.3</v>
      </c>
      <c r="Q17" s="29"/>
      <c r="R17" s="29"/>
      <c r="S17" s="29"/>
      <c r="T17" s="29"/>
      <c r="U17" s="29"/>
      <c r="V17" s="29">
        <v>0.5</v>
      </c>
      <c r="W17" s="29"/>
      <c r="X17" s="29">
        <v>3</v>
      </c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1352350</v>
      </c>
      <c r="AE17" s="23">
        <f t="shared" si="1"/>
        <v>2.2000000000000002</v>
      </c>
      <c r="AF17" s="170"/>
      <c r="AG17" s="171"/>
      <c r="AH17" s="171">
        <v>0.5</v>
      </c>
      <c r="AI17" s="171"/>
      <c r="AJ17" s="171">
        <v>0.3</v>
      </c>
      <c r="AK17" s="171"/>
      <c r="AL17" s="171">
        <v>0.5</v>
      </c>
      <c r="AM17" s="171">
        <v>0.4</v>
      </c>
      <c r="AN17" s="171"/>
      <c r="AO17" s="171"/>
      <c r="AP17" s="171">
        <v>0.5</v>
      </c>
      <c r="AQ17" s="171"/>
      <c r="AR17" s="171"/>
      <c r="AS17" s="171"/>
      <c r="AT17" s="17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309050</v>
      </c>
      <c r="AV17" s="23">
        <f t="shared" si="2"/>
        <v>473322.49999999994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5"/>
      <c r="AZ17" s="171"/>
    </row>
    <row r="18" spans="1:52" x14ac:dyDescent="0.25">
      <c r="A18" s="21">
        <v>10</v>
      </c>
      <c r="B18" s="125" t="s">
        <v>28</v>
      </c>
      <c r="C18" s="125" t="s">
        <v>952</v>
      </c>
      <c r="D18" s="125"/>
      <c r="E18" s="125" t="s">
        <v>1050</v>
      </c>
      <c r="F18" s="125" t="s">
        <v>752</v>
      </c>
      <c r="G18" s="196">
        <f t="shared" si="0"/>
        <v>35</v>
      </c>
      <c r="H18" s="29"/>
      <c r="I18" s="29"/>
      <c r="J18" s="29">
        <v>1</v>
      </c>
      <c r="K18" s="29">
        <v>3</v>
      </c>
      <c r="L18" s="29"/>
      <c r="M18" s="29">
        <v>3</v>
      </c>
      <c r="N18" s="29">
        <v>9</v>
      </c>
      <c r="O18" s="29">
        <v>6</v>
      </c>
      <c r="P18" s="29"/>
      <c r="Q18" s="29"/>
      <c r="R18" s="29"/>
      <c r="S18" s="29"/>
      <c r="T18" s="29"/>
      <c r="U18" s="29"/>
      <c r="V18" s="29">
        <v>2</v>
      </c>
      <c r="W18" s="29"/>
      <c r="X18" s="29">
        <v>11</v>
      </c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4716500</v>
      </c>
      <c r="AE18" s="23">
        <f t="shared" si="1"/>
        <v>11</v>
      </c>
      <c r="AF18" s="170"/>
      <c r="AG18" s="171"/>
      <c r="AH18" s="171">
        <v>2</v>
      </c>
      <c r="AI18" s="171"/>
      <c r="AJ18" s="171">
        <v>0.5</v>
      </c>
      <c r="AK18" s="171"/>
      <c r="AL18" s="171">
        <v>6</v>
      </c>
      <c r="AM18" s="171">
        <v>0.5</v>
      </c>
      <c r="AN18" s="171"/>
      <c r="AO18" s="171"/>
      <c r="AP18" s="171">
        <v>2</v>
      </c>
      <c r="AQ18" s="171"/>
      <c r="AR18" s="171"/>
      <c r="AS18" s="171"/>
      <c r="AT18" s="17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1594500</v>
      </c>
      <c r="AV18" s="23">
        <f t="shared" si="2"/>
        <v>1650775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5"/>
      <c r="AZ18" s="171"/>
    </row>
    <row r="19" spans="1:52" x14ac:dyDescent="0.25">
      <c r="A19" s="21">
        <v>11</v>
      </c>
      <c r="B19" s="125" t="s">
        <v>28</v>
      </c>
      <c r="C19" s="125" t="s">
        <v>934</v>
      </c>
      <c r="D19" s="125"/>
      <c r="E19" s="125" t="s">
        <v>935</v>
      </c>
      <c r="F19" s="125" t="s">
        <v>753</v>
      </c>
      <c r="G19" s="196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70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5"/>
      <c r="AZ19" s="171"/>
    </row>
    <row r="20" spans="1:52" x14ac:dyDescent="0.25">
      <c r="A20" s="21">
        <v>12</v>
      </c>
      <c r="B20" s="125" t="s">
        <v>28</v>
      </c>
      <c r="C20" s="125" t="s">
        <v>284</v>
      </c>
      <c r="D20" s="125"/>
      <c r="E20" s="125" t="s">
        <v>285</v>
      </c>
      <c r="F20" s="125" t="s">
        <v>752</v>
      </c>
      <c r="G20" s="196">
        <f t="shared" si="0"/>
        <v>35</v>
      </c>
      <c r="H20" s="29"/>
      <c r="I20" s="29"/>
      <c r="J20" s="29">
        <v>2</v>
      </c>
      <c r="K20" s="29">
        <v>2</v>
      </c>
      <c r="L20" s="29"/>
      <c r="M20" s="29">
        <v>3</v>
      </c>
      <c r="N20" s="29">
        <v>5</v>
      </c>
      <c r="O20" s="29">
        <v>7</v>
      </c>
      <c r="P20" s="29"/>
      <c r="Q20" s="29"/>
      <c r="R20" s="29"/>
      <c r="S20" s="29"/>
      <c r="T20" s="29"/>
      <c r="U20" s="29"/>
      <c r="V20" s="29">
        <v>5</v>
      </c>
      <c r="W20" s="29"/>
      <c r="X20" s="29">
        <v>11</v>
      </c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4911000</v>
      </c>
      <c r="AE20" s="23">
        <f t="shared" si="1"/>
        <v>11.5</v>
      </c>
      <c r="AF20" s="170"/>
      <c r="AG20" s="171"/>
      <c r="AH20" s="171">
        <v>2</v>
      </c>
      <c r="AI20" s="171">
        <v>1</v>
      </c>
      <c r="AJ20" s="171">
        <v>0.5</v>
      </c>
      <c r="AK20" s="171"/>
      <c r="AL20" s="171">
        <v>4</v>
      </c>
      <c r="AM20" s="171">
        <v>1</v>
      </c>
      <c r="AN20" s="171"/>
      <c r="AO20" s="171"/>
      <c r="AP20" s="171">
        <v>3</v>
      </c>
      <c r="AQ20" s="171"/>
      <c r="AR20" s="171"/>
      <c r="AS20" s="171"/>
      <c r="AT20" s="17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1665750</v>
      </c>
      <c r="AV20" s="23">
        <f t="shared" si="2"/>
        <v>1718850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75"/>
      <c r="AZ20" s="171"/>
    </row>
    <row r="21" spans="1:52" x14ac:dyDescent="0.25">
      <c r="A21" s="21">
        <v>13</v>
      </c>
      <c r="B21" s="125" t="s">
        <v>28</v>
      </c>
      <c r="C21" s="125" t="s">
        <v>280</v>
      </c>
      <c r="D21" s="125"/>
      <c r="E21" s="125" t="s">
        <v>281</v>
      </c>
      <c r="F21" s="125" t="s">
        <v>752</v>
      </c>
      <c r="G21" s="196">
        <f t="shared" si="0"/>
        <v>35</v>
      </c>
      <c r="H21" s="29"/>
      <c r="I21" s="29"/>
      <c r="J21" s="29">
        <v>2</v>
      </c>
      <c r="K21" s="29">
        <v>2</v>
      </c>
      <c r="L21" s="29"/>
      <c r="M21" s="29">
        <v>3</v>
      </c>
      <c r="N21" s="29">
        <v>5</v>
      </c>
      <c r="O21" s="29">
        <v>7</v>
      </c>
      <c r="P21" s="29"/>
      <c r="Q21" s="29"/>
      <c r="R21" s="29"/>
      <c r="S21" s="29"/>
      <c r="T21" s="29"/>
      <c r="U21" s="29"/>
      <c r="V21" s="29">
        <v>5</v>
      </c>
      <c r="W21" s="29"/>
      <c r="X21" s="29">
        <v>11</v>
      </c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4911000</v>
      </c>
      <c r="AE21" s="23">
        <f t="shared" si="1"/>
        <v>11.5</v>
      </c>
      <c r="AF21" s="170"/>
      <c r="AG21" s="171"/>
      <c r="AH21" s="171">
        <v>2</v>
      </c>
      <c r="AI21" s="171">
        <v>1</v>
      </c>
      <c r="AJ21" s="171">
        <v>0.5</v>
      </c>
      <c r="AK21" s="171"/>
      <c r="AL21" s="171">
        <v>4</v>
      </c>
      <c r="AM21" s="171">
        <v>1</v>
      </c>
      <c r="AN21" s="171"/>
      <c r="AO21" s="171"/>
      <c r="AP21" s="171">
        <v>3</v>
      </c>
      <c r="AQ21" s="171"/>
      <c r="AR21" s="171"/>
      <c r="AS21" s="171"/>
      <c r="AT21" s="17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1665750</v>
      </c>
      <c r="AV21" s="23">
        <f t="shared" si="2"/>
        <v>1718850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75"/>
      <c r="AZ21" s="171"/>
    </row>
    <row r="22" spans="1:52" x14ac:dyDescent="0.25">
      <c r="A22" s="21">
        <v>14</v>
      </c>
      <c r="B22" s="125" t="s">
        <v>28</v>
      </c>
      <c r="C22" s="125" t="s">
        <v>276</v>
      </c>
      <c r="D22" s="125"/>
      <c r="E22" s="125" t="s">
        <v>277</v>
      </c>
      <c r="F22" s="125" t="s">
        <v>752</v>
      </c>
      <c r="G22" s="196">
        <f t="shared" si="0"/>
        <v>40</v>
      </c>
      <c r="H22" s="29"/>
      <c r="I22" s="29"/>
      <c r="J22" s="29">
        <v>2</v>
      </c>
      <c r="K22" s="29">
        <v>2</v>
      </c>
      <c r="L22" s="29"/>
      <c r="M22" s="29">
        <v>3</v>
      </c>
      <c r="N22" s="29">
        <v>10</v>
      </c>
      <c r="O22" s="29">
        <v>7</v>
      </c>
      <c r="P22" s="29"/>
      <c r="Q22" s="29"/>
      <c r="R22" s="29"/>
      <c r="S22" s="29"/>
      <c r="T22" s="29"/>
      <c r="U22" s="29"/>
      <c r="V22" s="29">
        <v>5</v>
      </c>
      <c r="W22" s="29"/>
      <c r="X22" s="29">
        <v>11</v>
      </c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5318500</v>
      </c>
      <c r="AE22" s="23">
        <f t="shared" si="1"/>
        <v>12</v>
      </c>
      <c r="AF22" s="170"/>
      <c r="AG22" s="171"/>
      <c r="AH22" s="171">
        <v>3</v>
      </c>
      <c r="AI22" s="171">
        <v>1</v>
      </c>
      <c r="AJ22" s="171">
        <v>1</v>
      </c>
      <c r="AK22" s="171"/>
      <c r="AL22" s="171">
        <v>3</v>
      </c>
      <c r="AM22" s="171">
        <v>1</v>
      </c>
      <c r="AN22" s="171"/>
      <c r="AO22" s="171"/>
      <c r="AP22" s="171">
        <v>3</v>
      </c>
      <c r="AQ22" s="171"/>
      <c r="AR22" s="171"/>
      <c r="AS22" s="171"/>
      <c r="AT22" s="17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1759500</v>
      </c>
      <c r="AV22" s="23">
        <f t="shared" si="2"/>
        <v>1861474.9999999998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75"/>
      <c r="AZ22" s="171"/>
    </row>
    <row r="23" spans="1:52" x14ac:dyDescent="0.25">
      <c r="A23" s="21">
        <v>15</v>
      </c>
      <c r="B23" s="125" t="s">
        <v>28</v>
      </c>
      <c r="C23" s="125" t="s">
        <v>724</v>
      </c>
      <c r="D23" s="125"/>
      <c r="E23" s="125" t="s">
        <v>725</v>
      </c>
      <c r="F23" s="125" t="s">
        <v>752</v>
      </c>
      <c r="G23" s="196">
        <f t="shared" si="0"/>
        <v>35</v>
      </c>
      <c r="H23" s="29"/>
      <c r="I23" s="29"/>
      <c r="J23" s="29">
        <v>1</v>
      </c>
      <c r="K23" s="29">
        <v>3</v>
      </c>
      <c r="L23" s="29"/>
      <c r="M23" s="29">
        <v>5</v>
      </c>
      <c r="N23" s="29">
        <v>9</v>
      </c>
      <c r="O23" s="29">
        <v>6</v>
      </c>
      <c r="P23" s="29"/>
      <c r="Q23" s="29"/>
      <c r="R23" s="29"/>
      <c r="S23" s="29"/>
      <c r="T23" s="29"/>
      <c r="U23" s="29"/>
      <c r="V23" s="29">
        <v>2</v>
      </c>
      <c r="W23" s="29"/>
      <c r="X23" s="29">
        <v>9</v>
      </c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4676500</v>
      </c>
      <c r="AE23" s="23">
        <f t="shared" si="1"/>
        <v>11</v>
      </c>
      <c r="AF23" s="170"/>
      <c r="AG23" s="171"/>
      <c r="AH23" s="171">
        <v>2</v>
      </c>
      <c r="AI23" s="171"/>
      <c r="AJ23" s="171">
        <v>0.5</v>
      </c>
      <c r="AK23" s="171"/>
      <c r="AL23" s="171">
        <v>6</v>
      </c>
      <c r="AM23" s="171">
        <v>0.5</v>
      </c>
      <c r="AN23" s="171"/>
      <c r="AO23" s="171"/>
      <c r="AP23" s="171">
        <v>2</v>
      </c>
      <c r="AQ23" s="171"/>
      <c r="AR23" s="171"/>
      <c r="AS23" s="171"/>
      <c r="AT23" s="17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1594500</v>
      </c>
      <c r="AV23" s="23">
        <f t="shared" si="2"/>
        <v>1636775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5"/>
      <c r="AZ23" s="171"/>
    </row>
    <row r="24" spans="1:52" x14ac:dyDescent="0.25">
      <c r="A24" s="21">
        <v>16</v>
      </c>
      <c r="B24" s="125" t="s">
        <v>28</v>
      </c>
      <c r="C24" s="125" t="s">
        <v>938</v>
      </c>
      <c r="D24" s="125"/>
      <c r="E24" s="125" t="s">
        <v>939</v>
      </c>
      <c r="F24" s="125" t="s">
        <v>752</v>
      </c>
      <c r="G24" s="196">
        <f t="shared" si="0"/>
        <v>35</v>
      </c>
      <c r="H24" s="29"/>
      <c r="I24" s="29"/>
      <c r="J24" s="29">
        <v>1</v>
      </c>
      <c r="K24" s="29">
        <v>3</v>
      </c>
      <c r="L24" s="29"/>
      <c r="M24" s="29">
        <v>4</v>
      </c>
      <c r="N24" s="29">
        <v>7</v>
      </c>
      <c r="O24" s="29">
        <v>6</v>
      </c>
      <c r="P24" s="29"/>
      <c r="Q24" s="29"/>
      <c r="R24" s="29"/>
      <c r="S24" s="29"/>
      <c r="T24" s="29"/>
      <c r="U24" s="29"/>
      <c r="V24" s="29">
        <v>5</v>
      </c>
      <c r="W24" s="29"/>
      <c r="X24" s="29">
        <v>9</v>
      </c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4652500</v>
      </c>
      <c r="AE24" s="23">
        <f t="shared" si="1"/>
        <v>11</v>
      </c>
      <c r="AF24" s="170"/>
      <c r="AG24" s="171"/>
      <c r="AH24" s="171">
        <v>2</v>
      </c>
      <c r="AI24" s="171"/>
      <c r="AJ24" s="171">
        <v>0.5</v>
      </c>
      <c r="AK24" s="171"/>
      <c r="AL24" s="171">
        <v>6</v>
      </c>
      <c r="AM24" s="171">
        <v>0.5</v>
      </c>
      <c r="AN24" s="171"/>
      <c r="AO24" s="171"/>
      <c r="AP24" s="171">
        <v>2</v>
      </c>
      <c r="AQ24" s="171"/>
      <c r="AR24" s="171"/>
      <c r="AS24" s="171"/>
      <c r="AT24" s="171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1594500</v>
      </c>
      <c r="AV24" s="23">
        <f t="shared" si="2"/>
        <v>1628375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5"/>
      <c r="AZ24" s="171"/>
    </row>
    <row r="25" spans="1:52" x14ac:dyDescent="0.25">
      <c r="A25" s="21">
        <v>17</v>
      </c>
      <c r="B25" s="125" t="s">
        <v>28</v>
      </c>
      <c r="C25" s="125" t="s">
        <v>942</v>
      </c>
      <c r="D25" s="125"/>
      <c r="E25" s="125" t="s">
        <v>943</v>
      </c>
      <c r="F25" s="125" t="s">
        <v>752</v>
      </c>
      <c r="G25" s="196">
        <f t="shared" si="0"/>
        <v>40</v>
      </c>
      <c r="H25" s="29"/>
      <c r="I25" s="29"/>
      <c r="J25" s="29">
        <v>1</v>
      </c>
      <c r="K25" s="29">
        <v>4</v>
      </c>
      <c r="L25" s="29"/>
      <c r="M25" s="29">
        <v>4</v>
      </c>
      <c r="N25" s="29">
        <v>10</v>
      </c>
      <c r="O25" s="29">
        <v>6</v>
      </c>
      <c r="P25" s="29"/>
      <c r="Q25" s="29"/>
      <c r="R25" s="29"/>
      <c r="S25" s="29"/>
      <c r="T25" s="29"/>
      <c r="U25" s="29"/>
      <c r="V25" s="29">
        <v>6</v>
      </c>
      <c r="W25" s="29"/>
      <c r="X25" s="29">
        <v>9</v>
      </c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5132000</v>
      </c>
      <c r="AE25" s="23">
        <f t="shared" si="1"/>
        <v>12</v>
      </c>
      <c r="AF25" s="170"/>
      <c r="AG25" s="171"/>
      <c r="AH25" s="171">
        <v>3</v>
      </c>
      <c r="AI25" s="171"/>
      <c r="AJ25" s="171">
        <v>1</v>
      </c>
      <c r="AK25" s="171"/>
      <c r="AL25" s="171">
        <v>5</v>
      </c>
      <c r="AM25" s="171">
        <v>1</v>
      </c>
      <c r="AN25" s="171"/>
      <c r="AO25" s="171"/>
      <c r="AP25" s="171">
        <v>2</v>
      </c>
      <c r="AQ25" s="171"/>
      <c r="AR25" s="171"/>
      <c r="AS25" s="171"/>
      <c r="AT25" s="17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1760500</v>
      </c>
      <c r="AV25" s="23">
        <f t="shared" si="2"/>
        <v>1796200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75"/>
      <c r="AZ25" s="171"/>
    </row>
    <row r="26" spans="1:52" x14ac:dyDescent="0.25">
      <c r="A26" s="21">
        <v>18</v>
      </c>
      <c r="B26" s="125" t="s">
        <v>28</v>
      </c>
      <c r="C26" s="125" t="s">
        <v>948</v>
      </c>
      <c r="D26" s="125"/>
      <c r="E26" s="125" t="s">
        <v>949</v>
      </c>
      <c r="F26" s="125" t="s">
        <v>752</v>
      </c>
      <c r="G26" s="196">
        <f t="shared" si="0"/>
        <v>35</v>
      </c>
      <c r="H26" s="29"/>
      <c r="I26" s="29"/>
      <c r="J26" s="29">
        <v>1</v>
      </c>
      <c r="K26" s="29">
        <v>4</v>
      </c>
      <c r="L26" s="29"/>
      <c r="M26" s="29">
        <v>3</v>
      </c>
      <c r="N26" s="29">
        <v>6</v>
      </c>
      <c r="O26" s="29">
        <v>6</v>
      </c>
      <c r="P26" s="29"/>
      <c r="Q26" s="29"/>
      <c r="R26" s="29"/>
      <c r="S26" s="29"/>
      <c r="T26" s="29"/>
      <c r="U26" s="29"/>
      <c r="V26" s="29">
        <v>6</v>
      </c>
      <c r="W26" s="29"/>
      <c r="X26" s="29">
        <v>9</v>
      </c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4673500</v>
      </c>
      <c r="AE26" s="23">
        <f t="shared" si="1"/>
        <v>11</v>
      </c>
      <c r="AF26" s="170"/>
      <c r="AG26" s="171"/>
      <c r="AH26" s="171">
        <v>2</v>
      </c>
      <c r="AI26" s="171"/>
      <c r="AJ26" s="171">
        <v>0.5</v>
      </c>
      <c r="AK26" s="171"/>
      <c r="AL26" s="171">
        <v>6</v>
      </c>
      <c r="AM26" s="171">
        <v>0.5</v>
      </c>
      <c r="AN26" s="171"/>
      <c r="AO26" s="171"/>
      <c r="AP26" s="171">
        <v>2</v>
      </c>
      <c r="AQ26" s="171"/>
      <c r="AR26" s="171"/>
      <c r="AS26" s="171"/>
      <c r="AT26" s="17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1594500</v>
      </c>
      <c r="AV26" s="23">
        <f t="shared" si="2"/>
        <v>1635725</v>
      </c>
      <c r="AW26" s="24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5"/>
      <c r="AZ26" s="171"/>
    </row>
    <row r="27" spans="1:52" x14ac:dyDescent="0.25">
      <c r="A27" s="21">
        <v>19</v>
      </c>
      <c r="B27" s="125" t="s">
        <v>28</v>
      </c>
      <c r="C27" s="125" t="s">
        <v>940</v>
      </c>
      <c r="D27" s="125"/>
      <c r="E27" s="125" t="s">
        <v>941</v>
      </c>
      <c r="F27" s="125" t="s">
        <v>752</v>
      </c>
      <c r="G27" s="196">
        <f t="shared" si="0"/>
        <v>35</v>
      </c>
      <c r="H27" s="29"/>
      <c r="I27" s="29"/>
      <c r="J27" s="29">
        <v>1</v>
      </c>
      <c r="K27" s="29">
        <v>4</v>
      </c>
      <c r="L27" s="29"/>
      <c r="M27" s="29">
        <v>4</v>
      </c>
      <c r="N27" s="29">
        <v>8</v>
      </c>
      <c r="O27" s="29">
        <v>6</v>
      </c>
      <c r="P27" s="29"/>
      <c r="Q27" s="29"/>
      <c r="R27" s="29"/>
      <c r="S27" s="29"/>
      <c r="T27" s="29"/>
      <c r="U27" s="29"/>
      <c r="V27" s="29">
        <v>3</v>
      </c>
      <c r="W27" s="29"/>
      <c r="X27" s="29">
        <v>9</v>
      </c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4697500</v>
      </c>
      <c r="AE27" s="23">
        <f t="shared" si="1"/>
        <v>11</v>
      </c>
      <c r="AF27" s="170"/>
      <c r="AG27" s="171"/>
      <c r="AH27" s="171">
        <v>2</v>
      </c>
      <c r="AI27" s="171"/>
      <c r="AJ27" s="171">
        <v>0.5</v>
      </c>
      <c r="AK27" s="171"/>
      <c r="AL27" s="171">
        <v>6</v>
      </c>
      <c r="AM27" s="171">
        <v>0.5</v>
      </c>
      <c r="AN27" s="171"/>
      <c r="AO27" s="171"/>
      <c r="AP27" s="171">
        <v>2</v>
      </c>
      <c r="AQ27" s="171"/>
      <c r="AR27" s="171"/>
      <c r="AS27" s="171"/>
      <c r="AT27" s="17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1594500</v>
      </c>
      <c r="AV27" s="23">
        <f t="shared" si="2"/>
        <v>1644125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5"/>
      <c r="AZ27" s="171"/>
    </row>
    <row r="28" spans="1:52" x14ac:dyDescent="0.25">
      <c r="A28" s="21">
        <v>20</v>
      </c>
      <c r="B28" s="125" t="s">
        <v>28</v>
      </c>
      <c r="C28" s="125" t="s">
        <v>946</v>
      </c>
      <c r="D28" s="125"/>
      <c r="E28" s="125" t="s">
        <v>947</v>
      </c>
      <c r="F28" s="125" t="s">
        <v>753</v>
      </c>
      <c r="G28" s="196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70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5"/>
      <c r="AZ28" s="171"/>
    </row>
    <row r="29" spans="1:52" x14ac:dyDescent="0.25">
      <c r="A29" s="21">
        <v>21</v>
      </c>
      <c r="B29" s="125" t="s">
        <v>28</v>
      </c>
      <c r="C29" s="125" t="s">
        <v>944</v>
      </c>
      <c r="D29" s="125"/>
      <c r="E29" s="125" t="s">
        <v>945</v>
      </c>
      <c r="F29" s="125" t="s">
        <v>753</v>
      </c>
      <c r="G29" s="196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7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5"/>
      <c r="AZ29" s="171"/>
    </row>
    <row r="30" spans="1:52" x14ac:dyDescent="0.25">
      <c r="A30" s="21">
        <v>22</v>
      </c>
      <c r="B30" s="125" t="s">
        <v>28</v>
      </c>
      <c r="C30" s="125" t="s">
        <v>950</v>
      </c>
      <c r="D30" s="125"/>
      <c r="E30" s="125" t="s">
        <v>951</v>
      </c>
      <c r="F30" s="125" t="s">
        <v>752</v>
      </c>
      <c r="G30" s="196">
        <f t="shared" si="0"/>
        <v>40</v>
      </c>
      <c r="H30" s="29"/>
      <c r="I30" s="29"/>
      <c r="J30" s="29">
        <v>1</v>
      </c>
      <c r="K30" s="29">
        <v>4</v>
      </c>
      <c r="L30" s="29"/>
      <c r="M30" s="29">
        <v>4</v>
      </c>
      <c r="N30" s="29">
        <v>10</v>
      </c>
      <c r="O30" s="29">
        <v>6</v>
      </c>
      <c r="P30" s="29"/>
      <c r="Q30" s="29"/>
      <c r="R30" s="29"/>
      <c r="S30" s="29"/>
      <c r="T30" s="29"/>
      <c r="U30" s="29"/>
      <c r="V30" s="29">
        <v>6</v>
      </c>
      <c r="W30" s="29"/>
      <c r="X30" s="29">
        <v>9</v>
      </c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5132000</v>
      </c>
      <c r="AE30" s="23">
        <f t="shared" si="1"/>
        <v>12</v>
      </c>
      <c r="AF30" s="170"/>
      <c r="AG30" s="171"/>
      <c r="AH30" s="171">
        <v>3</v>
      </c>
      <c r="AI30" s="171"/>
      <c r="AJ30" s="171">
        <v>1</v>
      </c>
      <c r="AK30" s="171"/>
      <c r="AL30" s="171">
        <v>5</v>
      </c>
      <c r="AM30" s="171">
        <v>1</v>
      </c>
      <c r="AN30" s="171"/>
      <c r="AO30" s="171"/>
      <c r="AP30" s="171">
        <v>2</v>
      </c>
      <c r="AQ30" s="171"/>
      <c r="AR30" s="171"/>
      <c r="AS30" s="171"/>
      <c r="AT30" s="17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1760500</v>
      </c>
      <c r="AV30" s="23">
        <f t="shared" si="2"/>
        <v>1796200</v>
      </c>
      <c r="AW30" s="24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5"/>
      <c r="AZ30" s="171"/>
    </row>
    <row r="31" spans="1:52" x14ac:dyDescent="0.25">
      <c r="A31" s="21">
        <v>23</v>
      </c>
      <c r="B31" s="125" t="s">
        <v>28</v>
      </c>
      <c r="C31" s="125" t="s">
        <v>936</v>
      </c>
      <c r="D31" s="125"/>
      <c r="E31" s="125" t="s">
        <v>937</v>
      </c>
      <c r="F31" s="125" t="s">
        <v>753</v>
      </c>
      <c r="G31" s="196">
        <f t="shared" si="0"/>
        <v>10</v>
      </c>
      <c r="H31" s="29"/>
      <c r="I31" s="29"/>
      <c r="J31" s="29">
        <v>0.5</v>
      </c>
      <c r="K31" s="29">
        <v>0.4</v>
      </c>
      <c r="L31" s="29"/>
      <c r="M31" s="29">
        <v>0.6</v>
      </c>
      <c r="N31" s="29">
        <v>3</v>
      </c>
      <c r="O31" s="29">
        <v>2</v>
      </c>
      <c r="P31" s="29"/>
      <c r="Q31" s="29"/>
      <c r="R31" s="29"/>
      <c r="S31" s="29"/>
      <c r="T31" s="29"/>
      <c r="U31" s="29"/>
      <c r="V31" s="29">
        <v>0.5</v>
      </c>
      <c r="W31" s="29"/>
      <c r="X31" s="29">
        <v>3</v>
      </c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1351300</v>
      </c>
      <c r="AE31" s="23">
        <f t="shared" si="1"/>
        <v>2.7</v>
      </c>
      <c r="AF31" s="171"/>
      <c r="AG31" s="171"/>
      <c r="AH31" s="171">
        <v>0.5</v>
      </c>
      <c r="AI31" s="171"/>
      <c r="AJ31" s="171">
        <v>0.3</v>
      </c>
      <c r="AK31" s="171"/>
      <c r="AL31" s="171">
        <v>1</v>
      </c>
      <c r="AM31" s="171">
        <v>0.4</v>
      </c>
      <c r="AN31" s="171"/>
      <c r="AO31" s="171"/>
      <c r="AP31" s="171">
        <v>0.5</v>
      </c>
      <c r="AQ31" s="171"/>
      <c r="AR31" s="171"/>
      <c r="AS31" s="171"/>
      <c r="AT31" s="17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385300</v>
      </c>
      <c r="AV31" s="23">
        <f t="shared" si="2"/>
        <v>472954.99999999994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5"/>
      <c r="AZ31" s="171"/>
    </row>
    <row r="32" spans="1:52" x14ac:dyDescent="0.25">
      <c r="A32" s="21">
        <v>24</v>
      </c>
      <c r="B32" s="125" t="s">
        <v>28</v>
      </c>
      <c r="C32" s="125" t="s">
        <v>1402</v>
      </c>
      <c r="D32" s="125"/>
      <c r="E32" s="125" t="s">
        <v>1403</v>
      </c>
      <c r="F32" s="125" t="s">
        <v>753</v>
      </c>
      <c r="G32" s="196">
        <f t="shared" si="0"/>
        <v>15</v>
      </c>
      <c r="H32" s="29"/>
      <c r="I32" s="29"/>
      <c r="J32" s="29"/>
      <c r="K32" s="29"/>
      <c r="L32" s="29"/>
      <c r="M32" s="29"/>
      <c r="N32" s="29">
        <v>3</v>
      </c>
      <c r="O32" s="29">
        <v>5</v>
      </c>
      <c r="P32" s="29"/>
      <c r="Q32" s="29"/>
      <c r="R32" s="29"/>
      <c r="S32" s="29"/>
      <c r="T32" s="29"/>
      <c r="U32" s="29"/>
      <c r="V32" s="29"/>
      <c r="W32" s="29"/>
      <c r="X32" s="29">
        <v>6</v>
      </c>
      <c r="Y32" s="29">
        <v>1</v>
      </c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2145000</v>
      </c>
      <c r="AE32" s="23">
        <f t="shared" si="1"/>
        <v>4</v>
      </c>
      <c r="AF32" s="170"/>
      <c r="AG32" s="171"/>
      <c r="AH32" s="171"/>
      <c r="AI32" s="171"/>
      <c r="AJ32" s="171"/>
      <c r="AK32" s="171"/>
      <c r="AL32" s="171">
        <v>3</v>
      </c>
      <c r="AM32" s="171"/>
      <c r="AN32" s="171"/>
      <c r="AO32" s="171"/>
      <c r="AP32" s="171">
        <v>1</v>
      </c>
      <c r="AQ32" s="171"/>
      <c r="AR32" s="171"/>
      <c r="AS32" s="171"/>
      <c r="AT32" s="171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548000</v>
      </c>
      <c r="AV32" s="23">
        <f t="shared" si="2"/>
        <v>750750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5"/>
      <c r="AZ32" s="171"/>
    </row>
    <row r="33" spans="1:52" x14ac:dyDescent="0.25">
      <c r="A33" s="21">
        <v>25</v>
      </c>
      <c r="B33" s="125" t="s">
        <v>28</v>
      </c>
      <c r="C33" s="125" t="s">
        <v>1404</v>
      </c>
      <c r="D33" s="125" t="s">
        <v>1314</v>
      </c>
      <c r="E33" s="125" t="s">
        <v>1405</v>
      </c>
      <c r="F33" s="125" t="s">
        <v>753</v>
      </c>
      <c r="G33" s="196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70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5"/>
      <c r="AZ33" s="171"/>
    </row>
    <row r="34" spans="1:52" x14ac:dyDescent="0.25">
      <c r="A34" s="21">
        <v>26</v>
      </c>
      <c r="B34" s="125" t="s">
        <v>29</v>
      </c>
      <c r="C34" s="125" t="s">
        <v>1226</v>
      </c>
      <c r="D34" s="125"/>
      <c r="E34" s="125" t="s">
        <v>1230</v>
      </c>
      <c r="F34" s="125" t="s">
        <v>61</v>
      </c>
      <c r="G34" s="196">
        <f t="shared" si="0"/>
        <v>10</v>
      </c>
      <c r="H34" s="29"/>
      <c r="I34" s="29"/>
      <c r="J34" s="29"/>
      <c r="K34" s="29"/>
      <c r="L34" s="29"/>
      <c r="M34" s="29"/>
      <c r="N34" s="29">
        <v>3</v>
      </c>
      <c r="O34" s="29">
        <v>2</v>
      </c>
      <c r="P34" s="29"/>
      <c r="Q34" s="29"/>
      <c r="R34" s="29"/>
      <c r="S34" s="29"/>
      <c r="T34" s="29"/>
      <c r="U34" s="29"/>
      <c r="V34" s="29"/>
      <c r="W34" s="29"/>
      <c r="X34" s="29">
        <v>3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1233000</v>
      </c>
      <c r="AE34" s="23">
        <f t="shared" si="1"/>
        <v>2</v>
      </c>
      <c r="AF34" s="170"/>
      <c r="AG34" s="171"/>
      <c r="AH34" s="171">
        <v>1</v>
      </c>
      <c r="AI34" s="171"/>
      <c r="AJ34" s="171"/>
      <c r="AK34" s="171"/>
      <c r="AL34" s="171">
        <v>1</v>
      </c>
      <c r="AM34" s="171"/>
      <c r="AN34" s="171"/>
      <c r="AO34" s="171"/>
      <c r="AP34" s="171"/>
      <c r="AQ34" s="171"/>
      <c r="AR34" s="171"/>
      <c r="AS34" s="171"/>
      <c r="AT34" s="17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332500</v>
      </c>
      <c r="AV34" s="23">
        <f t="shared" si="2"/>
        <v>431550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5"/>
      <c r="AZ34" s="171"/>
    </row>
    <row r="35" spans="1:52" x14ac:dyDescent="0.25">
      <c r="A35" s="21">
        <v>27</v>
      </c>
      <c r="B35" s="125" t="s">
        <v>29</v>
      </c>
      <c r="C35" s="125" t="s">
        <v>1227</v>
      </c>
      <c r="D35" s="125"/>
      <c r="E35" s="125" t="s">
        <v>1231</v>
      </c>
      <c r="F35" s="125" t="s">
        <v>753</v>
      </c>
      <c r="G35" s="196">
        <f t="shared" si="0"/>
        <v>10</v>
      </c>
      <c r="H35" s="29"/>
      <c r="I35" s="29"/>
      <c r="J35" s="29"/>
      <c r="K35" s="29">
        <v>0.5</v>
      </c>
      <c r="L35" s="29"/>
      <c r="M35" s="29">
        <v>0.1</v>
      </c>
      <c r="N35" s="29">
        <v>3</v>
      </c>
      <c r="O35" s="29">
        <v>2</v>
      </c>
      <c r="P35" s="29"/>
      <c r="Q35" s="29"/>
      <c r="R35" s="29"/>
      <c r="S35" s="29"/>
      <c r="T35" s="29"/>
      <c r="U35" s="29"/>
      <c r="V35" s="29"/>
      <c r="W35" s="29"/>
      <c r="X35" s="29">
        <v>3</v>
      </c>
      <c r="Y35" s="29">
        <v>1.4</v>
      </c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1267200</v>
      </c>
      <c r="AE35" s="23">
        <f t="shared" si="1"/>
        <v>0</v>
      </c>
      <c r="AF35" s="170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443520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5"/>
      <c r="AZ35" s="171"/>
    </row>
    <row r="36" spans="1:52" x14ac:dyDescent="0.25">
      <c r="A36" s="21">
        <v>28</v>
      </c>
      <c r="B36" s="125" t="s">
        <v>29</v>
      </c>
      <c r="C36" s="125" t="s">
        <v>1228</v>
      </c>
      <c r="D36" s="125"/>
      <c r="E36" s="125" t="s">
        <v>1232</v>
      </c>
      <c r="F36" s="125" t="s">
        <v>753</v>
      </c>
      <c r="G36" s="196">
        <f t="shared" si="0"/>
        <v>10</v>
      </c>
      <c r="H36" s="29"/>
      <c r="I36" s="29"/>
      <c r="J36" s="29"/>
      <c r="K36" s="29">
        <v>0.5</v>
      </c>
      <c r="L36" s="29"/>
      <c r="M36" s="29">
        <v>0.1</v>
      </c>
      <c r="N36" s="29">
        <v>3</v>
      </c>
      <c r="O36" s="29">
        <v>2</v>
      </c>
      <c r="P36" s="29"/>
      <c r="Q36" s="29"/>
      <c r="R36" s="29"/>
      <c r="S36" s="29"/>
      <c r="T36" s="29"/>
      <c r="U36" s="29"/>
      <c r="V36" s="29"/>
      <c r="W36" s="29"/>
      <c r="X36" s="29">
        <v>3</v>
      </c>
      <c r="Y36" s="29">
        <v>1.4</v>
      </c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1267200</v>
      </c>
      <c r="AE36" s="23">
        <f t="shared" si="1"/>
        <v>3</v>
      </c>
      <c r="AF36" s="170"/>
      <c r="AG36" s="171"/>
      <c r="AH36" s="171">
        <v>1</v>
      </c>
      <c r="AI36" s="171"/>
      <c r="AJ36" s="171"/>
      <c r="AK36" s="171"/>
      <c r="AL36" s="171">
        <v>1</v>
      </c>
      <c r="AM36" s="171"/>
      <c r="AN36" s="171"/>
      <c r="AO36" s="171"/>
      <c r="AP36" s="171">
        <v>1</v>
      </c>
      <c r="AQ36" s="171"/>
      <c r="AR36" s="171"/>
      <c r="AS36" s="171"/>
      <c r="AT36" s="17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423000</v>
      </c>
      <c r="AV36" s="23">
        <f t="shared" si="2"/>
        <v>443520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5"/>
      <c r="AZ36" s="171"/>
    </row>
    <row r="37" spans="1:52" x14ac:dyDescent="0.25">
      <c r="A37" s="21">
        <v>29</v>
      </c>
      <c r="B37" s="125" t="s">
        <v>29</v>
      </c>
      <c r="C37" s="125" t="s">
        <v>1229</v>
      </c>
      <c r="D37" s="125"/>
      <c r="E37" s="125" t="s">
        <v>1233</v>
      </c>
      <c r="F37" s="125" t="s">
        <v>61</v>
      </c>
      <c r="G37" s="196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70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5"/>
      <c r="AZ37" s="171"/>
    </row>
    <row r="38" spans="1:52" x14ac:dyDescent="0.25">
      <c r="A38" s="21">
        <v>30</v>
      </c>
      <c r="B38" s="125" t="s">
        <v>29</v>
      </c>
      <c r="C38" s="125" t="s">
        <v>987</v>
      </c>
      <c r="D38" s="125"/>
      <c r="E38" s="125" t="s">
        <v>1234</v>
      </c>
      <c r="F38" s="125" t="s">
        <v>753</v>
      </c>
      <c r="G38" s="196">
        <f t="shared" si="0"/>
        <v>10</v>
      </c>
      <c r="H38" s="29"/>
      <c r="I38" s="29"/>
      <c r="J38" s="29"/>
      <c r="K38" s="29"/>
      <c r="L38" s="29"/>
      <c r="M38" s="29"/>
      <c r="N38" s="29">
        <v>3</v>
      </c>
      <c r="O38" s="29">
        <v>2</v>
      </c>
      <c r="P38" s="29"/>
      <c r="Q38" s="29"/>
      <c r="R38" s="29"/>
      <c r="S38" s="29"/>
      <c r="T38" s="29"/>
      <c r="U38" s="29"/>
      <c r="V38" s="29"/>
      <c r="W38" s="29"/>
      <c r="X38" s="29">
        <v>3</v>
      </c>
      <c r="Y38" s="29">
        <v>2</v>
      </c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1233000</v>
      </c>
      <c r="AE38" s="23">
        <f t="shared" si="1"/>
        <v>3</v>
      </c>
      <c r="AF38" s="170"/>
      <c r="AG38" s="171"/>
      <c r="AH38" s="171">
        <v>1</v>
      </c>
      <c r="AI38" s="171"/>
      <c r="AJ38" s="171"/>
      <c r="AK38" s="171"/>
      <c r="AL38" s="171">
        <v>1</v>
      </c>
      <c r="AM38" s="171"/>
      <c r="AN38" s="171"/>
      <c r="AO38" s="171"/>
      <c r="AP38" s="171">
        <v>1</v>
      </c>
      <c r="AQ38" s="171"/>
      <c r="AR38" s="171"/>
      <c r="AS38" s="171"/>
      <c r="AT38" s="171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423000</v>
      </c>
      <c r="AV38" s="23">
        <f t="shared" si="2"/>
        <v>431550</v>
      </c>
      <c r="AW38" s="24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5"/>
      <c r="AZ38" s="171"/>
    </row>
    <row r="39" spans="1:52" x14ac:dyDescent="0.25">
      <c r="A39" s="21">
        <v>31</v>
      </c>
      <c r="B39" s="125" t="s">
        <v>29</v>
      </c>
      <c r="C39" s="125" t="s">
        <v>264</v>
      </c>
      <c r="D39" s="125"/>
      <c r="E39" s="125" t="s">
        <v>265</v>
      </c>
      <c r="F39" s="125" t="s">
        <v>752</v>
      </c>
      <c r="G39" s="196">
        <f t="shared" si="0"/>
        <v>35</v>
      </c>
      <c r="H39" s="29"/>
      <c r="I39" s="29"/>
      <c r="J39" s="29"/>
      <c r="K39" s="29"/>
      <c r="L39" s="29"/>
      <c r="M39" s="29"/>
      <c r="N39" s="29">
        <v>4</v>
      </c>
      <c r="O39" s="29">
        <v>11</v>
      </c>
      <c r="P39" s="29"/>
      <c r="Q39" s="29"/>
      <c r="R39" s="29"/>
      <c r="S39" s="29"/>
      <c r="T39" s="29"/>
      <c r="U39" s="29"/>
      <c r="V39" s="29"/>
      <c r="W39" s="29"/>
      <c r="X39" s="29">
        <v>12</v>
      </c>
      <c r="Y39" s="29">
        <v>8</v>
      </c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4820000</v>
      </c>
      <c r="AE39" s="23">
        <f t="shared" si="1"/>
        <v>11</v>
      </c>
      <c r="AF39" s="170"/>
      <c r="AG39" s="171"/>
      <c r="AH39" s="171">
        <v>2</v>
      </c>
      <c r="AI39" s="171"/>
      <c r="AJ39" s="171"/>
      <c r="AK39" s="171"/>
      <c r="AL39" s="171">
        <v>7</v>
      </c>
      <c r="AM39" s="171">
        <v>1</v>
      </c>
      <c r="AN39" s="171"/>
      <c r="AO39" s="171"/>
      <c r="AP39" s="171">
        <v>1</v>
      </c>
      <c r="AQ39" s="171"/>
      <c r="AR39" s="171"/>
      <c r="AS39" s="171"/>
      <c r="AT39" s="17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1662500</v>
      </c>
      <c r="AV39" s="23">
        <f t="shared" si="2"/>
        <v>1687000</v>
      </c>
      <c r="AW39" s="24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5"/>
      <c r="AZ39" s="171"/>
    </row>
    <row r="40" spans="1:52" x14ac:dyDescent="0.25">
      <c r="A40" s="21">
        <v>32</v>
      </c>
      <c r="B40" s="125" t="s">
        <v>29</v>
      </c>
      <c r="C40" s="125" t="s">
        <v>957</v>
      </c>
      <c r="D40" s="125"/>
      <c r="E40" s="125" t="s">
        <v>958</v>
      </c>
      <c r="F40" s="125" t="s">
        <v>753</v>
      </c>
      <c r="G40" s="196">
        <f t="shared" si="0"/>
        <v>10</v>
      </c>
      <c r="H40" s="73"/>
      <c r="I40" s="73"/>
      <c r="J40" s="73"/>
      <c r="K40" s="73"/>
      <c r="L40" s="73"/>
      <c r="M40" s="73"/>
      <c r="N40" s="73">
        <v>3</v>
      </c>
      <c r="O40" s="73">
        <v>2</v>
      </c>
      <c r="P40" s="73"/>
      <c r="Q40" s="73"/>
      <c r="R40" s="73"/>
      <c r="S40" s="73"/>
      <c r="T40" s="29"/>
      <c r="U40" s="73"/>
      <c r="V40" s="29"/>
      <c r="W40" s="73"/>
      <c r="X40" s="73">
        <v>3</v>
      </c>
      <c r="Y40" s="29">
        <v>2</v>
      </c>
      <c r="Z40" s="29"/>
      <c r="AA40" s="29"/>
      <c r="AB40" s="73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1233000</v>
      </c>
      <c r="AE40" s="23">
        <f t="shared" si="1"/>
        <v>1</v>
      </c>
      <c r="AF40" s="170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>
        <v>1</v>
      </c>
      <c r="AQ40" s="171"/>
      <c r="AR40" s="171"/>
      <c r="AS40" s="171"/>
      <c r="AT40" s="17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90500</v>
      </c>
      <c r="AV40" s="23">
        <f t="shared" si="2"/>
        <v>431550</v>
      </c>
      <c r="AW40" s="24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5"/>
      <c r="AZ40" s="171"/>
    </row>
    <row r="41" spans="1:52" x14ac:dyDescent="0.25">
      <c r="A41" s="21">
        <v>33</v>
      </c>
      <c r="B41" s="125" t="s">
        <v>29</v>
      </c>
      <c r="C41" s="125" t="s">
        <v>975</v>
      </c>
      <c r="D41" s="125"/>
      <c r="E41" s="125" t="s">
        <v>976</v>
      </c>
      <c r="F41" s="125" t="s">
        <v>753</v>
      </c>
      <c r="G41" s="196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70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5"/>
      <c r="AZ41" s="171"/>
    </row>
    <row r="42" spans="1:52" x14ac:dyDescent="0.25">
      <c r="A42" s="21">
        <v>34</v>
      </c>
      <c r="B42" s="125" t="s">
        <v>29</v>
      </c>
      <c r="C42" s="125" t="s">
        <v>981</v>
      </c>
      <c r="D42" s="125"/>
      <c r="E42" s="125" t="s">
        <v>982</v>
      </c>
      <c r="F42" s="125" t="s">
        <v>753</v>
      </c>
      <c r="G42" s="196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70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5"/>
      <c r="AZ42" s="171"/>
    </row>
    <row r="43" spans="1:52" x14ac:dyDescent="0.25">
      <c r="A43" s="21">
        <v>35</v>
      </c>
      <c r="B43" s="125" t="s">
        <v>29</v>
      </c>
      <c r="C43" s="125" t="s">
        <v>977</v>
      </c>
      <c r="D43" s="125"/>
      <c r="E43" s="125" t="s">
        <v>978</v>
      </c>
      <c r="F43" s="125" t="s">
        <v>753</v>
      </c>
      <c r="G43" s="196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70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5"/>
      <c r="AZ43" s="171"/>
    </row>
    <row r="44" spans="1:52" x14ac:dyDescent="0.25">
      <c r="A44" s="21">
        <v>36</v>
      </c>
      <c r="B44" s="125" t="s">
        <v>29</v>
      </c>
      <c r="C44" s="125" t="s">
        <v>955</v>
      </c>
      <c r="D44" s="125"/>
      <c r="E44" s="125" t="s">
        <v>956</v>
      </c>
      <c r="F44" s="125" t="s">
        <v>753</v>
      </c>
      <c r="G44" s="196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70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5"/>
      <c r="AZ44" s="171"/>
    </row>
    <row r="45" spans="1:52" x14ac:dyDescent="0.25">
      <c r="A45" s="21">
        <v>37</v>
      </c>
      <c r="B45" s="125" t="s">
        <v>29</v>
      </c>
      <c r="C45" s="125" t="s">
        <v>967</v>
      </c>
      <c r="D45" s="125"/>
      <c r="E45" s="125" t="s">
        <v>968</v>
      </c>
      <c r="F45" s="125" t="s">
        <v>753</v>
      </c>
      <c r="G45" s="196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70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5"/>
      <c r="AZ45" s="171"/>
    </row>
    <row r="46" spans="1:52" x14ac:dyDescent="0.25">
      <c r="A46" s="21">
        <v>38</v>
      </c>
      <c r="B46" s="125" t="s">
        <v>29</v>
      </c>
      <c r="C46" s="125" t="s">
        <v>973</v>
      </c>
      <c r="D46" s="125"/>
      <c r="E46" s="125" t="s">
        <v>974</v>
      </c>
      <c r="F46" s="125" t="s">
        <v>753</v>
      </c>
      <c r="G46" s="196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70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5"/>
      <c r="AZ46" s="171"/>
    </row>
    <row r="47" spans="1:52" x14ac:dyDescent="0.25">
      <c r="A47" s="21">
        <v>39</v>
      </c>
      <c r="B47" s="125" t="s">
        <v>29</v>
      </c>
      <c r="C47" s="125" t="s">
        <v>296</v>
      </c>
      <c r="D47" s="125"/>
      <c r="E47" s="125" t="s">
        <v>297</v>
      </c>
      <c r="F47" s="125" t="s">
        <v>752</v>
      </c>
      <c r="G47" s="196">
        <f t="shared" si="4"/>
        <v>35</v>
      </c>
      <c r="H47" s="198"/>
      <c r="I47" s="198"/>
      <c r="J47" s="198"/>
      <c r="K47" s="198">
        <v>1</v>
      </c>
      <c r="L47" s="198"/>
      <c r="M47" s="198"/>
      <c r="N47" s="198">
        <v>5</v>
      </c>
      <c r="O47" s="198">
        <v>9</v>
      </c>
      <c r="P47" s="29"/>
      <c r="Q47" s="73"/>
      <c r="R47" s="73"/>
      <c r="S47" s="73"/>
      <c r="T47" s="73"/>
      <c r="U47" s="73"/>
      <c r="V47" s="198"/>
      <c r="W47" s="198"/>
      <c r="X47" s="198">
        <v>10</v>
      </c>
      <c r="Y47" s="198">
        <v>10</v>
      </c>
      <c r="Z47" s="73"/>
      <c r="AA47" s="73"/>
      <c r="AB47" s="73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4552000</v>
      </c>
      <c r="AE47" s="23">
        <f t="shared" si="5"/>
        <v>10</v>
      </c>
      <c r="AF47" s="170"/>
      <c r="AG47" s="171"/>
      <c r="AH47" s="171">
        <v>3</v>
      </c>
      <c r="AI47" s="171"/>
      <c r="AJ47" s="171"/>
      <c r="AK47" s="171"/>
      <c r="AL47" s="171">
        <v>5</v>
      </c>
      <c r="AM47" s="171">
        <v>2</v>
      </c>
      <c r="AN47" s="171"/>
      <c r="AO47" s="171"/>
      <c r="AP47" s="171"/>
      <c r="AQ47" s="171"/>
      <c r="AR47" s="171"/>
      <c r="AS47" s="171"/>
      <c r="AT47" s="17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1591500</v>
      </c>
      <c r="AV47" s="23">
        <f t="shared" si="6"/>
        <v>1593200</v>
      </c>
      <c r="AW47" s="24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75"/>
      <c r="AZ47" s="171"/>
    </row>
    <row r="48" spans="1:52" x14ac:dyDescent="0.25">
      <c r="A48" s="21">
        <v>40</v>
      </c>
      <c r="B48" s="125" t="s">
        <v>29</v>
      </c>
      <c r="C48" s="125" t="s">
        <v>266</v>
      </c>
      <c r="D48" s="125"/>
      <c r="E48" s="125" t="s">
        <v>267</v>
      </c>
      <c r="F48" s="125" t="s">
        <v>752</v>
      </c>
      <c r="G48" s="196">
        <f t="shared" si="4"/>
        <v>35</v>
      </c>
      <c r="H48" s="29"/>
      <c r="I48" s="29"/>
      <c r="J48" s="29"/>
      <c r="K48" s="29">
        <v>1</v>
      </c>
      <c r="L48" s="29"/>
      <c r="M48" s="29"/>
      <c r="N48" s="29">
        <v>5</v>
      </c>
      <c r="O48" s="29">
        <v>9</v>
      </c>
      <c r="P48" s="29"/>
      <c r="Q48" s="29"/>
      <c r="R48" s="29"/>
      <c r="S48" s="29"/>
      <c r="T48" s="29"/>
      <c r="U48" s="29"/>
      <c r="V48" s="29"/>
      <c r="W48" s="29"/>
      <c r="X48" s="29">
        <v>10</v>
      </c>
      <c r="Y48" s="29">
        <v>10</v>
      </c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4552000</v>
      </c>
      <c r="AE48" s="23">
        <f t="shared" si="5"/>
        <v>10</v>
      </c>
      <c r="AF48" s="170"/>
      <c r="AG48" s="171"/>
      <c r="AH48" s="171">
        <v>3</v>
      </c>
      <c r="AI48" s="171"/>
      <c r="AJ48" s="171"/>
      <c r="AK48" s="171"/>
      <c r="AL48" s="171">
        <v>5</v>
      </c>
      <c r="AM48" s="171">
        <v>2</v>
      </c>
      <c r="AN48" s="171"/>
      <c r="AO48" s="171"/>
      <c r="AP48" s="171"/>
      <c r="AQ48" s="171"/>
      <c r="AR48" s="171"/>
      <c r="AS48" s="171"/>
      <c r="AT48" s="171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1591500</v>
      </c>
      <c r="AV48" s="23">
        <f t="shared" si="6"/>
        <v>1593200</v>
      </c>
      <c r="AW48" s="24" t="str">
        <f t="shared" si="7"/>
        <v>Credit is within Limit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5"/>
      <c r="AZ48" s="171"/>
    </row>
    <row r="49" spans="1:52" x14ac:dyDescent="0.25">
      <c r="A49" s="21">
        <v>41</v>
      </c>
      <c r="B49" s="125" t="s">
        <v>29</v>
      </c>
      <c r="C49" s="125" t="s">
        <v>971</v>
      </c>
      <c r="D49" s="125"/>
      <c r="E49" s="125" t="s">
        <v>972</v>
      </c>
      <c r="F49" s="125" t="s">
        <v>753</v>
      </c>
      <c r="G49" s="196">
        <f t="shared" si="4"/>
        <v>13</v>
      </c>
      <c r="H49" s="29"/>
      <c r="I49" s="29"/>
      <c r="J49" s="29"/>
      <c r="K49" s="29"/>
      <c r="L49" s="29"/>
      <c r="M49" s="29"/>
      <c r="N49" s="29">
        <v>3</v>
      </c>
      <c r="O49" s="29">
        <v>2</v>
      </c>
      <c r="P49" s="29"/>
      <c r="Q49" s="29"/>
      <c r="R49" s="29"/>
      <c r="S49" s="29"/>
      <c r="T49" s="29"/>
      <c r="U49" s="29"/>
      <c r="V49" s="29"/>
      <c r="W49" s="29"/>
      <c r="X49" s="29">
        <v>3</v>
      </c>
      <c r="Y49" s="29">
        <v>5</v>
      </c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1489500</v>
      </c>
      <c r="AE49" s="23">
        <f t="shared" si="5"/>
        <v>3</v>
      </c>
      <c r="AF49" s="170"/>
      <c r="AG49" s="171"/>
      <c r="AH49" s="171">
        <v>1</v>
      </c>
      <c r="AI49" s="171"/>
      <c r="AJ49" s="171"/>
      <c r="AK49" s="171"/>
      <c r="AL49" s="171">
        <v>1</v>
      </c>
      <c r="AM49" s="171">
        <v>1</v>
      </c>
      <c r="AN49" s="171"/>
      <c r="AO49" s="171"/>
      <c r="AP49" s="171"/>
      <c r="AQ49" s="171"/>
      <c r="AR49" s="171"/>
      <c r="AS49" s="171"/>
      <c r="AT49" s="17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477000</v>
      </c>
      <c r="AV49" s="23">
        <f t="shared" si="6"/>
        <v>521324.99999999994</v>
      </c>
      <c r="AW49" s="24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5"/>
      <c r="AZ49" s="171"/>
    </row>
    <row r="50" spans="1:52" x14ac:dyDescent="0.25">
      <c r="A50" s="21">
        <v>42</v>
      </c>
      <c r="B50" s="125" t="s">
        <v>29</v>
      </c>
      <c r="C50" s="125" t="s">
        <v>959</v>
      </c>
      <c r="D50" s="125"/>
      <c r="E50" s="125" t="s">
        <v>960</v>
      </c>
      <c r="F50" s="125" t="s">
        <v>753</v>
      </c>
      <c r="G50" s="196">
        <f t="shared" si="4"/>
        <v>10</v>
      </c>
      <c r="H50" s="73"/>
      <c r="I50" s="73"/>
      <c r="J50" s="73"/>
      <c r="K50" s="73"/>
      <c r="L50" s="73"/>
      <c r="M50" s="73"/>
      <c r="N50" s="73">
        <v>3.5</v>
      </c>
      <c r="O50" s="73">
        <v>2.1</v>
      </c>
      <c r="P50" s="73"/>
      <c r="Q50" s="73"/>
      <c r="R50" s="73"/>
      <c r="S50" s="73"/>
      <c r="T50" s="73"/>
      <c r="U50" s="73"/>
      <c r="V50" s="73"/>
      <c r="W50" s="73"/>
      <c r="X50" s="73">
        <v>3</v>
      </c>
      <c r="Y50" s="73">
        <v>1.4</v>
      </c>
      <c r="Z50" s="73"/>
      <c r="AA50" s="73"/>
      <c r="AB50" s="73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1240450</v>
      </c>
      <c r="AE50" s="23">
        <f t="shared" si="5"/>
        <v>3</v>
      </c>
      <c r="AF50" s="170"/>
      <c r="AG50" s="171"/>
      <c r="AH50" s="171">
        <v>1</v>
      </c>
      <c r="AI50" s="171"/>
      <c r="AJ50" s="171"/>
      <c r="AK50" s="171"/>
      <c r="AL50" s="171">
        <v>1</v>
      </c>
      <c r="AM50" s="171"/>
      <c r="AN50" s="171"/>
      <c r="AO50" s="171"/>
      <c r="AP50" s="171">
        <v>1</v>
      </c>
      <c r="AQ50" s="171"/>
      <c r="AR50" s="171"/>
      <c r="AS50" s="171"/>
      <c r="AT50" s="17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423000</v>
      </c>
      <c r="AV50" s="23">
        <f t="shared" si="6"/>
        <v>434157.5</v>
      </c>
      <c r="AW50" s="24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5"/>
      <c r="AZ50" s="171"/>
    </row>
    <row r="51" spans="1:52" x14ac:dyDescent="0.25">
      <c r="A51" s="21">
        <v>43</v>
      </c>
      <c r="B51" s="125" t="s">
        <v>29</v>
      </c>
      <c r="C51" s="125" t="s">
        <v>983</v>
      </c>
      <c r="D51" s="125"/>
      <c r="E51" s="125" t="s">
        <v>984</v>
      </c>
      <c r="F51" s="125" t="s">
        <v>753</v>
      </c>
      <c r="G51" s="196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70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5"/>
      <c r="AZ51" s="171"/>
    </row>
    <row r="52" spans="1:52" x14ac:dyDescent="0.25">
      <c r="A52" s="21">
        <v>44</v>
      </c>
      <c r="B52" s="125" t="s">
        <v>29</v>
      </c>
      <c r="C52" s="125" t="s">
        <v>961</v>
      </c>
      <c r="D52" s="125"/>
      <c r="E52" s="125" t="s">
        <v>962</v>
      </c>
      <c r="F52" s="125" t="s">
        <v>753</v>
      </c>
      <c r="G52" s="196">
        <f t="shared" si="4"/>
        <v>10</v>
      </c>
      <c r="H52" s="29"/>
      <c r="I52" s="29"/>
      <c r="J52" s="29"/>
      <c r="K52" s="29"/>
      <c r="L52" s="29"/>
      <c r="M52" s="29"/>
      <c r="N52" s="29">
        <v>2.5</v>
      </c>
      <c r="O52" s="29">
        <v>2</v>
      </c>
      <c r="P52" s="29"/>
      <c r="Q52" s="29"/>
      <c r="R52" s="29"/>
      <c r="S52" s="29"/>
      <c r="T52" s="29"/>
      <c r="U52" s="29"/>
      <c r="V52" s="29"/>
      <c r="W52" s="29"/>
      <c r="X52" s="29">
        <v>2.5</v>
      </c>
      <c r="Y52" s="29">
        <v>3</v>
      </c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1201500</v>
      </c>
      <c r="AE52" s="23">
        <f t="shared" si="5"/>
        <v>0</v>
      </c>
      <c r="AF52" s="170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420525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5"/>
      <c r="AZ52" s="171"/>
    </row>
    <row r="53" spans="1:52" x14ac:dyDescent="0.25">
      <c r="A53" s="21">
        <v>45</v>
      </c>
      <c r="B53" s="125" t="s">
        <v>29</v>
      </c>
      <c r="C53" s="125" t="s">
        <v>985</v>
      </c>
      <c r="D53" s="125"/>
      <c r="E53" s="125" t="s">
        <v>986</v>
      </c>
      <c r="F53" s="125" t="s">
        <v>753</v>
      </c>
      <c r="G53" s="196">
        <f t="shared" si="4"/>
        <v>10</v>
      </c>
      <c r="H53" s="29"/>
      <c r="I53" s="29"/>
      <c r="J53" s="29"/>
      <c r="K53" s="29"/>
      <c r="L53" s="29"/>
      <c r="M53" s="29"/>
      <c r="N53" s="29">
        <v>3</v>
      </c>
      <c r="O53" s="29">
        <v>2</v>
      </c>
      <c r="P53" s="29"/>
      <c r="Q53" s="29"/>
      <c r="R53" s="29"/>
      <c r="S53" s="29"/>
      <c r="T53" s="29"/>
      <c r="U53" s="29"/>
      <c r="V53" s="29"/>
      <c r="W53" s="29"/>
      <c r="X53" s="29">
        <v>3</v>
      </c>
      <c r="Y53" s="29">
        <v>2</v>
      </c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1233000</v>
      </c>
      <c r="AE53" s="23">
        <f t="shared" si="5"/>
        <v>3</v>
      </c>
      <c r="AF53" s="170"/>
      <c r="AG53" s="171"/>
      <c r="AH53" s="171">
        <v>1</v>
      </c>
      <c r="AI53" s="171"/>
      <c r="AJ53" s="171"/>
      <c r="AK53" s="171"/>
      <c r="AL53" s="171">
        <v>1</v>
      </c>
      <c r="AM53" s="171"/>
      <c r="AN53" s="171"/>
      <c r="AO53" s="171"/>
      <c r="AP53" s="171">
        <v>1</v>
      </c>
      <c r="AQ53" s="171"/>
      <c r="AR53" s="171"/>
      <c r="AS53" s="171"/>
      <c r="AT53" s="17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423000</v>
      </c>
      <c r="AV53" s="23">
        <f t="shared" si="6"/>
        <v>431550</v>
      </c>
      <c r="AW53" s="24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75"/>
      <c r="AZ53" s="171"/>
    </row>
    <row r="54" spans="1:52" x14ac:dyDescent="0.25">
      <c r="A54" s="21">
        <v>46</v>
      </c>
      <c r="B54" s="125" t="s">
        <v>29</v>
      </c>
      <c r="C54" s="125" t="s">
        <v>969</v>
      </c>
      <c r="D54" s="125"/>
      <c r="E54" s="125" t="s">
        <v>970</v>
      </c>
      <c r="F54" s="125" t="s">
        <v>753</v>
      </c>
      <c r="G54" s="196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70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5"/>
      <c r="AZ54" s="171"/>
    </row>
    <row r="55" spans="1:52" x14ac:dyDescent="0.25">
      <c r="A55" s="21">
        <v>47</v>
      </c>
      <c r="B55" s="125" t="s">
        <v>29</v>
      </c>
      <c r="C55" s="125" t="s">
        <v>979</v>
      </c>
      <c r="D55" s="125"/>
      <c r="E55" s="125" t="s">
        <v>980</v>
      </c>
      <c r="F55" s="125" t="s">
        <v>753</v>
      </c>
      <c r="G55" s="196">
        <f t="shared" si="4"/>
        <v>10</v>
      </c>
      <c r="H55" s="29"/>
      <c r="I55" s="29"/>
      <c r="J55" s="29"/>
      <c r="K55" s="29"/>
      <c r="L55" s="29"/>
      <c r="M55" s="29"/>
      <c r="N55" s="29">
        <v>3</v>
      </c>
      <c r="O55" s="29">
        <v>2</v>
      </c>
      <c r="P55" s="29"/>
      <c r="Q55" s="29"/>
      <c r="R55" s="29"/>
      <c r="S55" s="29"/>
      <c r="T55" s="29"/>
      <c r="U55" s="29"/>
      <c r="V55" s="29"/>
      <c r="W55" s="29"/>
      <c r="X55" s="29">
        <v>3</v>
      </c>
      <c r="Y55" s="29">
        <v>2</v>
      </c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1233000</v>
      </c>
      <c r="AE55" s="23">
        <f t="shared" si="5"/>
        <v>3</v>
      </c>
      <c r="AF55" s="170"/>
      <c r="AG55" s="171"/>
      <c r="AH55" s="171"/>
      <c r="AI55" s="171"/>
      <c r="AJ55" s="171"/>
      <c r="AK55" s="171"/>
      <c r="AL55" s="171">
        <v>1</v>
      </c>
      <c r="AM55" s="171">
        <v>1</v>
      </c>
      <c r="AN55" s="171"/>
      <c r="AO55" s="171"/>
      <c r="AP55" s="171">
        <v>1</v>
      </c>
      <c r="AQ55" s="171"/>
      <c r="AR55" s="171"/>
      <c r="AS55" s="171"/>
      <c r="AT55" s="17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387500</v>
      </c>
      <c r="AV55" s="23">
        <f t="shared" si="6"/>
        <v>431550</v>
      </c>
      <c r="AW55" s="24" t="str">
        <f t="shared" si="7"/>
        <v>Credit is within Limit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5"/>
      <c r="AZ55" s="171"/>
    </row>
    <row r="56" spans="1:52" x14ac:dyDescent="0.25">
      <c r="A56" s="21">
        <v>48</v>
      </c>
      <c r="B56" s="125" t="s">
        <v>29</v>
      </c>
      <c r="C56" s="125" t="s">
        <v>965</v>
      </c>
      <c r="D56" s="125"/>
      <c r="E56" s="125" t="s">
        <v>966</v>
      </c>
      <c r="F56" s="125" t="s">
        <v>753</v>
      </c>
      <c r="G56" s="196">
        <f t="shared" si="4"/>
        <v>15</v>
      </c>
      <c r="H56" s="29"/>
      <c r="I56" s="29"/>
      <c r="J56" s="29"/>
      <c r="K56" s="29"/>
      <c r="L56" s="29"/>
      <c r="M56" s="29"/>
      <c r="N56" s="29">
        <v>3</v>
      </c>
      <c r="O56" s="29">
        <v>5</v>
      </c>
      <c r="P56" s="29"/>
      <c r="Q56" s="29"/>
      <c r="R56" s="29"/>
      <c r="S56" s="29"/>
      <c r="T56" s="29"/>
      <c r="U56" s="29"/>
      <c r="V56" s="29"/>
      <c r="W56" s="29"/>
      <c r="X56" s="29">
        <v>7</v>
      </c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2212000</v>
      </c>
      <c r="AE56" s="23">
        <f t="shared" si="5"/>
        <v>5</v>
      </c>
      <c r="AF56" s="170"/>
      <c r="AG56" s="171"/>
      <c r="AH56" s="171"/>
      <c r="AI56" s="171"/>
      <c r="AJ56" s="171"/>
      <c r="AK56" s="171"/>
      <c r="AL56" s="171">
        <v>3</v>
      </c>
      <c r="AM56" s="171"/>
      <c r="AN56" s="171"/>
      <c r="AO56" s="171"/>
      <c r="AP56" s="171">
        <v>2</v>
      </c>
      <c r="AQ56" s="171"/>
      <c r="AR56" s="171"/>
      <c r="AS56" s="171"/>
      <c r="AT56" s="17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638500</v>
      </c>
      <c r="AV56" s="23">
        <f t="shared" si="6"/>
        <v>774200</v>
      </c>
      <c r="AW56" s="24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5"/>
      <c r="AZ56" s="171"/>
    </row>
    <row r="57" spans="1:52" x14ac:dyDescent="0.25">
      <c r="A57" s="21">
        <v>49</v>
      </c>
      <c r="B57" s="125" t="s">
        <v>29</v>
      </c>
      <c r="C57" s="125" t="s">
        <v>963</v>
      </c>
      <c r="D57" s="125"/>
      <c r="E57" s="125" t="s">
        <v>964</v>
      </c>
      <c r="F57" s="125" t="s">
        <v>753</v>
      </c>
      <c r="G57" s="196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70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5"/>
      <c r="AZ57" s="171"/>
    </row>
    <row r="58" spans="1:52" x14ac:dyDescent="0.25">
      <c r="A58" s="21">
        <v>50</v>
      </c>
      <c r="B58" s="125" t="s">
        <v>29</v>
      </c>
      <c r="C58" s="125" t="s">
        <v>1384</v>
      </c>
      <c r="D58" s="125"/>
      <c r="E58" s="125" t="s">
        <v>1385</v>
      </c>
      <c r="F58" s="125" t="s">
        <v>752</v>
      </c>
      <c r="G58" s="196">
        <f t="shared" si="4"/>
        <v>50</v>
      </c>
      <c r="H58" s="126"/>
      <c r="I58" s="126"/>
      <c r="J58" s="126">
        <v>2</v>
      </c>
      <c r="K58" s="126">
        <v>3</v>
      </c>
      <c r="L58" s="126"/>
      <c r="M58" s="126"/>
      <c r="N58" s="29">
        <v>7</v>
      </c>
      <c r="O58" s="126">
        <v>10</v>
      </c>
      <c r="P58" s="29"/>
      <c r="Q58" s="29"/>
      <c r="R58" s="29"/>
      <c r="S58" s="29"/>
      <c r="T58" s="29"/>
      <c r="U58" s="29"/>
      <c r="V58" s="29"/>
      <c r="W58" s="29"/>
      <c r="X58" s="126">
        <v>15</v>
      </c>
      <c r="Y58" s="126">
        <v>13</v>
      </c>
      <c r="Z58" s="126"/>
      <c r="AA58" s="126"/>
      <c r="AB58" s="126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6630000</v>
      </c>
      <c r="AE58" s="23">
        <f t="shared" si="5"/>
        <v>15</v>
      </c>
      <c r="AF58" s="170"/>
      <c r="AG58" s="171"/>
      <c r="AH58" s="171">
        <v>5</v>
      </c>
      <c r="AI58" s="171"/>
      <c r="AJ58" s="171"/>
      <c r="AK58" s="171"/>
      <c r="AL58" s="171">
        <v>8</v>
      </c>
      <c r="AM58" s="171"/>
      <c r="AN58" s="171"/>
      <c r="AO58" s="171"/>
      <c r="AP58" s="171">
        <v>2</v>
      </c>
      <c r="AQ58" s="171"/>
      <c r="AR58" s="171"/>
      <c r="AS58" s="171"/>
      <c r="AT58" s="17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2301000</v>
      </c>
      <c r="AV58" s="23">
        <f t="shared" si="6"/>
        <v>2320500</v>
      </c>
      <c r="AW58" s="24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5"/>
      <c r="AZ58" s="171"/>
    </row>
    <row r="59" spans="1:52" x14ac:dyDescent="0.25">
      <c r="A59" s="21">
        <v>51</v>
      </c>
      <c r="B59" s="125" t="s">
        <v>29</v>
      </c>
      <c r="C59" s="125" t="s">
        <v>1386</v>
      </c>
      <c r="D59" s="125"/>
      <c r="E59" s="125" t="s">
        <v>1387</v>
      </c>
      <c r="F59" s="125" t="s">
        <v>753</v>
      </c>
      <c r="G59" s="196">
        <f t="shared" si="4"/>
        <v>10</v>
      </c>
      <c r="H59" s="127"/>
      <c r="I59" s="127"/>
      <c r="J59" s="127"/>
      <c r="K59" s="127"/>
      <c r="L59" s="127"/>
      <c r="M59" s="127"/>
      <c r="N59" s="127">
        <v>1</v>
      </c>
      <c r="O59" s="127">
        <v>3</v>
      </c>
      <c r="P59" s="127"/>
      <c r="Q59" s="29"/>
      <c r="R59" s="29"/>
      <c r="S59" s="29"/>
      <c r="T59" s="29"/>
      <c r="U59" s="29"/>
      <c r="V59" s="127"/>
      <c r="W59" s="127"/>
      <c r="X59" s="127">
        <v>3</v>
      </c>
      <c r="Y59" s="127">
        <v>3</v>
      </c>
      <c r="Z59" s="127"/>
      <c r="AA59" s="127"/>
      <c r="AB59" s="127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1335500</v>
      </c>
      <c r="AE59" s="23">
        <f t="shared" si="5"/>
        <v>3</v>
      </c>
      <c r="AF59" s="170"/>
      <c r="AG59" s="171"/>
      <c r="AH59" s="171">
        <v>1</v>
      </c>
      <c r="AI59" s="171"/>
      <c r="AJ59" s="171"/>
      <c r="AK59" s="171"/>
      <c r="AL59" s="171">
        <v>1</v>
      </c>
      <c r="AM59" s="171"/>
      <c r="AN59" s="171"/>
      <c r="AO59" s="171"/>
      <c r="AP59" s="171">
        <v>1</v>
      </c>
      <c r="AQ59" s="171"/>
      <c r="AR59" s="171"/>
      <c r="AS59" s="171"/>
      <c r="AT59" s="17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423000</v>
      </c>
      <c r="AV59" s="23">
        <f t="shared" si="6"/>
        <v>467424.99999999994</v>
      </c>
      <c r="AW59" s="24" t="str">
        <f t="shared" si="7"/>
        <v>Credit is within Limit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5"/>
      <c r="AZ59" s="171"/>
    </row>
    <row r="60" spans="1:52" x14ac:dyDescent="0.25">
      <c r="A60" s="21">
        <v>52</v>
      </c>
      <c r="B60" s="125" t="s">
        <v>29</v>
      </c>
      <c r="C60" s="125" t="s">
        <v>1388</v>
      </c>
      <c r="D60" s="125" t="s">
        <v>1314</v>
      </c>
      <c r="E60" s="125" t="s">
        <v>1389</v>
      </c>
      <c r="F60" s="125" t="s">
        <v>753</v>
      </c>
      <c r="G60" s="196">
        <f t="shared" si="4"/>
        <v>0</v>
      </c>
      <c r="H60" s="127"/>
      <c r="I60" s="127"/>
      <c r="J60" s="127"/>
      <c r="K60" s="127"/>
      <c r="L60" s="127"/>
      <c r="M60" s="127"/>
      <c r="N60" s="127"/>
      <c r="O60" s="127"/>
      <c r="P60" s="29"/>
      <c r="Q60" s="29"/>
      <c r="R60" s="29"/>
      <c r="S60" s="29"/>
      <c r="T60" s="29"/>
      <c r="U60" s="29"/>
      <c r="V60" s="29"/>
      <c r="W60" s="29"/>
      <c r="X60" s="127"/>
      <c r="Y60" s="127"/>
      <c r="Z60" s="127"/>
      <c r="AA60" s="127"/>
      <c r="AB60" s="127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70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5"/>
      <c r="AZ60" s="171"/>
    </row>
    <row r="61" spans="1:52" x14ac:dyDescent="0.25">
      <c r="A61" s="21">
        <v>53</v>
      </c>
      <c r="B61" s="125" t="s">
        <v>29</v>
      </c>
      <c r="C61" s="125" t="s">
        <v>1390</v>
      </c>
      <c r="D61" s="125"/>
      <c r="E61" s="125" t="s">
        <v>1391</v>
      </c>
      <c r="F61" s="125" t="s">
        <v>753</v>
      </c>
      <c r="G61" s="196">
        <f t="shared" si="4"/>
        <v>26</v>
      </c>
      <c r="H61" s="127"/>
      <c r="I61" s="127"/>
      <c r="J61" s="127">
        <v>3</v>
      </c>
      <c r="K61" s="127"/>
      <c r="L61" s="127"/>
      <c r="M61" s="127"/>
      <c r="N61" s="127">
        <v>2</v>
      </c>
      <c r="O61" s="127">
        <v>11</v>
      </c>
      <c r="P61" s="127"/>
      <c r="Q61" s="29"/>
      <c r="R61" s="29"/>
      <c r="S61" s="29"/>
      <c r="T61" s="29"/>
      <c r="U61" s="29"/>
      <c r="V61" s="127"/>
      <c r="W61" s="127"/>
      <c r="X61" s="127">
        <v>9</v>
      </c>
      <c r="Y61" s="127">
        <v>1</v>
      </c>
      <c r="Z61" s="127"/>
      <c r="AA61" s="127"/>
      <c r="AB61" s="127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4241500</v>
      </c>
      <c r="AE61" s="23">
        <f t="shared" si="5"/>
        <v>9.5</v>
      </c>
      <c r="AF61" s="170"/>
      <c r="AG61" s="171"/>
      <c r="AH61" s="171">
        <v>2</v>
      </c>
      <c r="AI61" s="171"/>
      <c r="AJ61" s="171"/>
      <c r="AK61" s="171"/>
      <c r="AL61" s="171">
        <v>7</v>
      </c>
      <c r="AM61" s="171"/>
      <c r="AN61" s="171"/>
      <c r="AO61" s="171"/>
      <c r="AP61" s="171">
        <v>0.5</v>
      </c>
      <c r="AQ61" s="171"/>
      <c r="AR61" s="171"/>
      <c r="AS61" s="171"/>
      <c r="AT61" s="17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1472750</v>
      </c>
      <c r="AV61" s="23">
        <f t="shared" si="6"/>
        <v>1484525</v>
      </c>
      <c r="AW61" s="24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5"/>
      <c r="AZ61" s="171"/>
    </row>
    <row r="62" spans="1:52" x14ac:dyDescent="0.25">
      <c r="A62" s="21">
        <v>54</v>
      </c>
      <c r="B62" s="125" t="s">
        <v>29</v>
      </c>
      <c r="C62" s="125" t="s">
        <v>1513</v>
      </c>
      <c r="D62" s="125" t="s">
        <v>1314</v>
      </c>
      <c r="E62" s="125" t="s">
        <v>1514</v>
      </c>
      <c r="F62" s="125" t="s">
        <v>752</v>
      </c>
      <c r="G62" s="196">
        <f t="shared" si="4"/>
        <v>50</v>
      </c>
      <c r="H62" s="29"/>
      <c r="I62" s="29"/>
      <c r="J62" s="29">
        <v>3</v>
      </c>
      <c r="K62" s="29">
        <v>4</v>
      </c>
      <c r="L62" s="29"/>
      <c r="M62" s="29">
        <v>3</v>
      </c>
      <c r="N62" s="29">
        <v>1</v>
      </c>
      <c r="O62" s="29">
        <v>12</v>
      </c>
      <c r="P62" s="29"/>
      <c r="Q62" s="29">
        <v>1</v>
      </c>
      <c r="R62" s="29"/>
      <c r="S62" s="29"/>
      <c r="T62" s="29"/>
      <c r="U62" s="29"/>
      <c r="V62" s="29"/>
      <c r="W62" s="29"/>
      <c r="X62" s="29">
        <v>11</v>
      </c>
      <c r="Y62" s="29">
        <v>15</v>
      </c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6962000</v>
      </c>
      <c r="AE62" s="23">
        <f t="shared" si="5"/>
        <v>15</v>
      </c>
      <c r="AF62" s="170"/>
      <c r="AG62" s="171"/>
      <c r="AH62" s="171">
        <v>7</v>
      </c>
      <c r="AI62" s="171"/>
      <c r="AJ62" s="171"/>
      <c r="AK62" s="171"/>
      <c r="AL62" s="171">
        <v>7</v>
      </c>
      <c r="AM62" s="171"/>
      <c r="AN62" s="171"/>
      <c r="AO62" s="171"/>
      <c r="AP62" s="171">
        <v>1</v>
      </c>
      <c r="AQ62" s="171"/>
      <c r="AR62" s="171"/>
      <c r="AS62" s="171"/>
      <c r="AT62" s="17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2418000</v>
      </c>
      <c r="AV62" s="23">
        <f t="shared" si="6"/>
        <v>2436700</v>
      </c>
      <c r="AW62" s="24" t="str">
        <f t="shared" si="7"/>
        <v>Credit is within Limit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5"/>
      <c r="AZ62" s="171"/>
    </row>
    <row r="63" spans="1:52" x14ac:dyDescent="0.25">
      <c r="A63" s="21">
        <v>55</v>
      </c>
      <c r="B63" s="125" t="s">
        <v>27</v>
      </c>
      <c r="C63" s="125" t="s">
        <v>1235</v>
      </c>
      <c r="D63" s="125"/>
      <c r="E63" s="125" t="s">
        <v>1250</v>
      </c>
      <c r="F63" s="125" t="s">
        <v>753</v>
      </c>
      <c r="G63" s="196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70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5"/>
      <c r="AZ63" s="171"/>
    </row>
    <row r="64" spans="1:52" x14ac:dyDescent="0.25">
      <c r="A64" s="21">
        <v>56</v>
      </c>
      <c r="B64" s="125" t="s">
        <v>27</v>
      </c>
      <c r="C64" s="125" t="s">
        <v>1236</v>
      </c>
      <c r="D64" s="125"/>
      <c r="E64" s="125" t="s">
        <v>1251</v>
      </c>
      <c r="F64" s="125" t="s">
        <v>753</v>
      </c>
      <c r="G64" s="196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70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5"/>
      <c r="AZ64" s="171"/>
    </row>
    <row r="65" spans="1:52" x14ac:dyDescent="0.25">
      <c r="A65" s="21">
        <v>57</v>
      </c>
      <c r="B65" s="125" t="s">
        <v>27</v>
      </c>
      <c r="C65" s="125" t="s">
        <v>1237</v>
      </c>
      <c r="D65" s="125"/>
      <c r="E65" s="125" t="s">
        <v>1252</v>
      </c>
      <c r="F65" s="125" t="s">
        <v>753</v>
      </c>
      <c r="G65" s="196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70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5"/>
      <c r="AZ65" s="171"/>
    </row>
    <row r="66" spans="1:52" x14ac:dyDescent="0.25">
      <c r="A66" s="21">
        <v>58</v>
      </c>
      <c r="B66" s="125" t="s">
        <v>27</v>
      </c>
      <c r="C66" s="125" t="s">
        <v>1238</v>
      </c>
      <c r="D66" s="125"/>
      <c r="E66" s="125" t="s">
        <v>1253</v>
      </c>
      <c r="F66" s="125" t="s">
        <v>61</v>
      </c>
      <c r="G66" s="196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70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5"/>
      <c r="AZ66" s="171"/>
    </row>
    <row r="67" spans="1:52" x14ac:dyDescent="0.25">
      <c r="A67" s="21">
        <v>59</v>
      </c>
      <c r="B67" s="125" t="s">
        <v>27</v>
      </c>
      <c r="C67" s="125" t="s">
        <v>1239</v>
      </c>
      <c r="D67" s="125"/>
      <c r="E67" s="125" t="s">
        <v>1254</v>
      </c>
      <c r="F67" s="125" t="s">
        <v>61</v>
      </c>
      <c r="G67" s="196">
        <f t="shared" si="4"/>
        <v>20</v>
      </c>
      <c r="H67" s="29"/>
      <c r="I67" s="29"/>
      <c r="J67" s="29">
        <v>0.5</v>
      </c>
      <c r="K67" s="29">
        <v>1.5</v>
      </c>
      <c r="L67" s="29"/>
      <c r="M67" s="29">
        <v>1</v>
      </c>
      <c r="N67" s="29">
        <v>4</v>
      </c>
      <c r="O67" s="29">
        <v>3</v>
      </c>
      <c r="P67" s="29"/>
      <c r="Q67" s="29"/>
      <c r="R67" s="29"/>
      <c r="S67" s="29"/>
      <c r="T67" s="29"/>
      <c r="U67" s="29"/>
      <c r="V67" s="29">
        <v>7</v>
      </c>
      <c r="W67" s="29">
        <v>1</v>
      </c>
      <c r="X67" s="29">
        <v>2</v>
      </c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2347000</v>
      </c>
      <c r="AE67" s="23">
        <f t="shared" si="5"/>
        <v>0</v>
      </c>
      <c r="AF67" s="170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821450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5"/>
      <c r="AZ67" s="171"/>
    </row>
    <row r="68" spans="1:52" x14ac:dyDescent="0.25">
      <c r="A68" s="21">
        <v>60</v>
      </c>
      <c r="B68" s="125" t="s">
        <v>27</v>
      </c>
      <c r="C68" s="125" t="s">
        <v>1240</v>
      </c>
      <c r="D68" s="125"/>
      <c r="E68" s="125" t="s">
        <v>1255</v>
      </c>
      <c r="F68" s="125" t="s">
        <v>753</v>
      </c>
      <c r="G68" s="196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70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71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5"/>
      <c r="AZ68" s="171"/>
    </row>
    <row r="69" spans="1:52" x14ac:dyDescent="0.25">
      <c r="A69" s="21">
        <v>61</v>
      </c>
      <c r="B69" s="125" t="s">
        <v>27</v>
      </c>
      <c r="C69" s="125" t="s">
        <v>260</v>
      </c>
      <c r="D69" s="125"/>
      <c r="E69" s="125" t="s">
        <v>1256</v>
      </c>
      <c r="F69" s="125" t="s">
        <v>753</v>
      </c>
      <c r="G69" s="196">
        <f t="shared" si="4"/>
        <v>11</v>
      </c>
      <c r="H69" s="29"/>
      <c r="I69" s="29"/>
      <c r="J69" s="29">
        <v>0.5</v>
      </c>
      <c r="K69" s="29">
        <v>0.5</v>
      </c>
      <c r="L69" s="29"/>
      <c r="M69" s="29"/>
      <c r="N69" s="29">
        <v>1</v>
      </c>
      <c r="O69" s="29">
        <v>1.5</v>
      </c>
      <c r="P69" s="29"/>
      <c r="Q69" s="29"/>
      <c r="R69" s="29"/>
      <c r="S69" s="29"/>
      <c r="T69" s="29"/>
      <c r="U69" s="29"/>
      <c r="V69" s="29">
        <v>5</v>
      </c>
      <c r="W69" s="29">
        <v>0.5</v>
      </c>
      <c r="X69" s="29">
        <v>2</v>
      </c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1331250</v>
      </c>
      <c r="AE69" s="23">
        <f t="shared" si="5"/>
        <v>2.5</v>
      </c>
      <c r="AF69" s="170"/>
      <c r="AG69" s="171"/>
      <c r="AH69" s="171"/>
      <c r="AI69" s="171"/>
      <c r="AJ69" s="171"/>
      <c r="AK69" s="171"/>
      <c r="AL69" s="171">
        <v>0.5</v>
      </c>
      <c r="AM69" s="171"/>
      <c r="AN69" s="171"/>
      <c r="AO69" s="171"/>
      <c r="AP69" s="171">
        <v>2</v>
      </c>
      <c r="AQ69" s="171"/>
      <c r="AR69" s="171"/>
      <c r="AS69" s="171"/>
      <c r="AT69" s="171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257250</v>
      </c>
      <c r="AV69" s="23">
        <f t="shared" si="6"/>
        <v>465937.49999999994</v>
      </c>
      <c r="AW69" s="24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5"/>
      <c r="AZ69" s="171"/>
    </row>
    <row r="70" spans="1:52" x14ac:dyDescent="0.25">
      <c r="A70" s="21">
        <v>62</v>
      </c>
      <c r="B70" s="125" t="s">
        <v>27</v>
      </c>
      <c r="C70" s="125" t="s">
        <v>259</v>
      </c>
      <c r="D70" s="125"/>
      <c r="E70" s="125" t="s">
        <v>1257</v>
      </c>
      <c r="F70" s="125" t="s">
        <v>753</v>
      </c>
      <c r="G70" s="196">
        <f t="shared" si="4"/>
        <v>35</v>
      </c>
      <c r="H70" s="29"/>
      <c r="I70" s="29"/>
      <c r="J70" s="29">
        <v>1</v>
      </c>
      <c r="K70" s="29">
        <v>2</v>
      </c>
      <c r="L70" s="29"/>
      <c r="M70" s="29">
        <v>2</v>
      </c>
      <c r="N70" s="29">
        <v>8</v>
      </c>
      <c r="O70" s="29">
        <v>3</v>
      </c>
      <c r="P70" s="29"/>
      <c r="Q70" s="29"/>
      <c r="R70" s="29"/>
      <c r="S70" s="29"/>
      <c r="T70" s="29"/>
      <c r="U70" s="29"/>
      <c r="V70" s="29">
        <v>15</v>
      </c>
      <c r="W70" s="29">
        <v>1</v>
      </c>
      <c r="X70" s="29">
        <v>3</v>
      </c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3861000</v>
      </c>
      <c r="AE70" s="23">
        <f t="shared" si="5"/>
        <v>11</v>
      </c>
      <c r="AF70" s="170"/>
      <c r="AG70" s="171"/>
      <c r="AH70" s="171"/>
      <c r="AI70" s="171"/>
      <c r="AJ70" s="171"/>
      <c r="AK70" s="171"/>
      <c r="AL70" s="171">
        <v>1</v>
      </c>
      <c r="AM70" s="171">
        <v>1</v>
      </c>
      <c r="AN70" s="171"/>
      <c r="AO70" s="171"/>
      <c r="AP70" s="171">
        <v>9</v>
      </c>
      <c r="AQ70" s="171"/>
      <c r="AR70" s="171"/>
      <c r="AS70" s="171"/>
      <c r="AT70" s="171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1111500</v>
      </c>
      <c r="AV70" s="23">
        <f t="shared" si="6"/>
        <v>1351350</v>
      </c>
      <c r="AW70" s="24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5"/>
      <c r="AZ70" s="171"/>
    </row>
    <row r="71" spans="1:52" x14ac:dyDescent="0.25">
      <c r="A71" s="21">
        <v>63</v>
      </c>
      <c r="B71" s="125" t="s">
        <v>27</v>
      </c>
      <c r="C71" s="125" t="s">
        <v>1241</v>
      </c>
      <c r="D71" s="125"/>
      <c r="E71" s="125" t="s">
        <v>1258</v>
      </c>
      <c r="F71" s="125" t="s">
        <v>61</v>
      </c>
      <c r="G71" s="196">
        <f t="shared" si="4"/>
        <v>35</v>
      </c>
      <c r="H71" s="29"/>
      <c r="I71" s="29"/>
      <c r="J71" s="29">
        <v>2</v>
      </c>
      <c r="K71" s="29">
        <v>2</v>
      </c>
      <c r="L71" s="29"/>
      <c r="M71" s="29"/>
      <c r="N71" s="29">
        <v>10</v>
      </c>
      <c r="O71" s="29">
        <v>2</v>
      </c>
      <c r="P71" s="29"/>
      <c r="Q71" s="29"/>
      <c r="R71" s="29"/>
      <c r="S71" s="29"/>
      <c r="T71" s="29"/>
      <c r="U71" s="29"/>
      <c r="V71" s="29">
        <v>10</v>
      </c>
      <c r="W71" s="29">
        <v>1</v>
      </c>
      <c r="X71" s="29">
        <v>3</v>
      </c>
      <c r="Y71" s="29">
        <v>5</v>
      </c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3767500</v>
      </c>
      <c r="AE71" s="23">
        <f t="shared" si="5"/>
        <v>10.3</v>
      </c>
      <c r="AF71" s="170"/>
      <c r="AG71" s="171"/>
      <c r="AH71" s="171">
        <v>1</v>
      </c>
      <c r="AI71" s="171">
        <v>1</v>
      </c>
      <c r="AJ71" s="171"/>
      <c r="AK71" s="171"/>
      <c r="AL71" s="171">
        <v>1</v>
      </c>
      <c r="AM71" s="171">
        <v>2</v>
      </c>
      <c r="AN71" s="171"/>
      <c r="AO71" s="171"/>
      <c r="AP71" s="171">
        <v>5.3</v>
      </c>
      <c r="AQ71" s="171"/>
      <c r="AR71" s="171"/>
      <c r="AS71" s="171"/>
      <c r="AT71" s="171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1314650</v>
      </c>
      <c r="AV71" s="23">
        <f t="shared" si="6"/>
        <v>1318625</v>
      </c>
      <c r="AW71" s="24" t="str">
        <f t="shared" si="7"/>
        <v>Credit is within Limit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5"/>
      <c r="AZ71" s="171"/>
    </row>
    <row r="72" spans="1:52" x14ac:dyDescent="0.25">
      <c r="A72" s="21">
        <v>64</v>
      </c>
      <c r="B72" s="125" t="s">
        <v>27</v>
      </c>
      <c r="C72" s="125" t="s">
        <v>1242</v>
      </c>
      <c r="D72" s="125"/>
      <c r="E72" s="125" t="s">
        <v>1259</v>
      </c>
      <c r="F72" s="125" t="s">
        <v>753</v>
      </c>
      <c r="G72" s="196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70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  <c r="AS72" s="171"/>
      <c r="AT72" s="171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5"/>
      <c r="AZ72" s="171"/>
    </row>
    <row r="73" spans="1:52" x14ac:dyDescent="0.25">
      <c r="A73" s="21">
        <v>65</v>
      </c>
      <c r="B73" s="125" t="s">
        <v>27</v>
      </c>
      <c r="C73" s="125" t="s">
        <v>1243</v>
      </c>
      <c r="D73" s="125"/>
      <c r="E73" s="125" t="s">
        <v>1260</v>
      </c>
      <c r="F73" s="125" t="s">
        <v>753</v>
      </c>
      <c r="G73" s="196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70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171"/>
      <c r="AT73" s="171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5"/>
      <c r="AZ73" s="171"/>
    </row>
    <row r="74" spans="1:52" x14ac:dyDescent="0.25">
      <c r="A74" s="21">
        <v>66</v>
      </c>
      <c r="B74" s="125" t="s">
        <v>27</v>
      </c>
      <c r="C74" s="125" t="s">
        <v>1012</v>
      </c>
      <c r="D74" s="125"/>
      <c r="E74" s="125" t="s">
        <v>1261</v>
      </c>
      <c r="F74" s="125" t="s">
        <v>753</v>
      </c>
      <c r="G74" s="196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70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171"/>
      <c r="AT74" s="171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5"/>
      <c r="AZ74" s="171"/>
    </row>
    <row r="75" spans="1:52" x14ac:dyDescent="0.25">
      <c r="A75" s="21">
        <v>67</v>
      </c>
      <c r="B75" s="125" t="s">
        <v>27</v>
      </c>
      <c r="C75" s="125" t="s">
        <v>243</v>
      </c>
      <c r="D75" s="125"/>
      <c r="E75" s="125" t="s">
        <v>244</v>
      </c>
      <c r="F75" s="125" t="s">
        <v>752</v>
      </c>
      <c r="G75" s="196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70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171"/>
      <c r="AT75" s="171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5"/>
      <c r="AZ75" s="171"/>
    </row>
    <row r="76" spans="1:52" x14ac:dyDescent="0.25">
      <c r="A76" s="21">
        <v>68</v>
      </c>
      <c r="B76" s="125" t="s">
        <v>27</v>
      </c>
      <c r="C76" s="125" t="s">
        <v>1048</v>
      </c>
      <c r="D76" s="125"/>
      <c r="E76" s="125" t="s">
        <v>1262</v>
      </c>
      <c r="F76" s="125" t="s">
        <v>753</v>
      </c>
      <c r="G76" s="196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70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  <c r="AS76" s="171"/>
      <c r="AT76" s="171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5"/>
      <c r="AZ76" s="171"/>
    </row>
    <row r="77" spans="1:52" x14ac:dyDescent="0.25">
      <c r="A77" s="21">
        <v>69</v>
      </c>
      <c r="B77" s="125" t="s">
        <v>27</v>
      </c>
      <c r="C77" s="125" t="s">
        <v>1002</v>
      </c>
      <c r="D77" s="125"/>
      <c r="E77" s="125" t="s">
        <v>1003</v>
      </c>
      <c r="F77" s="125" t="s">
        <v>753</v>
      </c>
      <c r="G77" s="196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70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  <c r="AS77" s="171"/>
      <c r="AT77" s="171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5"/>
      <c r="AZ77" s="171"/>
    </row>
    <row r="78" spans="1:52" x14ac:dyDescent="0.25">
      <c r="A78" s="21">
        <v>70</v>
      </c>
      <c r="B78" s="125" t="s">
        <v>27</v>
      </c>
      <c r="C78" s="125" t="s">
        <v>1000</v>
      </c>
      <c r="D78" s="125"/>
      <c r="E78" s="125" t="s">
        <v>1001</v>
      </c>
      <c r="F78" s="125" t="s">
        <v>753</v>
      </c>
      <c r="G78" s="196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70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5"/>
      <c r="AZ78" s="171"/>
    </row>
    <row r="79" spans="1:52" x14ac:dyDescent="0.25">
      <c r="A79" s="21">
        <v>71</v>
      </c>
      <c r="B79" s="125" t="s">
        <v>27</v>
      </c>
      <c r="C79" s="125" t="s">
        <v>1006</v>
      </c>
      <c r="D79" s="125"/>
      <c r="E79" s="125" t="s">
        <v>1007</v>
      </c>
      <c r="F79" s="125" t="s">
        <v>753</v>
      </c>
      <c r="G79" s="196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70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5"/>
      <c r="AZ79" s="171"/>
    </row>
    <row r="80" spans="1:52" x14ac:dyDescent="0.25">
      <c r="A80" s="21">
        <v>72</v>
      </c>
      <c r="B80" s="125" t="s">
        <v>27</v>
      </c>
      <c r="C80" s="125" t="s">
        <v>1244</v>
      </c>
      <c r="D80" s="125"/>
      <c r="E80" s="125" t="s">
        <v>1263</v>
      </c>
      <c r="F80" s="125" t="s">
        <v>753</v>
      </c>
      <c r="G80" s="196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70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5"/>
      <c r="AZ80" s="171"/>
    </row>
    <row r="81" spans="1:52" x14ac:dyDescent="0.25">
      <c r="A81" s="21">
        <v>73</v>
      </c>
      <c r="B81" s="125" t="s">
        <v>27</v>
      </c>
      <c r="C81" s="125" t="s">
        <v>1245</v>
      </c>
      <c r="D81" s="125"/>
      <c r="E81" s="125" t="s">
        <v>1264</v>
      </c>
      <c r="F81" s="125" t="s">
        <v>753</v>
      </c>
      <c r="G81" s="196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70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5"/>
      <c r="AZ81" s="171"/>
    </row>
    <row r="82" spans="1:52" x14ac:dyDescent="0.25">
      <c r="A82" s="21">
        <v>74</v>
      </c>
      <c r="B82" s="125" t="s">
        <v>27</v>
      </c>
      <c r="C82" s="125" t="s">
        <v>211</v>
      </c>
      <c r="D82" s="125"/>
      <c r="E82" s="125" t="s">
        <v>1265</v>
      </c>
      <c r="F82" s="125" t="s">
        <v>753</v>
      </c>
      <c r="G82" s="196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70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5"/>
      <c r="AZ82" s="171"/>
    </row>
    <row r="83" spans="1:52" x14ac:dyDescent="0.25">
      <c r="A83" s="21">
        <v>75</v>
      </c>
      <c r="B83" s="125" t="s">
        <v>27</v>
      </c>
      <c r="C83" s="125" t="s">
        <v>1246</v>
      </c>
      <c r="D83" s="125"/>
      <c r="E83" s="125" t="s">
        <v>1266</v>
      </c>
      <c r="F83" s="125" t="s">
        <v>753</v>
      </c>
      <c r="G83" s="196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70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5"/>
      <c r="AZ83" s="171"/>
    </row>
    <row r="84" spans="1:52" x14ac:dyDescent="0.25">
      <c r="A84" s="21">
        <v>76</v>
      </c>
      <c r="B84" s="125" t="s">
        <v>27</v>
      </c>
      <c r="C84" s="125" t="s">
        <v>1247</v>
      </c>
      <c r="D84" s="125"/>
      <c r="E84" s="125" t="s">
        <v>1267</v>
      </c>
      <c r="F84" s="125" t="s">
        <v>753</v>
      </c>
      <c r="G84" s="196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70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5"/>
      <c r="AZ84" s="171"/>
    </row>
    <row r="85" spans="1:52" x14ac:dyDescent="0.25">
      <c r="A85" s="21">
        <v>77</v>
      </c>
      <c r="B85" s="125" t="s">
        <v>27</v>
      </c>
      <c r="C85" s="125" t="s">
        <v>1248</v>
      </c>
      <c r="D85" s="125"/>
      <c r="E85" s="125" t="s">
        <v>1268</v>
      </c>
      <c r="F85" s="125" t="s">
        <v>753</v>
      </c>
      <c r="G85" s="196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70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5"/>
      <c r="AZ85" s="171"/>
    </row>
    <row r="86" spans="1:52" x14ac:dyDescent="0.25">
      <c r="A86" s="21">
        <v>78</v>
      </c>
      <c r="B86" s="125" t="s">
        <v>27</v>
      </c>
      <c r="C86" s="125" t="s">
        <v>993</v>
      </c>
      <c r="D86" s="125"/>
      <c r="E86" s="125" t="s">
        <v>994</v>
      </c>
      <c r="F86" s="125" t="s">
        <v>753</v>
      </c>
      <c r="G86" s="196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70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5"/>
      <c r="AZ86" s="171"/>
    </row>
    <row r="87" spans="1:52" x14ac:dyDescent="0.25">
      <c r="A87" s="21">
        <v>79</v>
      </c>
      <c r="B87" s="125" t="s">
        <v>27</v>
      </c>
      <c r="C87" s="125" t="s">
        <v>197</v>
      </c>
      <c r="D87" s="125"/>
      <c r="E87" s="125" t="s">
        <v>198</v>
      </c>
      <c r="F87" s="125" t="s">
        <v>753</v>
      </c>
      <c r="G87" s="196">
        <f t="shared" si="4"/>
        <v>20</v>
      </c>
      <c r="H87" s="29"/>
      <c r="I87" s="29"/>
      <c r="J87" s="29">
        <v>0.5</v>
      </c>
      <c r="K87" s="29">
        <v>1.5</v>
      </c>
      <c r="L87" s="29"/>
      <c r="M87" s="29">
        <v>1</v>
      </c>
      <c r="N87" s="29">
        <v>4</v>
      </c>
      <c r="O87" s="29">
        <v>3</v>
      </c>
      <c r="P87" s="29"/>
      <c r="Q87" s="29"/>
      <c r="R87" s="29"/>
      <c r="S87" s="29"/>
      <c r="T87" s="29"/>
      <c r="U87" s="29"/>
      <c r="V87" s="29">
        <v>7</v>
      </c>
      <c r="W87" s="29">
        <v>1</v>
      </c>
      <c r="X87" s="29">
        <v>2</v>
      </c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2347000</v>
      </c>
      <c r="AE87" s="23">
        <f t="shared" si="8"/>
        <v>0</v>
      </c>
      <c r="AF87" s="170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821450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5"/>
      <c r="AZ87" s="171"/>
    </row>
    <row r="88" spans="1:52" x14ac:dyDescent="0.25">
      <c r="A88" s="21">
        <v>80</v>
      </c>
      <c r="B88" s="125" t="s">
        <v>27</v>
      </c>
      <c r="C88" s="125" t="s">
        <v>1004</v>
      </c>
      <c r="D88" s="125"/>
      <c r="E88" s="125" t="s">
        <v>1005</v>
      </c>
      <c r="F88" s="125" t="s">
        <v>752</v>
      </c>
      <c r="G88" s="196">
        <f t="shared" si="4"/>
        <v>25</v>
      </c>
      <c r="H88" s="29"/>
      <c r="I88" s="29"/>
      <c r="J88" s="29">
        <v>1</v>
      </c>
      <c r="K88" s="29">
        <v>2</v>
      </c>
      <c r="L88" s="29"/>
      <c r="M88" s="29"/>
      <c r="N88" s="29">
        <v>4</v>
      </c>
      <c r="O88" s="29">
        <v>3</v>
      </c>
      <c r="P88" s="29"/>
      <c r="Q88" s="29"/>
      <c r="R88" s="29"/>
      <c r="S88" s="29"/>
      <c r="T88" s="29"/>
      <c r="U88" s="29"/>
      <c r="V88" s="29">
        <v>11</v>
      </c>
      <c r="W88" s="29">
        <v>1</v>
      </c>
      <c r="X88" s="29">
        <v>3</v>
      </c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2908000</v>
      </c>
      <c r="AE88" s="23">
        <f t="shared" si="8"/>
        <v>5</v>
      </c>
      <c r="AF88" s="170"/>
      <c r="AG88" s="171"/>
      <c r="AH88" s="171"/>
      <c r="AI88" s="171"/>
      <c r="AJ88" s="171"/>
      <c r="AK88" s="171"/>
      <c r="AL88" s="171">
        <v>1</v>
      </c>
      <c r="AM88" s="171"/>
      <c r="AN88" s="171"/>
      <c r="AO88" s="171"/>
      <c r="AP88" s="171">
        <v>4</v>
      </c>
      <c r="AQ88" s="171"/>
      <c r="AR88" s="171"/>
      <c r="AS88" s="171"/>
      <c r="AT88" s="171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514500</v>
      </c>
      <c r="AV88" s="23">
        <f t="shared" si="9"/>
        <v>1017799.9999999999</v>
      </c>
      <c r="AW88" s="24" t="str">
        <f t="shared" si="10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5"/>
      <c r="AZ88" s="171"/>
    </row>
    <row r="89" spans="1:52" x14ac:dyDescent="0.25">
      <c r="A89" s="21">
        <v>81</v>
      </c>
      <c r="B89" s="125" t="s">
        <v>27</v>
      </c>
      <c r="C89" s="125" t="s">
        <v>990</v>
      </c>
      <c r="D89" s="125"/>
      <c r="E89" s="125" t="s">
        <v>174</v>
      </c>
      <c r="F89" s="125" t="s">
        <v>752</v>
      </c>
      <c r="G89" s="196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70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5"/>
      <c r="AZ89" s="171"/>
    </row>
    <row r="90" spans="1:52" x14ac:dyDescent="0.25">
      <c r="A90" s="21">
        <v>82</v>
      </c>
      <c r="B90" s="125" t="s">
        <v>27</v>
      </c>
      <c r="C90" s="125" t="s">
        <v>163</v>
      </c>
      <c r="D90" s="125"/>
      <c r="E90" s="125" t="s">
        <v>164</v>
      </c>
      <c r="F90" s="125" t="s">
        <v>752</v>
      </c>
      <c r="G90" s="196">
        <f t="shared" si="4"/>
        <v>45</v>
      </c>
      <c r="H90" s="29"/>
      <c r="I90" s="29"/>
      <c r="J90" s="29">
        <v>1</v>
      </c>
      <c r="K90" s="29">
        <v>3</v>
      </c>
      <c r="L90" s="29"/>
      <c r="M90" s="29"/>
      <c r="N90" s="29">
        <v>7</v>
      </c>
      <c r="O90" s="29">
        <v>4</v>
      </c>
      <c r="P90" s="29"/>
      <c r="Q90" s="29"/>
      <c r="R90" s="29"/>
      <c r="S90" s="29"/>
      <c r="T90" s="29"/>
      <c r="U90" s="29"/>
      <c r="V90" s="29">
        <v>25</v>
      </c>
      <c r="W90" s="29">
        <v>1</v>
      </c>
      <c r="X90" s="29">
        <v>4</v>
      </c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4896500</v>
      </c>
      <c r="AE90" s="23">
        <f t="shared" si="8"/>
        <v>17</v>
      </c>
      <c r="AF90" s="170"/>
      <c r="AG90" s="171"/>
      <c r="AH90" s="171"/>
      <c r="AI90" s="171"/>
      <c r="AJ90" s="171"/>
      <c r="AK90" s="171"/>
      <c r="AL90" s="171">
        <v>1</v>
      </c>
      <c r="AM90" s="171">
        <v>1</v>
      </c>
      <c r="AN90" s="171"/>
      <c r="AO90" s="171"/>
      <c r="AP90" s="171">
        <v>15</v>
      </c>
      <c r="AQ90" s="171"/>
      <c r="AR90" s="171"/>
      <c r="AS90" s="171"/>
      <c r="AT90" s="171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1654500</v>
      </c>
      <c r="AV90" s="23">
        <f t="shared" si="9"/>
        <v>1713775</v>
      </c>
      <c r="AW90" s="24" t="str">
        <f t="shared" si="10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5"/>
      <c r="AZ90" s="171"/>
    </row>
    <row r="91" spans="1:52" x14ac:dyDescent="0.25">
      <c r="A91" s="21">
        <v>83</v>
      </c>
      <c r="B91" s="125" t="s">
        <v>27</v>
      </c>
      <c r="C91" s="125" t="s">
        <v>303</v>
      </c>
      <c r="D91" s="125"/>
      <c r="E91" s="125" t="s">
        <v>304</v>
      </c>
      <c r="F91" s="125" t="s">
        <v>753</v>
      </c>
      <c r="G91" s="196">
        <f t="shared" si="4"/>
        <v>40</v>
      </c>
      <c r="H91" s="29"/>
      <c r="I91" s="29"/>
      <c r="J91" s="29">
        <v>1</v>
      </c>
      <c r="K91" s="29">
        <v>1</v>
      </c>
      <c r="L91" s="29"/>
      <c r="M91" s="29"/>
      <c r="N91" s="29">
        <v>15</v>
      </c>
      <c r="O91" s="29">
        <v>1</v>
      </c>
      <c r="P91" s="29"/>
      <c r="Q91" s="29"/>
      <c r="R91" s="29"/>
      <c r="S91" s="29"/>
      <c r="T91" s="29"/>
      <c r="U91" s="29"/>
      <c r="V91" s="29">
        <v>6</v>
      </c>
      <c r="W91" s="29">
        <v>2</v>
      </c>
      <c r="X91" s="29">
        <v>2</v>
      </c>
      <c r="Y91" s="29">
        <v>12</v>
      </c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3807500</v>
      </c>
      <c r="AE91" s="23">
        <f t="shared" si="8"/>
        <v>0</v>
      </c>
      <c r="AF91" s="170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1332625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5"/>
      <c r="AZ91" s="171"/>
    </row>
    <row r="92" spans="1:52" x14ac:dyDescent="0.25">
      <c r="A92" s="21">
        <v>84</v>
      </c>
      <c r="B92" s="125" t="s">
        <v>27</v>
      </c>
      <c r="C92" s="125" t="s">
        <v>996</v>
      </c>
      <c r="D92" s="125"/>
      <c r="E92" s="125" t="s">
        <v>997</v>
      </c>
      <c r="F92" s="125" t="s">
        <v>752</v>
      </c>
      <c r="G92" s="196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70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1"/>
      <c r="AT92" s="171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5"/>
      <c r="AZ92" s="171"/>
    </row>
    <row r="93" spans="1:52" x14ac:dyDescent="0.25">
      <c r="A93" s="21">
        <v>85</v>
      </c>
      <c r="B93" s="125" t="s">
        <v>27</v>
      </c>
      <c r="C93" s="125" t="s">
        <v>988</v>
      </c>
      <c r="D93" s="125"/>
      <c r="E93" s="125" t="s">
        <v>989</v>
      </c>
      <c r="F93" s="125" t="s">
        <v>752</v>
      </c>
      <c r="G93" s="196">
        <f t="shared" si="4"/>
        <v>35</v>
      </c>
      <c r="H93" s="29"/>
      <c r="I93" s="29"/>
      <c r="J93" s="29">
        <v>1</v>
      </c>
      <c r="K93" s="29">
        <v>1</v>
      </c>
      <c r="L93" s="29"/>
      <c r="M93" s="29"/>
      <c r="N93" s="29">
        <v>8</v>
      </c>
      <c r="O93" s="29">
        <v>1</v>
      </c>
      <c r="P93" s="29"/>
      <c r="Q93" s="29"/>
      <c r="R93" s="29"/>
      <c r="S93" s="29"/>
      <c r="T93" s="29"/>
      <c r="U93" s="29"/>
      <c r="V93" s="29">
        <v>12</v>
      </c>
      <c r="W93" s="29">
        <v>1</v>
      </c>
      <c r="X93" s="29">
        <v>2</v>
      </c>
      <c r="Y93" s="29">
        <v>9</v>
      </c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3437000</v>
      </c>
      <c r="AE93" s="23">
        <f t="shared" si="8"/>
        <v>9.6</v>
      </c>
      <c r="AF93" s="170"/>
      <c r="AG93" s="171"/>
      <c r="AH93" s="171">
        <v>1</v>
      </c>
      <c r="AI93" s="171">
        <v>1</v>
      </c>
      <c r="AJ93" s="171"/>
      <c r="AK93" s="171"/>
      <c r="AL93" s="171">
        <v>1</v>
      </c>
      <c r="AM93" s="171">
        <v>1</v>
      </c>
      <c r="AN93" s="171"/>
      <c r="AO93" s="171"/>
      <c r="AP93" s="171">
        <v>5.6</v>
      </c>
      <c r="AQ93" s="171"/>
      <c r="AR93" s="171"/>
      <c r="AS93" s="171"/>
      <c r="AT93" s="171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1197300</v>
      </c>
      <c r="AV93" s="23">
        <f t="shared" si="9"/>
        <v>1202950</v>
      </c>
      <c r="AW93" s="24" t="str">
        <f t="shared" si="10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75"/>
      <c r="AZ93" s="171"/>
    </row>
    <row r="94" spans="1:52" x14ac:dyDescent="0.25">
      <c r="A94" s="21">
        <v>86</v>
      </c>
      <c r="B94" s="125" t="s">
        <v>27</v>
      </c>
      <c r="C94" s="125" t="s">
        <v>301</v>
      </c>
      <c r="D94" s="125"/>
      <c r="E94" s="125" t="s">
        <v>302</v>
      </c>
      <c r="F94" s="125" t="s">
        <v>753</v>
      </c>
      <c r="G94" s="196">
        <f t="shared" si="4"/>
        <v>50</v>
      </c>
      <c r="H94" s="29"/>
      <c r="I94" s="29"/>
      <c r="J94" s="29">
        <v>2</v>
      </c>
      <c r="K94" s="29">
        <v>2</v>
      </c>
      <c r="L94" s="29"/>
      <c r="M94" s="29"/>
      <c r="N94" s="29">
        <v>14</v>
      </c>
      <c r="O94" s="29">
        <v>2</v>
      </c>
      <c r="P94" s="29"/>
      <c r="Q94" s="29"/>
      <c r="R94" s="29"/>
      <c r="S94" s="29"/>
      <c r="T94" s="29"/>
      <c r="U94" s="29"/>
      <c r="V94" s="29">
        <v>16</v>
      </c>
      <c r="W94" s="29">
        <v>2</v>
      </c>
      <c r="X94" s="29">
        <v>2</v>
      </c>
      <c r="Y94" s="29">
        <v>10</v>
      </c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4998000</v>
      </c>
      <c r="AE94" s="23">
        <f t="shared" si="8"/>
        <v>13</v>
      </c>
      <c r="AF94" s="170"/>
      <c r="AG94" s="171"/>
      <c r="AH94" s="171">
        <v>2</v>
      </c>
      <c r="AI94" s="171">
        <v>1</v>
      </c>
      <c r="AJ94" s="171"/>
      <c r="AK94" s="171"/>
      <c r="AL94" s="171">
        <v>2</v>
      </c>
      <c r="AM94" s="171">
        <v>2</v>
      </c>
      <c r="AN94" s="171"/>
      <c r="AO94" s="171"/>
      <c r="AP94" s="171">
        <v>6</v>
      </c>
      <c r="AQ94" s="171"/>
      <c r="AR94" s="171"/>
      <c r="AS94" s="171"/>
      <c r="AT94" s="171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1710500</v>
      </c>
      <c r="AV94" s="23">
        <f t="shared" si="9"/>
        <v>1749300</v>
      </c>
      <c r="AW94" s="24" t="str">
        <f t="shared" si="10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5"/>
      <c r="AZ94" s="171"/>
    </row>
    <row r="95" spans="1:52" x14ac:dyDescent="0.25">
      <c r="A95" s="21">
        <v>87</v>
      </c>
      <c r="B95" s="125" t="s">
        <v>27</v>
      </c>
      <c r="C95" s="125" t="s">
        <v>998</v>
      </c>
      <c r="D95" s="125"/>
      <c r="E95" s="125" t="s">
        <v>999</v>
      </c>
      <c r="F95" s="125" t="s">
        <v>752</v>
      </c>
      <c r="G95" s="196">
        <f t="shared" si="4"/>
        <v>40</v>
      </c>
      <c r="H95" s="198"/>
      <c r="I95" s="198"/>
      <c r="J95" s="198">
        <v>1</v>
      </c>
      <c r="K95" s="198">
        <v>1</v>
      </c>
      <c r="L95" s="198"/>
      <c r="M95" s="198"/>
      <c r="N95" s="198">
        <v>10</v>
      </c>
      <c r="O95" s="198">
        <v>1</v>
      </c>
      <c r="P95" s="198"/>
      <c r="Q95" s="73"/>
      <c r="R95" s="73"/>
      <c r="S95" s="73"/>
      <c r="T95" s="29"/>
      <c r="U95" s="73"/>
      <c r="V95" s="29">
        <v>15</v>
      </c>
      <c r="W95" s="198">
        <v>1</v>
      </c>
      <c r="X95" s="198">
        <v>1</v>
      </c>
      <c r="Y95" s="29">
        <v>10</v>
      </c>
      <c r="Z95" s="29"/>
      <c r="AA95" s="29"/>
      <c r="AB95" s="73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3804500</v>
      </c>
      <c r="AE95" s="23">
        <f t="shared" si="8"/>
        <v>11</v>
      </c>
      <c r="AF95" s="170"/>
      <c r="AG95" s="171"/>
      <c r="AH95" s="171">
        <v>1</v>
      </c>
      <c r="AI95" s="171">
        <v>1</v>
      </c>
      <c r="AJ95" s="171"/>
      <c r="AK95" s="171"/>
      <c r="AL95" s="171">
        <v>1</v>
      </c>
      <c r="AM95" s="171">
        <v>1</v>
      </c>
      <c r="AN95" s="171"/>
      <c r="AO95" s="171"/>
      <c r="AP95" s="171">
        <v>7</v>
      </c>
      <c r="AQ95" s="171"/>
      <c r="AR95" s="171"/>
      <c r="AS95" s="171"/>
      <c r="AT95" s="171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1324000</v>
      </c>
      <c r="AV95" s="23">
        <f t="shared" si="9"/>
        <v>1331575</v>
      </c>
      <c r="AW95" s="24" t="str">
        <f t="shared" si="10"/>
        <v>Credit is within Limit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5"/>
      <c r="AZ95" s="171"/>
    </row>
    <row r="96" spans="1:52" x14ac:dyDescent="0.25">
      <c r="A96" s="21">
        <v>88</v>
      </c>
      <c r="B96" s="125" t="s">
        <v>27</v>
      </c>
      <c r="C96" s="125" t="s">
        <v>1249</v>
      </c>
      <c r="D96" s="125"/>
      <c r="E96" s="125" t="s">
        <v>1269</v>
      </c>
      <c r="F96" s="125" t="s">
        <v>753</v>
      </c>
      <c r="G96" s="196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70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5"/>
      <c r="AZ96" s="171"/>
    </row>
    <row r="97" spans="1:52" x14ac:dyDescent="0.25">
      <c r="A97" s="21">
        <v>89</v>
      </c>
      <c r="B97" s="125" t="s">
        <v>27</v>
      </c>
      <c r="C97" s="125" t="s">
        <v>1010</v>
      </c>
      <c r="D97" s="125"/>
      <c r="E97" s="125" t="s">
        <v>1011</v>
      </c>
      <c r="F97" s="125" t="s">
        <v>753</v>
      </c>
      <c r="G97" s="196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70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  <c r="AS97" s="171"/>
      <c r="AT97" s="171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5"/>
      <c r="AZ97" s="171"/>
    </row>
    <row r="98" spans="1:52" x14ac:dyDescent="0.25">
      <c r="A98" s="21">
        <v>90</v>
      </c>
      <c r="B98" s="125" t="s">
        <v>27</v>
      </c>
      <c r="C98" s="125" t="s">
        <v>235</v>
      </c>
      <c r="D98" s="125"/>
      <c r="E98" s="125" t="s">
        <v>995</v>
      </c>
      <c r="F98" s="125" t="s">
        <v>752</v>
      </c>
      <c r="G98" s="196">
        <f t="shared" si="4"/>
        <v>50</v>
      </c>
      <c r="H98" s="29"/>
      <c r="I98" s="29"/>
      <c r="J98" s="29">
        <v>1</v>
      </c>
      <c r="K98" s="29">
        <v>3</v>
      </c>
      <c r="L98" s="29"/>
      <c r="M98" s="29">
        <v>2</v>
      </c>
      <c r="N98" s="29">
        <v>10</v>
      </c>
      <c r="O98" s="29">
        <v>3</v>
      </c>
      <c r="P98" s="29"/>
      <c r="Q98" s="29"/>
      <c r="R98" s="29"/>
      <c r="S98" s="29"/>
      <c r="T98" s="29"/>
      <c r="U98" s="29"/>
      <c r="V98" s="29">
        <v>25</v>
      </c>
      <c r="W98" s="29">
        <v>1</v>
      </c>
      <c r="X98" s="29">
        <v>4</v>
      </c>
      <c r="Y98" s="29">
        <v>1</v>
      </c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5311500</v>
      </c>
      <c r="AE98" s="23">
        <f t="shared" si="8"/>
        <v>17</v>
      </c>
      <c r="AF98" s="170"/>
      <c r="AG98" s="171"/>
      <c r="AH98" s="171"/>
      <c r="AI98" s="171"/>
      <c r="AJ98" s="171"/>
      <c r="AK98" s="171"/>
      <c r="AL98" s="171">
        <v>1</v>
      </c>
      <c r="AM98" s="171">
        <v>1</v>
      </c>
      <c r="AN98" s="171"/>
      <c r="AO98" s="171"/>
      <c r="AP98" s="171">
        <v>15</v>
      </c>
      <c r="AQ98" s="171"/>
      <c r="AR98" s="171"/>
      <c r="AS98" s="171"/>
      <c r="AT98" s="171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1654500</v>
      </c>
      <c r="AV98" s="23">
        <f t="shared" si="9"/>
        <v>1859024.9999999998</v>
      </c>
      <c r="AW98" s="24" t="str">
        <f t="shared" si="10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5"/>
      <c r="AZ98" s="171"/>
    </row>
    <row r="99" spans="1:52" x14ac:dyDescent="0.25">
      <c r="A99" s="21">
        <v>91</v>
      </c>
      <c r="B99" s="125" t="s">
        <v>27</v>
      </c>
      <c r="C99" s="125" t="s">
        <v>1008</v>
      </c>
      <c r="D99" s="125"/>
      <c r="E99" s="125" t="s">
        <v>1009</v>
      </c>
      <c r="F99" s="125" t="s">
        <v>753</v>
      </c>
      <c r="G99" s="196">
        <f t="shared" si="4"/>
        <v>21</v>
      </c>
      <c r="H99" s="29"/>
      <c r="I99" s="29"/>
      <c r="J99" s="29"/>
      <c r="K99" s="29">
        <v>1</v>
      </c>
      <c r="L99" s="29"/>
      <c r="M99" s="29"/>
      <c r="N99" s="29">
        <v>2</v>
      </c>
      <c r="O99" s="29">
        <v>2</v>
      </c>
      <c r="P99" s="29"/>
      <c r="Q99" s="29"/>
      <c r="R99" s="29"/>
      <c r="S99" s="29"/>
      <c r="T99" s="29"/>
      <c r="U99" s="29"/>
      <c r="V99" s="29">
        <v>13</v>
      </c>
      <c r="W99" s="29">
        <v>1</v>
      </c>
      <c r="X99" s="29">
        <v>2</v>
      </c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2235500</v>
      </c>
      <c r="AE99" s="23">
        <f t="shared" si="8"/>
        <v>6</v>
      </c>
      <c r="AF99" s="170"/>
      <c r="AG99" s="171"/>
      <c r="AH99" s="171"/>
      <c r="AI99" s="171"/>
      <c r="AJ99" s="171"/>
      <c r="AK99" s="171"/>
      <c r="AL99" s="171">
        <v>1</v>
      </c>
      <c r="AM99" s="171"/>
      <c r="AN99" s="171"/>
      <c r="AO99" s="171"/>
      <c r="AP99" s="171">
        <v>5</v>
      </c>
      <c r="AQ99" s="171"/>
      <c r="AR99" s="171"/>
      <c r="AS99" s="171"/>
      <c r="AT99" s="171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605000</v>
      </c>
      <c r="AV99" s="23">
        <f t="shared" si="9"/>
        <v>782425</v>
      </c>
      <c r="AW99" s="24" t="str">
        <f t="shared" si="10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5"/>
      <c r="AZ99" s="171"/>
    </row>
    <row r="100" spans="1:52" x14ac:dyDescent="0.25">
      <c r="A100" s="21">
        <v>92</v>
      </c>
      <c r="B100" s="125" t="s">
        <v>27</v>
      </c>
      <c r="C100" s="125" t="s">
        <v>991</v>
      </c>
      <c r="D100" s="125"/>
      <c r="E100" s="125" t="s">
        <v>992</v>
      </c>
      <c r="F100" s="125" t="s">
        <v>753</v>
      </c>
      <c r="G100" s="196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70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  <c r="AS100" s="171"/>
      <c r="AT100" s="171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5"/>
      <c r="AZ100" s="171"/>
    </row>
    <row r="101" spans="1:52" x14ac:dyDescent="0.25">
      <c r="A101" s="21">
        <v>93</v>
      </c>
      <c r="B101" s="125" t="s">
        <v>27</v>
      </c>
      <c r="C101" s="125" t="s">
        <v>1392</v>
      </c>
      <c r="D101" s="125" t="s">
        <v>1331</v>
      </c>
      <c r="E101" s="125" t="s">
        <v>1393</v>
      </c>
      <c r="F101" s="125" t="s">
        <v>753</v>
      </c>
      <c r="G101" s="196">
        <f t="shared" si="4"/>
        <v>25</v>
      </c>
      <c r="H101" s="29"/>
      <c r="I101" s="29"/>
      <c r="J101" s="29">
        <v>0.5</v>
      </c>
      <c r="K101" s="29">
        <v>1.5</v>
      </c>
      <c r="L101" s="29"/>
      <c r="M101" s="29">
        <v>1</v>
      </c>
      <c r="N101" s="29">
        <v>6</v>
      </c>
      <c r="O101" s="29">
        <v>3</v>
      </c>
      <c r="P101" s="29"/>
      <c r="Q101" s="29"/>
      <c r="R101" s="29"/>
      <c r="S101" s="29"/>
      <c r="T101" s="29"/>
      <c r="U101" s="29"/>
      <c r="V101" s="29">
        <v>10</v>
      </c>
      <c r="W101" s="29">
        <v>1</v>
      </c>
      <c r="X101" s="29">
        <v>2</v>
      </c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2781500</v>
      </c>
      <c r="AE101" s="23">
        <f t="shared" si="8"/>
        <v>7</v>
      </c>
      <c r="AF101" s="170"/>
      <c r="AG101" s="171"/>
      <c r="AH101" s="171"/>
      <c r="AI101" s="171"/>
      <c r="AJ101" s="171"/>
      <c r="AK101" s="171"/>
      <c r="AL101" s="171">
        <v>1</v>
      </c>
      <c r="AM101" s="171">
        <v>1</v>
      </c>
      <c r="AN101" s="171"/>
      <c r="AO101" s="171"/>
      <c r="AP101" s="171">
        <v>5</v>
      </c>
      <c r="AQ101" s="171"/>
      <c r="AR101" s="171"/>
      <c r="AS101" s="171"/>
      <c r="AT101" s="17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749500</v>
      </c>
      <c r="AV101" s="23">
        <f t="shared" si="9"/>
        <v>973524.99999999988</v>
      </c>
      <c r="AW101" s="24" t="str">
        <f t="shared" si="10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5"/>
      <c r="AZ101" s="171"/>
    </row>
    <row r="102" spans="1:52" x14ac:dyDescent="0.25">
      <c r="A102" s="21">
        <v>94</v>
      </c>
      <c r="B102" s="125" t="s">
        <v>27</v>
      </c>
      <c r="C102" s="125" t="s">
        <v>1394</v>
      </c>
      <c r="D102" s="125" t="s">
        <v>1314</v>
      </c>
      <c r="E102" s="125" t="s">
        <v>1395</v>
      </c>
      <c r="F102" s="125" t="s">
        <v>753</v>
      </c>
      <c r="G102" s="196">
        <f t="shared" si="4"/>
        <v>15</v>
      </c>
      <c r="H102" s="29"/>
      <c r="I102" s="29"/>
      <c r="J102" s="29">
        <v>0.5</v>
      </c>
      <c r="K102" s="29">
        <v>0.5</v>
      </c>
      <c r="L102" s="29"/>
      <c r="M102" s="29"/>
      <c r="N102" s="29">
        <v>5</v>
      </c>
      <c r="O102" s="29">
        <v>0.5</v>
      </c>
      <c r="P102" s="29"/>
      <c r="Q102" s="29"/>
      <c r="R102" s="29"/>
      <c r="S102" s="29"/>
      <c r="T102" s="29"/>
      <c r="U102" s="29"/>
      <c r="V102" s="29">
        <v>5</v>
      </c>
      <c r="W102" s="29">
        <v>1</v>
      </c>
      <c r="X102" s="29">
        <v>0.5</v>
      </c>
      <c r="Y102" s="29">
        <v>2</v>
      </c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1462750</v>
      </c>
      <c r="AE102" s="23">
        <f t="shared" si="8"/>
        <v>4.4000000000000004</v>
      </c>
      <c r="AF102" s="170"/>
      <c r="AG102" s="171"/>
      <c r="AH102" s="171">
        <v>0.5</v>
      </c>
      <c r="AI102" s="171">
        <v>0.2</v>
      </c>
      <c r="AJ102" s="171"/>
      <c r="AK102" s="171"/>
      <c r="AL102" s="171">
        <v>0.3</v>
      </c>
      <c r="AM102" s="171">
        <v>0.4</v>
      </c>
      <c r="AN102" s="171"/>
      <c r="AO102" s="171"/>
      <c r="AP102" s="171">
        <v>3</v>
      </c>
      <c r="AQ102" s="171"/>
      <c r="AR102" s="171"/>
      <c r="AS102" s="171"/>
      <c r="AT102" s="171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507750</v>
      </c>
      <c r="AV102" s="23">
        <f t="shared" si="9"/>
        <v>511962.49999999994</v>
      </c>
      <c r="AW102" s="24" t="str">
        <f t="shared" si="10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5"/>
      <c r="AZ102" s="171"/>
    </row>
    <row r="103" spans="1:52" x14ac:dyDescent="0.25">
      <c r="A103" s="21">
        <v>95</v>
      </c>
      <c r="B103" s="125" t="s">
        <v>27</v>
      </c>
      <c r="C103" s="125" t="s">
        <v>1396</v>
      </c>
      <c r="D103" s="125" t="s">
        <v>1314</v>
      </c>
      <c r="E103" s="125" t="s">
        <v>1397</v>
      </c>
      <c r="F103" s="125" t="s">
        <v>753</v>
      </c>
      <c r="G103" s="196">
        <f t="shared" si="4"/>
        <v>10</v>
      </c>
      <c r="H103" s="29"/>
      <c r="I103" s="29"/>
      <c r="J103" s="29"/>
      <c r="K103" s="29">
        <v>0.3</v>
      </c>
      <c r="L103" s="29"/>
      <c r="M103" s="29"/>
      <c r="N103" s="29">
        <v>3</v>
      </c>
      <c r="O103" s="29">
        <v>0.5</v>
      </c>
      <c r="P103" s="29"/>
      <c r="Q103" s="29"/>
      <c r="R103" s="29"/>
      <c r="S103" s="29"/>
      <c r="T103" s="29"/>
      <c r="U103" s="29"/>
      <c r="V103" s="29">
        <v>5</v>
      </c>
      <c r="W103" s="29"/>
      <c r="X103" s="29">
        <v>0.2</v>
      </c>
      <c r="Y103" s="29">
        <v>1</v>
      </c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946350</v>
      </c>
      <c r="AE103" s="23">
        <f t="shared" si="8"/>
        <v>0</v>
      </c>
      <c r="AF103" s="170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1"/>
      <c r="AT103" s="17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331222.5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5"/>
      <c r="AZ103" s="171"/>
    </row>
    <row r="104" spans="1:52" x14ac:dyDescent="0.25">
      <c r="A104" s="21">
        <v>96</v>
      </c>
      <c r="B104" s="125" t="s">
        <v>27</v>
      </c>
      <c r="C104" s="125" t="s">
        <v>1398</v>
      </c>
      <c r="D104" s="125" t="s">
        <v>1331</v>
      </c>
      <c r="E104" s="125" t="s">
        <v>1399</v>
      </c>
      <c r="F104" s="125" t="s">
        <v>753</v>
      </c>
      <c r="G104" s="196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70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5"/>
      <c r="AZ104" s="171"/>
    </row>
    <row r="105" spans="1:52" x14ac:dyDescent="0.25">
      <c r="A105" s="21">
        <v>97</v>
      </c>
      <c r="B105" s="125" t="s">
        <v>27</v>
      </c>
      <c r="C105" s="125" t="s">
        <v>1400</v>
      </c>
      <c r="D105" s="125" t="s">
        <v>1331</v>
      </c>
      <c r="E105" s="125" t="s">
        <v>1401</v>
      </c>
      <c r="F105" s="125" t="s">
        <v>753</v>
      </c>
      <c r="G105" s="196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70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1"/>
      <c r="AT105" s="171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5"/>
      <c r="AZ105" s="171"/>
    </row>
    <row r="106" spans="1:52" x14ac:dyDescent="0.25">
      <c r="A106" s="21">
        <v>98</v>
      </c>
      <c r="B106" s="125" t="s">
        <v>30</v>
      </c>
      <c r="C106" s="125" t="s">
        <v>1270</v>
      </c>
      <c r="D106" s="125"/>
      <c r="E106" s="125" t="s">
        <v>1273</v>
      </c>
      <c r="F106" s="125" t="s">
        <v>61</v>
      </c>
      <c r="G106" s="196">
        <f t="shared" si="11"/>
        <v>0</v>
      </c>
      <c r="H106" s="142"/>
      <c r="I106" s="142"/>
      <c r="J106" s="142"/>
      <c r="K106" s="142"/>
      <c r="L106" s="142"/>
      <c r="M106" s="142"/>
      <c r="N106" s="142"/>
      <c r="O106" s="142"/>
      <c r="P106" s="142"/>
      <c r="Q106" s="29"/>
      <c r="R106" s="29"/>
      <c r="S106" s="29"/>
      <c r="T106" s="29"/>
      <c r="U106" s="29"/>
      <c r="V106" s="142"/>
      <c r="W106" s="142"/>
      <c r="X106" s="142"/>
      <c r="Y106" s="142"/>
      <c r="Z106" s="142"/>
      <c r="AA106" s="142"/>
      <c r="AB106" s="1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70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1"/>
      <c r="AT106" s="171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5"/>
      <c r="AZ106" s="171"/>
    </row>
    <row r="107" spans="1:52" x14ac:dyDescent="0.25">
      <c r="A107" s="21">
        <v>99</v>
      </c>
      <c r="B107" s="125" t="s">
        <v>30</v>
      </c>
      <c r="C107" s="125" t="s">
        <v>1271</v>
      </c>
      <c r="D107" s="125"/>
      <c r="E107" s="125" t="s">
        <v>1274</v>
      </c>
      <c r="F107" s="125" t="s">
        <v>61</v>
      </c>
      <c r="G107" s="196">
        <f t="shared" si="11"/>
        <v>0</v>
      </c>
      <c r="H107" s="172"/>
      <c r="I107" s="172"/>
      <c r="J107" s="172"/>
      <c r="K107" s="172"/>
      <c r="L107" s="172"/>
      <c r="M107" s="172"/>
      <c r="N107" s="172"/>
      <c r="O107" s="172"/>
      <c r="P107" s="172"/>
      <c r="Q107" s="29"/>
      <c r="R107" s="29"/>
      <c r="S107" s="29"/>
      <c r="T107" s="29"/>
      <c r="U107" s="29"/>
      <c r="V107" s="172"/>
      <c r="W107" s="172"/>
      <c r="X107" s="172"/>
      <c r="Y107" s="172"/>
      <c r="Z107" s="172"/>
      <c r="AA107" s="172"/>
      <c r="AB107" s="1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70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1"/>
      <c r="AT107" s="171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5"/>
      <c r="AZ107" s="171"/>
    </row>
    <row r="108" spans="1:52" x14ac:dyDescent="0.25">
      <c r="A108" s="21">
        <v>100</v>
      </c>
      <c r="B108" s="125" t="s">
        <v>30</v>
      </c>
      <c r="C108" s="125" t="s">
        <v>1272</v>
      </c>
      <c r="D108" s="125"/>
      <c r="E108" s="125" t="s">
        <v>1275</v>
      </c>
      <c r="F108" s="125" t="s">
        <v>61</v>
      </c>
      <c r="G108" s="196">
        <f t="shared" si="11"/>
        <v>0</v>
      </c>
      <c r="H108" s="172"/>
      <c r="I108" s="172"/>
      <c r="J108" s="172"/>
      <c r="K108" s="172"/>
      <c r="L108" s="172"/>
      <c r="M108" s="172"/>
      <c r="N108" s="172"/>
      <c r="O108" s="172"/>
      <c r="P108" s="172"/>
      <c r="Q108" s="29"/>
      <c r="R108" s="29"/>
      <c r="S108" s="29"/>
      <c r="T108" s="29"/>
      <c r="U108" s="29"/>
      <c r="V108" s="172"/>
      <c r="W108" s="172"/>
      <c r="X108" s="172"/>
      <c r="Y108" s="172"/>
      <c r="Z108" s="172"/>
      <c r="AA108" s="172"/>
      <c r="AB108" s="1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70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1"/>
      <c r="AT108" s="171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5"/>
      <c r="AZ108" s="171"/>
    </row>
    <row r="109" spans="1:52" x14ac:dyDescent="0.25">
      <c r="A109" s="21">
        <v>101</v>
      </c>
      <c r="B109" s="125" t="s">
        <v>30</v>
      </c>
      <c r="C109" s="125" t="s">
        <v>311</v>
      </c>
      <c r="D109" s="125"/>
      <c r="E109" s="125" t="s">
        <v>1276</v>
      </c>
      <c r="F109" s="125" t="s">
        <v>61</v>
      </c>
      <c r="G109" s="196">
        <f t="shared" si="11"/>
        <v>0</v>
      </c>
      <c r="H109" s="172"/>
      <c r="I109" s="172"/>
      <c r="J109" s="172"/>
      <c r="K109" s="172"/>
      <c r="L109" s="172"/>
      <c r="M109" s="172"/>
      <c r="N109" s="172"/>
      <c r="O109" s="172"/>
      <c r="P109" s="172"/>
      <c r="Q109" s="29"/>
      <c r="R109" s="29"/>
      <c r="S109" s="29"/>
      <c r="T109" s="29"/>
      <c r="U109" s="29"/>
      <c r="V109" s="172"/>
      <c r="W109" s="172"/>
      <c r="X109" s="172"/>
      <c r="Y109" s="172"/>
      <c r="Z109" s="172"/>
      <c r="AA109" s="172"/>
      <c r="AB109" s="1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70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1"/>
      <c r="AT109" s="171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5"/>
      <c r="AZ109" s="171"/>
    </row>
    <row r="110" spans="1:52" x14ac:dyDescent="0.25">
      <c r="A110" s="21">
        <v>102</v>
      </c>
      <c r="B110" s="125" t="s">
        <v>30</v>
      </c>
      <c r="C110" s="125" t="s">
        <v>308</v>
      </c>
      <c r="D110" s="125"/>
      <c r="E110" s="125" t="s">
        <v>1277</v>
      </c>
      <c r="F110" s="125" t="s">
        <v>61</v>
      </c>
      <c r="G110" s="196">
        <f t="shared" si="11"/>
        <v>0</v>
      </c>
      <c r="H110" s="172"/>
      <c r="I110" s="172"/>
      <c r="J110" s="172"/>
      <c r="K110" s="172"/>
      <c r="L110" s="172"/>
      <c r="M110" s="172"/>
      <c r="N110" s="172"/>
      <c r="O110" s="172"/>
      <c r="P110" s="172"/>
      <c r="Q110" s="29"/>
      <c r="R110" s="29"/>
      <c r="S110" s="29"/>
      <c r="T110" s="29"/>
      <c r="U110" s="29"/>
      <c r="V110" s="172"/>
      <c r="W110" s="172"/>
      <c r="X110" s="172"/>
      <c r="Y110" s="172"/>
      <c r="Z110" s="172"/>
      <c r="AA110" s="172"/>
      <c r="AB110" s="1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70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1"/>
      <c r="AT110" s="171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5"/>
      <c r="AZ110" s="171"/>
    </row>
    <row r="111" spans="1:52" x14ac:dyDescent="0.25">
      <c r="A111" s="21">
        <v>103</v>
      </c>
      <c r="B111" s="125" t="s">
        <v>30</v>
      </c>
      <c r="C111" s="125" t="s">
        <v>1030</v>
      </c>
      <c r="D111" s="125"/>
      <c r="E111" s="125" t="s">
        <v>1031</v>
      </c>
      <c r="F111" s="125" t="s">
        <v>753</v>
      </c>
      <c r="G111" s="196">
        <f t="shared" si="11"/>
        <v>0</v>
      </c>
      <c r="H111" s="172"/>
      <c r="I111" s="172"/>
      <c r="J111" s="172"/>
      <c r="K111" s="172"/>
      <c r="L111" s="172"/>
      <c r="M111" s="172"/>
      <c r="N111" s="172"/>
      <c r="O111" s="172"/>
      <c r="P111" s="172"/>
      <c r="Q111" s="29"/>
      <c r="R111" s="29"/>
      <c r="S111" s="29"/>
      <c r="T111" s="29"/>
      <c r="U111" s="29"/>
      <c r="V111" s="172"/>
      <c r="W111" s="172"/>
      <c r="X111" s="172"/>
      <c r="Y111" s="172"/>
      <c r="Z111" s="172"/>
      <c r="AA111" s="172"/>
      <c r="AB111" s="1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70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5"/>
      <c r="AZ111" s="171"/>
    </row>
    <row r="112" spans="1:52" x14ac:dyDescent="0.25">
      <c r="A112" s="21">
        <v>104</v>
      </c>
      <c r="B112" s="125" t="s">
        <v>30</v>
      </c>
      <c r="C112" s="125" t="s">
        <v>1434</v>
      </c>
      <c r="D112" s="125"/>
      <c r="E112" s="125" t="s">
        <v>1278</v>
      </c>
      <c r="F112" s="125" t="s">
        <v>753</v>
      </c>
      <c r="G112" s="196">
        <f t="shared" si="11"/>
        <v>10</v>
      </c>
      <c r="H112" s="142"/>
      <c r="I112" s="142"/>
      <c r="J112" s="74">
        <v>2</v>
      </c>
      <c r="K112" s="74"/>
      <c r="L112" s="74">
        <v>0</v>
      </c>
      <c r="M112" s="74"/>
      <c r="N112" s="74">
        <v>0</v>
      </c>
      <c r="O112" s="74">
        <v>3</v>
      </c>
      <c r="P112" s="74"/>
      <c r="Q112" s="74"/>
      <c r="R112" s="74"/>
      <c r="S112" s="74"/>
      <c r="T112" s="74"/>
      <c r="U112" s="74">
        <v>0</v>
      </c>
      <c r="V112" s="74"/>
      <c r="W112" s="74"/>
      <c r="X112" s="74">
        <v>3</v>
      </c>
      <c r="Y112" s="74">
        <v>2</v>
      </c>
      <c r="Z112" s="74"/>
      <c r="AA112" s="172"/>
      <c r="AB112" s="1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1595500</v>
      </c>
      <c r="AE112" s="23">
        <f t="shared" si="12"/>
        <v>3.75</v>
      </c>
      <c r="AF112" s="170"/>
      <c r="AG112" s="171">
        <v>0</v>
      </c>
      <c r="AH112" s="171">
        <v>1</v>
      </c>
      <c r="AI112" s="171"/>
      <c r="AJ112" s="171"/>
      <c r="AK112" s="171"/>
      <c r="AL112" s="171">
        <v>2</v>
      </c>
      <c r="AM112" s="171">
        <v>0</v>
      </c>
      <c r="AN112" s="171"/>
      <c r="AO112" s="171"/>
      <c r="AP112" s="171">
        <v>0.75</v>
      </c>
      <c r="AQ112" s="171"/>
      <c r="AR112" s="171"/>
      <c r="AS112" s="171"/>
      <c r="AT112" s="171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552875</v>
      </c>
      <c r="AV112" s="23">
        <f t="shared" si="13"/>
        <v>558425</v>
      </c>
      <c r="AW112" s="24" t="str">
        <f t="shared" si="14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5"/>
      <c r="AZ112" s="171"/>
    </row>
    <row r="113" spans="1:52" x14ac:dyDescent="0.25">
      <c r="A113" s="21">
        <v>105</v>
      </c>
      <c r="B113" s="125" t="s">
        <v>30</v>
      </c>
      <c r="C113" s="125" t="s">
        <v>307</v>
      </c>
      <c r="D113" s="125"/>
      <c r="E113" s="125" t="s">
        <v>1279</v>
      </c>
      <c r="F113" s="125" t="s">
        <v>753</v>
      </c>
      <c r="G113" s="196">
        <f t="shared" si="11"/>
        <v>0</v>
      </c>
      <c r="H113" s="172"/>
      <c r="I113" s="172"/>
      <c r="J113" s="172"/>
      <c r="K113" s="172"/>
      <c r="L113" s="172"/>
      <c r="M113" s="172"/>
      <c r="N113" s="172"/>
      <c r="O113" s="172"/>
      <c r="P113" s="172"/>
      <c r="Q113" s="29"/>
      <c r="R113" s="29"/>
      <c r="S113" s="29"/>
      <c r="T113" s="29"/>
      <c r="U113" s="29"/>
      <c r="V113" s="172"/>
      <c r="W113" s="172"/>
      <c r="X113" s="172"/>
      <c r="Y113" s="172"/>
      <c r="Z113" s="172"/>
      <c r="AA113" s="172"/>
      <c r="AB113" s="1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70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1"/>
      <c r="AT113" s="17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5"/>
      <c r="AZ113" s="171"/>
    </row>
    <row r="114" spans="1:52" x14ac:dyDescent="0.25">
      <c r="A114" s="21">
        <v>106</v>
      </c>
      <c r="B114" s="125" t="s">
        <v>30</v>
      </c>
      <c r="C114" s="125" t="s">
        <v>305</v>
      </c>
      <c r="D114" s="125"/>
      <c r="E114" s="125" t="s">
        <v>306</v>
      </c>
      <c r="F114" s="125" t="s">
        <v>752</v>
      </c>
      <c r="G114" s="196">
        <f t="shared" si="11"/>
        <v>0</v>
      </c>
      <c r="H114" s="142"/>
      <c r="I114" s="142"/>
      <c r="J114" s="142"/>
      <c r="K114" s="142"/>
      <c r="L114" s="142"/>
      <c r="M114" s="142"/>
      <c r="N114" s="142"/>
      <c r="O114" s="142"/>
      <c r="P114" s="142"/>
      <c r="Q114" s="29"/>
      <c r="R114" s="29"/>
      <c r="S114" s="29"/>
      <c r="T114" s="29"/>
      <c r="U114" s="29"/>
      <c r="V114" s="142"/>
      <c r="W114" s="142"/>
      <c r="X114" s="142"/>
      <c r="Y114" s="142"/>
      <c r="Z114" s="142"/>
      <c r="AA114" s="142"/>
      <c r="AB114" s="1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70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1"/>
      <c r="AT114" s="171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5"/>
      <c r="AZ114" s="171"/>
    </row>
    <row r="115" spans="1:52" x14ac:dyDescent="0.25">
      <c r="A115" s="21">
        <v>107</v>
      </c>
      <c r="B115" s="125" t="s">
        <v>30</v>
      </c>
      <c r="C115" s="125" t="s">
        <v>1013</v>
      </c>
      <c r="D115" s="125"/>
      <c r="E115" s="125" t="s">
        <v>1014</v>
      </c>
      <c r="F115" s="125" t="s">
        <v>753</v>
      </c>
      <c r="G115" s="196">
        <f t="shared" si="11"/>
        <v>0</v>
      </c>
      <c r="H115" s="172"/>
      <c r="I115" s="172"/>
      <c r="J115" s="172"/>
      <c r="K115" s="172"/>
      <c r="L115" s="172"/>
      <c r="M115" s="172"/>
      <c r="N115" s="172"/>
      <c r="O115" s="172"/>
      <c r="P115" s="172"/>
      <c r="Q115" s="29"/>
      <c r="R115" s="29"/>
      <c r="S115" s="29"/>
      <c r="T115" s="29"/>
      <c r="U115" s="29"/>
      <c r="V115" s="172"/>
      <c r="W115" s="172"/>
      <c r="X115" s="172"/>
      <c r="Y115" s="172"/>
      <c r="Z115" s="172"/>
      <c r="AA115" s="172"/>
      <c r="AB115" s="1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70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1"/>
      <c r="AT115" s="17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5"/>
      <c r="AZ115" s="171"/>
    </row>
    <row r="116" spans="1:52" x14ac:dyDescent="0.25">
      <c r="A116" s="21">
        <v>108</v>
      </c>
      <c r="B116" s="125" t="s">
        <v>30</v>
      </c>
      <c r="C116" s="125" t="s">
        <v>1016</v>
      </c>
      <c r="D116" s="125"/>
      <c r="E116" s="125" t="s">
        <v>1017</v>
      </c>
      <c r="F116" s="125" t="s">
        <v>753</v>
      </c>
      <c r="G116" s="196">
        <f t="shared" si="11"/>
        <v>0</v>
      </c>
      <c r="H116" s="172"/>
      <c r="I116" s="172"/>
      <c r="J116" s="172"/>
      <c r="K116" s="172"/>
      <c r="L116" s="172"/>
      <c r="M116" s="172"/>
      <c r="N116" s="172"/>
      <c r="O116" s="172"/>
      <c r="P116" s="172"/>
      <c r="Q116" s="29"/>
      <c r="R116" s="29"/>
      <c r="S116" s="29"/>
      <c r="T116" s="29"/>
      <c r="U116" s="29"/>
      <c r="V116" s="172"/>
      <c r="W116" s="172"/>
      <c r="X116" s="172"/>
      <c r="Y116" s="172"/>
      <c r="Z116" s="172"/>
      <c r="AA116" s="172"/>
      <c r="AB116" s="1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70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1"/>
      <c r="AT116" s="171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5"/>
      <c r="AZ116" s="171"/>
    </row>
    <row r="117" spans="1:52" x14ac:dyDescent="0.25">
      <c r="A117" s="21">
        <v>109</v>
      </c>
      <c r="B117" s="125" t="s">
        <v>30</v>
      </c>
      <c r="C117" s="125" t="s">
        <v>718</v>
      </c>
      <c r="D117" s="125"/>
      <c r="E117" s="125" t="s">
        <v>719</v>
      </c>
      <c r="F117" s="125" t="s">
        <v>752</v>
      </c>
      <c r="G117" s="196">
        <f t="shared" si="11"/>
        <v>35</v>
      </c>
      <c r="H117" s="29">
        <v>0.5</v>
      </c>
      <c r="I117" s="29"/>
      <c r="J117" s="29">
        <v>2</v>
      </c>
      <c r="K117" s="29"/>
      <c r="L117" s="29"/>
      <c r="M117" s="29"/>
      <c r="N117" s="29"/>
      <c r="O117" s="29">
        <v>5</v>
      </c>
      <c r="P117" s="29"/>
      <c r="Q117" s="29"/>
      <c r="R117" s="29"/>
      <c r="S117" s="29"/>
      <c r="T117" s="29"/>
      <c r="U117" s="29"/>
      <c r="V117" s="29">
        <v>2.5</v>
      </c>
      <c r="W117" s="29"/>
      <c r="X117" s="29">
        <v>13</v>
      </c>
      <c r="Y117" s="29">
        <v>12</v>
      </c>
      <c r="Z117" s="29"/>
      <c r="AA117" s="172"/>
      <c r="AB117" s="1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4634000</v>
      </c>
      <c r="AE117" s="23">
        <f t="shared" si="12"/>
        <v>10.4</v>
      </c>
      <c r="AF117" s="170"/>
      <c r="AG117" s="171"/>
      <c r="AH117" s="171">
        <v>2</v>
      </c>
      <c r="AI117" s="171">
        <v>2</v>
      </c>
      <c r="AJ117" s="171"/>
      <c r="AK117" s="171"/>
      <c r="AL117" s="171">
        <v>4</v>
      </c>
      <c r="AM117" s="171"/>
      <c r="AN117" s="171"/>
      <c r="AO117" s="171"/>
      <c r="AP117" s="171">
        <v>2.4</v>
      </c>
      <c r="AQ117" s="171"/>
      <c r="AR117" s="171"/>
      <c r="AS117" s="171"/>
      <c r="AT117" s="171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1614200</v>
      </c>
      <c r="AV117" s="23">
        <f t="shared" si="13"/>
        <v>1621900</v>
      </c>
      <c r="AW117" s="24" t="str">
        <f t="shared" si="14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5"/>
      <c r="AZ117" s="171"/>
    </row>
    <row r="118" spans="1:52" x14ac:dyDescent="0.25">
      <c r="A118" s="21">
        <v>110</v>
      </c>
      <c r="B118" s="125" t="s">
        <v>30</v>
      </c>
      <c r="C118" s="125" t="s">
        <v>716</v>
      </c>
      <c r="D118" s="125"/>
      <c r="E118" s="125" t="s">
        <v>717</v>
      </c>
      <c r="F118" s="125" t="s">
        <v>752</v>
      </c>
      <c r="G118" s="196">
        <f t="shared" si="11"/>
        <v>35</v>
      </c>
      <c r="H118" s="29">
        <v>0.5</v>
      </c>
      <c r="I118" s="29"/>
      <c r="J118" s="29">
        <v>2</v>
      </c>
      <c r="K118" s="29"/>
      <c r="L118" s="29"/>
      <c r="M118" s="29"/>
      <c r="N118" s="29"/>
      <c r="O118" s="29">
        <v>5</v>
      </c>
      <c r="P118" s="29"/>
      <c r="Q118" s="29"/>
      <c r="R118" s="29"/>
      <c r="S118" s="29"/>
      <c r="T118" s="29"/>
      <c r="U118" s="29"/>
      <c r="V118" s="29">
        <v>2.5</v>
      </c>
      <c r="W118" s="29"/>
      <c r="X118" s="29">
        <v>13</v>
      </c>
      <c r="Y118" s="29">
        <v>12</v>
      </c>
      <c r="Z118" s="29"/>
      <c r="AA118" s="172"/>
      <c r="AB118" s="1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4634000</v>
      </c>
      <c r="AE118" s="23">
        <f t="shared" si="12"/>
        <v>10.4</v>
      </c>
      <c r="AF118" s="170"/>
      <c r="AG118" s="171"/>
      <c r="AH118" s="171">
        <v>2</v>
      </c>
      <c r="AI118" s="171">
        <v>2</v>
      </c>
      <c r="AJ118" s="171"/>
      <c r="AK118" s="171"/>
      <c r="AL118" s="171">
        <v>4</v>
      </c>
      <c r="AM118" s="171"/>
      <c r="AN118" s="171"/>
      <c r="AO118" s="171"/>
      <c r="AP118" s="171">
        <v>2.4</v>
      </c>
      <c r="AQ118" s="171"/>
      <c r="AR118" s="171"/>
      <c r="AS118" s="171"/>
      <c r="AT118" s="171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1614200</v>
      </c>
      <c r="AV118" s="23">
        <f t="shared" si="13"/>
        <v>1621900</v>
      </c>
      <c r="AW118" s="24" t="str">
        <f t="shared" si="14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5"/>
      <c r="AZ118" s="171"/>
    </row>
    <row r="119" spans="1:52" x14ac:dyDescent="0.25">
      <c r="A119" s="21">
        <v>111</v>
      </c>
      <c r="B119" s="125" t="s">
        <v>30</v>
      </c>
      <c r="C119" s="125" t="s">
        <v>294</v>
      </c>
      <c r="D119" s="125"/>
      <c r="E119" s="125" t="s">
        <v>295</v>
      </c>
      <c r="F119" s="125" t="s">
        <v>752</v>
      </c>
      <c r="G119" s="196">
        <f t="shared" si="11"/>
        <v>10</v>
      </c>
      <c r="H119" s="172"/>
      <c r="I119" s="172"/>
      <c r="J119" s="74">
        <v>2</v>
      </c>
      <c r="K119" s="74"/>
      <c r="L119" s="74">
        <v>0</v>
      </c>
      <c r="M119" s="74"/>
      <c r="N119" s="74">
        <v>0</v>
      </c>
      <c r="O119" s="74">
        <v>3</v>
      </c>
      <c r="P119" s="74"/>
      <c r="Q119" s="74"/>
      <c r="R119" s="74"/>
      <c r="S119" s="74"/>
      <c r="T119" s="74"/>
      <c r="U119" s="74">
        <v>0</v>
      </c>
      <c r="V119" s="74"/>
      <c r="W119" s="74"/>
      <c r="X119" s="74">
        <v>3</v>
      </c>
      <c r="Y119" s="74">
        <v>2</v>
      </c>
      <c r="Z119" s="74"/>
      <c r="AA119" s="172"/>
      <c r="AB119" s="1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1595500</v>
      </c>
      <c r="AE119" s="23">
        <f t="shared" si="12"/>
        <v>3.75</v>
      </c>
      <c r="AF119" s="170"/>
      <c r="AG119" s="171">
        <v>0</v>
      </c>
      <c r="AH119" s="171">
        <v>1</v>
      </c>
      <c r="AI119" s="171"/>
      <c r="AJ119" s="171"/>
      <c r="AK119" s="171"/>
      <c r="AL119" s="171">
        <v>2</v>
      </c>
      <c r="AM119" s="171">
        <v>0</v>
      </c>
      <c r="AN119" s="171"/>
      <c r="AO119" s="171"/>
      <c r="AP119" s="171">
        <v>0.75</v>
      </c>
      <c r="AQ119" s="171"/>
      <c r="AR119" s="171"/>
      <c r="AS119" s="171"/>
      <c r="AT119" s="17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552875</v>
      </c>
      <c r="AV119" s="23">
        <f t="shared" si="13"/>
        <v>558425</v>
      </c>
      <c r="AW119" s="24" t="str">
        <f t="shared" si="14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5"/>
      <c r="AZ119" s="171"/>
    </row>
    <row r="120" spans="1:52" x14ac:dyDescent="0.25">
      <c r="A120" s="21">
        <v>112</v>
      </c>
      <c r="B120" s="125" t="s">
        <v>30</v>
      </c>
      <c r="C120" s="125" t="s">
        <v>292</v>
      </c>
      <c r="D120" s="125"/>
      <c r="E120" s="125" t="s">
        <v>293</v>
      </c>
      <c r="F120" s="125" t="s">
        <v>752</v>
      </c>
      <c r="G120" s="196">
        <f t="shared" si="11"/>
        <v>35</v>
      </c>
      <c r="H120" s="29">
        <v>0.5</v>
      </c>
      <c r="I120" s="29"/>
      <c r="J120" s="29">
        <v>2</v>
      </c>
      <c r="K120" s="29"/>
      <c r="L120" s="29"/>
      <c r="M120" s="29"/>
      <c r="N120" s="29"/>
      <c r="O120" s="29">
        <v>5</v>
      </c>
      <c r="P120" s="29"/>
      <c r="Q120" s="29"/>
      <c r="R120" s="29"/>
      <c r="S120" s="29"/>
      <c r="T120" s="29"/>
      <c r="U120" s="29"/>
      <c r="V120" s="29">
        <v>2.5</v>
      </c>
      <c r="W120" s="29"/>
      <c r="X120" s="29">
        <v>13</v>
      </c>
      <c r="Y120" s="29">
        <v>12</v>
      </c>
      <c r="Z120" s="29"/>
      <c r="AA120" s="172"/>
      <c r="AB120" s="1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4634000</v>
      </c>
      <c r="AE120" s="23">
        <f t="shared" si="12"/>
        <v>10.4</v>
      </c>
      <c r="AF120" s="170"/>
      <c r="AG120" s="171"/>
      <c r="AH120" s="171">
        <v>2</v>
      </c>
      <c r="AI120" s="171">
        <v>2</v>
      </c>
      <c r="AJ120" s="171"/>
      <c r="AK120" s="171"/>
      <c r="AL120" s="171">
        <v>4</v>
      </c>
      <c r="AM120" s="171"/>
      <c r="AN120" s="171"/>
      <c r="AO120" s="171"/>
      <c r="AP120" s="171">
        <v>2.4</v>
      </c>
      <c r="AQ120" s="171"/>
      <c r="AR120" s="171"/>
      <c r="AS120" s="171"/>
      <c r="AT120" s="171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1614200</v>
      </c>
      <c r="AV120" s="23">
        <f t="shared" si="13"/>
        <v>1621900</v>
      </c>
      <c r="AW120" s="24" t="str">
        <f t="shared" si="14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5"/>
      <c r="AZ120" s="171"/>
    </row>
    <row r="121" spans="1:52" x14ac:dyDescent="0.25">
      <c r="A121" s="21">
        <v>113</v>
      </c>
      <c r="B121" s="125" t="s">
        <v>30</v>
      </c>
      <c r="C121" s="125" t="s">
        <v>274</v>
      </c>
      <c r="D121" s="125"/>
      <c r="E121" s="125" t="s">
        <v>275</v>
      </c>
      <c r="F121" s="125" t="s">
        <v>752</v>
      </c>
      <c r="G121" s="196">
        <f t="shared" si="11"/>
        <v>35</v>
      </c>
      <c r="H121" s="29">
        <v>0.5</v>
      </c>
      <c r="I121" s="29"/>
      <c r="J121" s="29">
        <v>2</v>
      </c>
      <c r="K121" s="29"/>
      <c r="L121" s="29"/>
      <c r="M121" s="29"/>
      <c r="N121" s="29"/>
      <c r="O121" s="29">
        <v>5</v>
      </c>
      <c r="P121" s="29"/>
      <c r="Q121" s="29"/>
      <c r="R121" s="29"/>
      <c r="S121" s="29"/>
      <c r="T121" s="29"/>
      <c r="U121" s="29"/>
      <c r="V121" s="29">
        <v>2.5</v>
      </c>
      <c r="W121" s="29"/>
      <c r="X121" s="29">
        <v>13</v>
      </c>
      <c r="Y121" s="29">
        <v>12</v>
      </c>
      <c r="Z121" s="29"/>
      <c r="AA121" s="172"/>
      <c r="AB121" s="1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4634000</v>
      </c>
      <c r="AE121" s="23">
        <f t="shared" si="12"/>
        <v>10.4</v>
      </c>
      <c r="AF121" s="170"/>
      <c r="AG121" s="171"/>
      <c r="AH121" s="171">
        <v>2</v>
      </c>
      <c r="AI121" s="171">
        <v>2</v>
      </c>
      <c r="AJ121" s="171"/>
      <c r="AK121" s="171"/>
      <c r="AL121" s="171">
        <v>4</v>
      </c>
      <c r="AM121" s="171"/>
      <c r="AN121" s="171"/>
      <c r="AO121" s="171"/>
      <c r="AP121" s="171">
        <v>2.4</v>
      </c>
      <c r="AQ121" s="171"/>
      <c r="AR121" s="171"/>
      <c r="AS121" s="171"/>
      <c r="AT121" s="171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1614200</v>
      </c>
      <c r="AV121" s="23">
        <f t="shared" si="13"/>
        <v>1621900</v>
      </c>
      <c r="AW121" s="24" t="str">
        <f t="shared" si="14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5"/>
      <c r="AZ121" s="171"/>
    </row>
    <row r="122" spans="1:52" x14ac:dyDescent="0.25">
      <c r="A122" s="21">
        <v>114</v>
      </c>
      <c r="B122" s="125" t="s">
        <v>30</v>
      </c>
      <c r="C122" s="125" t="s">
        <v>270</v>
      </c>
      <c r="D122" s="125"/>
      <c r="E122" s="125" t="s">
        <v>271</v>
      </c>
      <c r="F122" s="125" t="s">
        <v>752</v>
      </c>
      <c r="G122" s="196">
        <f t="shared" si="11"/>
        <v>0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29"/>
      <c r="R122" s="29"/>
      <c r="S122" s="29"/>
      <c r="T122" s="29"/>
      <c r="U122" s="29"/>
      <c r="V122" s="172"/>
      <c r="W122" s="172"/>
      <c r="X122" s="172"/>
      <c r="Y122" s="172"/>
      <c r="Z122" s="172"/>
      <c r="AA122" s="172"/>
      <c r="AB122" s="1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70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71"/>
      <c r="AT122" s="17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3"/>
      <c r="AZ122" s="171"/>
    </row>
    <row r="123" spans="1:52" x14ac:dyDescent="0.25">
      <c r="A123" s="21">
        <v>115</v>
      </c>
      <c r="B123" s="125" t="s">
        <v>30</v>
      </c>
      <c r="C123" s="125" t="s">
        <v>722</v>
      </c>
      <c r="D123" s="125"/>
      <c r="E123" s="125" t="s">
        <v>723</v>
      </c>
      <c r="F123" s="125" t="s">
        <v>752</v>
      </c>
      <c r="G123" s="196">
        <f t="shared" si="11"/>
        <v>20</v>
      </c>
      <c r="H123" s="172"/>
      <c r="I123" s="172"/>
      <c r="J123" s="74">
        <v>1</v>
      </c>
      <c r="K123" s="74"/>
      <c r="L123" s="74">
        <v>0</v>
      </c>
      <c r="M123" s="74"/>
      <c r="N123" s="74">
        <v>0</v>
      </c>
      <c r="O123" s="74">
        <v>5</v>
      </c>
      <c r="P123" s="74"/>
      <c r="Q123" s="74"/>
      <c r="R123" s="74"/>
      <c r="S123" s="74"/>
      <c r="T123" s="74"/>
      <c r="U123" s="74">
        <v>0</v>
      </c>
      <c r="V123" s="74">
        <v>7</v>
      </c>
      <c r="W123" s="74"/>
      <c r="X123" s="74">
        <v>5</v>
      </c>
      <c r="Y123" s="74">
        <v>2</v>
      </c>
      <c r="Z123" s="74"/>
      <c r="AA123" s="172"/>
      <c r="AB123" s="1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2680500</v>
      </c>
      <c r="AE123" s="23">
        <f t="shared" si="12"/>
        <v>8</v>
      </c>
      <c r="AF123" s="170"/>
      <c r="AG123" s="171">
        <v>0</v>
      </c>
      <c r="AH123" s="171">
        <v>1</v>
      </c>
      <c r="AI123" s="171"/>
      <c r="AJ123" s="171"/>
      <c r="AK123" s="171"/>
      <c r="AL123" s="171">
        <v>2</v>
      </c>
      <c r="AM123" s="171">
        <v>0</v>
      </c>
      <c r="AN123" s="171"/>
      <c r="AO123" s="171"/>
      <c r="AP123" s="171">
        <v>5</v>
      </c>
      <c r="AQ123" s="171"/>
      <c r="AR123" s="171"/>
      <c r="AS123" s="171"/>
      <c r="AT123" s="171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937500</v>
      </c>
      <c r="AV123" s="23">
        <f t="shared" si="13"/>
        <v>938174.99999999988</v>
      </c>
      <c r="AW123" s="24" t="str">
        <f t="shared" si="14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3"/>
      <c r="AZ123" s="171"/>
    </row>
    <row r="124" spans="1:52" x14ac:dyDescent="0.25">
      <c r="A124" s="21">
        <v>116</v>
      </c>
      <c r="B124" s="125" t="s">
        <v>30</v>
      </c>
      <c r="C124" s="125" t="s">
        <v>1028</v>
      </c>
      <c r="D124" s="125"/>
      <c r="E124" s="125" t="s">
        <v>1029</v>
      </c>
      <c r="F124" s="125" t="s">
        <v>752</v>
      </c>
      <c r="G124" s="196">
        <f t="shared" si="11"/>
        <v>0</v>
      </c>
      <c r="H124" s="172"/>
      <c r="I124" s="172"/>
      <c r="J124" s="172"/>
      <c r="K124" s="172"/>
      <c r="L124" s="172"/>
      <c r="M124" s="172"/>
      <c r="N124" s="172"/>
      <c r="O124" s="172"/>
      <c r="P124" s="172"/>
      <c r="Q124" s="29"/>
      <c r="R124" s="29"/>
      <c r="S124" s="29"/>
      <c r="T124" s="29"/>
      <c r="U124" s="29"/>
      <c r="V124" s="172"/>
      <c r="W124" s="172"/>
      <c r="X124" s="172"/>
      <c r="Y124" s="172"/>
      <c r="Z124" s="172"/>
      <c r="AA124" s="172"/>
      <c r="AB124" s="1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70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3"/>
      <c r="AZ124" s="171"/>
    </row>
    <row r="125" spans="1:52" x14ac:dyDescent="0.25">
      <c r="A125" s="21">
        <v>117</v>
      </c>
      <c r="B125" s="125" t="s">
        <v>30</v>
      </c>
      <c r="C125" s="125" t="s">
        <v>298</v>
      </c>
      <c r="D125" s="125"/>
      <c r="E125" s="125" t="s">
        <v>299</v>
      </c>
      <c r="F125" s="125" t="s">
        <v>752</v>
      </c>
      <c r="G125" s="196">
        <f t="shared" si="11"/>
        <v>35</v>
      </c>
      <c r="H125" s="29">
        <v>0.5</v>
      </c>
      <c r="I125" s="29"/>
      <c r="J125" s="29">
        <v>2</v>
      </c>
      <c r="K125" s="29"/>
      <c r="L125" s="29"/>
      <c r="M125" s="29"/>
      <c r="N125" s="29"/>
      <c r="O125" s="29">
        <v>5</v>
      </c>
      <c r="P125" s="29"/>
      <c r="Q125" s="29"/>
      <c r="R125" s="29"/>
      <c r="S125" s="29"/>
      <c r="T125" s="29"/>
      <c r="U125" s="29"/>
      <c r="V125" s="29">
        <v>2.5</v>
      </c>
      <c r="W125" s="29"/>
      <c r="X125" s="29">
        <v>13</v>
      </c>
      <c r="Y125" s="29">
        <v>12</v>
      </c>
      <c r="Z125" s="29"/>
      <c r="AA125" s="172"/>
      <c r="AB125" s="1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4634000</v>
      </c>
      <c r="AE125" s="23">
        <f t="shared" si="12"/>
        <v>10.4</v>
      </c>
      <c r="AF125" s="170"/>
      <c r="AG125" s="171"/>
      <c r="AH125" s="171">
        <v>2</v>
      </c>
      <c r="AI125" s="171">
        <v>2</v>
      </c>
      <c r="AJ125" s="171"/>
      <c r="AK125" s="171"/>
      <c r="AL125" s="171">
        <v>4</v>
      </c>
      <c r="AM125" s="171"/>
      <c r="AN125" s="171"/>
      <c r="AO125" s="171"/>
      <c r="AP125" s="171">
        <v>2.4</v>
      </c>
      <c r="AQ125" s="171"/>
      <c r="AR125" s="171"/>
      <c r="AS125" s="171"/>
      <c r="AT125" s="171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1614200</v>
      </c>
      <c r="AV125" s="23">
        <f t="shared" si="13"/>
        <v>1621900</v>
      </c>
      <c r="AW125" s="24" t="str">
        <f t="shared" si="14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3"/>
      <c r="AZ125" s="171"/>
    </row>
    <row r="126" spans="1:52" x14ac:dyDescent="0.25">
      <c r="A126" s="21">
        <v>118</v>
      </c>
      <c r="B126" s="125" t="s">
        <v>30</v>
      </c>
      <c r="C126" s="125" t="s">
        <v>288</v>
      </c>
      <c r="D126" s="125"/>
      <c r="E126" s="125" t="s">
        <v>289</v>
      </c>
      <c r="F126" s="125" t="s">
        <v>752</v>
      </c>
      <c r="G126" s="196">
        <f t="shared" si="11"/>
        <v>20</v>
      </c>
      <c r="H126" s="207"/>
      <c r="I126" s="172"/>
      <c r="J126" s="74">
        <v>2</v>
      </c>
      <c r="K126" s="172"/>
      <c r="L126" s="74"/>
      <c r="M126" s="74"/>
      <c r="N126" s="74">
        <v>3</v>
      </c>
      <c r="O126" s="74">
        <v>6</v>
      </c>
      <c r="P126" s="74"/>
      <c r="Q126" s="74"/>
      <c r="R126" s="74"/>
      <c r="S126" s="74"/>
      <c r="T126" s="74"/>
      <c r="U126" s="74"/>
      <c r="V126" s="74">
        <v>5</v>
      </c>
      <c r="W126" s="74"/>
      <c r="X126" s="74">
        <v>2</v>
      </c>
      <c r="Y126" s="74">
        <v>2</v>
      </c>
      <c r="Z126" s="74"/>
      <c r="AA126" s="172"/>
      <c r="AB126" s="1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2680000</v>
      </c>
      <c r="AE126" s="23">
        <f t="shared" si="12"/>
        <v>8</v>
      </c>
      <c r="AF126" s="170"/>
      <c r="AG126" s="171"/>
      <c r="AH126" s="171">
        <v>1</v>
      </c>
      <c r="AI126" s="171"/>
      <c r="AJ126" s="171"/>
      <c r="AK126" s="171"/>
      <c r="AL126" s="171">
        <v>2</v>
      </c>
      <c r="AM126" s="171"/>
      <c r="AN126" s="171"/>
      <c r="AO126" s="171"/>
      <c r="AP126" s="171">
        <v>5</v>
      </c>
      <c r="AQ126" s="171"/>
      <c r="AR126" s="171"/>
      <c r="AS126" s="171"/>
      <c r="AT126" s="171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937500</v>
      </c>
      <c r="AV126" s="23">
        <f t="shared" si="13"/>
        <v>937999.99999999988</v>
      </c>
      <c r="AW126" s="24" t="str">
        <f t="shared" si="14"/>
        <v>Credit is within Limit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3"/>
      <c r="AZ126" s="171"/>
    </row>
    <row r="127" spans="1:52" x14ac:dyDescent="0.25">
      <c r="A127" s="21">
        <v>119</v>
      </c>
      <c r="B127" s="125" t="s">
        <v>30</v>
      </c>
      <c r="C127" s="125" t="s">
        <v>268</v>
      </c>
      <c r="D127" s="125"/>
      <c r="E127" s="125" t="s">
        <v>269</v>
      </c>
      <c r="F127" s="125" t="s">
        <v>752</v>
      </c>
      <c r="G127" s="196">
        <f t="shared" si="11"/>
        <v>36</v>
      </c>
      <c r="H127" s="29">
        <v>0.5</v>
      </c>
      <c r="I127" s="29"/>
      <c r="J127" s="29">
        <v>3</v>
      </c>
      <c r="K127" s="29">
        <v>2</v>
      </c>
      <c r="L127" s="29"/>
      <c r="M127" s="29"/>
      <c r="N127" s="29"/>
      <c r="O127" s="29">
        <v>9</v>
      </c>
      <c r="P127" s="29"/>
      <c r="Q127" s="29"/>
      <c r="R127" s="29"/>
      <c r="S127" s="29"/>
      <c r="T127" s="29"/>
      <c r="U127" s="29"/>
      <c r="V127" s="29">
        <v>3.5</v>
      </c>
      <c r="W127" s="29"/>
      <c r="X127" s="29">
        <v>10</v>
      </c>
      <c r="Y127" s="29">
        <v>8</v>
      </c>
      <c r="Z127" s="29"/>
      <c r="AA127" s="172"/>
      <c r="AB127" s="1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5147500</v>
      </c>
      <c r="AE127" s="23">
        <f t="shared" si="12"/>
        <v>12</v>
      </c>
      <c r="AF127" s="170"/>
      <c r="AG127" s="171"/>
      <c r="AH127" s="171">
        <v>2</v>
      </c>
      <c r="AI127" s="171">
        <v>2</v>
      </c>
      <c r="AJ127" s="171"/>
      <c r="AK127" s="171"/>
      <c r="AL127" s="171">
        <v>4</v>
      </c>
      <c r="AM127" s="171"/>
      <c r="AN127" s="171"/>
      <c r="AO127" s="171"/>
      <c r="AP127" s="171">
        <v>4</v>
      </c>
      <c r="AQ127" s="171"/>
      <c r="AR127" s="171"/>
      <c r="AS127" s="171"/>
      <c r="AT127" s="17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1759000</v>
      </c>
      <c r="AV127" s="23">
        <f t="shared" si="13"/>
        <v>1801625</v>
      </c>
      <c r="AW127" s="24" t="str">
        <f t="shared" si="14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3"/>
      <c r="AZ127" s="171"/>
    </row>
    <row r="128" spans="1:52" x14ac:dyDescent="0.25">
      <c r="A128" s="21">
        <v>120</v>
      </c>
      <c r="B128" s="125" t="s">
        <v>30</v>
      </c>
      <c r="C128" s="125" t="s">
        <v>1024</v>
      </c>
      <c r="D128" s="125"/>
      <c r="E128" s="125" t="s">
        <v>1025</v>
      </c>
      <c r="F128" s="125" t="s">
        <v>753</v>
      </c>
      <c r="G128" s="196">
        <f t="shared" si="11"/>
        <v>0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29"/>
      <c r="R128" s="29"/>
      <c r="S128" s="29"/>
      <c r="T128" s="29"/>
      <c r="U128" s="29"/>
      <c r="V128" s="172"/>
      <c r="W128" s="172"/>
      <c r="X128" s="172"/>
      <c r="Y128" s="172"/>
      <c r="Z128" s="172"/>
      <c r="AA128" s="172"/>
      <c r="AB128" s="1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70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1"/>
      <c r="AT128" s="171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3"/>
      <c r="AZ128" s="171"/>
    </row>
    <row r="129" spans="1:52" x14ac:dyDescent="0.25">
      <c r="A129" s="21">
        <v>121</v>
      </c>
      <c r="B129" s="125" t="s">
        <v>30</v>
      </c>
      <c r="C129" s="125" t="s">
        <v>1018</v>
      </c>
      <c r="D129" s="125"/>
      <c r="E129" s="125" t="s">
        <v>1019</v>
      </c>
      <c r="F129" s="125" t="s">
        <v>753</v>
      </c>
      <c r="G129" s="196">
        <f t="shared" si="11"/>
        <v>12</v>
      </c>
      <c r="H129" s="142"/>
      <c r="I129" s="142"/>
      <c r="J129" s="74">
        <v>2</v>
      </c>
      <c r="K129" s="74"/>
      <c r="L129" s="74">
        <v>0</v>
      </c>
      <c r="M129" s="74"/>
      <c r="N129" s="74">
        <v>0</v>
      </c>
      <c r="O129" s="74">
        <v>4</v>
      </c>
      <c r="P129" s="74"/>
      <c r="Q129" s="74"/>
      <c r="R129" s="74"/>
      <c r="S129" s="74"/>
      <c r="T129" s="74"/>
      <c r="U129" s="74">
        <v>0</v>
      </c>
      <c r="V129" s="74">
        <v>1</v>
      </c>
      <c r="W129" s="74"/>
      <c r="X129" s="74">
        <v>3</v>
      </c>
      <c r="Y129" s="74">
        <v>2</v>
      </c>
      <c r="Z129" s="74"/>
      <c r="AA129" s="172"/>
      <c r="AB129" s="1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1866000</v>
      </c>
      <c r="AE129" s="23">
        <f t="shared" si="12"/>
        <v>3.75</v>
      </c>
      <c r="AF129" s="170"/>
      <c r="AG129" s="171">
        <v>0</v>
      </c>
      <c r="AH129" s="171">
        <v>1</v>
      </c>
      <c r="AI129" s="171"/>
      <c r="AJ129" s="171"/>
      <c r="AK129" s="171"/>
      <c r="AL129" s="171">
        <v>2</v>
      </c>
      <c r="AM129" s="171">
        <v>0</v>
      </c>
      <c r="AN129" s="171"/>
      <c r="AO129" s="171"/>
      <c r="AP129" s="171">
        <v>0.75</v>
      </c>
      <c r="AQ129" s="171"/>
      <c r="AR129" s="171"/>
      <c r="AS129" s="171"/>
      <c r="AT129" s="171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552875</v>
      </c>
      <c r="AV129" s="23">
        <f t="shared" si="13"/>
        <v>653100</v>
      </c>
      <c r="AW129" s="24" t="str">
        <f t="shared" si="14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3"/>
      <c r="AZ129" s="171"/>
    </row>
    <row r="130" spans="1:52" x14ac:dyDescent="0.25">
      <c r="A130" s="21">
        <v>122</v>
      </c>
      <c r="B130" s="125" t="s">
        <v>30</v>
      </c>
      <c r="C130" s="125" t="s">
        <v>1022</v>
      </c>
      <c r="D130" s="125"/>
      <c r="E130" s="125" t="s">
        <v>1023</v>
      </c>
      <c r="F130" s="125" t="s">
        <v>752</v>
      </c>
      <c r="G130" s="196">
        <f t="shared" si="11"/>
        <v>0</v>
      </c>
      <c r="H130" s="142"/>
      <c r="I130" s="142"/>
      <c r="J130" s="142"/>
      <c r="K130" s="142"/>
      <c r="L130" s="142"/>
      <c r="M130" s="142"/>
      <c r="N130" s="142"/>
      <c r="O130" s="142"/>
      <c r="P130" s="142"/>
      <c r="Q130" s="29"/>
      <c r="R130" s="29"/>
      <c r="S130" s="29"/>
      <c r="T130" s="29"/>
      <c r="U130" s="29"/>
      <c r="V130" s="142"/>
      <c r="W130" s="142"/>
      <c r="X130" s="142"/>
      <c r="Y130" s="142"/>
      <c r="Z130" s="142"/>
      <c r="AA130" s="142"/>
      <c r="AB130" s="1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70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1"/>
      <c r="AT130" s="171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3"/>
      <c r="AZ130" s="171"/>
    </row>
    <row r="131" spans="1:52" x14ac:dyDescent="0.25">
      <c r="A131" s="21">
        <v>123</v>
      </c>
      <c r="B131" s="125" t="s">
        <v>30</v>
      </c>
      <c r="C131" s="125" t="s">
        <v>1026</v>
      </c>
      <c r="D131" s="125"/>
      <c r="E131" s="125" t="s">
        <v>1027</v>
      </c>
      <c r="F131" s="125" t="s">
        <v>753</v>
      </c>
      <c r="G131" s="196">
        <f t="shared" si="11"/>
        <v>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29"/>
      <c r="R131" s="29"/>
      <c r="S131" s="29"/>
      <c r="T131" s="29"/>
      <c r="U131" s="29"/>
      <c r="V131" s="172"/>
      <c r="W131" s="172"/>
      <c r="X131" s="172"/>
      <c r="Y131" s="172"/>
      <c r="Z131" s="172"/>
      <c r="AA131" s="172"/>
      <c r="AB131" s="1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70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1"/>
      <c r="AT131" s="171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3"/>
      <c r="AZ131" s="171"/>
    </row>
    <row r="132" spans="1:52" x14ac:dyDescent="0.25">
      <c r="A132" s="21">
        <v>124</v>
      </c>
      <c r="B132" s="125" t="s">
        <v>30</v>
      </c>
      <c r="C132" s="125" t="s">
        <v>1020</v>
      </c>
      <c r="D132" s="125"/>
      <c r="E132" s="125" t="s">
        <v>1021</v>
      </c>
      <c r="F132" s="125" t="s">
        <v>752</v>
      </c>
      <c r="G132" s="196">
        <f t="shared" si="11"/>
        <v>35</v>
      </c>
      <c r="H132" s="29">
        <v>0.5</v>
      </c>
      <c r="I132" s="29"/>
      <c r="J132" s="29">
        <v>2</v>
      </c>
      <c r="K132" s="29"/>
      <c r="L132" s="29"/>
      <c r="M132" s="29"/>
      <c r="N132" s="29"/>
      <c r="O132" s="29">
        <v>5</v>
      </c>
      <c r="P132" s="29"/>
      <c r="Q132" s="29"/>
      <c r="R132" s="29"/>
      <c r="S132" s="29"/>
      <c r="T132" s="29"/>
      <c r="U132" s="29"/>
      <c r="V132" s="29">
        <v>2.5</v>
      </c>
      <c r="W132" s="29"/>
      <c r="X132" s="29">
        <v>13</v>
      </c>
      <c r="Y132" s="29">
        <v>12</v>
      </c>
      <c r="Z132" s="29"/>
      <c r="AA132" s="172"/>
      <c r="AB132" s="1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4634000</v>
      </c>
      <c r="AE132" s="23">
        <f t="shared" si="12"/>
        <v>10.4</v>
      </c>
      <c r="AF132" s="170"/>
      <c r="AG132" s="171"/>
      <c r="AH132" s="171">
        <v>2</v>
      </c>
      <c r="AI132" s="171">
        <v>2</v>
      </c>
      <c r="AJ132" s="171"/>
      <c r="AK132" s="171"/>
      <c r="AL132" s="171">
        <v>4</v>
      </c>
      <c r="AM132" s="171"/>
      <c r="AN132" s="171"/>
      <c r="AO132" s="171"/>
      <c r="AP132" s="171">
        <v>2.4</v>
      </c>
      <c r="AQ132" s="171"/>
      <c r="AR132" s="171"/>
      <c r="AS132" s="171"/>
      <c r="AT132" s="171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1614200</v>
      </c>
      <c r="AV132" s="23">
        <f t="shared" si="13"/>
        <v>1621900</v>
      </c>
      <c r="AW132" s="24" t="str">
        <f t="shared" si="14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3"/>
      <c r="AZ132" s="171"/>
    </row>
    <row r="133" spans="1:52" x14ac:dyDescent="0.25">
      <c r="A133" s="21">
        <v>125</v>
      </c>
      <c r="B133" s="125" t="s">
        <v>30</v>
      </c>
      <c r="C133" s="125" t="s">
        <v>300</v>
      </c>
      <c r="D133" s="125"/>
      <c r="E133" s="125" t="s">
        <v>1015</v>
      </c>
      <c r="F133" s="125" t="s">
        <v>753</v>
      </c>
      <c r="G133" s="196">
        <f t="shared" si="11"/>
        <v>10</v>
      </c>
      <c r="H133" s="172"/>
      <c r="I133" s="172"/>
      <c r="J133" s="74">
        <v>2</v>
      </c>
      <c r="K133" s="74"/>
      <c r="L133" s="74">
        <v>0</v>
      </c>
      <c r="M133" s="74"/>
      <c r="N133" s="74">
        <v>0</v>
      </c>
      <c r="O133" s="74">
        <v>3</v>
      </c>
      <c r="P133" s="74"/>
      <c r="Q133" s="74"/>
      <c r="R133" s="74"/>
      <c r="S133" s="74"/>
      <c r="T133" s="74"/>
      <c r="U133" s="74">
        <v>0</v>
      </c>
      <c r="V133" s="74"/>
      <c r="W133" s="74"/>
      <c r="X133" s="74">
        <v>3</v>
      </c>
      <c r="Y133" s="74">
        <v>2</v>
      </c>
      <c r="Z133" s="74"/>
      <c r="AA133" s="172"/>
      <c r="AB133" s="1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1595500</v>
      </c>
      <c r="AE133" s="23">
        <f t="shared" si="12"/>
        <v>3.75</v>
      </c>
      <c r="AF133" s="170"/>
      <c r="AG133" s="171">
        <v>0</v>
      </c>
      <c r="AH133" s="171">
        <v>1</v>
      </c>
      <c r="AI133" s="171"/>
      <c r="AJ133" s="171"/>
      <c r="AK133" s="171"/>
      <c r="AL133" s="171">
        <v>2</v>
      </c>
      <c r="AM133" s="171">
        <v>0</v>
      </c>
      <c r="AN133" s="171"/>
      <c r="AO133" s="171"/>
      <c r="AP133" s="171">
        <v>0.75</v>
      </c>
      <c r="AQ133" s="171"/>
      <c r="AR133" s="171"/>
      <c r="AS133" s="171"/>
      <c r="AT133" s="171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552875</v>
      </c>
      <c r="AV133" s="23">
        <f t="shared" si="13"/>
        <v>558425</v>
      </c>
      <c r="AW133" s="24" t="str">
        <f t="shared" si="14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3"/>
      <c r="AZ133" s="171"/>
    </row>
    <row r="134" spans="1:52" x14ac:dyDescent="0.25">
      <c r="A134" s="21">
        <v>126</v>
      </c>
      <c r="B134" s="125" t="s">
        <v>30</v>
      </c>
      <c r="C134" s="125" t="s">
        <v>1271</v>
      </c>
      <c r="D134" s="125" t="s">
        <v>1314</v>
      </c>
      <c r="E134" s="125" t="s">
        <v>1274</v>
      </c>
      <c r="F134" s="125" t="s">
        <v>753</v>
      </c>
      <c r="G134" s="196">
        <f t="shared" si="11"/>
        <v>0</v>
      </c>
      <c r="H134" s="142"/>
      <c r="I134" s="142"/>
      <c r="J134" s="142"/>
      <c r="K134" s="142"/>
      <c r="L134" s="142"/>
      <c r="M134" s="142"/>
      <c r="N134" s="142"/>
      <c r="O134" s="142"/>
      <c r="P134" s="142"/>
      <c r="Q134" s="29"/>
      <c r="R134" s="29"/>
      <c r="S134" s="29"/>
      <c r="T134" s="29"/>
      <c r="U134" s="29"/>
      <c r="V134" s="142"/>
      <c r="W134" s="142"/>
      <c r="X134" s="142"/>
      <c r="Y134" s="142"/>
      <c r="Z134" s="142"/>
      <c r="AA134" s="142"/>
      <c r="AB134" s="1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70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1"/>
      <c r="AT134" s="171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3"/>
      <c r="AZ134" s="171"/>
    </row>
    <row r="135" spans="1:52" x14ac:dyDescent="0.25">
      <c r="A135" s="21">
        <v>127</v>
      </c>
      <c r="B135" s="125" t="s">
        <v>30</v>
      </c>
      <c r="C135" s="125" t="s">
        <v>1379</v>
      </c>
      <c r="D135" s="125" t="s">
        <v>1314</v>
      </c>
      <c r="E135" s="125" t="s">
        <v>1380</v>
      </c>
      <c r="F135" s="125" t="s">
        <v>753</v>
      </c>
      <c r="G135" s="196">
        <f t="shared" si="11"/>
        <v>0</v>
      </c>
      <c r="H135" s="142"/>
      <c r="I135" s="142"/>
      <c r="J135" s="142"/>
      <c r="K135" s="142"/>
      <c r="L135" s="142"/>
      <c r="M135" s="142"/>
      <c r="N135" s="142"/>
      <c r="O135" s="142"/>
      <c r="P135" s="142"/>
      <c r="Q135" s="29"/>
      <c r="R135" s="29"/>
      <c r="S135" s="29"/>
      <c r="T135" s="29"/>
      <c r="U135" s="29"/>
      <c r="V135" s="142"/>
      <c r="W135" s="142"/>
      <c r="X135" s="142"/>
      <c r="Y135" s="142"/>
      <c r="Z135" s="142"/>
      <c r="AA135" s="142"/>
      <c r="AB135" s="1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70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1"/>
      <c r="AT135" s="171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3"/>
      <c r="AZ135" s="171"/>
    </row>
    <row r="136" spans="1:52" x14ac:dyDescent="0.25">
      <c r="A136" s="21">
        <v>128</v>
      </c>
      <c r="B136" s="125" t="s">
        <v>30</v>
      </c>
      <c r="C136" s="125" t="s">
        <v>1381</v>
      </c>
      <c r="D136" s="125" t="s">
        <v>1314</v>
      </c>
      <c r="E136" s="125" t="s">
        <v>1382</v>
      </c>
      <c r="F136" s="125" t="s">
        <v>753</v>
      </c>
      <c r="G136" s="196">
        <f t="shared" si="11"/>
        <v>0</v>
      </c>
      <c r="H136" s="172"/>
      <c r="I136" s="172"/>
      <c r="J136" s="172"/>
      <c r="K136" s="172"/>
      <c r="L136" s="172"/>
      <c r="M136" s="172"/>
      <c r="N136" s="172"/>
      <c r="O136" s="172"/>
      <c r="P136" s="172"/>
      <c r="Q136" s="29"/>
      <c r="R136" s="29"/>
      <c r="S136" s="29"/>
      <c r="T136" s="29"/>
      <c r="U136" s="29"/>
      <c r="V136" s="172"/>
      <c r="W136" s="172"/>
      <c r="X136" s="172"/>
      <c r="Y136" s="172"/>
      <c r="Z136" s="172"/>
      <c r="AA136" s="172"/>
      <c r="AB136" s="1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70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1"/>
      <c r="AT136" s="171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3"/>
      <c r="AZ136" s="171"/>
    </row>
    <row r="137" spans="1:52" x14ac:dyDescent="0.25">
      <c r="A137" s="21">
        <v>129</v>
      </c>
      <c r="B137" s="125" t="s">
        <v>30</v>
      </c>
      <c r="C137" s="125" t="s">
        <v>1416</v>
      </c>
      <c r="D137" s="125" t="s">
        <v>1314</v>
      </c>
      <c r="E137" s="125" t="s">
        <v>1383</v>
      </c>
      <c r="F137" s="125" t="s">
        <v>753</v>
      </c>
      <c r="G137" s="196">
        <f t="shared" si="11"/>
        <v>35</v>
      </c>
      <c r="H137" s="29">
        <v>0.5</v>
      </c>
      <c r="I137" s="29"/>
      <c r="J137" s="29">
        <v>2</v>
      </c>
      <c r="K137" s="29"/>
      <c r="L137" s="29"/>
      <c r="M137" s="29"/>
      <c r="N137" s="29"/>
      <c r="O137" s="29">
        <v>5</v>
      </c>
      <c r="P137" s="29"/>
      <c r="Q137" s="29"/>
      <c r="R137" s="29"/>
      <c r="S137" s="29"/>
      <c r="T137" s="29"/>
      <c r="U137" s="29"/>
      <c r="V137" s="29">
        <v>2.5</v>
      </c>
      <c r="W137" s="29"/>
      <c r="X137" s="29">
        <v>13</v>
      </c>
      <c r="Y137" s="29">
        <v>12</v>
      </c>
      <c r="Z137" s="29"/>
      <c r="AA137" s="172"/>
      <c r="AB137" s="1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4634000</v>
      </c>
      <c r="AE137" s="23">
        <f t="shared" ref="AE137" si="15">SUM(AF137:AT137)</f>
        <v>10.4</v>
      </c>
      <c r="AF137" s="170"/>
      <c r="AG137" s="171"/>
      <c r="AH137" s="171">
        <v>2</v>
      </c>
      <c r="AI137" s="171">
        <v>2</v>
      </c>
      <c r="AJ137" s="171"/>
      <c r="AK137" s="171"/>
      <c r="AL137" s="171">
        <v>4</v>
      </c>
      <c r="AM137" s="171"/>
      <c r="AN137" s="171"/>
      <c r="AO137" s="171"/>
      <c r="AP137" s="171">
        <v>2.4</v>
      </c>
      <c r="AQ137" s="171"/>
      <c r="AR137" s="171"/>
      <c r="AS137" s="171"/>
      <c r="AT137" s="171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1614200</v>
      </c>
      <c r="AV137" s="23">
        <f t="shared" si="13"/>
        <v>1621900</v>
      </c>
      <c r="AW137" s="24" t="str">
        <f t="shared" ref="AW137" si="16">IF(AU137&gt;AV137,"Credit is above Limit. Requires HOTM approval",IF(AU137=0," ",IF(AV137&gt;=AU137,"Credit is within Limit","CheckInput")))</f>
        <v>Credit is within Limit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9"/>
      <c r="AZ137" s="171"/>
    </row>
    <row r="138" spans="1:52" x14ac:dyDescent="0.25">
      <c r="A138" s="21">
        <v>130</v>
      </c>
      <c r="B138" s="195" t="s">
        <v>30</v>
      </c>
      <c r="C138" s="195" t="s">
        <v>1517</v>
      </c>
      <c r="D138" s="125" t="s">
        <v>1314</v>
      </c>
      <c r="E138" s="195" t="s">
        <v>1518</v>
      </c>
      <c r="F138" s="125" t="s">
        <v>753</v>
      </c>
      <c r="G138" s="196">
        <f t="shared" si="11"/>
        <v>10</v>
      </c>
      <c r="H138" s="172"/>
      <c r="I138" s="172"/>
      <c r="J138" s="74">
        <v>2</v>
      </c>
      <c r="K138" s="74"/>
      <c r="L138" s="74">
        <v>0</v>
      </c>
      <c r="M138" s="74"/>
      <c r="N138" s="74">
        <v>0</v>
      </c>
      <c r="O138" s="74">
        <v>3</v>
      </c>
      <c r="P138" s="74"/>
      <c r="Q138" s="74"/>
      <c r="R138" s="74"/>
      <c r="S138" s="74"/>
      <c r="T138" s="74"/>
      <c r="U138" s="74">
        <v>0</v>
      </c>
      <c r="V138" s="74"/>
      <c r="W138" s="74"/>
      <c r="X138" s="74">
        <v>3</v>
      </c>
      <c r="Y138" s="74">
        <v>2</v>
      </c>
      <c r="Z138" s="74"/>
      <c r="AA138" s="172"/>
      <c r="AB138" s="1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1595500</v>
      </c>
      <c r="AE138" s="23">
        <f t="shared" ref="AE138" si="17">SUM(AF138:AT138)</f>
        <v>3.75</v>
      </c>
      <c r="AF138" s="170"/>
      <c r="AG138" s="171">
        <v>0</v>
      </c>
      <c r="AH138" s="171">
        <v>1</v>
      </c>
      <c r="AI138" s="171"/>
      <c r="AJ138" s="171"/>
      <c r="AK138" s="171"/>
      <c r="AL138" s="171">
        <v>2</v>
      </c>
      <c r="AM138" s="171">
        <v>0</v>
      </c>
      <c r="AN138" s="171"/>
      <c r="AO138" s="171"/>
      <c r="AP138" s="171">
        <v>0.75</v>
      </c>
      <c r="AQ138" s="171"/>
      <c r="AR138" s="171"/>
      <c r="AS138" s="171"/>
      <c r="AT138" s="171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552875</v>
      </c>
      <c r="AV138" s="23">
        <f t="shared" ref="AV138" si="18">AC138*0.35</f>
        <v>558425</v>
      </c>
      <c r="AW138" s="24" t="str">
        <f t="shared" ref="AW138" si="19">IF(AU138&gt;AV138,"Credit is above Limit. Requires HOTM approval",IF(AU138=0," ",IF(AV138&gt;=AU138,"Credit is within Limit","CheckInput")))</f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1"/>
      <c r="AZ138" s="171"/>
    </row>
  </sheetData>
  <sheetProtection algorithmName="SHA-512" hashValue="1Fh/+4p4i0aucoEF6KHIb1dWXHOuK+jg71k1xO54/mJbFj2DBPI3idEjGxnRqepVtQUxffIHB0zA4ep7r7ZtkQ==" saltValue="zwlTc5Vp4LxOBlYcGAilY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8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E18" sqref="E18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bestFit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56</v>
      </c>
      <c r="E1" s="4" t="s">
        <v>62</v>
      </c>
      <c r="F1" s="6"/>
      <c r="Q1" s="10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2030500</v>
      </c>
    </row>
    <row r="3" spans="1:52" s="10" customFormat="1" x14ac:dyDescent="0.25"/>
    <row r="4" spans="1:52" ht="15.75" customHeight="1" x14ac:dyDescent="0.35">
      <c r="B4" s="238" t="s">
        <v>1627</v>
      </c>
      <c r="C4" s="241"/>
      <c r="D4" s="241"/>
      <c r="E4" s="241"/>
      <c r="H4" s="239" t="s">
        <v>46</v>
      </c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11"/>
      <c r="AE4" s="240" t="s">
        <v>49</v>
      </c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11"/>
      <c r="AZ4" s="11"/>
    </row>
    <row r="5" spans="1:52" ht="15.75" customHeight="1" thickBot="1" x14ac:dyDescent="0.4">
      <c r="B5" s="241"/>
      <c r="C5" s="241"/>
      <c r="D5" s="241"/>
      <c r="E5" s="241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11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4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8" t="s">
        <v>98</v>
      </c>
      <c r="I8" s="128" t="s">
        <v>1426</v>
      </c>
      <c r="J8" s="128" t="s">
        <v>66</v>
      </c>
      <c r="K8" s="128" t="s">
        <v>97</v>
      </c>
      <c r="L8" s="128" t="s">
        <v>34</v>
      </c>
      <c r="M8" s="128" t="s">
        <v>74</v>
      </c>
      <c r="N8" s="128" t="s">
        <v>96</v>
      </c>
      <c r="O8" s="128" t="s">
        <v>35</v>
      </c>
      <c r="P8" s="128" t="s">
        <v>36</v>
      </c>
      <c r="Q8" s="128" t="s">
        <v>37</v>
      </c>
      <c r="R8" s="128" t="s">
        <v>1427</v>
      </c>
      <c r="S8" s="225" t="s">
        <v>1603</v>
      </c>
      <c r="T8" s="128" t="s">
        <v>1515</v>
      </c>
      <c r="U8" s="128" t="s">
        <v>1044</v>
      </c>
      <c r="V8" s="128" t="s">
        <v>38</v>
      </c>
      <c r="W8" s="128" t="s">
        <v>39</v>
      </c>
      <c r="X8" s="128" t="s">
        <v>40</v>
      </c>
      <c r="Y8" s="128" t="s">
        <v>41</v>
      </c>
      <c r="Z8" s="128" t="s">
        <v>1519</v>
      </c>
      <c r="AA8" s="128" t="s">
        <v>1292</v>
      </c>
      <c r="AB8" s="128" t="s">
        <v>43</v>
      </c>
      <c r="AC8" s="17" t="s">
        <v>47</v>
      </c>
      <c r="AE8" s="18" t="s">
        <v>51</v>
      </c>
      <c r="AF8" s="129" t="s">
        <v>43</v>
      </c>
      <c r="AG8" s="129" t="s">
        <v>37</v>
      </c>
      <c r="AH8" s="129" t="s">
        <v>35</v>
      </c>
      <c r="AI8" s="129" t="s">
        <v>66</v>
      </c>
      <c r="AJ8" s="129" t="s">
        <v>74</v>
      </c>
      <c r="AK8" s="129" t="s">
        <v>34</v>
      </c>
      <c r="AL8" s="129" t="s">
        <v>40</v>
      </c>
      <c r="AM8" s="129" t="s">
        <v>97</v>
      </c>
      <c r="AN8" s="129" t="s">
        <v>1519</v>
      </c>
      <c r="AO8" s="129" t="s">
        <v>1427</v>
      </c>
      <c r="AP8" s="130" t="s">
        <v>38</v>
      </c>
      <c r="AQ8" s="130" t="s">
        <v>98</v>
      </c>
      <c r="AR8" s="130" t="s">
        <v>1426</v>
      </c>
      <c r="AS8" s="225" t="s">
        <v>1603</v>
      </c>
      <c r="AT8" s="130" t="s">
        <v>39</v>
      </c>
      <c r="AU8" s="19" t="s">
        <v>48</v>
      </c>
      <c r="AV8" s="91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219" t="s">
        <v>27</v>
      </c>
      <c r="C9" s="219" t="s">
        <v>1628</v>
      </c>
      <c r="D9" s="219"/>
      <c r="E9" s="219" t="s">
        <v>1629</v>
      </c>
      <c r="F9" s="208" t="s">
        <v>61</v>
      </c>
      <c r="G9" s="196">
        <f t="shared" ref="G9:G40" si="0">SUM(H9:AB9)</f>
        <v>10</v>
      </c>
      <c r="H9" s="173"/>
      <c r="I9" s="173"/>
      <c r="J9" s="173">
        <v>0.2</v>
      </c>
      <c r="K9" s="173">
        <v>0.2</v>
      </c>
      <c r="L9" s="173"/>
      <c r="M9" s="173"/>
      <c r="N9" s="173">
        <v>3</v>
      </c>
      <c r="O9" s="173">
        <v>0.3</v>
      </c>
      <c r="P9" s="173"/>
      <c r="Q9" s="173"/>
      <c r="R9" s="173"/>
      <c r="S9" s="173"/>
      <c r="T9" s="173"/>
      <c r="U9" s="173"/>
      <c r="V9" s="173">
        <v>4</v>
      </c>
      <c r="W9" s="173"/>
      <c r="X9" s="173">
        <v>0.3</v>
      </c>
      <c r="Y9" s="173">
        <v>2</v>
      </c>
      <c r="Z9" s="173"/>
      <c r="AA9" s="74"/>
      <c r="AB9" s="74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948850</v>
      </c>
      <c r="AE9" s="23">
        <f t="shared" ref="AE9:AE40" si="1">SUM(AF9:AT9)</f>
        <v>0</v>
      </c>
      <c r="AF9" s="168"/>
      <c r="AG9" s="169"/>
      <c r="AH9" s="168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332097.5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19" t="s">
        <v>27</v>
      </c>
      <c r="C10" s="219" t="s">
        <v>1630</v>
      </c>
      <c r="D10" s="219"/>
      <c r="E10" s="219" t="s">
        <v>1631</v>
      </c>
      <c r="F10" s="208" t="s">
        <v>61</v>
      </c>
      <c r="G10" s="196">
        <f t="shared" si="0"/>
        <v>35</v>
      </c>
      <c r="H10" s="172"/>
      <c r="I10" s="172"/>
      <c r="J10" s="172">
        <v>1</v>
      </c>
      <c r="K10" s="172">
        <v>1</v>
      </c>
      <c r="L10" s="172"/>
      <c r="M10" s="172"/>
      <c r="N10" s="172">
        <v>12</v>
      </c>
      <c r="O10" s="172">
        <v>1</v>
      </c>
      <c r="P10" s="172"/>
      <c r="Q10" s="172"/>
      <c r="R10" s="172"/>
      <c r="S10" s="172"/>
      <c r="T10" s="172"/>
      <c r="U10" s="172"/>
      <c r="V10" s="172">
        <v>15</v>
      </c>
      <c r="W10" s="172"/>
      <c r="X10" s="172">
        <v>1</v>
      </c>
      <c r="Y10" s="172">
        <v>4</v>
      </c>
      <c r="Z10" s="172"/>
      <c r="AA10" s="142"/>
      <c r="AB10" s="74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3368000</v>
      </c>
      <c r="AE10" s="23">
        <f t="shared" si="1"/>
        <v>0</v>
      </c>
      <c r="AF10" s="170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1178800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219" t="s">
        <v>27</v>
      </c>
      <c r="C11" s="197" t="s">
        <v>1632</v>
      </c>
      <c r="D11" s="219"/>
      <c r="E11" s="135" t="s">
        <v>1633</v>
      </c>
      <c r="F11" s="208" t="s">
        <v>61</v>
      </c>
      <c r="G11" s="196">
        <f t="shared" si="0"/>
        <v>10</v>
      </c>
      <c r="H11" s="142"/>
      <c r="I11" s="142"/>
      <c r="J11" s="142">
        <v>0.2</v>
      </c>
      <c r="K11" s="142">
        <v>0.2</v>
      </c>
      <c r="L11" s="142"/>
      <c r="M11" s="142"/>
      <c r="N11" s="142">
        <v>3</v>
      </c>
      <c r="O11" s="142">
        <v>0.3</v>
      </c>
      <c r="P11" s="142"/>
      <c r="Q11" s="142"/>
      <c r="R11" s="142"/>
      <c r="S11" s="142"/>
      <c r="T11" s="142"/>
      <c r="U11" s="142"/>
      <c r="V11" s="142">
        <v>4</v>
      </c>
      <c r="W11" s="142"/>
      <c r="X11" s="142">
        <v>0.3</v>
      </c>
      <c r="Y11" s="142">
        <v>2</v>
      </c>
      <c r="Z11" s="142"/>
      <c r="AA11" s="142"/>
      <c r="AB11" s="172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948850</v>
      </c>
      <c r="AE11" s="23">
        <f t="shared" si="1"/>
        <v>0</v>
      </c>
      <c r="AF11" s="170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332097.5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19" t="s">
        <v>29</v>
      </c>
      <c r="C12" s="219" t="s">
        <v>1634</v>
      </c>
      <c r="D12" s="219"/>
      <c r="E12" s="219" t="s">
        <v>1635</v>
      </c>
      <c r="F12" s="208" t="s">
        <v>752</v>
      </c>
      <c r="G12" s="196">
        <f t="shared" si="0"/>
        <v>35</v>
      </c>
      <c r="H12" s="173"/>
      <c r="I12" s="173"/>
      <c r="J12" s="173">
        <v>1</v>
      </c>
      <c r="K12" s="173">
        <v>2</v>
      </c>
      <c r="L12" s="173"/>
      <c r="M12" s="173"/>
      <c r="N12" s="173">
        <v>7</v>
      </c>
      <c r="O12" s="173">
        <v>7</v>
      </c>
      <c r="P12" s="173"/>
      <c r="Q12" s="173"/>
      <c r="R12" s="173"/>
      <c r="S12" s="173"/>
      <c r="T12" s="173"/>
      <c r="U12" s="173"/>
      <c r="V12" s="173"/>
      <c r="W12" s="173"/>
      <c r="X12" s="173">
        <v>11</v>
      </c>
      <c r="Y12" s="173">
        <v>7</v>
      </c>
      <c r="Z12" s="174"/>
      <c r="AA12" s="173"/>
      <c r="AB12" s="102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4609000</v>
      </c>
      <c r="AE12" s="23">
        <f t="shared" si="1"/>
        <v>10</v>
      </c>
      <c r="AF12" s="168"/>
      <c r="AG12" s="169"/>
      <c r="AH12" s="168">
        <v>3</v>
      </c>
      <c r="AI12" s="169"/>
      <c r="AJ12" s="169"/>
      <c r="AK12" s="169"/>
      <c r="AL12" s="169">
        <v>7</v>
      </c>
      <c r="AM12" s="169"/>
      <c r="AN12" s="169"/>
      <c r="AO12" s="169"/>
      <c r="AP12" s="169"/>
      <c r="AQ12" s="169"/>
      <c r="AR12" s="169"/>
      <c r="AS12" s="169"/>
      <c r="AT12" s="169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1607500</v>
      </c>
      <c r="AV12" s="23">
        <f t="shared" si="2"/>
        <v>1613150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219" t="s">
        <v>29</v>
      </c>
      <c r="C13" s="219" t="s">
        <v>1636</v>
      </c>
      <c r="D13" s="219"/>
      <c r="E13" s="219" t="s">
        <v>1637</v>
      </c>
      <c r="F13" s="208" t="s">
        <v>1295</v>
      </c>
      <c r="G13" s="196">
        <f t="shared" si="0"/>
        <v>10</v>
      </c>
      <c r="H13" s="172"/>
      <c r="I13" s="172"/>
      <c r="J13" s="172"/>
      <c r="K13" s="172">
        <v>1</v>
      </c>
      <c r="L13" s="172"/>
      <c r="M13" s="172"/>
      <c r="N13" s="172">
        <v>2</v>
      </c>
      <c r="O13" s="172">
        <v>2</v>
      </c>
      <c r="P13" s="172"/>
      <c r="Q13" s="172"/>
      <c r="R13" s="172"/>
      <c r="S13" s="172"/>
      <c r="T13" s="172"/>
      <c r="U13" s="172"/>
      <c r="V13" s="172"/>
      <c r="W13" s="172"/>
      <c r="X13" s="172">
        <v>3</v>
      </c>
      <c r="Y13" s="172">
        <v>2</v>
      </c>
      <c r="Z13" s="100"/>
      <c r="AA13" s="103"/>
      <c r="AB13" s="101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1296000</v>
      </c>
      <c r="AE13" s="23">
        <f t="shared" si="1"/>
        <v>3</v>
      </c>
      <c r="AF13" s="170"/>
      <c r="AG13" s="171"/>
      <c r="AH13" s="171">
        <v>1</v>
      </c>
      <c r="AI13" s="171"/>
      <c r="AJ13" s="171"/>
      <c r="AK13" s="171"/>
      <c r="AL13" s="171">
        <v>1</v>
      </c>
      <c r="AM13" s="171"/>
      <c r="AN13" s="171"/>
      <c r="AO13" s="171"/>
      <c r="AP13" s="171">
        <v>1</v>
      </c>
      <c r="AQ13" s="171"/>
      <c r="AR13" s="171"/>
      <c r="AS13" s="171"/>
      <c r="AT13" s="171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423000</v>
      </c>
      <c r="AV13" s="23">
        <f t="shared" si="2"/>
        <v>453600</v>
      </c>
      <c r="AW13" s="24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8"/>
      <c r="C14" s="218"/>
      <c r="D14" s="218"/>
      <c r="E14" s="218"/>
      <c r="F14" s="219"/>
      <c r="G14" s="196">
        <f t="shared" si="0"/>
        <v>0</v>
      </c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73"/>
      <c r="T14" s="107"/>
      <c r="U14" s="107"/>
      <c r="V14" s="107"/>
      <c r="W14" s="107"/>
      <c r="X14" s="107"/>
      <c r="Y14" s="107"/>
      <c r="Z14" s="107"/>
      <c r="AA14" s="107"/>
      <c r="AB14" s="105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70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69"/>
      <c r="AR14" s="169"/>
      <c r="AS14" s="169"/>
      <c r="AT14" s="16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25"/>
      <c r="C15" s="125"/>
      <c r="D15" s="125"/>
      <c r="E15" s="125"/>
      <c r="F15" s="195"/>
      <c r="G15" s="196">
        <f t="shared" si="0"/>
        <v>0</v>
      </c>
      <c r="H15" s="107"/>
      <c r="I15" s="199"/>
      <c r="J15" s="107"/>
      <c r="K15" s="107"/>
      <c r="L15" s="107"/>
      <c r="M15" s="107"/>
      <c r="N15" s="107"/>
      <c r="O15" s="107"/>
      <c r="P15" s="107"/>
      <c r="Q15" s="107"/>
      <c r="R15" s="107"/>
      <c r="S15" s="173"/>
      <c r="T15" s="107"/>
      <c r="U15" s="107"/>
      <c r="V15" s="107"/>
      <c r="W15" s="107"/>
      <c r="X15" s="107"/>
      <c r="Y15" s="107"/>
      <c r="Z15" s="107"/>
      <c r="AA15" s="107"/>
      <c r="AB15" s="106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70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25"/>
      <c r="C16" s="125"/>
      <c r="D16" s="125"/>
      <c r="E16" s="125"/>
      <c r="F16" s="195"/>
      <c r="G16" s="196">
        <f t="shared" si="0"/>
        <v>0</v>
      </c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73"/>
      <c r="T16" s="107"/>
      <c r="U16" s="107"/>
      <c r="V16" s="107"/>
      <c r="W16" s="107"/>
      <c r="X16" s="107"/>
      <c r="Y16" s="107"/>
      <c r="Z16" s="107"/>
      <c r="AA16" s="107"/>
      <c r="AB16" s="106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70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25"/>
      <c r="C17" s="125"/>
      <c r="D17" s="125"/>
      <c r="E17" s="125"/>
      <c r="F17" s="195"/>
      <c r="G17" s="196">
        <f t="shared" si="0"/>
        <v>0</v>
      </c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73"/>
      <c r="T17" s="107"/>
      <c r="U17" s="107"/>
      <c r="V17" s="107"/>
      <c r="W17" s="107"/>
      <c r="X17" s="107"/>
      <c r="Y17" s="107"/>
      <c r="Z17" s="107"/>
      <c r="AA17" s="107"/>
      <c r="AB17" s="106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70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5"/>
      <c r="C18" s="125"/>
      <c r="D18" s="125"/>
      <c r="E18" s="125"/>
      <c r="F18" s="195"/>
      <c r="G18" s="196">
        <f t="shared" si="0"/>
        <v>0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73"/>
      <c r="T18" s="107"/>
      <c r="U18" s="107"/>
      <c r="V18" s="107"/>
      <c r="W18" s="107"/>
      <c r="X18" s="107"/>
      <c r="Y18" s="107"/>
      <c r="Z18" s="107"/>
      <c r="AA18" s="107"/>
      <c r="AB18" s="106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70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5"/>
      <c r="C19" s="125"/>
      <c r="D19" s="125"/>
      <c r="E19" s="125"/>
      <c r="F19" s="195"/>
      <c r="G19" s="196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4"/>
      <c r="AB19" s="74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70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8"/>
      <c r="C20" s="125"/>
      <c r="D20" s="125"/>
      <c r="E20" s="125"/>
      <c r="F20" s="195"/>
      <c r="G20" s="196">
        <f t="shared" si="0"/>
        <v>0</v>
      </c>
      <c r="H20" s="173"/>
      <c r="I20" s="173"/>
      <c r="J20" s="173"/>
      <c r="K20" s="172"/>
      <c r="L20" s="173"/>
      <c r="M20" s="173"/>
      <c r="N20" s="173"/>
      <c r="O20" s="172"/>
      <c r="P20" s="173"/>
      <c r="Q20" s="173"/>
      <c r="R20" s="173"/>
      <c r="S20" s="173"/>
      <c r="T20" s="173"/>
      <c r="U20" s="173"/>
      <c r="V20" s="172"/>
      <c r="W20" s="172"/>
      <c r="X20" s="172"/>
      <c r="Y20" s="173"/>
      <c r="Z20" s="173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70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5"/>
      <c r="C21" s="124"/>
      <c r="D21" s="124"/>
      <c r="E21" s="124"/>
      <c r="F21" s="195"/>
      <c r="G21" s="196">
        <f t="shared" si="0"/>
        <v>0</v>
      </c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70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11"/>
      <c r="C22" s="111"/>
      <c r="D22" s="111"/>
      <c r="E22" s="111"/>
      <c r="F22" s="134"/>
      <c r="G22" s="196">
        <f t="shared" si="0"/>
        <v>0</v>
      </c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212"/>
      <c r="AB22" s="142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70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11"/>
      <c r="C23" s="111"/>
      <c r="D23" s="111"/>
      <c r="E23" s="111"/>
      <c r="F23" s="134"/>
      <c r="G23" s="196">
        <f t="shared" si="0"/>
        <v>0</v>
      </c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212"/>
      <c r="AB23" s="142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70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11"/>
      <c r="C24" s="111"/>
      <c r="D24" s="111"/>
      <c r="E24" s="111"/>
      <c r="F24" s="134"/>
      <c r="G24" s="196">
        <f t="shared" si="0"/>
        <v>0</v>
      </c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42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8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11"/>
      <c r="C25" s="111"/>
      <c r="D25" s="111"/>
      <c r="E25" s="111"/>
      <c r="F25" s="134"/>
      <c r="G25" s="196">
        <f t="shared" si="0"/>
        <v>0</v>
      </c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42"/>
      <c r="AB25" s="74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70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11"/>
      <c r="C26" s="110"/>
      <c r="D26" s="110"/>
      <c r="E26" s="110"/>
      <c r="F26" s="134"/>
      <c r="G26" s="196">
        <f t="shared" si="0"/>
        <v>0</v>
      </c>
      <c r="H26" s="29"/>
      <c r="I26" s="29"/>
      <c r="J26" s="29"/>
      <c r="K26" s="74"/>
      <c r="L26" s="29"/>
      <c r="M26" s="29"/>
      <c r="N26" s="29"/>
      <c r="O26" s="74"/>
      <c r="P26" s="29"/>
      <c r="Q26" s="29"/>
      <c r="R26" s="29"/>
      <c r="S26" s="29"/>
      <c r="T26" s="29"/>
      <c r="U26" s="29"/>
      <c r="V26" s="74"/>
      <c r="W26" s="74"/>
      <c r="X26" s="74"/>
      <c r="Y26" s="29"/>
      <c r="Z26" s="29"/>
      <c r="AA26" s="29"/>
      <c r="AB26" s="74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70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34"/>
      <c r="C27" s="134"/>
      <c r="D27" s="134"/>
      <c r="E27" s="134"/>
      <c r="F27" s="134"/>
      <c r="G27" s="196">
        <f t="shared" si="0"/>
        <v>0</v>
      </c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70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34"/>
      <c r="C28" s="134"/>
      <c r="D28" s="134"/>
      <c r="E28" s="134"/>
      <c r="F28" s="134"/>
      <c r="G28" s="196">
        <f t="shared" si="0"/>
        <v>0</v>
      </c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91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5"/>
      <c r="C29" s="209"/>
      <c r="D29" s="195"/>
      <c r="E29" s="208"/>
      <c r="F29" s="195"/>
      <c r="G29" s="196">
        <f t="shared" si="0"/>
        <v>0</v>
      </c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70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5"/>
      <c r="C30" s="208"/>
      <c r="D30" s="208"/>
      <c r="E30" s="208"/>
      <c r="F30" s="195"/>
      <c r="G30" s="196">
        <f t="shared" si="0"/>
        <v>0</v>
      </c>
      <c r="H30" s="29"/>
      <c r="I30" s="29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29"/>
      <c r="U30" s="29"/>
      <c r="V30" s="97"/>
      <c r="W30" s="97"/>
      <c r="X30" s="97"/>
      <c r="Y30" s="97"/>
      <c r="Z30" s="97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91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5"/>
      <c r="C31" s="195"/>
      <c r="D31" s="195"/>
      <c r="E31" s="195"/>
      <c r="F31" s="195"/>
      <c r="G31" s="196">
        <f t="shared" si="0"/>
        <v>0</v>
      </c>
      <c r="H31" s="29"/>
      <c r="I31" s="29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29"/>
      <c r="U31" s="29"/>
      <c r="V31" s="97"/>
      <c r="W31" s="97"/>
      <c r="X31" s="97"/>
      <c r="Y31" s="97"/>
      <c r="Z31" s="97"/>
      <c r="AA31" s="74"/>
      <c r="AB31" s="74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91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5"/>
      <c r="C32" s="195"/>
      <c r="D32" s="195"/>
      <c r="E32" s="211"/>
      <c r="F32" s="195"/>
      <c r="G32" s="196">
        <f t="shared" si="0"/>
        <v>0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114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8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11"/>
      <c r="C33" s="210"/>
      <c r="D33" s="111"/>
      <c r="E33" s="110"/>
      <c r="F33" s="134"/>
      <c r="G33" s="196">
        <f t="shared" si="0"/>
        <v>0</v>
      </c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  <c r="AA33" s="212"/>
      <c r="AB33" s="17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70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10"/>
      <c r="C34" s="110"/>
      <c r="D34" s="110"/>
      <c r="E34" s="110"/>
      <c r="F34" s="134"/>
      <c r="G34" s="196">
        <f t="shared" si="0"/>
        <v>0</v>
      </c>
      <c r="H34" s="173"/>
      <c r="I34" s="21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2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70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8"/>
      <c r="C35" s="208"/>
      <c r="D35" s="208"/>
      <c r="E35" s="208"/>
      <c r="F35" s="134"/>
      <c r="G35" s="196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70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8"/>
      <c r="C36" s="208"/>
      <c r="D36" s="208"/>
      <c r="E36" s="208"/>
      <c r="F36" s="134"/>
      <c r="G36" s="196">
        <f t="shared" si="0"/>
        <v>0</v>
      </c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70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8"/>
      <c r="C37" s="208"/>
      <c r="D37" s="208"/>
      <c r="E37" s="208"/>
      <c r="F37" s="134"/>
      <c r="G37" s="196">
        <f t="shared" si="0"/>
        <v>0</v>
      </c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29"/>
      <c r="AB37" s="74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70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8"/>
      <c r="C38" s="208"/>
      <c r="D38" s="208"/>
      <c r="E38" s="208"/>
      <c r="F38" s="134"/>
      <c r="G38" s="196">
        <f t="shared" si="0"/>
        <v>0</v>
      </c>
      <c r="H38" s="172"/>
      <c r="I38" s="214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8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8"/>
      <c r="C39" s="208"/>
      <c r="D39" s="208"/>
      <c r="E39" s="208"/>
      <c r="F39" s="134"/>
      <c r="G39" s="196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70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8"/>
      <c r="C40" s="208"/>
      <c r="D40" s="208"/>
      <c r="E40" s="208"/>
      <c r="F40" s="134"/>
      <c r="G40" s="196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70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8"/>
      <c r="C41" s="208"/>
      <c r="D41" s="208"/>
      <c r="E41" s="135"/>
      <c r="F41" s="134"/>
      <c r="G41" s="196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70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8"/>
      <c r="C42" s="125"/>
      <c r="D42" s="125"/>
      <c r="E42" s="125"/>
      <c r="F42" s="134"/>
      <c r="G42" s="196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4"/>
      <c r="AB42" s="74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70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5"/>
      <c r="C43" s="195"/>
      <c r="D43" s="195"/>
      <c r="E43" s="195"/>
      <c r="F43" s="134"/>
      <c r="G43" s="196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8"/>
      <c r="AG43" s="169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5"/>
      <c r="C44" s="195"/>
      <c r="D44" s="195"/>
      <c r="E44" s="195"/>
      <c r="F44" s="134"/>
      <c r="G44" s="196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91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5"/>
      <c r="C45" s="197"/>
      <c r="D45" s="195"/>
      <c r="E45" s="135"/>
      <c r="F45" s="134"/>
      <c r="G45" s="196">
        <f t="shared" si="4"/>
        <v>0</v>
      </c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72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91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5"/>
      <c r="C46" s="125"/>
      <c r="D46" s="125"/>
      <c r="E46" s="125"/>
      <c r="F46" s="134"/>
      <c r="G46" s="196">
        <f t="shared" si="4"/>
        <v>0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70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5"/>
      <c r="C47" s="125"/>
      <c r="D47" s="125"/>
      <c r="E47" s="125"/>
      <c r="F47" s="134"/>
      <c r="G47" s="196">
        <f t="shared" si="4"/>
        <v>0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3"/>
      <c r="AB47" s="10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70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4"/>
      <c r="C48" s="195"/>
      <c r="D48" s="195"/>
      <c r="E48" s="195"/>
      <c r="F48" s="134"/>
      <c r="G48" s="196">
        <f t="shared" si="4"/>
        <v>0</v>
      </c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74"/>
      <c r="AB48" s="7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8"/>
      <c r="AG48" s="169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4"/>
      <c r="C49" s="195"/>
      <c r="D49" s="195"/>
      <c r="E49" s="195"/>
      <c r="F49" s="134"/>
      <c r="G49" s="196">
        <f t="shared" si="4"/>
        <v>0</v>
      </c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2"/>
      <c r="AA49" s="172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70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4"/>
      <c r="C50" s="195"/>
      <c r="D50" s="195"/>
      <c r="E50" s="195"/>
      <c r="F50" s="134"/>
      <c r="G50" s="196">
        <f t="shared" si="4"/>
        <v>0</v>
      </c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172"/>
      <c r="Z50" s="172"/>
      <c r="AA50" s="172"/>
      <c r="AB50" s="1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70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4"/>
      <c r="C51" s="209"/>
      <c r="D51" s="195"/>
      <c r="E51" s="208"/>
      <c r="F51" s="134"/>
      <c r="G51" s="196">
        <f t="shared" si="4"/>
        <v>0</v>
      </c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172"/>
      <c r="Z51" s="73"/>
      <c r="AA51" s="73"/>
      <c r="AB51" s="73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70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4"/>
      <c r="C52" s="124"/>
      <c r="D52" s="124"/>
      <c r="E52" s="124"/>
      <c r="F52" s="134"/>
      <c r="G52" s="196">
        <f t="shared" si="4"/>
        <v>0</v>
      </c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174"/>
      <c r="Z52" s="174"/>
      <c r="AA52" s="173"/>
      <c r="AB52" s="10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70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4"/>
      <c r="C53" s="124"/>
      <c r="D53" s="124"/>
      <c r="E53" s="124"/>
      <c r="F53" s="134"/>
      <c r="G53" s="196">
        <f t="shared" si="4"/>
        <v>0</v>
      </c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03"/>
      <c r="AB53" s="173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70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4"/>
      <c r="C54" s="134"/>
      <c r="D54" s="134"/>
      <c r="E54" s="211"/>
      <c r="F54" s="134"/>
      <c r="G54" s="196">
        <f t="shared" si="4"/>
        <v>0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42"/>
      <c r="AB54" s="14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91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217"/>
      <c r="AR54" s="217"/>
      <c r="AS54" s="217"/>
      <c r="AT54" s="21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10"/>
      <c r="C55" s="111"/>
      <c r="D55" s="111"/>
      <c r="E55" s="111"/>
      <c r="F55" s="134"/>
      <c r="G55" s="196">
        <f t="shared" si="4"/>
        <v>0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114"/>
      <c r="AB55" s="114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70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10"/>
      <c r="C56" s="111"/>
      <c r="D56" s="111"/>
      <c r="E56" s="111"/>
      <c r="F56" s="134"/>
      <c r="G56" s="196">
        <f t="shared" si="4"/>
        <v>0</v>
      </c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73"/>
      <c r="AB56" s="216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70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10"/>
      <c r="C57" s="111"/>
      <c r="D57" s="111"/>
      <c r="E57" s="111"/>
      <c r="F57" s="134"/>
      <c r="G57" s="196">
        <f t="shared" si="4"/>
        <v>0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42"/>
      <c r="AA57" s="215"/>
      <c r="AB57" s="173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70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8"/>
      <c r="C58" s="195"/>
      <c r="D58" s="195"/>
      <c r="E58" s="195"/>
      <c r="F58" s="195"/>
      <c r="G58" s="196">
        <f t="shared" si="4"/>
        <v>0</v>
      </c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114"/>
      <c r="Z58" s="73"/>
      <c r="AA58" s="73"/>
      <c r="AB58" s="7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70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8"/>
      <c r="C59" s="208"/>
      <c r="D59" s="208"/>
      <c r="E59" s="208"/>
      <c r="F59" s="195"/>
      <c r="G59" s="196">
        <f t="shared" si="4"/>
        <v>0</v>
      </c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3"/>
      <c r="AB59" s="102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70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8"/>
      <c r="C60" s="208"/>
      <c r="D60" s="208"/>
      <c r="E60" s="208"/>
      <c r="F60" s="195"/>
      <c r="G60" s="196">
        <f t="shared" si="4"/>
        <v>0</v>
      </c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70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5"/>
      <c r="C61" s="125"/>
      <c r="D61" s="125"/>
      <c r="E61" s="125"/>
      <c r="F61" s="195"/>
      <c r="G61" s="196">
        <f t="shared" si="4"/>
        <v>0</v>
      </c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70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5"/>
      <c r="C62" s="125"/>
      <c r="D62" s="125"/>
      <c r="E62" s="125"/>
      <c r="F62" s="195"/>
      <c r="G62" s="196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4"/>
      <c r="AB62" s="74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70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10"/>
      <c r="C63" s="110"/>
      <c r="D63" s="110"/>
      <c r="E63" s="110"/>
      <c r="F63" s="110"/>
      <c r="G63" s="196">
        <f t="shared" si="4"/>
        <v>0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70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Z12:AB13" name="Range1_3"/>
    <protectedRange sqref="AB21" name="Range1_3_1_1"/>
    <protectedRange sqref="AB20" name="Range1_2_1_1"/>
    <protectedRange sqref="H21:I21 AA21" name="Range1_2_5"/>
    <protectedRange sqref="H20:AA20 J21:Z21" name="Range1_2_2_3"/>
    <protectedRange sqref="AA22:AB22" name="Range1_2_1_3"/>
    <protectedRange sqref="AA23:AB23" name="Range1_2_1_3_1"/>
    <protectedRange sqref="AB24" name="Range1_2_1_2_1"/>
    <protectedRange sqref="H24:AA24" name="Range1_5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  <protectedRange sqref="AB9" name="Range1_2_1_4"/>
    <protectedRange sqref="AB10:AB11" name="Range1_2_1_2_7"/>
    <protectedRange sqref="H11:AA11" name="Range1_2_2"/>
    <protectedRange sqref="AA9:AA10" name="Range1_2_1_3_1_1_1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40"/>
  <sheetViews>
    <sheetView workbookViewId="0">
      <selection activeCell="E534" sqref="E534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4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</cols>
  <sheetData>
    <row r="1" spans="1:9" x14ac:dyDescent="0.25">
      <c r="A1" t="s">
        <v>90</v>
      </c>
      <c r="B1" t="s">
        <v>6</v>
      </c>
      <c r="C1" t="s">
        <v>54</v>
      </c>
      <c r="D1" t="s">
        <v>55</v>
      </c>
      <c r="E1" t="s">
        <v>26</v>
      </c>
      <c r="F1" t="s">
        <v>95</v>
      </c>
    </row>
    <row r="2" spans="1:9" x14ac:dyDescent="0.25">
      <c r="A2" t="s">
        <v>153</v>
      </c>
      <c r="B2" t="s">
        <v>154</v>
      </c>
      <c r="C2">
        <v>0</v>
      </c>
      <c r="D2">
        <v>0</v>
      </c>
      <c r="E2" s="200">
        <v>0</v>
      </c>
      <c r="F2">
        <f>COUNTIF(C2:E2,"&gt;0")</f>
        <v>0</v>
      </c>
      <c r="I2" t="s">
        <v>92</v>
      </c>
    </row>
    <row r="3" spans="1:9" x14ac:dyDescent="0.25">
      <c r="A3" t="s">
        <v>155</v>
      </c>
      <c r="B3" t="s">
        <v>156</v>
      </c>
      <c r="C3">
        <v>0</v>
      </c>
      <c r="D3">
        <v>0</v>
      </c>
      <c r="E3" s="200">
        <v>0</v>
      </c>
      <c r="F3">
        <f t="shared" ref="F3:F66" si="0">COUNTIF(C3:E3,"&gt;0")</f>
        <v>0</v>
      </c>
      <c r="I3" t="s">
        <v>93</v>
      </c>
    </row>
    <row r="4" spans="1:9" x14ac:dyDescent="0.25">
      <c r="A4" t="s">
        <v>157</v>
      </c>
      <c r="B4" t="s">
        <v>158</v>
      </c>
      <c r="C4">
        <v>34057.01</v>
      </c>
      <c r="D4">
        <v>34057.01</v>
      </c>
      <c r="E4" s="200">
        <v>34057.01</v>
      </c>
      <c r="F4">
        <f t="shared" si="0"/>
        <v>3</v>
      </c>
      <c r="I4" t="s">
        <v>94</v>
      </c>
    </row>
    <row r="5" spans="1:9" x14ac:dyDescent="0.25">
      <c r="A5" t="s">
        <v>893</v>
      </c>
      <c r="B5" t="s">
        <v>894</v>
      </c>
      <c r="C5">
        <v>0</v>
      </c>
      <c r="D5">
        <v>0</v>
      </c>
      <c r="E5" s="200">
        <v>0</v>
      </c>
      <c r="F5">
        <f t="shared" si="0"/>
        <v>0</v>
      </c>
    </row>
    <row r="6" spans="1:9" x14ac:dyDescent="0.25">
      <c r="A6" t="s">
        <v>159</v>
      </c>
      <c r="B6" t="s">
        <v>160</v>
      </c>
      <c r="C6">
        <v>0</v>
      </c>
      <c r="D6">
        <v>0</v>
      </c>
      <c r="E6" s="200">
        <v>307826.38000000012</v>
      </c>
      <c r="F6">
        <f t="shared" si="0"/>
        <v>1</v>
      </c>
    </row>
    <row r="7" spans="1:9" x14ac:dyDescent="0.25">
      <c r="A7" t="s">
        <v>161</v>
      </c>
      <c r="B7" t="s">
        <v>162</v>
      </c>
      <c r="C7">
        <v>0</v>
      </c>
      <c r="D7">
        <v>0</v>
      </c>
      <c r="E7" s="200">
        <v>0</v>
      </c>
      <c r="F7">
        <f t="shared" si="0"/>
        <v>0</v>
      </c>
    </row>
    <row r="8" spans="1:9" x14ac:dyDescent="0.25">
      <c r="A8" t="s">
        <v>906</v>
      </c>
      <c r="B8" t="s">
        <v>907</v>
      </c>
      <c r="C8">
        <v>0</v>
      </c>
      <c r="D8">
        <v>0</v>
      </c>
      <c r="E8" s="200">
        <v>0</v>
      </c>
      <c r="F8">
        <f t="shared" si="0"/>
        <v>0</v>
      </c>
    </row>
    <row r="9" spans="1:9" x14ac:dyDescent="0.25">
      <c r="A9" t="s">
        <v>165</v>
      </c>
      <c r="B9" t="s">
        <v>166</v>
      </c>
      <c r="C9">
        <v>338135.15</v>
      </c>
      <c r="D9">
        <v>0</v>
      </c>
      <c r="E9" s="200">
        <v>0</v>
      </c>
      <c r="F9">
        <f t="shared" si="0"/>
        <v>1</v>
      </c>
    </row>
    <row r="10" spans="1:9" x14ac:dyDescent="0.25">
      <c r="A10" t="s">
        <v>167</v>
      </c>
      <c r="B10" t="s">
        <v>168</v>
      </c>
      <c r="C10">
        <v>0</v>
      </c>
      <c r="D10">
        <v>0</v>
      </c>
      <c r="E10" s="200">
        <v>0</v>
      </c>
      <c r="F10">
        <f t="shared" si="0"/>
        <v>0</v>
      </c>
    </row>
    <row r="11" spans="1:9" x14ac:dyDescent="0.25">
      <c r="A11" t="s">
        <v>169</v>
      </c>
      <c r="B11" t="s">
        <v>170</v>
      </c>
      <c r="C11">
        <v>0</v>
      </c>
      <c r="D11">
        <v>0</v>
      </c>
      <c r="E11" s="200">
        <v>0</v>
      </c>
      <c r="F11">
        <f t="shared" si="0"/>
        <v>0</v>
      </c>
    </row>
    <row r="12" spans="1:9" x14ac:dyDescent="0.25">
      <c r="A12" t="s">
        <v>171</v>
      </c>
      <c r="B12" t="s">
        <v>172</v>
      </c>
      <c r="C12">
        <v>0</v>
      </c>
      <c r="D12">
        <v>0</v>
      </c>
      <c r="E12" s="200">
        <v>0</v>
      </c>
      <c r="F12">
        <f t="shared" si="0"/>
        <v>0</v>
      </c>
    </row>
    <row r="13" spans="1:9" x14ac:dyDescent="0.25">
      <c r="A13" t="s">
        <v>175</v>
      </c>
      <c r="B13" t="s">
        <v>176</v>
      </c>
      <c r="C13">
        <v>0</v>
      </c>
      <c r="D13">
        <v>0</v>
      </c>
      <c r="E13" s="200">
        <v>118284.39000000001</v>
      </c>
      <c r="F13">
        <f t="shared" si="0"/>
        <v>1</v>
      </c>
    </row>
    <row r="14" spans="1:9" x14ac:dyDescent="0.25">
      <c r="A14" t="s">
        <v>177</v>
      </c>
      <c r="B14" t="s">
        <v>178</v>
      </c>
      <c r="C14">
        <v>0</v>
      </c>
      <c r="D14">
        <v>0</v>
      </c>
      <c r="E14" s="200">
        <v>0</v>
      </c>
      <c r="F14">
        <f t="shared" si="0"/>
        <v>0</v>
      </c>
    </row>
    <row r="15" spans="1:9" x14ac:dyDescent="0.25">
      <c r="A15" t="s">
        <v>179</v>
      </c>
      <c r="B15" t="s">
        <v>180</v>
      </c>
      <c r="C15">
        <v>0</v>
      </c>
      <c r="D15">
        <v>0</v>
      </c>
      <c r="E15" s="200">
        <v>0</v>
      </c>
      <c r="F15">
        <f t="shared" si="0"/>
        <v>0</v>
      </c>
    </row>
    <row r="16" spans="1:9" x14ac:dyDescent="0.25">
      <c r="A16" t="s">
        <v>900</v>
      </c>
      <c r="B16" t="s">
        <v>901</v>
      </c>
      <c r="C16">
        <v>86919.26</v>
      </c>
      <c r="D16">
        <v>86919.26</v>
      </c>
      <c r="E16" s="200">
        <v>86919.26</v>
      </c>
      <c r="F16">
        <f t="shared" si="0"/>
        <v>3</v>
      </c>
    </row>
    <row r="17" spans="1:6" x14ac:dyDescent="0.25">
      <c r="A17" t="s">
        <v>911</v>
      </c>
      <c r="B17" t="s">
        <v>912</v>
      </c>
      <c r="C17">
        <v>0</v>
      </c>
      <c r="D17">
        <v>0</v>
      </c>
      <c r="E17" s="200">
        <v>0</v>
      </c>
      <c r="F17">
        <f t="shared" si="0"/>
        <v>0</v>
      </c>
    </row>
    <row r="18" spans="1:6" x14ac:dyDescent="0.25">
      <c r="A18" s="131" t="s">
        <v>181</v>
      </c>
      <c r="B18" s="131" t="s">
        <v>182</v>
      </c>
      <c r="C18">
        <v>0</v>
      </c>
      <c r="D18">
        <v>0</v>
      </c>
      <c r="E18" s="200">
        <v>0</v>
      </c>
      <c r="F18">
        <f t="shared" si="0"/>
        <v>0</v>
      </c>
    </row>
    <row r="19" spans="1:6" x14ac:dyDescent="0.25">
      <c r="A19" t="s">
        <v>183</v>
      </c>
      <c r="B19" t="s">
        <v>184</v>
      </c>
      <c r="C19">
        <v>338959.89999999997</v>
      </c>
      <c r="D19">
        <v>0</v>
      </c>
      <c r="E19" s="200">
        <v>0</v>
      </c>
      <c r="F19">
        <f t="shared" si="0"/>
        <v>1</v>
      </c>
    </row>
    <row r="20" spans="1:6" x14ac:dyDescent="0.25">
      <c r="A20" t="s">
        <v>185</v>
      </c>
      <c r="B20" t="s">
        <v>186</v>
      </c>
      <c r="C20">
        <v>0</v>
      </c>
      <c r="D20">
        <v>0</v>
      </c>
      <c r="E20" s="200">
        <v>0</v>
      </c>
      <c r="F20">
        <f t="shared" si="0"/>
        <v>0</v>
      </c>
    </row>
    <row r="21" spans="1:6" x14ac:dyDescent="0.25">
      <c r="A21" t="s">
        <v>187</v>
      </c>
      <c r="B21" t="s">
        <v>188</v>
      </c>
      <c r="C21">
        <v>0</v>
      </c>
      <c r="D21">
        <v>0</v>
      </c>
      <c r="E21" s="200">
        <v>0</v>
      </c>
      <c r="F21">
        <f t="shared" si="0"/>
        <v>0</v>
      </c>
    </row>
    <row r="22" spans="1:6" x14ac:dyDescent="0.25">
      <c r="A22" t="s">
        <v>189</v>
      </c>
      <c r="B22" t="s">
        <v>190</v>
      </c>
      <c r="C22">
        <v>0</v>
      </c>
      <c r="D22">
        <v>203240.11</v>
      </c>
      <c r="E22" s="200">
        <v>0</v>
      </c>
      <c r="F22">
        <f t="shared" si="0"/>
        <v>1</v>
      </c>
    </row>
    <row r="23" spans="1:6" x14ac:dyDescent="0.25">
      <c r="A23" t="s">
        <v>191</v>
      </c>
      <c r="B23" t="s">
        <v>192</v>
      </c>
      <c r="C23">
        <v>0</v>
      </c>
      <c r="D23">
        <v>0</v>
      </c>
      <c r="E23" s="200">
        <v>0</v>
      </c>
      <c r="F23">
        <f t="shared" si="0"/>
        <v>0</v>
      </c>
    </row>
    <row r="24" spans="1:6" x14ac:dyDescent="0.25">
      <c r="A24" t="s">
        <v>193</v>
      </c>
      <c r="B24" t="s">
        <v>194</v>
      </c>
      <c r="C24">
        <v>105863.32</v>
      </c>
      <c r="D24">
        <v>105863.32</v>
      </c>
      <c r="E24" s="200">
        <v>105863.32</v>
      </c>
      <c r="F24">
        <f t="shared" si="0"/>
        <v>3</v>
      </c>
    </row>
    <row r="25" spans="1:6" x14ac:dyDescent="0.25">
      <c r="A25" t="s">
        <v>195</v>
      </c>
      <c r="B25" t="s">
        <v>196</v>
      </c>
      <c r="C25">
        <v>0</v>
      </c>
      <c r="D25">
        <v>0</v>
      </c>
      <c r="E25" s="200">
        <v>0</v>
      </c>
      <c r="F25">
        <f t="shared" si="0"/>
        <v>0</v>
      </c>
    </row>
    <row r="26" spans="1:6" x14ac:dyDescent="0.25">
      <c r="A26" t="s">
        <v>199</v>
      </c>
      <c r="B26" t="s">
        <v>200</v>
      </c>
      <c r="C26">
        <v>49642.42</v>
      </c>
      <c r="D26">
        <v>49642.42</v>
      </c>
      <c r="E26" s="200">
        <v>49642.42</v>
      </c>
      <c r="F26">
        <f t="shared" si="0"/>
        <v>3</v>
      </c>
    </row>
    <row r="27" spans="1:6" x14ac:dyDescent="0.25">
      <c r="A27" t="s">
        <v>201</v>
      </c>
      <c r="B27" t="s">
        <v>202</v>
      </c>
      <c r="C27">
        <v>0</v>
      </c>
      <c r="D27">
        <v>2775724.38</v>
      </c>
      <c r="E27" s="200">
        <v>537624.37999999989</v>
      </c>
      <c r="F27">
        <f t="shared" si="0"/>
        <v>2</v>
      </c>
    </row>
    <row r="28" spans="1:6" x14ac:dyDescent="0.25">
      <c r="A28" t="s">
        <v>203</v>
      </c>
      <c r="B28" t="s">
        <v>204</v>
      </c>
      <c r="C28">
        <v>0</v>
      </c>
      <c r="D28">
        <v>0</v>
      </c>
      <c r="E28" s="200">
        <v>0</v>
      </c>
      <c r="F28">
        <f t="shared" si="0"/>
        <v>0</v>
      </c>
    </row>
    <row r="29" spans="1:6" x14ac:dyDescent="0.25">
      <c r="A29" t="s">
        <v>921</v>
      </c>
      <c r="B29" t="s">
        <v>922</v>
      </c>
      <c r="C29">
        <v>0</v>
      </c>
      <c r="D29">
        <v>0</v>
      </c>
      <c r="E29" s="200">
        <v>0</v>
      </c>
      <c r="F29">
        <f t="shared" si="0"/>
        <v>0</v>
      </c>
    </row>
    <row r="30" spans="1:6" x14ac:dyDescent="0.25">
      <c r="A30" t="s">
        <v>205</v>
      </c>
      <c r="B30" t="s">
        <v>206</v>
      </c>
      <c r="C30">
        <v>0</v>
      </c>
      <c r="D30">
        <v>0</v>
      </c>
      <c r="E30" s="200">
        <v>0</v>
      </c>
      <c r="F30">
        <f t="shared" si="0"/>
        <v>0</v>
      </c>
    </row>
    <row r="31" spans="1:6" x14ac:dyDescent="0.25">
      <c r="A31" t="s">
        <v>207</v>
      </c>
      <c r="B31" t="s">
        <v>208</v>
      </c>
      <c r="C31">
        <v>1690752.5300000007</v>
      </c>
      <c r="D31">
        <v>0</v>
      </c>
      <c r="E31" s="200">
        <v>0</v>
      </c>
      <c r="F31">
        <f t="shared" si="0"/>
        <v>1</v>
      </c>
    </row>
    <row r="32" spans="1:6" x14ac:dyDescent="0.25">
      <c r="A32" t="s">
        <v>209</v>
      </c>
      <c r="B32" t="s">
        <v>210</v>
      </c>
      <c r="C32">
        <v>0</v>
      </c>
      <c r="D32">
        <v>0</v>
      </c>
      <c r="E32" s="200">
        <v>0</v>
      </c>
      <c r="F32">
        <f t="shared" si="0"/>
        <v>0</v>
      </c>
    </row>
    <row r="33" spans="1:6" x14ac:dyDescent="0.25">
      <c r="A33" t="s">
        <v>213</v>
      </c>
      <c r="B33" t="s">
        <v>214</v>
      </c>
      <c r="C33">
        <v>0</v>
      </c>
      <c r="D33">
        <v>0</v>
      </c>
      <c r="E33" s="200">
        <v>0</v>
      </c>
      <c r="F33">
        <f t="shared" si="0"/>
        <v>0</v>
      </c>
    </row>
    <row r="34" spans="1:6" x14ac:dyDescent="0.25">
      <c r="A34" t="s">
        <v>215</v>
      </c>
      <c r="B34" t="s">
        <v>216</v>
      </c>
      <c r="C34">
        <v>0</v>
      </c>
      <c r="D34">
        <v>0</v>
      </c>
      <c r="E34" s="200">
        <v>0</v>
      </c>
      <c r="F34">
        <f t="shared" si="0"/>
        <v>0</v>
      </c>
    </row>
    <row r="35" spans="1:6" x14ac:dyDescent="0.25">
      <c r="A35" t="s">
        <v>217</v>
      </c>
      <c r="B35" t="s">
        <v>218</v>
      </c>
      <c r="C35">
        <v>0</v>
      </c>
      <c r="D35">
        <v>0</v>
      </c>
      <c r="E35" s="200">
        <v>0</v>
      </c>
      <c r="F35">
        <f t="shared" si="0"/>
        <v>0</v>
      </c>
    </row>
    <row r="36" spans="1:6" x14ac:dyDescent="0.25">
      <c r="A36" t="s">
        <v>917</v>
      </c>
      <c r="B36" t="s">
        <v>918</v>
      </c>
      <c r="C36">
        <v>0</v>
      </c>
      <c r="D36">
        <v>0</v>
      </c>
      <c r="E36" s="200">
        <v>0</v>
      </c>
      <c r="F36">
        <f t="shared" si="0"/>
        <v>0</v>
      </c>
    </row>
    <row r="37" spans="1:6" x14ac:dyDescent="0.25">
      <c r="A37" t="s">
        <v>219</v>
      </c>
      <c r="B37" t="s">
        <v>220</v>
      </c>
      <c r="C37">
        <v>0</v>
      </c>
      <c r="D37">
        <v>0</v>
      </c>
      <c r="E37" s="200">
        <v>0</v>
      </c>
      <c r="F37">
        <f t="shared" si="0"/>
        <v>0</v>
      </c>
    </row>
    <row r="38" spans="1:6" x14ac:dyDescent="0.25">
      <c r="A38" t="s">
        <v>221</v>
      </c>
      <c r="B38" t="s">
        <v>222</v>
      </c>
      <c r="C38">
        <v>0</v>
      </c>
      <c r="D38">
        <v>0</v>
      </c>
      <c r="E38" s="200">
        <v>0</v>
      </c>
      <c r="F38">
        <f t="shared" si="0"/>
        <v>0</v>
      </c>
    </row>
    <row r="39" spans="1:6" x14ac:dyDescent="0.25">
      <c r="A39" t="s">
        <v>223</v>
      </c>
      <c r="B39" t="s">
        <v>224</v>
      </c>
      <c r="C39">
        <v>0</v>
      </c>
      <c r="D39">
        <v>0</v>
      </c>
      <c r="E39" s="200">
        <v>0</v>
      </c>
      <c r="F39">
        <f t="shared" si="0"/>
        <v>0</v>
      </c>
    </row>
    <row r="40" spans="1:6" x14ac:dyDescent="0.25">
      <c r="A40" t="s">
        <v>225</v>
      </c>
      <c r="B40" t="s">
        <v>226</v>
      </c>
      <c r="C40">
        <v>0</v>
      </c>
      <c r="D40">
        <v>0</v>
      </c>
      <c r="E40" s="200">
        <v>181637.56</v>
      </c>
      <c r="F40">
        <f t="shared" si="0"/>
        <v>1</v>
      </c>
    </row>
    <row r="41" spans="1:6" x14ac:dyDescent="0.25">
      <c r="A41" t="s">
        <v>227</v>
      </c>
      <c r="B41" t="s">
        <v>228</v>
      </c>
      <c r="C41">
        <v>0</v>
      </c>
      <c r="D41">
        <v>409894.8</v>
      </c>
      <c r="E41" s="200">
        <v>422557.8</v>
      </c>
      <c r="F41">
        <f t="shared" si="0"/>
        <v>2</v>
      </c>
    </row>
    <row r="42" spans="1:6" x14ac:dyDescent="0.25">
      <c r="A42" t="s">
        <v>229</v>
      </c>
      <c r="B42" t="s">
        <v>230</v>
      </c>
      <c r="C42">
        <v>0</v>
      </c>
      <c r="D42">
        <v>0</v>
      </c>
      <c r="E42" s="200">
        <v>0</v>
      </c>
      <c r="F42">
        <f t="shared" si="0"/>
        <v>0</v>
      </c>
    </row>
    <row r="43" spans="1:6" x14ac:dyDescent="0.25">
      <c r="A43" t="s">
        <v>231</v>
      </c>
      <c r="B43" t="s">
        <v>232</v>
      </c>
      <c r="C43">
        <v>0</v>
      </c>
      <c r="D43">
        <v>0</v>
      </c>
      <c r="E43" s="200">
        <v>0</v>
      </c>
      <c r="F43">
        <f t="shared" si="0"/>
        <v>0</v>
      </c>
    </row>
    <row r="44" spans="1:6" x14ac:dyDescent="0.25">
      <c r="A44" t="s">
        <v>896</v>
      </c>
      <c r="B44" t="s">
        <v>897</v>
      </c>
      <c r="C44">
        <v>0</v>
      </c>
      <c r="D44">
        <v>0</v>
      </c>
      <c r="E44" s="200">
        <v>0</v>
      </c>
      <c r="F44">
        <f t="shared" si="0"/>
        <v>0</v>
      </c>
    </row>
    <row r="45" spans="1:6" x14ac:dyDescent="0.25">
      <c r="A45" t="s">
        <v>898</v>
      </c>
      <c r="B45" t="s">
        <v>1032</v>
      </c>
      <c r="C45">
        <v>0</v>
      </c>
      <c r="D45">
        <v>0</v>
      </c>
      <c r="E45" s="200">
        <v>0</v>
      </c>
      <c r="F45">
        <f t="shared" si="0"/>
        <v>0</v>
      </c>
    </row>
    <row r="46" spans="1:6" x14ac:dyDescent="0.25">
      <c r="A46" t="s">
        <v>233</v>
      </c>
      <c r="B46" t="s">
        <v>234</v>
      </c>
      <c r="C46">
        <v>0</v>
      </c>
      <c r="D46">
        <v>0</v>
      </c>
      <c r="E46" s="200">
        <v>0</v>
      </c>
      <c r="F46">
        <f t="shared" si="0"/>
        <v>0</v>
      </c>
    </row>
    <row r="47" spans="1:6" x14ac:dyDescent="0.25">
      <c r="A47" t="s">
        <v>924</v>
      </c>
      <c r="B47" t="s">
        <v>925</v>
      </c>
      <c r="C47">
        <v>0</v>
      </c>
      <c r="D47">
        <v>1208317.05</v>
      </c>
      <c r="E47" s="200">
        <v>1208456.05</v>
      </c>
      <c r="F47">
        <f t="shared" si="0"/>
        <v>2</v>
      </c>
    </row>
    <row r="48" spans="1:6" x14ac:dyDescent="0.25">
      <c r="A48" t="s">
        <v>914</v>
      </c>
      <c r="B48" t="s">
        <v>1049</v>
      </c>
      <c r="C48">
        <v>277932.42</v>
      </c>
      <c r="D48">
        <v>277932.42</v>
      </c>
      <c r="E48" s="200">
        <v>277932.42</v>
      </c>
      <c r="F48">
        <f t="shared" si="0"/>
        <v>3</v>
      </c>
    </row>
    <row r="49" spans="1:12" x14ac:dyDescent="0.25">
      <c r="A49" t="s">
        <v>237</v>
      </c>
      <c r="B49" t="s">
        <v>238</v>
      </c>
      <c r="C49">
        <v>0</v>
      </c>
      <c r="D49">
        <v>0</v>
      </c>
      <c r="E49" s="200">
        <v>0</v>
      </c>
      <c r="F49">
        <f t="shared" si="0"/>
        <v>0</v>
      </c>
    </row>
    <row r="50" spans="1:12" x14ac:dyDescent="0.25">
      <c r="A50" t="s">
        <v>239</v>
      </c>
      <c r="B50" t="s">
        <v>240</v>
      </c>
      <c r="C50">
        <v>0</v>
      </c>
      <c r="D50">
        <v>0</v>
      </c>
      <c r="E50" s="200">
        <v>0</v>
      </c>
      <c r="F50">
        <f t="shared" si="0"/>
        <v>0</v>
      </c>
    </row>
    <row r="51" spans="1:12" x14ac:dyDescent="0.25">
      <c r="A51" t="s">
        <v>241</v>
      </c>
      <c r="B51" t="s">
        <v>242</v>
      </c>
      <c r="C51">
        <v>0</v>
      </c>
      <c r="D51">
        <v>0</v>
      </c>
      <c r="E51" s="200">
        <v>0</v>
      </c>
      <c r="F51">
        <f t="shared" si="0"/>
        <v>0</v>
      </c>
    </row>
    <row r="52" spans="1:12" x14ac:dyDescent="0.25">
      <c r="A52" t="s">
        <v>931</v>
      </c>
      <c r="B52" t="s">
        <v>1033</v>
      </c>
      <c r="C52">
        <v>0</v>
      </c>
      <c r="D52">
        <v>0</v>
      </c>
      <c r="E52" s="200">
        <v>0</v>
      </c>
      <c r="F52">
        <f t="shared" si="0"/>
        <v>0</v>
      </c>
    </row>
    <row r="53" spans="1:12" x14ac:dyDescent="0.25">
      <c r="A53" t="s">
        <v>246</v>
      </c>
      <c r="B53" t="s">
        <v>247</v>
      </c>
      <c r="C53">
        <v>0</v>
      </c>
      <c r="D53">
        <v>0</v>
      </c>
      <c r="E53" s="200">
        <v>0</v>
      </c>
      <c r="F53">
        <f t="shared" si="0"/>
        <v>0</v>
      </c>
    </row>
    <row r="54" spans="1:12" x14ac:dyDescent="0.25">
      <c r="A54" t="s">
        <v>248</v>
      </c>
      <c r="B54" t="s">
        <v>214</v>
      </c>
      <c r="C54">
        <v>695354.65</v>
      </c>
      <c r="D54">
        <v>695354.65</v>
      </c>
      <c r="E54" s="200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</row>
    <row r="55" spans="1:12" x14ac:dyDescent="0.25">
      <c r="A55" t="s">
        <v>843</v>
      </c>
      <c r="B55" t="s">
        <v>844</v>
      </c>
      <c r="C55">
        <v>316319.62</v>
      </c>
      <c r="D55">
        <v>316319.62</v>
      </c>
      <c r="E55" s="200">
        <v>316319.62</v>
      </c>
      <c r="F55">
        <f t="shared" si="0"/>
        <v>3</v>
      </c>
      <c r="I55" s="131"/>
      <c r="J55" s="131" t="s">
        <v>343</v>
      </c>
      <c r="K55" s="131" t="s">
        <v>344</v>
      </c>
      <c r="L55" s="132">
        <v>178577.25</v>
      </c>
    </row>
    <row r="56" spans="1:12" x14ac:dyDescent="0.25">
      <c r="A56" t="s">
        <v>249</v>
      </c>
      <c r="B56" t="s">
        <v>250</v>
      </c>
      <c r="C56">
        <v>0</v>
      </c>
      <c r="D56">
        <v>0</v>
      </c>
      <c r="E56" s="200">
        <v>0</v>
      </c>
      <c r="F56">
        <f t="shared" si="0"/>
        <v>0</v>
      </c>
      <c r="I56" s="131"/>
      <c r="J56" s="131" t="s">
        <v>373</v>
      </c>
      <c r="K56" s="131" t="s">
        <v>344</v>
      </c>
      <c r="L56" s="132">
        <v>310367.40000000002</v>
      </c>
    </row>
    <row r="57" spans="1:12" x14ac:dyDescent="0.25">
      <c r="A57" t="s">
        <v>845</v>
      </c>
      <c r="B57" t="s">
        <v>846</v>
      </c>
      <c r="C57">
        <v>0</v>
      </c>
      <c r="D57">
        <v>0</v>
      </c>
      <c r="E57" s="200">
        <v>0</v>
      </c>
      <c r="F57">
        <f t="shared" si="0"/>
        <v>0</v>
      </c>
    </row>
    <row r="58" spans="1:12" x14ac:dyDescent="0.25">
      <c r="A58" t="s">
        <v>851</v>
      </c>
      <c r="B58" t="s">
        <v>852</v>
      </c>
      <c r="C58">
        <v>0</v>
      </c>
      <c r="D58">
        <v>0</v>
      </c>
      <c r="E58" s="200">
        <v>0</v>
      </c>
      <c r="F58">
        <f t="shared" si="0"/>
        <v>0</v>
      </c>
    </row>
    <row r="59" spans="1:12" x14ac:dyDescent="0.25">
      <c r="A59" t="s">
        <v>251</v>
      </c>
      <c r="B59" t="s">
        <v>252</v>
      </c>
      <c r="C59">
        <v>1316221.6399999999</v>
      </c>
      <c r="D59">
        <v>1296221.6399999999</v>
      </c>
      <c r="E59" s="200">
        <v>1296221.6399999999</v>
      </c>
      <c r="F59">
        <f t="shared" si="0"/>
        <v>3</v>
      </c>
    </row>
    <row r="60" spans="1:12" x14ac:dyDescent="0.25">
      <c r="A60" t="s">
        <v>253</v>
      </c>
      <c r="B60" t="s">
        <v>254</v>
      </c>
      <c r="C60">
        <v>0</v>
      </c>
      <c r="D60">
        <v>0</v>
      </c>
      <c r="E60" s="200">
        <v>0</v>
      </c>
      <c r="F60">
        <f t="shared" si="0"/>
        <v>0</v>
      </c>
    </row>
    <row r="61" spans="1:12" x14ac:dyDescent="0.25">
      <c r="A61" t="s">
        <v>255</v>
      </c>
      <c r="B61" t="s">
        <v>256</v>
      </c>
      <c r="C61">
        <v>0</v>
      </c>
      <c r="D61">
        <v>0</v>
      </c>
      <c r="E61" s="200">
        <v>0</v>
      </c>
      <c r="F61">
        <f t="shared" si="0"/>
        <v>0</v>
      </c>
    </row>
    <row r="62" spans="1:12" x14ac:dyDescent="0.25">
      <c r="A62" t="s">
        <v>257</v>
      </c>
      <c r="B62" t="s">
        <v>258</v>
      </c>
      <c r="C62">
        <v>0</v>
      </c>
      <c r="D62">
        <v>0</v>
      </c>
      <c r="E62" s="200">
        <v>0</v>
      </c>
      <c r="F62">
        <f t="shared" si="0"/>
        <v>0</v>
      </c>
    </row>
    <row r="63" spans="1:12" x14ac:dyDescent="0.25">
      <c r="A63" s="131" t="s">
        <v>875</v>
      </c>
      <c r="B63" s="131" t="s">
        <v>1164</v>
      </c>
      <c r="C63">
        <v>0</v>
      </c>
      <c r="D63">
        <v>0</v>
      </c>
      <c r="E63" s="200">
        <v>0</v>
      </c>
      <c r="F63">
        <f t="shared" si="0"/>
        <v>0</v>
      </c>
    </row>
    <row r="64" spans="1:12" x14ac:dyDescent="0.25">
      <c r="A64" s="131" t="s">
        <v>933</v>
      </c>
      <c r="B64" s="131" t="s">
        <v>1202</v>
      </c>
      <c r="C64">
        <v>0</v>
      </c>
      <c r="D64">
        <v>0</v>
      </c>
      <c r="E64" s="200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>
        <v>0</v>
      </c>
      <c r="D65">
        <v>0</v>
      </c>
      <c r="E65" s="200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>
        <v>0</v>
      </c>
      <c r="D66">
        <v>0</v>
      </c>
      <c r="E66" s="200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>
        <v>0</v>
      </c>
      <c r="D67">
        <v>0</v>
      </c>
      <c r="E67" s="200">
        <v>0</v>
      </c>
      <c r="F67">
        <f t="shared" ref="F67:F130" si="1">COUNTIF(C67:E67,"&gt;0")</f>
        <v>0</v>
      </c>
    </row>
    <row r="68" spans="1:6" x14ac:dyDescent="0.25">
      <c r="A68" t="s">
        <v>750</v>
      </c>
      <c r="B68" t="s">
        <v>751</v>
      </c>
      <c r="C68">
        <v>704990.19</v>
      </c>
      <c r="D68">
        <v>0</v>
      </c>
      <c r="E68" s="200">
        <v>0</v>
      </c>
      <c r="F68">
        <f t="shared" si="1"/>
        <v>1</v>
      </c>
    </row>
    <row r="69" spans="1:6" x14ac:dyDescent="0.25">
      <c r="A69" t="s">
        <v>882</v>
      </c>
      <c r="B69" t="s">
        <v>1192</v>
      </c>
      <c r="C69">
        <v>0</v>
      </c>
      <c r="D69">
        <v>0</v>
      </c>
      <c r="E69" s="200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>
        <v>0</v>
      </c>
      <c r="D70">
        <v>0</v>
      </c>
      <c r="E70" s="200">
        <v>0</v>
      </c>
      <c r="F70">
        <f t="shared" si="1"/>
        <v>0</v>
      </c>
    </row>
    <row r="71" spans="1:6" x14ac:dyDescent="0.25">
      <c r="A71" t="s">
        <v>1120</v>
      </c>
      <c r="B71" t="s">
        <v>1448</v>
      </c>
      <c r="C71">
        <v>1843988.44</v>
      </c>
      <c r="D71">
        <v>1843988.44</v>
      </c>
      <c r="E71" s="200">
        <v>1843988.44</v>
      </c>
      <c r="F71">
        <f t="shared" si="1"/>
        <v>3</v>
      </c>
    </row>
    <row r="72" spans="1:6" x14ac:dyDescent="0.25">
      <c r="A72" t="s">
        <v>1119</v>
      </c>
      <c r="B72" t="s">
        <v>1449</v>
      </c>
      <c r="C72">
        <v>0</v>
      </c>
      <c r="D72">
        <v>0</v>
      </c>
      <c r="E72" s="200">
        <v>0</v>
      </c>
      <c r="F72">
        <f t="shared" si="1"/>
        <v>0</v>
      </c>
    </row>
    <row r="73" spans="1:6" x14ac:dyDescent="0.25">
      <c r="A73" s="131" t="s">
        <v>1339</v>
      </c>
      <c r="B73" s="131" t="s">
        <v>1468</v>
      </c>
      <c r="C73">
        <v>0</v>
      </c>
      <c r="D73">
        <v>0</v>
      </c>
      <c r="E73" s="200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>
        <v>0</v>
      </c>
      <c r="D74">
        <v>0</v>
      </c>
      <c r="E74" s="200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>
        <v>0</v>
      </c>
      <c r="D75">
        <v>0</v>
      </c>
      <c r="E75" s="200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>
        <v>0</v>
      </c>
      <c r="D76">
        <v>0</v>
      </c>
      <c r="E76" s="200">
        <v>0</v>
      </c>
      <c r="F76">
        <f t="shared" si="1"/>
        <v>0</v>
      </c>
    </row>
    <row r="77" spans="1:6" x14ac:dyDescent="0.25">
      <c r="A77" s="131" t="s">
        <v>1413</v>
      </c>
      <c r="B77" s="131" t="s">
        <v>1480</v>
      </c>
      <c r="C77">
        <v>0</v>
      </c>
      <c r="D77">
        <v>0</v>
      </c>
      <c r="E77" s="200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>
        <v>0</v>
      </c>
      <c r="D78">
        <v>0</v>
      </c>
      <c r="E78" s="200">
        <v>0</v>
      </c>
      <c r="F78">
        <f t="shared" si="1"/>
        <v>0</v>
      </c>
    </row>
    <row r="79" spans="1:6" x14ac:dyDescent="0.25">
      <c r="A79" s="131" t="s">
        <v>1359</v>
      </c>
      <c r="B79" s="131" t="s">
        <v>1481</v>
      </c>
      <c r="C79">
        <v>592812.96999999974</v>
      </c>
      <c r="D79">
        <v>0</v>
      </c>
      <c r="E79" s="200">
        <v>0</v>
      </c>
      <c r="F79">
        <f t="shared" si="1"/>
        <v>1</v>
      </c>
    </row>
    <row r="80" spans="1:6" x14ac:dyDescent="0.25">
      <c r="A80" t="s">
        <v>1355</v>
      </c>
      <c r="B80" t="s">
        <v>1454</v>
      </c>
      <c r="C80">
        <v>0</v>
      </c>
      <c r="D80">
        <v>0</v>
      </c>
      <c r="E80" s="200">
        <v>0</v>
      </c>
      <c r="F80">
        <f t="shared" si="1"/>
        <v>0</v>
      </c>
    </row>
    <row r="81" spans="1:6" x14ac:dyDescent="0.25">
      <c r="A81" t="s">
        <v>1377</v>
      </c>
      <c r="B81" t="s">
        <v>1455</v>
      </c>
      <c r="C81">
        <v>0</v>
      </c>
      <c r="D81">
        <v>0</v>
      </c>
      <c r="E81" s="200">
        <v>0</v>
      </c>
      <c r="F81">
        <f t="shared" si="1"/>
        <v>0</v>
      </c>
    </row>
    <row r="82" spans="1:6" x14ac:dyDescent="0.25">
      <c r="A82" t="s">
        <v>1433</v>
      </c>
      <c r="B82" t="s">
        <v>1456</v>
      </c>
      <c r="C82">
        <v>0</v>
      </c>
      <c r="D82">
        <v>0</v>
      </c>
      <c r="E82" s="200">
        <v>0</v>
      </c>
      <c r="F82">
        <f t="shared" si="1"/>
        <v>0</v>
      </c>
    </row>
    <row r="83" spans="1:6" x14ac:dyDescent="0.25">
      <c r="A83" s="131" t="s">
        <v>1361</v>
      </c>
      <c r="B83" s="131" t="s">
        <v>1470</v>
      </c>
      <c r="C83">
        <v>49992.989999999991</v>
      </c>
      <c r="D83">
        <v>0</v>
      </c>
      <c r="E83" s="200">
        <v>447692.48999999987</v>
      </c>
      <c r="F83">
        <f t="shared" si="1"/>
        <v>2</v>
      </c>
    </row>
    <row r="84" spans="1:6" x14ac:dyDescent="0.25">
      <c r="A84" t="s">
        <v>315</v>
      </c>
      <c r="B84" t="s">
        <v>316</v>
      </c>
      <c r="C84">
        <v>0</v>
      </c>
      <c r="D84">
        <v>0</v>
      </c>
      <c r="E84" s="200">
        <v>0</v>
      </c>
      <c r="F84">
        <f t="shared" si="1"/>
        <v>0</v>
      </c>
    </row>
    <row r="85" spans="1:6" x14ac:dyDescent="0.25">
      <c r="A85" t="s">
        <v>919</v>
      </c>
      <c r="B85" t="s">
        <v>920</v>
      </c>
      <c r="C85">
        <v>0</v>
      </c>
      <c r="D85">
        <v>0</v>
      </c>
      <c r="E85" s="200">
        <v>0</v>
      </c>
      <c r="F85">
        <f t="shared" si="1"/>
        <v>0</v>
      </c>
    </row>
    <row r="86" spans="1:6" x14ac:dyDescent="0.25">
      <c r="A86" t="s">
        <v>317</v>
      </c>
      <c r="B86" t="s">
        <v>318</v>
      </c>
      <c r="C86">
        <v>0</v>
      </c>
      <c r="D86">
        <v>0</v>
      </c>
      <c r="E86" s="200">
        <v>0</v>
      </c>
      <c r="F86">
        <f t="shared" si="1"/>
        <v>0</v>
      </c>
    </row>
    <row r="87" spans="1:6" x14ac:dyDescent="0.25">
      <c r="A87" t="s">
        <v>556</v>
      </c>
      <c r="B87" t="s">
        <v>557</v>
      </c>
      <c r="C87">
        <v>0</v>
      </c>
      <c r="D87">
        <v>0</v>
      </c>
      <c r="E87" s="200">
        <v>0</v>
      </c>
      <c r="F87">
        <f t="shared" si="1"/>
        <v>0</v>
      </c>
    </row>
    <row r="88" spans="1:6" x14ac:dyDescent="0.25">
      <c r="A88" t="s">
        <v>560</v>
      </c>
      <c r="B88" t="s">
        <v>561</v>
      </c>
      <c r="C88">
        <v>17065.080000000002</v>
      </c>
      <c r="D88">
        <v>17065.080000000002</v>
      </c>
      <c r="E88" s="200">
        <v>17065.080000000002</v>
      </c>
      <c r="F88">
        <f t="shared" si="1"/>
        <v>3</v>
      </c>
    </row>
    <row r="89" spans="1:6" x14ac:dyDescent="0.25">
      <c r="A89" t="s">
        <v>562</v>
      </c>
      <c r="B89" t="s">
        <v>563</v>
      </c>
      <c r="C89">
        <v>482318.49</v>
      </c>
      <c r="D89">
        <v>482318.49</v>
      </c>
      <c r="E89" s="200">
        <v>482318.49</v>
      </c>
      <c r="F89">
        <f t="shared" si="1"/>
        <v>3</v>
      </c>
    </row>
    <row r="90" spans="1:6" x14ac:dyDescent="0.25">
      <c r="A90" t="s">
        <v>887</v>
      </c>
      <c r="B90" t="s">
        <v>888</v>
      </c>
      <c r="C90">
        <v>31106.400000000001</v>
      </c>
      <c r="D90">
        <v>31106.400000000001</v>
      </c>
      <c r="E90" s="200">
        <v>31106.400000000001</v>
      </c>
      <c r="F90">
        <f t="shared" si="1"/>
        <v>3</v>
      </c>
    </row>
    <row r="91" spans="1:6" x14ac:dyDescent="0.25">
      <c r="A91" t="s">
        <v>564</v>
      </c>
      <c r="B91" t="s">
        <v>565</v>
      </c>
      <c r="C91">
        <v>0</v>
      </c>
      <c r="D91">
        <v>0</v>
      </c>
      <c r="E91" s="200">
        <v>0</v>
      </c>
      <c r="F91">
        <f t="shared" si="1"/>
        <v>0</v>
      </c>
    </row>
    <row r="92" spans="1:6" x14ac:dyDescent="0.25">
      <c r="A92" t="s">
        <v>566</v>
      </c>
      <c r="B92" t="s">
        <v>567</v>
      </c>
      <c r="C92">
        <v>0</v>
      </c>
      <c r="D92">
        <v>0</v>
      </c>
      <c r="E92" s="200">
        <v>0</v>
      </c>
      <c r="F92">
        <f t="shared" si="1"/>
        <v>0</v>
      </c>
    </row>
    <row r="93" spans="1:6" x14ac:dyDescent="0.25">
      <c r="A93" t="s">
        <v>890</v>
      </c>
      <c r="B93" t="s">
        <v>891</v>
      </c>
      <c r="C93">
        <v>203214.14</v>
      </c>
      <c r="D93">
        <v>203214.14</v>
      </c>
      <c r="E93" s="200">
        <v>203214.14</v>
      </c>
      <c r="F93">
        <f t="shared" si="1"/>
        <v>3</v>
      </c>
    </row>
    <row r="94" spans="1:6" x14ac:dyDescent="0.25">
      <c r="A94" t="s">
        <v>570</v>
      </c>
      <c r="B94" t="s">
        <v>571</v>
      </c>
      <c r="C94">
        <v>0</v>
      </c>
      <c r="D94">
        <v>0</v>
      </c>
      <c r="E94" s="200">
        <v>0</v>
      </c>
      <c r="F94">
        <f t="shared" si="1"/>
        <v>0</v>
      </c>
    </row>
    <row r="95" spans="1:6" x14ac:dyDescent="0.25">
      <c r="A95" t="s">
        <v>572</v>
      </c>
      <c r="B95" t="s">
        <v>573</v>
      </c>
      <c r="C95">
        <v>0</v>
      </c>
      <c r="D95">
        <v>0</v>
      </c>
      <c r="E95" s="200">
        <v>0</v>
      </c>
      <c r="F95">
        <f t="shared" si="1"/>
        <v>0</v>
      </c>
    </row>
    <row r="96" spans="1:6" x14ac:dyDescent="0.25">
      <c r="A96" t="s">
        <v>582</v>
      </c>
      <c r="B96" t="s">
        <v>583</v>
      </c>
      <c r="C96">
        <v>317049.88</v>
      </c>
      <c r="D96">
        <v>317049.88</v>
      </c>
      <c r="E96" s="200">
        <v>317049.88</v>
      </c>
      <c r="F96">
        <f t="shared" si="1"/>
        <v>3</v>
      </c>
    </row>
    <row r="97" spans="1:6" x14ac:dyDescent="0.25">
      <c r="A97" t="s">
        <v>885</v>
      </c>
      <c r="B97" t="s">
        <v>886</v>
      </c>
      <c r="C97">
        <v>0</v>
      </c>
      <c r="D97">
        <v>0</v>
      </c>
      <c r="E97" s="200">
        <v>0</v>
      </c>
      <c r="F97">
        <f t="shared" si="1"/>
        <v>0</v>
      </c>
    </row>
    <row r="98" spans="1:6" x14ac:dyDescent="0.25">
      <c r="A98" t="s">
        <v>584</v>
      </c>
      <c r="B98" t="s">
        <v>585</v>
      </c>
      <c r="C98">
        <v>0</v>
      </c>
      <c r="D98">
        <v>0</v>
      </c>
      <c r="E98" s="200">
        <v>0</v>
      </c>
      <c r="F98">
        <f t="shared" si="1"/>
        <v>0</v>
      </c>
    </row>
    <row r="99" spans="1:6" x14ac:dyDescent="0.25">
      <c r="A99" t="s">
        <v>586</v>
      </c>
      <c r="B99" t="s">
        <v>587</v>
      </c>
      <c r="C99">
        <v>0</v>
      </c>
      <c r="D99">
        <v>0</v>
      </c>
      <c r="E99" s="200">
        <v>0</v>
      </c>
      <c r="F99">
        <f t="shared" si="1"/>
        <v>0</v>
      </c>
    </row>
    <row r="100" spans="1:6" x14ac:dyDescent="0.25">
      <c r="A100" t="s">
        <v>603</v>
      </c>
      <c r="B100" t="s">
        <v>604</v>
      </c>
      <c r="C100">
        <v>0</v>
      </c>
      <c r="D100">
        <v>0</v>
      </c>
      <c r="E100" s="200">
        <v>0</v>
      </c>
      <c r="F100">
        <f t="shared" si="1"/>
        <v>0</v>
      </c>
    </row>
    <row r="101" spans="1:6" x14ac:dyDescent="0.25">
      <c r="A101" t="s">
        <v>605</v>
      </c>
      <c r="B101" t="s">
        <v>606</v>
      </c>
      <c r="C101">
        <v>0</v>
      </c>
      <c r="D101">
        <v>0</v>
      </c>
      <c r="E101" s="200">
        <v>0</v>
      </c>
      <c r="F101">
        <f t="shared" si="1"/>
        <v>0</v>
      </c>
    </row>
    <row r="102" spans="1:6" x14ac:dyDescent="0.25">
      <c r="A102" t="s">
        <v>609</v>
      </c>
      <c r="B102" t="s">
        <v>610</v>
      </c>
      <c r="C102">
        <v>563539.71</v>
      </c>
      <c r="D102">
        <v>563539.71</v>
      </c>
      <c r="E102" s="200">
        <v>563539.71</v>
      </c>
      <c r="F102">
        <f t="shared" si="1"/>
        <v>3</v>
      </c>
    </row>
    <row r="103" spans="1:6" x14ac:dyDescent="0.25">
      <c r="A103" t="s">
        <v>615</v>
      </c>
      <c r="B103" t="s">
        <v>616</v>
      </c>
      <c r="C103">
        <v>0</v>
      </c>
      <c r="D103">
        <v>0</v>
      </c>
      <c r="E103" s="200">
        <v>0</v>
      </c>
      <c r="F103">
        <f t="shared" si="1"/>
        <v>0</v>
      </c>
    </row>
    <row r="104" spans="1:6" x14ac:dyDescent="0.25">
      <c r="A104" t="s">
        <v>617</v>
      </c>
      <c r="B104" t="s">
        <v>618</v>
      </c>
      <c r="C104">
        <v>0</v>
      </c>
      <c r="D104">
        <v>0</v>
      </c>
      <c r="E104" s="200">
        <v>0</v>
      </c>
      <c r="F104">
        <f t="shared" si="1"/>
        <v>0</v>
      </c>
    </row>
    <row r="105" spans="1:6" x14ac:dyDescent="0.25">
      <c r="A105" t="s">
        <v>619</v>
      </c>
      <c r="B105" t="s">
        <v>620</v>
      </c>
      <c r="C105">
        <v>0</v>
      </c>
      <c r="D105">
        <v>0</v>
      </c>
      <c r="E105" s="200">
        <v>0</v>
      </c>
      <c r="F105">
        <f t="shared" si="1"/>
        <v>0</v>
      </c>
    </row>
    <row r="106" spans="1:6" x14ac:dyDescent="0.25">
      <c r="A106" t="s">
        <v>621</v>
      </c>
      <c r="B106" t="s">
        <v>622</v>
      </c>
      <c r="C106">
        <v>0</v>
      </c>
      <c r="D106">
        <v>0</v>
      </c>
      <c r="E106" s="200">
        <v>0</v>
      </c>
      <c r="F106">
        <f t="shared" si="1"/>
        <v>0</v>
      </c>
    </row>
    <row r="107" spans="1:6" x14ac:dyDescent="0.25">
      <c r="A107" t="s">
        <v>639</v>
      </c>
      <c r="B107" t="s">
        <v>640</v>
      </c>
      <c r="C107">
        <v>0</v>
      </c>
      <c r="D107">
        <v>0</v>
      </c>
      <c r="E107" s="200">
        <v>0</v>
      </c>
      <c r="F107">
        <f t="shared" si="1"/>
        <v>0</v>
      </c>
    </row>
    <row r="108" spans="1:6" x14ac:dyDescent="0.25">
      <c r="A108" t="s">
        <v>696</v>
      </c>
      <c r="B108" t="s">
        <v>697</v>
      </c>
      <c r="C108">
        <v>0</v>
      </c>
      <c r="D108">
        <v>0</v>
      </c>
      <c r="E108" s="200">
        <v>0</v>
      </c>
      <c r="F108">
        <f t="shared" si="1"/>
        <v>0</v>
      </c>
    </row>
    <row r="109" spans="1:6" x14ac:dyDescent="0.25">
      <c r="A109" t="s">
        <v>700</v>
      </c>
      <c r="B109" t="s">
        <v>701</v>
      </c>
      <c r="C109">
        <v>0</v>
      </c>
      <c r="D109">
        <v>0</v>
      </c>
      <c r="E109" s="200">
        <v>0</v>
      </c>
      <c r="F109">
        <f t="shared" si="1"/>
        <v>0</v>
      </c>
    </row>
    <row r="110" spans="1:6" x14ac:dyDescent="0.25">
      <c r="A110" t="s">
        <v>1363</v>
      </c>
      <c r="B110" t="s">
        <v>1438</v>
      </c>
      <c r="C110">
        <v>0</v>
      </c>
      <c r="D110">
        <v>0</v>
      </c>
      <c r="E110" s="200">
        <v>0</v>
      </c>
      <c r="F110">
        <f t="shared" si="1"/>
        <v>0</v>
      </c>
    </row>
    <row r="111" spans="1:6" x14ac:dyDescent="0.25">
      <c r="A111" t="s">
        <v>710</v>
      </c>
      <c r="B111" t="s">
        <v>711</v>
      </c>
      <c r="C111">
        <v>0</v>
      </c>
      <c r="D111">
        <v>0</v>
      </c>
      <c r="E111" s="200">
        <v>0</v>
      </c>
      <c r="F111">
        <f t="shared" si="1"/>
        <v>0</v>
      </c>
    </row>
    <row r="112" spans="1:6" x14ac:dyDescent="0.25">
      <c r="A112" t="s">
        <v>1366</v>
      </c>
      <c r="B112" t="s">
        <v>1367</v>
      </c>
      <c r="C112">
        <v>0</v>
      </c>
      <c r="D112">
        <v>0</v>
      </c>
      <c r="E112" s="200">
        <v>0</v>
      </c>
      <c r="F112">
        <f t="shared" si="1"/>
        <v>0</v>
      </c>
    </row>
    <row r="113" spans="1:6" x14ac:dyDescent="0.25">
      <c r="A113" t="s">
        <v>734</v>
      </c>
      <c r="B113" t="s">
        <v>735</v>
      </c>
      <c r="C113">
        <v>0</v>
      </c>
      <c r="D113">
        <v>0</v>
      </c>
      <c r="E113" s="200">
        <v>0</v>
      </c>
      <c r="F113">
        <f t="shared" si="1"/>
        <v>0</v>
      </c>
    </row>
    <row r="114" spans="1:6" x14ac:dyDescent="0.25">
      <c r="A114" t="s">
        <v>736</v>
      </c>
      <c r="B114" t="s">
        <v>737</v>
      </c>
      <c r="C114">
        <v>481342.63</v>
      </c>
      <c r="D114">
        <v>481342.63</v>
      </c>
      <c r="E114" s="200">
        <v>481342.63</v>
      </c>
      <c r="F114">
        <f t="shared" si="1"/>
        <v>3</v>
      </c>
    </row>
    <row r="115" spans="1:6" x14ac:dyDescent="0.25">
      <c r="A115" t="s">
        <v>746</v>
      </c>
      <c r="B115" t="s">
        <v>747</v>
      </c>
      <c r="C115">
        <v>0</v>
      </c>
      <c r="D115">
        <v>0</v>
      </c>
      <c r="E115" s="200">
        <v>0</v>
      </c>
      <c r="F115">
        <f t="shared" si="1"/>
        <v>0</v>
      </c>
    </row>
    <row r="116" spans="1:6" x14ac:dyDescent="0.25">
      <c r="A116" t="s">
        <v>163</v>
      </c>
      <c r="B116" t="s">
        <v>164</v>
      </c>
      <c r="C116">
        <v>0</v>
      </c>
      <c r="D116">
        <v>0</v>
      </c>
      <c r="E116" s="200">
        <v>0</v>
      </c>
      <c r="F116">
        <f t="shared" si="1"/>
        <v>0</v>
      </c>
    </row>
    <row r="117" spans="1:6" x14ac:dyDescent="0.25">
      <c r="A117" t="s">
        <v>173</v>
      </c>
      <c r="B117" t="s">
        <v>174</v>
      </c>
      <c r="C117">
        <v>0</v>
      </c>
      <c r="D117">
        <v>0</v>
      </c>
      <c r="E117" s="200">
        <v>0</v>
      </c>
      <c r="F117">
        <f t="shared" si="1"/>
        <v>0</v>
      </c>
    </row>
    <row r="118" spans="1:6" x14ac:dyDescent="0.25">
      <c r="A118" t="s">
        <v>1004</v>
      </c>
      <c r="B118" t="s">
        <v>1005</v>
      </c>
      <c r="C118">
        <v>0</v>
      </c>
      <c r="D118">
        <v>0</v>
      </c>
      <c r="E118" s="200">
        <v>0</v>
      </c>
      <c r="F118">
        <f t="shared" si="1"/>
        <v>0</v>
      </c>
    </row>
    <row r="119" spans="1:6" x14ac:dyDescent="0.25">
      <c r="A119" t="s">
        <v>197</v>
      </c>
      <c r="B119" t="s">
        <v>198</v>
      </c>
      <c r="C119">
        <v>0</v>
      </c>
      <c r="D119">
        <v>0</v>
      </c>
      <c r="E119" s="200">
        <v>0</v>
      </c>
      <c r="F119">
        <f t="shared" si="1"/>
        <v>0</v>
      </c>
    </row>
    <row r="120" spans="1:6" x14ac:dyDescent="0.25">
      <c r="A120" t="s">
        <v>211</v>
      </c>
      <c r="B120" t="s">
        <v>212</v>
      </c>
      <c r="C120">
        <v>5109.8999999999996</v>
      </c>
      <c r="D120">
        <v>5109.8999999999996</v>
      </c>
      <c r="E120" s="200">
        <v>5109.8999999999996</v>
      </c>
      <c r="F120">
        <f t="shared" si="1"/>
        <v>3</v>
      </c>
    </row>
    <row r="121" spans="1:6" x14ac:dyDescent="0.25">
      <c r="A121" t="s">
        <v>235</v>
      </c>
      <c r="B121" t="s">
        <v>236</v>
      </c>
      <c r="C121">
        <v>0</v>
      </c>
      <c r="D121">
        <v>0</v>
      </c>
      <c r="E121" s="200">
        <v>0</v>
      </c>
      <c r="F121">
        <f t="shared" si="1"/>
        <v>0</v>
      </c>
    </row>
    <row r="122" spans="1:6" x14ac:dyDescent="0.25">
      <c r="A122" t="s">
        <v>243</v>
      </c>
      <c r="B122" t="s">
        <v>244</v>
      </c>
      <c r="C122">
        <v>0</v>
      </c>
      <c r="D122">
        <v>0</v>
      </c>
      <c r="E122" s="200">
        <v>0</v>
      </c>
      <c r="F122">
        <f t="shared" si="1"/>
        <v>0</v>
      </c>
    </row>
    <row r="123" spans="1:6" x14ac:dyDescent="0.25">
      <c r="A123" t="s">
        <v>260</v>
      </c>
      <c r="B123" t="s">
        <v>261</v>
      </c>
      <c r="C123">
        <v>0</v>
      </c>
      <c r="D123">
        <v>0</v>
      </c>
      <c r="E123" s="200">
        <v>0</v>
      </c>
      <c r="F123">
        <f t="shared" si="1"/>
        <v>0</v>
      </c>
    </row>
    <row r="124" spans="1:6" x14ac:dyDescent="0.25">
      <c r="A124" s="131" t="s">
        <v>1392</v>
      </c>
      <c r="B124" s="131" t="s">
        <v>1469</v>
      </c>
      <c r="C124">
        <v>0</v>
      </c>
      <c r="D124">
        <v>0</v>
      </c>
      <c r="E124" s="200">
        <v>0</v>
      </c>
      <c r="F124">
        <f t="shared" si="1"/>
        <v>0</v>
      </c>
    </row>
    <row r="125" spans="1:6" x14ac:dyDescent="0.25">
      <c r="A125" t="s">
        <v>264</v>
      </c>
      <c r="B125" t="s">
        <v>265</v>
      </c>
      <c r="C125">
        <v>0</v>
      </c>
      <c r="D125">
        <v>0</v>
      </c>
      <c r="E125" s="200">
        <v>0</v>
      </c>
      <c r="F125">
        <f t="shared" si="1"/>
        <v>0</v>
      </c>
    </row>
    <row r="126" spans="1:6" x14ac:dyDescent="0.25">
      <c r="A126" t="s">
        <v>936</v>
      </c>
      <c r="B126" t="s">
        <v>937</v>
      </c>
      <c r="C126">
        <v>0</v>
      </c>
      <c r="D126">
        <v>0</v>
      </c>
      <c r="E126" s="200">
        <v>0</v>
      </c>
      <c r="F126">
        <f t="shared" si="1"/>
        <v>0</v>
      </c>
    </row>
    <row r="127" spans="1:6" x14ac:dyDescent="0.25">
      <c r="A127" t="s">
        <v>940</v>
      </c>
      <c r="B127" t="s">
        <v>941</v>
      </c>
      <c r="C127">
        <v>0</v>
      </c>
      <c r="D127">
        <v>0</v>
      </c>
      <c r="E127" s="200">
        <v>0</v>
      </c>
      <c r="F127">
        <f t="shared" si="1"/>
        <v>0</v>
      </c>
    </row>
    <row r="128" spans="1:6" x14ac:dyDescent="0.25">
      <c r="A128" t="s">
        <v>266</v>
      </c>
      <c r="B128" t="s">
        <v>267</v>
      </c>
      <c r="C128">
        <v>0</v>
      </c>
      <c r="D128">
        <v>0</v>
      </c>
      <c r="E128" s="200">
        <v>0</v>
      </c>
      <c r="F128">
        <f t="shared" si="1"/>
        <v>0</v>
      </c>
    </row>
    <row r="129" spans="1:6" x14ac:dyDescent="0.25">
      <c r="A129" t="s">
        <v>1022</v>
      </c>
      <c r="B129" t="s">
        <v>1023</v>
      </c>
      <c r="C129">
        <v>0</v>
      </c>
      <c r="D129">
        <v>0</v>
      </c>
      <c r="E129" s="200">
        <v>0</v>
      </c>
      <c r="F129">
        <f t="shared" si="1"/>
        <v>0</v>
      </c>
    </row>
    <row r="130" spans="1:6" x14ac:dyDescent="0.25">
      <c r="A130" t="s">
        <v>268</v>
      </c>
      <c r="B130" t="s">
        <v>269</v>
      </c>
      <c r="C130">
        <v>0</v>
      </c>
      <c r="D130">
        <v>0</v>
      </c>
      <c r="E130" s="200">
        <v>0</v>
      </c>
      <c r="F130">
        <f t="shared" si="1"/>
        <v>0</v>
      </c>
    </row>
    <row r="131" spans="1:6" x14ac:dyDescent="0.25">
      <c r="A131" t="s">
        <v>270</v>
      </c>
      <c r="B131" t="s">
        <v>271</v>
      </c>
      <c r="C131">
        <v>0</v>
      </c>
      <c r="D131">
        <v>0</v>
      </c>
      <c r="E131" s="200">
        <v>0</v>
      </c>
      <c r="F131">
        <f t="shared" ref="F131:F194" si="2">COUNTIF(C131:E131,"&gt;0")</f>
        <v>0</v>
      </c>
    </row>
    <row r="132" spans="1:6" x14ac:dyDescent="0.25">
      <c r="A132" t="s">
        <v>272</v>
      </c>
      <c r="B132" t="s">
        <v>273</v>
      </c>
      <c r="C132">
        <v>69319.41</v>
      </c>
      <c r="D132">
        <v>69319.41</v>
      </c>
      <c r="E132" s="200">
        <v>69319.41</v>
      </c>
      <c r="F132">
        <f t="shared" si="2"/>
        <v>3</v>
      </c>
    </row>
    <row r="133" spans="1:6" x14ac:dyDescent="0.25">
      <c r="A133" t="s">
        <v>274</v>
      </c>
      <c r="B133" t="s">
        <v>275</v>
      </c>
      <c r="C133">
        <v>0</v>
      </c>
      <c r="D133">
        <v>0</v>
      </c>
      <c r="E133" s="200">
        <v>0</v>
      </c>
      <c r="F133">
        <f t="shared" si="2"/>
        <v>0</v>
      </c>
    </row>
    <row r="134" spans="1:6" x14ac:dyDescent="0.25">
      <c r="A134" t="s">
        <v>276</v>
      </c>
      <c r="B134" t="s">
        <v>277</v>
      </c>
      <c r="C134">
        <v>0</v>
      </c>
      <c r="D134">
        <v>0</v>
      </c>
      <c r="E134" s="200">
        <v>0</v>
      </c>
      <c r="F134">
        <f t="shared" si="2"/>
        <v>0</v>
      </c>
    </row>
    <row r="135" spans="1:6" x14ac:dyDescent="0.25">
      <c r="A135" t="s">
        <v>278</v>
      </c>
      <c r="B135" t="s">
        <v>279</v>
      </c>
      <c r="C135">
        <v>0</v>
      </c>
      <c r="D135">
        <v>0</v>
      </c>
      <c r="E135" s="200">
        <v>0</v>
      </c>
      <c r="F135">
        <f t="shared" si="2"/>
        <v>0</v>
      </c>
    </row>
    <row r="136" spans="1:6" x14ac:dyDescent="0.25">
      <c r="A136" t="s">
        <v>280</v>
      </c>
      <c r="B136" t="s">
        <v>281</v>
      </c>
      <c r="C136">
        <v>0</v>
      </c>
      <c r="D136">
        <v>0</v>
      </c>
      <c r="E136" s="200">
        <v>0</v>
      </c>
      <c r="F136">
        <f t="shared" si="2"/>
        <v>0</v>
      </c>
    </row>
    <row r="137" spans="1:6" x14ac:dyDescent="0.25">
      <c r="A137" t="s">
        <v>282</v>
      </c>
      <c r="B137" t="s">
        <v>283</v>
      </c>
      <c r="C137">
        <v>28298</v>
      </c>
      <c r="D137">
        <v>28298</v>
      </c>
      <c r="E137" s="200">
        <v>28298</v>
      </c>
      <c r="F137">
        <f t="shared" si="2"/>
        <v>3</v>
      </c>
    </row>
    <row r="138" spans="1:6" x14ac:dyDescent="0.25">
      <c r="A138" t="s">
        <v>948</v>
      </c>
      <c r="B138" t="s">
        <v>949</v>
      </c>
      <c r="C138">
        <v>0</v>
      </c>
      <c r="D138">
        <v>0</v>
      </c>
      <c r="E138" s="200">
        <v>0</v>
      </c>
      <c r="F138">
        <f t="shared" si="2"/>
        <v>0</v>
      </c>
    </row>
    <row r="139" spans="1:6" x14ac:dyDescent="0.25">
      <c r="A139" t="s">
        <v>284</v>
      </c>
      <c r="B139" t="s">
        <v>285</v>
      </c>
      <c r="C139">
        <v>0</v>
      </c>
      <c r="D139">
        <v>0</v>
      </c>
      <c r="E139" s="200">
        <v>0</v>
      </c>
      <c r="F139">
        <f t="shared" si="2"/>
        <v>0</v>
      </c>
    </row>
    <row r="140" spans="1:6" x14ac:dyDescent="0.25">
      <c r="A140" t="s">
        <v>286</v>
      </c>
      <c r="B140" t="s">
        <v>287</v>
      </c>
      <c r="C140">
        <v>7.1</v>
      </c>
      <c r="D140">
        <v>7.1</v>
      </c>
      <c r="E140" s="200">
        <v>7.1</v>
      </c>
      <c r="F140">
        <f t="shared" si="2"/>
        <v>3</v>
      </c>
    </row>
    <row r="141" spans="1:6" x14ac:dyDescent="0.25">
      <c r="A141" t="s">
        <v>959</v>
      </c>
      <c r="B141" t="s">
        <v>960</v>
      </c>
      <c r="C141">
        <v>0</v>
      </c>
      <c r="D141">
        <v>0</v>
      </c>
      <c r="E141" s="200">
        <v>0</v>
      </c>
      <c r="F141">
        <f t="shared" si="2"/>
        <v>0</v>
      </c>
    </row>
    <row r="142" spans="1:6" x14ac:dyDescent="0.25">
      <c r="A142" t="s">
        <v>288</v>
      </c>
      <c r="B142" t="s">
        <v>289</v>
      </c>
      <c r="C142">
        <v>0</v>
      </c>
      <c r="D142">
        <v>0</v>
      </c>
      <c r="E142" s="200">
        <v>0</v>
      </c>
      <c r="F142">
        <f t="shared" si="2"/>
        <v>0</v>
      </c>
    </row>
    <row r="143" spans="1:6" x14ac:dyDescent="0.25">
      <c r="A143" t="s">
        <v>290</v>
      </c>
      <c r="B143" t="s">
        <v>291</v>
      </c>
      <c r="C143">
        <v>39460</v>
      </c>
      <c r="D143">
        <v>39460</v>
      </c>
      <c r="E143" s="200">
        <v>39460</v>
      </c>
      <c r="F143">
        <f t="shared" si="2"/>
        <v>3</v>
      </c>
    </row>
    <row r="144" spans="1:6" x14ac:dyDescent="0.25">
      <c r="A144" t="s">
        <v>292</v>
      </c>
      <c r="B144" t="s">
        <v>293</v>
      </c>
      <c r="C144">
        <v>0</v>
      </c>
      <c r="D144">
        <v>0</v>
      </c>
      <c r="E144" s="200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>
        <v>0</v>
      </c>
      <c r="D145">
        <v>0</v>
      </c>
      <c r="E145" s="200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>
        <v>0</v>
      </c>
      <c r="D146">
        <v>0</v>
      </c>
      <c r="E146" s="200">
        <v>0</v>
      </c>
      <c r="F146">
        <f t="shared" si="2"/>
        <v>0</v>
      </c>
    </row>
    <row r="147" spans="1:6" x14ac:dyDescent="0.25">
      <c r="A147" t="s">
        <v>296</v>
      </c>
      <c r="B147" t="s">
        <v>297</v>
      </c>
      <c r="C147">
        <v>0</v>
      </c>
      <c r="D147">
        <v>0</v>
      </c>
      <c r="E147" s="200">
        <v>0</v>
      </c>
      <c r="F147">
        <f t="shared" si="2"/>
        <v>0</v>
      </c>
    </row>
    <row r="148" spans="1:6" x14ac:dyDescent="0.25">
      <c r="A148" t="s">
        <v>998</v>
      </c>
      <c r="B148" t="s">
        <v>999</v>
      </c>
      <c r="C148">
        <v>0</v>
      </c>
      <c r="D148">
        <v>0</v>
      </c>
      <c r="E148" s="200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>
        <v>0</v>
      </c>
      <c r="D149">
        <v>0</v>
      </c>
      <c r="E149" s="200">
        <v>0</v>
      </c>
      <c r="F149">
        <f t="shared" si="2"/>
        <v>0</v>
      </c>
    </row>
    <row r="150" spans="1:6" x14ac:dyDescent="0.25">
      <c r="A150" s="131" t="s">
        <v>971</v>
      </c>
      <c r="B150" s="131" t="s">
        <v>972</v>
      </c>
      <c r="C150">
        <v>0</v>
      </c>
      <c r="D150">
        <v>0</v>
      </c>
      <c r="E150" s="200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>
        <v>0</v>
      </c>
      <c r="D151">
        <v>0</v>
      </c>
      <c r="E151" s="200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>
        <v>0</v>
      </c>
      <c r="D152">
        <v>0</v>
      </c>
      <c r="E152" s="200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>
        <v>0</v>
      </c>
      <c r="D153">
        <v>0</v>
      </c>
      <c r="E153" s="200">
        <v>0</v>
      </c>
      <c r="F153">
        <f t="shared" si="2"/>
        <v>0</v>
      </c>
    </row>
    <row r="154" spans="1:6" x14ac:dyDescent="0.25">
      <c r="A154" t="s">
        <v>950</v>
      </c>
      <c r="B154" t="s">
        <v>951</v>
      </c>
      <c r="C154">
        <v>0</v>
      </c>
      <c r="D154">
        <v>0</v>
      </c>
      <c r="E154" s="200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>
        <v>0</v>
      </c>
      <c r="D155">
        <v>0</v>
      </c>
      <c r="E155" s="200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>
        <v>0</v>
      </c>
      <c r="D156">
        <v>0</v>
      </c>
      <c r="E156" s="200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>
        <v>0</v>
      </c>
      <c r="D157">
        <v>0</v>
      </c>
      <c r="E157" s="200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>
        <v>0</v>
      </c>
      <c r="D158">
        <v>0</v>
      </c>
      <c r="E158" s="200">
        <v>0</v>
      </c>
      <c r="F158">
        <f t="shared" si="2"/>
        <v>0</v>
      </c>
    </row>
    <row r="159" spans="1:6" x14ac:dyDescent="0.25">
      <c r="A159" s="131" t="s">
        <v>965</v>
      </c>
      <c r="B159" s="131" t="s">
        <v>966</v>
      </c>
      <c r="C159">
        <v>0</v>
      </c>
      <c r="D159">
        <v>0</v>
      </c>
      <c r="E159" s="200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>
        <v>0</v>
      </c>
      <c r="D160">
        <v>0</v>
      </c>
      <c r="E160" s="200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>
        <v>0</v>
      </c>
      <c r="D161">
        <v>0</v>
      </c>
      <c r="E161" s="200">
        <v>0</v>
      </c>
      <c r="F161">
        <f t="shared" si="2"/>
        <v>0</v>
      </c>
    </row>
    <row r="162" spans="1:6" x14ac:dyDescent="0.25">
      <c r="A162" s="131" t="s">
        <v>1241</v>
      </c>
      <c r="B162" s="131" t="s">
        <v>1258</v>
      </c>
      <c r="C162">
        <v>0</v>
      </c>
      <c r="D162">
        <v>0</v>
      </c>
      <c r="E162" s="200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>
        <v>0</v>
      </c>
      <c r="D163">
        <v>0</v>
      </c>
      <c r="E163" s="200">
        <v>0</v>
      </c>
      <c r="F163">
        <f t="shared" si="2"/>
        <v>0</v>
      </c>
    </row>
    <row r="164" spans="1:6" x14ac:dyDescent="0.25">
      <c r="A164" s="131" t="s">
        <v>987</v>
      </c>
      <c r="B164" s="131" t="s">
        <v>1234</v>
      </c>
      <c r="C164">
        <v>0</v>
      </c>
      <c r="D164">
        <v>0</v>
      </c>
      <c r="E164" s="200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>
        <v>0</v>
      </c>
      <c r="D165">
        <v>0</v>
      </c>
      <c r="E165" s="200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>
        <v>0</v>
      </c>
      <c r="D166">
        <v>0</v>
      </c>
      <c r="E166" s="200">
        <v>0</v>
      </c>
      <c r="F166">
        <f t="shared" si="2"/>
        <v>0</v>
      </c>
    </row>
    <row r="167" spans="1:6" x14ac:dyDescent="0.25">
      <c r="A167" s="131" t="s">
        <v>1214</v>
      </c>
      <c r="B167" s="131" t="s">
        <v>1479</v>
      </c>
      <c r="C167">
        <v>0</v>
      </c>
      <c r="D167">
        <v>0</v>
      </c>
      <c r="E167" s="200">
        <v>0</v>
      </c>
      <c r="F167">
        <f t="shared" si="2"/>
        <v>0</v>
      </c>
    </row>
    <row r="168" spans="1:6" x14ac:dyDescent="0.25">
      <c r="A168" t="s">
        <v>1226</v>
      </c>
      <c r="B168" t="s">
        <v>1458</v>
      </c>
      <c r="C168">
        <v>0</v>
      </c>
      <c r="D168">
        <v>0</v>
      </c>
      <c r="E168" s="200">
        <v>0</v>
      </c>
      <c r="F168">
        <f t="shared" si="2"/>
        <v>0</v>
      </c>
    </row>
    <row r="169" spans="1:6" x14ac:dyDescent="0.25">
      <c r="A169" s="131" t="s">
        <v>1213</v>
      </c>
      <c r="B169" s="131" t="s">
        <v>1285</v>
      </c>
      <c r="C169">
        <v>0</v>
      </c>
      <c r="D169">
        <v>0</v>
      </c>
      <c r="E169" s="200">
        <v>0</v>
      </c>
      <c r="F169">
        <f t="shared" si="2"/>
        <v>0</v>
      </c>
    </row>
    <row r="170" spans="1:6" x14ac:dyDescent="0.25">
      <c r="A170" s="131" t="s">
        <v>1217</v>
      </c>
      <c r="B170" s="131" t="s">
        <v>1224</v>
      </c>
      <c r="C170">
        <v>0</v>
      </c>
      <c r="D170">
        <v>0</v>
      </c>
      <c r="E170" s="200">
        <v>0</v>
      </c>
      <c r="F170">
        <f t="shared" si="2"/>
        <v>0</v>
      </c>
    </row>
    <row r="171" spans="1:6" x14ac:dyDescent="0.25">
      <c r="A171" s="131" t="s">
        <v>1216</v>
      </c>
      <c r="B171" s="131" t="s">
        <v>1223</v>
      </c>
      <c r="C171">
        <v>0</v>
      </c>
      <c r="D171">
        <v>0</v>
      </c>
      <c r="E171" s="200">
        <v>0</v>
      </c>
      <c r="F171">
        <f t="shared" si="2"/>
        <v>0</v>
      </c>
    </row>
    <row r="172" spans="1:6" x14ac:dyDescent="0.25">
      <c r="A172" s="131" t="s">
        <v>1384</v>
      </c>
      <c r="B172" s="131" t="s">
        <v>1471</v>
      </c>
      <c r="C172">
        <v>0</v>
      </c>
      <c r="D172">
        <v>0</v>
      </c>
      <c r="E172" s="200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>
        <v>0</v>
      </c>
      <c r="D173">
        <v>0</v>
      </c>
      <c r="E173" s="200">
        <v>0</v>
      </c>
      <c r="F173">
        <f t="shared" si="2"/>
        <v>0</v>
      </c>
    </row>
    <row r="174" spans="1:6" x14ac:dyDescent="0.25">
      <c r="A174" s="131" t="s">
        <v>1402</v>
      </c>
      <c r="B174" s="131" t="s">
        <v>1472</v>
      </c>
      <c r="C174">
        <v>0</v>
      </c>
      <c r="D174">
        <v>0</v>
      </c>
      <c r="E174" s="200">
        <v>0</v>
      </c>
      <c r="F174">
        <f t="shared" si="2"/>
        <v>0</v>
      </c>
    </row>
    <row r="175" spans="1:6" x14ac:dyDescent="0.25">
      <c r="A175" s="131" t="s">
        <v>1390</v>
      </c>
      <c r="B175" s="131" t="s">
        <v>1473</v>
      </c>
      <c r="C175">
        <v>0</v>
      </c>
      <c r="D175">
        <v>0</v>
      </c>
      <c r="E175" s="200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>
        <v>0</v>
      </c>
      <c r="D176">
        <v>0</v>
      </c>
      <c r="E176" s="200">
        <v>0</v>
      </c>
      <c r="F176">
        <f t="shared" si="2"/>
        <v>0</v>
      </c>
    </row>
    <row r="177" spans="1:6" x14ac:dyDescent="0.25">
      <c r="A177" t="s">
        <v>1386</v>
      </c>
      <c r="B177" t="s">
        <v>1461</v>
      </c>
      <c r="C177">
        <v>0</v>
      </c>
      <c r="D177">
        <v>0</v>
      </c>
      <c r="E177" s="200">
        <v>0</v>
      </c>
      <c r="F177">
        <f t="shared" si="2"/>
        <v>0</v>
      </c>
    </row>
    <row r="178" spans="1:6" x14ac:dyDescent="0.25">
      <c r="A178" t="s">
        <v>1394</v>
      </c>
      <c r="B178" t="s">
        <v>1477</v>
      </c>
      <c r="C178">
        <v>0</v>
      </c>
      <c r="D178">
        <v>0</v>
      </c>
      <c r="E178" s="200">
        <v>0</v>
      </c>
      <c r="F178">
        <f t="shared" si="2"/>
        <v>0</v>
      </c>
    </row>
    <row r="179" spans="1:6" x14ac:dyDescent="0.25">
      <c r="A179" t="s">
        <v>1396</v>
      </c>
      <c r="B179" t="s">
        <v>1478</v>
      </c>
      <c r="C179">
        <v>0</v>
      </c>
      <c r="D179">
        <v>0</v>
      </c>
      <c r="E179" s="200">
        <v>0</v>
      </c>
      <c r="F179">
        <f t="shared" si="2"/>
        <v>0</v>
      </c>
    </row>
    <row r="180" spans="1:6" x14ac:dyDescent="0.25">
      <c r="A180" t="s">
        <v>1416</v>
      </c>
      <c r="B180" t="s">
        <v>1462</v>
      </c>
      <c r="C180">
        <v>0</v>
      </c>
      <c r="D180">
        <v>0</v>
      </c>
      <c r="E180" s="200">
        <v>0</v>
      </c>
      <c r="F180">
        <f t="shared" si="2"/>
        <v>0</v>
      </c>
    </row>
    <row r="181" spans="1:6" x14ac:dyDescent="0.25">
      <c r="A181" t="s">
        <v>309</v>
      </c>
      <c r="B181" t="s">
        <v>310</v>
      </c>
      <c r="C181">
        <v>305506.15999999997</v>
      </c>
      <c r="D181">
        <v>305506.15999999997</v>
      </c>
      <c r="E181" s="200">
        <v>305506.15999999997</v>
      </c>
      <c r="F181">
        <f t="shared" si="2"/>
        <v>3</v>
      </c>
    </row>
    <row r="182" spans="1:6" x14ac:dyDescent="0.25">
      <c r="A182" t="s">
        <v>311</v>
      </c>
      <c r="B182" t="s">
        <v>312</v>
      </c>
      <c r="C182">
        <v>609172.87</v>
      </c>
      <c r="D182">
        <v>609172.87</v>
      </c>
      <c r="E182" s="200">
        <v>609172.87</v>
      </c>
      <c r="F182">
        <f t="shared" si="2"/>
        <v>3</v>
      </c>
    </row>
    <row r="183" spans="1:6" x14ac:dyDescent="0.25">
      <c r="A183" t="s">
        <v>938</v>
      </c>
      <c r="B183" t="s">
        <v>939</v>
      </c>
      <c r="C183">
        <v>0</v>
      </c>
      <c r="D183">
        <v>0</v>
      </c>
      <c r="E183" s="200">
        <v>0</v>
      </c>
      <c r="F183">
        <f t="shared" si="2"/>
        <v>0</v>
      </c>
    </row>
    <row r="184" spans="1:6" x14ac:dyDescent="0.25">
      <c r="A184" t="s">
        <v>714</v>
      </c>
      <c r="B184" t="s">
        <v>715</v>
      </c>
      <c r="C184">
        <v>11802.41</v>
      </c>
      <c r="D184">
        <v>11802.41</v>
      </c>
      <c r="E184" s="200">
        <v>11802.41</v>
      </c>
      <c r="F184">
        <f t="shared" si="2"/>
        <v>3</v>
      </c>
    </row>
    <row r="185" spans="1:6" x14ac:dyDescent="0.25">
      <c r="A185" t="s">
        <v>1028</v>
      </c>
      <c r="B185" t="s">
        <v>1029</v>
      </c>
      <c r="C185">
        <v>644019.31999999995</v>
      </c>
      <c r="D185">
        <v>644019.31999999995</v>
      </c>
      <c r="E185" s="200">
        <v>644019.31999999995</v>
      </c>
      <c r="F185">
        <f t="shared" si="2"/>
        <v>3</v>
      </c>
    </row>
    <row r="186" spans="1:6" x14ac:dyDescent="0.25">
      <c r="A186" t="s">
        <v>716</v>
      </c>
      <c r="B186" t="s">
        <v>717</v>
      </c>
      <c r="C186">
        <v>0</v>
      </c>
      <c r="D186">
        <v>0</v>
      </c>
      <c r="E186" s="200">
        <v>0</v>
      </c>
      <c r="F186">
        <f t="shared" si="2"/>
        <v>0</v>
      </c>
    </row>
    <row r="187" spans="1:6" x14ac:dyDescent="0.25">
      <c r="A187" t="s">
        <v>718</v>
      </c>
      <c r="B187" t="s">
        <v>719</v>
      </c>
      <c r="C187">
        <v>0</v>
      </c>
      <c r="D187">
        <v>0</v>
      </c>
      <c r="E187" s="200">
        <v>0</v>
      </c>
      <c r="F187">
        <f t="shared" si="2"/>
        <v>0</v>
      </c>
    </row>
    <row r="188" spans="1:6" x14ac:dyDescent="0.25">
      <c r="A188" t="s">
        <v>720</v>
      </c>
      <c r="B188" t="s">
        <v>721</v>
      </c>
      <c r="C188">
        <v>18148.11</v>
      </c>
      <c r="D188">
        <v>18148.11</v>
      </c>
      <c r="E188" s="200">
        <v>18148.11</v>
      </c>
      <c r="F188">
        <f t="shared" si="2"/>
        <v>3</v>
      </c>
    </row>
    <row r="189" spans="1:6" x14ac:dyDescent="0.25">
      <c r="A189" t="s">
        <v>722</v>
      </c>
      <c r="B189" t="s">
        <v>723</v>
      </c>
      <c r="C189">
        <v>0</v>
      </c>
      <c r="D189">
        <v>0</v>
      </c>
      <c r="E189" s="200">
        <v>0</v>
      </c>
      <c r="F189">
        <f t="shared" si="2"/>
        <v>0</v>
      </c>
    </row>
    <row r="190" spans="1:6" x14ac:dyDescent="0.25">
      <c r="A190" t="s">
        <v>724</v>
      </c>
      <c r="B190" t="s">
        <v>725</v>
      </c>
      <c r="C190">
        <v>0</v>
      </c>
      <c r="D190">
        <v>0</v>
      </c>
      <c r="E190" s="200">
        <v>0</v>
      </c>
      <c r="F190">
        <f t="shared" si="2"/>
        <v>0</v>
      </c>
    </row>
    <row r="191" spans="1:6" x14ac:dyDescent="0.25">
      <c r="A191" t="s">
        <v>321</v>
      </c>
      <c r="B191" t="s">
        <v>322</v>
      </c>
      <c r="C191">
        <v>0</v>
      </c>
      <c r="D191">
        <v>0</v>
      </c>
      <c r="E191" s="200">
        <v>0</v>
      </c>
      <c r="F191">
        <f t="shared" si="2"/>
        <v>0</v>
      </c>
    </row>
    <row r="192" spans="1:6" x14ac:dyDescent="0.25">
      <c r="A192" t="s">
        <v>816</v>
      </c>
      <c r="B192" t="s">
        <v>817</v>
      </c>
      <c r="C192">
        <v>0</v>
      </c>
      <c r="D192">
        <v>0</v>
      </c>
      <c r="E192" s="200">
        <v>0</v>
      </c>
      <c r="F192">
        <f t="shared" si="2"/>
        <v>0</v>
      </c>
    </row>
    <row r="193" spans="1:6" x14ac:dyDescent="0.25">
      <c r="A193" t="s">
        <v>323</v>
      </c>
      <c r="B193" t="s">
        <v>324</v>
      </c>
      <c r="C193">
        <v>0</v>
      </c>
      <c r="D193">
        <v>0</v>
      </c>
      <c r="E193" s="200">
        <v>0</v>
      </c>
      <c r="F193">
        <f t="shared" si="2"/>
        <v>0</v>
      </c>
    </row>
    <row r="194" spans="1:6" x14ac:dyDescent="0.25">
      <c r="A194" t="s">
        <v>325</v>
      </c>
      <c r="B194" t="s">
        <v>326</v>
      </c>
      <c r="C194">
        <v>0</v>
      </c>
      <c r="D194">
        <v>0</v>
      </c>
      <c r="E194" s="200">
        <v>0</v>
      </c>
      <c r="F194">
        <f t="shared" si="2"/>
        <v>0</v>
      </c>
    </row>
    <row r="195" spans="1:6" x14ac:dyDescent="0.25">
      <c r="A195" t="s">
        <v>327</v>
      </c>
      <c r="B195" t="s">
        <v>328</v>
      </c>
      <c r="C195">
        <v>0</v>
      </c>
      <c r="D195">
        <v>0</v>
      </c>
      <c r="E195" s="200">
        <v>0</v>
      </c>
      <c r="F195">
        <f t="shared" ref="F195:F258" si="3">COUNTIF(C195:E195,"&gt;0")</f>
        <v>0</v>
      </c>
    </row>
    <row r="196" spans="1:6" x14ac:dyDescent="0.25">
      <c r="A196" t="s">
        <v>329</v>
      </c>
      <c r="B196" t="s">
        <v>330</v>
      </c>
      <c r="C196">
        <v>84008.82</v>
      </c>
      <c r="D196">
        <v>84008.82</v>
      </c>
      <c r="E196" s="200">
        <v>84008.82</v>
      </c>
      <c r="F196">
        <f t="shared" si="3"/>
        <v>3</v>
      </c>
    </row>
    <row r="197" spans="1:6" x14ac:dyDescent="0.25">
      <c r="A197" t="s">
        <v>331</v>
      </c>
      <c r="B197" t="s">
        <v>332</v>
      </c>
      <c r="C197">
        <v>0</v>
      </c>
      <c r="D197">
        <v>0</v>
      </c>
      <c r="E197" s="200">
        <v>0</v>
      </c>
      <c r="F197">
        <f t="shared" si="3"/>
        <v>0</v>
      </c>
    </row>
    <row r="198" spans="1:6" x14ac:dyDescent="0.25">
      <c r="A198" t="s">
        <v>333</v>
      </c>
      <c r="B198" t="s">
        <v>334</v>
      </c>
      <c r="C198">
        <v>0</v>
      </c>
      <c r="D198">
        <v>0</v>
      </c>
      <c r="E198" s="200">
        <v>0</v>
      </c>
      <c r="F198">
        <f t="shared" si="3"/>
        <v>0</v>
      </c>
    </row>
    <row r="199" spans="1:6" x14ac:dyDescent="0.25">
      <c r="A199" t="s">
        <v>335</v>
      </c>
      <c r="B199" t="s">
        <v>336</v>
      </c>
      <c r="C199">
        <v>0</v>
      </c>
      <c r="D199">
        <v>0</v>
      </c>
      <c r="E199" s="200">
        <v>0</v>
      </c>
      <c r="F199">
        <f t="shared" si="3"/>
        <v>0</v>
      </c>
    </row>
    <row r="200" spans="1:6" x14ac:dyDescent="0.25">
      <c r="A200" t="s">
        <v>337</v>
      </c>
      <c r="B200" t="s">
        <v>338</v>
      </c>
      <c r="C200">
        <v>0</v>
      </c>
      <c r="D200">
        <v>0</v>
      </c>
      <c r="E200" s="200">
        <v>0</v>
      </c>
      <c r="F200">
        <f t="shared" si="3"/>
        <v>0</v>
      </c>
    </row>
    <row r="201" spans="1:6" x14ac:dyDescent="0.25">
      <c r="A201" t="s">
        <v>339</v>
      </c>
      <c r="B201" t="s">
        <v>340</v>
      </c>
      <c r="C201">
        <v>126553.64</v>
      </c>
      <c r="D201">
        <v>126553.64</v>
      </c>
      <c r="E201" s="200">
        <v>126553.64</v>
      </c>
      <c r="F201">
        <f t="shared" si="3"/>
        <v>3</v>
      </c>
    </row>
    <row r="202" spans="1:6" x14ac:dyDescent="0.25">
      <c r="A202" t="s">
        <v>341</v>
      </c>
      <c r="B202" t="s">
        <v>342</v>
      </c>
      <c r="C202">
        <v>0</v>
      </c>
      <c r="D202">
        <v>0</v>
      </c>
      <c r="E202" s="200">
        <v>0</v>
      </c>
      <c r="F202">
        <f t="shared" si="3"/>
        <v>0</v>
      </c>
    </row>
    <row r="203" spans="1:6" x14ac:dyDescent="0.25">
      <c r="A203" t="s">
        <v>343</v>
      </c>
      <c r="B203" t="s">
        <v>344</v>
      </c>
      <c r="C203">
        <v>0</v>
      </c>
      <c r="D203">
        <v>0</v>
      </c>
      <c r="E203" s="200">
        <v>0</v>
      </c>
      <c r="F203">
        <f t="shared" si="3"/>
        <v>0</v>
      </c>
    </row>
    <row r="204" spans="1:6" x14ac:dyDescent="0.25">
      <c r="A204" t="s">
        <v>345</v>
      </c>
      <c r="B204" t="s">
        <v>346</v>
      </c>
      <c r="C204">
        <v>34209.440000000002</v>
      </c>
      <c r="D204">
        <v>34209.440000000002</v>
      </c>
      <c r="E204" s="200">
        <v>34209.440000000002</v>
      </c>
      <c r="F204">
        <f t="shared" si="3"/>
        <v>3</v>
      </c>
    </row>
    <row r="205" spans="1:6" x14ac:dyDescent="0.25">
      <c r="A205" t="s">
        <v>347</v>
      </c>
      <c r="B205" t="s">
        <v>348</v>
      </c>
      <c r="C205">
        <v>0</v>
      </c>
      <c r="D205">
        <v>0</v>
      </c>
      <c r="E205" s="200">
        <v>0</v>
      </c>
      <c r="F205">
        <f t="shared" si="3"/>
        <v>0</v>
      </c>
    </row>
    <row r="206" spans="1:6" x14ac:dyDescent="0.25">
      <c r="A206" t="s">
        <v>349</v>
      </c>
      <c r="B206" t="s">
        <v>350</v>
      </c>
      <c r="C206">
        <v>0</v>
      </c>
      <c r="D206">
        <v>0</v>
      </c>
      <c r="E206" s="200">
        <v>0</v>
      </c>
      <c r="F206">
        <f t="shared" si="3"/>
        <v>0</v>
      </c>
    </row>
    <row r="207" spans="1:6" x14ac:dyDescent="0.25">
      <c r="A207" t="s">
        <v>351</v>
      </c>
      <c r="B207" t="s">
        <v>352</v>
      </c>
      <c r="C207">
        <v>0.25</v>
      </c>
      <c r="D207">
        <v>0.25</v>
      </c>
      <c r="E207" s="200">
        <v>0.25</v>
      </c>
      <c r="F207">
        <f t="shared" si="3"/>
        <v>3</v>
      </c>
    </row>
    <row r="208" spans="1:6" x14ac:dyDescent="0.25">
      <c r="A208" t="s">
        <v>353</v>
      </c>
      <c r="B208" t="s">
        <v>354</v>
      </c>
      <c r="C208">
        <v>0</v>
      </c>
      <c r="D208">
        <v>0</v>
      </c>
      <c r="E208" s="200">
        <v>0</v>
      </c>
      <c r="F208">
        <f t="shared" si="3"/>
        <v>0</v>
      </c>
    </row>
    <row r="209" spans="1:6" x14ac:dyDescent="0.25">
      <c r="A209" t="s">
        <v>355</v>
      </c>
      <c r="B209" t="s">
        <v>356</v>
      </c>
      <c r="C209">
        <v>20765.93</v>
      </c>
      <c r="D209">
        <v>20765.93</v>
      </c>
      <c r="E209" s="200">
        <v>20765.93</v>
      </c>
      <c r="F209">
        <f t="shared" si="3"/>
        <v>3</v>
      </c>
    </row>
    <row r="210" spans="1:6" x14ac:dyDescent="0.25">
      <c r="A210" t="s">
        <v>357</v>
      </c>
      <c r="B210" t="s">
        <v>358</v>
      </c>
      <c r="C210">
        <v>0</v>
      </c>
      <c r="D210">
        <v>517761.79000000004</v>
      </c>
      <c r="E210" s="200">
        <v>0</v>
      </c>
      <c r="F210">
        <f t="shared" si="3"/>
        <v>1</v>
      </c>
    </row>
    <row r="211" spans="1:6" x14ac:dyDescent="0.25">
      <c r="A211" t="s">
        <v>359</v>
      </c>
      <c r="B211" t="s">
        <v>360</v>
      </c>
      <c r="C211">
        <v>0</v>
      </c>
      <c r="D211">
        <v>0</v>
      </c>
      <c r="E211" s="200">
        <v>0</v>
      </c>
      <c r="F211">
        <f t="shared" si="3"/>
        <v>0</v>
      </c>
    </row>
    <row r="212" spans="1:6" x14ac:dyDescent="0.25">
      <c r="A212" t="s">
        <v>361</v>
      </c>
      <c r="B212" t="s">
        <v>362</v>
      </c>
      <c r="C212">
        <v>0</v>
      </c>
      <c r="D212">
        <v>0</v>
      </c>
      <c r="E212" s="200">
        <v>516872.89000000013</v>
      </c>
      <c r="F212">
        <f t="shared" si="3"/>
        <v>1</v>
      </c>
    </row>
    <row r="213" spans="1:6" x14ac:dyDescent="0.25">
      <c r="A213" t="s">
        <v>363</v>
      </c>
      <c r="B213" t="s">
        <v>364</v>
      </c>
      <c r="C213">
        <v>430.83</v>
      </c>
      <c r="D213">
        <v>430.83</v>
      </c>
      <c r="E213" s="200">
        <v>430.83</v>
      </c>
      <c r="F213">
        <f t="shared" si="3"/>
        <v>3</v>
      </c>
    </row>
    <row r="214" spans="1:6" x14ac:dyDescent="0.25">
      <c r="A214" t="s">
        <v>365</v>
      </c>
      <c r="B214" t="s">
        <v>366</v>
      </c>
      <c r="C214">
        <v>0</v>
      </c>
      <c r="D214">
        <v>0</v>
      </c>
      <c r="E214" s="200">
        <v>0</v>
      </c>
      <c r="F214">
        <f t="shared" si="3"/>
        <v>0</v>
      </c>
    </row>
    <row r="215" spans="1:6" x14ac:dyDescent="0.25">
      <c r="A215" t="s">
        <v>367</v>
      </c>
      <c r="B215" t="s">
        <v>368</v>
      </c>
      <c r="C215">
        <v>0</v>
      </c>
      <c r="D215">
        <v>0</v>
      </c>
      <c r="E215" s="200">
        <v>0</v>
      </c>
      <c r="F215">
        <f t="shared" si="3"/>
        <v>0</v>
      </c>
    </row>
    <row r="216" spans="1:6" x14ac:dyDescent="0.25">
      <c r="A216" t="s">
        <v>369</v>
      </c>
      <c r="B216" t="s">
        <v>370</v>
      </c>
      <c r="C216">
        <v>0</v>
      </c>
      <c r="D216">
        <v>0</v>
      </c>
      <c r="E216" s="200">
        <v>0</v>
      </c>
      <c r="F216">
        <f t="shared" si="3"/>
        <v>0</v>
      </c>
    </row>
    <row r="217" spans="1:6" x14ac:dyDescent="0.25">
      <c r="A217" t="s">
        <v>371</v>
      </c>
      <c r="B217" t="s">
        <v>372</v>
      </c>
      <c r="C217">
        <v>0</v>
      </c>
      <c r="D217">
        <v>0</v>
      </c>
      <c r="E217" s="200">
        <v>0</v>
      </c>
      <c r="F217">
        <f t="shared" si="3"/>
        <v>0</v>
      </c>
    </row>
    <row r="218" spans="1:6" x14ac:dyDescent="0.25">
      <c r="A218" t="s">
        <v>373</v>
      </c>
      <c r="B218" t="s">
        <v>344</v>
      </c>
      <c r="C218">
        <v>0</v>
      </c>
      <c r="D218">
        <v>0</v>
      </c>
      <c r="E218" s="200">
        <v>0</v>
      </c>
      <c r="F218">
        <f t="shared" si="3"/>
        <v>0</v>
      </c>
    </row>
    <row r="219" spans="1:6" x14ac:dyDescent="0.25">
      <c r="A219" t="s">
        <v>374</v>
      </c>
      <c r="B219" t="s">
        <v>375</v>
      </c>
      <c r="C219">
        <v>0</v>
      </c>
      <c r="D219">
        <v>0</v>
      </c>
      <c r="E219" s="200">
        <v>0</v>
      </c>
      <c r="F219">
        <f t="shared" si="3"/>
        <v>0</v>
      </c>
    </row>
    <row r="220" spans="1:6" x14ac:dyDescent="0.25">
      <c r="A220" t="s">
        <v>376</v>
      </c>
      <c r="B220" t="s">
        <v>377</v>
      </c>
      <c r="C220">
        <v>0</v>
      </c>
      <c r="D220">
        <v>0</v>
      </c>
      <c r="E220" s="200">
        <v>0</v>
      </c>
      <c r="F220">
        <f t="shared" si="3"/>
        <v>0</v>
      </c>
    </row>
    <row r="221" spans="1:6" x14ac:dyDescent="0.25">
      <c r="A221" t="s">
        <v>378</v>
      </c>
      <c r="B221" t="s">
        <v>379</v>
      </c>
      <c r="C221">
        <v>305770.64</v>
      </c>
      <c r="D221">
        <v>305770.64</v>
      </c>
      <c r="E221" s="200">
        <v>305770.64</v>
      </c>
      <c r="F221">
        <f t="shared" si="3"/>
        <v>3</v>
      </c>
    </row>
    <row r="222" spans="1:6" x14ac:dyDescent="0.25">
      <c r="A222" t="s">
        <v>380</v>
      </c>
      <c r="B222" t="s">
        <v>381</v>
      </c>
      <c r="C222">
        <v>0</v>
      </c>
      <c r="D222">
        <v>0</v>
      </c>
      <c r="E222" s="200">
        <v>0</v>
      </c>
      <c r="F222">
        <f t="shared" si="3"/>
        <v>0</v>
      </c>
    </row>
    <row r="223" spans="1:6" x14ac:dyDescent="0.25">
      <c r="A223" t="s">
        <v>839</v>
      </c>
      <c r="B223" t="s">
        <v>840</v>
      </c>
      <c r="C223">
        <v>0</v>
      </c>
      <c r="D223">
        <v>0</v>
      </c>
      <c r="E223" s="200">
        <v>0</v>
      </c>
      <c r="F223">
        <f t="shared" si="3"/>
        <v>0</v>
      </c>
    </row>
    <row r="224" spans="1:6" x14ac:dyDescent="0.25">
      <c r="A224" t="s">
        <v>382</v>
      </c>
      <c r="B224" t="s">
        <v>383</v>
      </c>
      <c r="C224">
        <v>0</v>
      </c>
      <c r="D224">
        <v>0</v>
      </c>
      <c r="E224" s="200">
        <v>0</v>
      </c>
      <c r="F224">
        <f t="shared" si="3"/>
        <v>0</v>
      </c>
    </row>
    <row r="225" spans="1:6" x14ac:dyDescent="0.25">
      <c r="A225" t="s">
        <v>384</v>
      </c>
      <c r="B225" t="s">
        <v>385</v>
      </c>
      <c r="C225">
        <v>0</v>
      </c>
      <c r="D225">
        <v>0</v>
      </c>
      <c r="E225" s="200">
        <v>0</v>
      </c>
      <c r="F225">
        <f t="shared" si="3"/>
        <v>0</v>
      </c>
    </row>
    <row r="226" spans="1:6" x14ac:dyDescent="0.25">
      <c r="A226" t="s">
        <v>386</v>
      </c>
      <c r="B226" t="s">
        <v>387</v>
      </c>
      <c r="C226">
        <v>0</v>
      </c>
      <c r="D226">
        <v>0</v>
      </c>
      <c r="E226" s="200">
        <v>0</v>
      </c>
      <c r="F226">
        <f t="shared" si="3"/>
        <v>0</v>
      </c>
    </row>
    <row r="227" spans="1:6" x14ac:dyDescent="0.25">
      <c r="A227" t="s">
        <v>388</v>
      </c>
      <c r="B227" t="s">
        <v>389</v>
      </c>
      <c r="C227">
        <v>0</v>
      </c>
      <c r="D227">
        <v>0</v>
      </c>
      <c r="E227" s="200">
        <v>0</v>
      </c>
      <c r="F227">
        <f t="shared" si="3"/>
        <v>0</v>
      </c>
    </row>
    <row r="228" spans="1:6" x14ac:dyDescent="0.25">
      <c r="A228" t="s">
        <v>834</v>
      </c>
      <c r="B228" t="s">
        <v>1047</v>
      </c>
      <c r="C228">
        <v>0</v>
      </c>
      <c r="D228">
        <v>0</v>
      </c>
      <c r="E228" s="200">
        <v>0</v>
      </c>
      <c r="F228">
        <f t="shared" si="3"/>
        <v>0</v>
      </c>
    </row>
    <row r="229" spans="1:6" x14ac:dyDescent="0.25">
      <c r="A229" t="s">
        <v>390</v>
      </c>
      <c r="B229" t="s">
        <v>391</v>
      </c>
      <c r="C229">
        <v>0</v>
      </c>
      <c r="D229">
        <v>0</v>
      </c>
      <c r="E229" s="200">
        <v>0</v>
      </c>
      <c r="F229">
        <f t="shared" si="3"/>
        <v>0</v>
      </c>
    </row>
    <row r="230" spans="1:6" x14ac:dyDescent="0.25">
      <c r="A230" t="s">
        <v>392</v>
      </c>
      <c r="B230" t="s">
        <v>393</v>
      </c>
      <c r="C230">
        <v>34673</v>
      </c>
      <c r="D230">
        <v>34673</v>
      </c>
      <c r="E230" s="200">
        <v>34673</v>
      </c>
      <c r="F230">
        <f t="shared" si="3"/>
        <v>3</v>
      </c>
    </row>
    <row r="231" spans="1:6" x14ac:dyDescent="0.25">
      <c r="A231" t="s">
        <v>818</v>
      </c>
      <c r="B231" t="s">
        <v>819</v>
      </c>
      <c r="C231">
        <v>0</v>
      </c>
      <c r="D231">
        <v>0</v>
      </c>
      <c r="E231" s="200">
        <v>0</v>
      </c>
      <c r="F231">
        <f t="shared" si="3"/>
        <v>0</v>
      </c>
    </row>
    <row r="232" spans="1:6" x14ac:dyDescent="0.25">
      <c r="A232" t="s">
        <v>396</v>
      </c>
      <c r="B232" t="s">
        <v>397</v>
      </c>
      <c r="C232">
        <v>54434.61</v>
      </c>
      <c r="D232">
        <v>54434.61</v>
      </c>
      <c r="E232" s="200">
        <v>54434.61</v>
      </c>
      <c r="F232">
        <f t="shared" si="3"/>
        <v>3</v>
      </c>
    </row>
    <row r="233" spans="1:6" x14ac:dyDescent="0.25">
      <c r="A233" t="s">
        <v>398</v>
      </c>
      <c r="B233" t="s">
        <v>399</v>
      </c>
      <c r="C233">
        <v>0</v>
      </c>
      <c r="D233">
        <v>0</v>
      </c>
      <c r="E233" s="200">
        <v>0</v>
      </c>
      <c r="F233">
        <f t="shared" si="3"/>
        <v>0</v>
      </c>
    </row>
    <row r="234" spans="1:6" x14ac:dyDescent="0.25">
      <c r="A234" t="s">
        <v>400</v>
      </c>
      <c r="B234" t="s">
        <v>401</v>
      </c>
      <c r="C234">
        <v>0</v>
      </c>
      <c r="D234">
        <v>0</v>
      </c>
      <c r="E234" s="200">
        <v>0</v>
      </c>
      <c r="F234">
        <f t="shared" si="3"/>
        <v>0</v>
      </c>
    </row>
    <row r="235" spans="1:6" x14ac:dyDescent="0.25">
      <c r="A235" s="131" t="s">
        <v>820</v>
      </c>
      <c r="B235" s="131" t="s">
        <v>821</v>
      </c>
      <c r="C235">
        <v>0</v>
      </c>
      <c r="D235">
        <v>0</v>
      </c>
      <c r="E235" s="200">
        <v>0</v>
      </c>
      <c r="F235">
        <f t="shared" si="3"/>
        <v>0</v>
      </c>
    </row>
    <row r="236" spans="1:6" x14ac:dyDescent="0.25">
      <c r="A236" t="s">
        <v>402</v>
      </c>
      <c r="B236" t="s">
        <v>403</v>
      </c>
      <c r="C236">
        <v>0</v>
      </c>
      <c r="D236">
        <v>0</v>
      </c>
      <c r="E236" s="200">
        <v>0</v>
      </c>
      <c r="F236">
        <f t="shared" si="3"/>
        <v>0</v>
      </c>
    </row>
    <row r="237" spans="1:6" x14ac:dyDescent="0.25">
      <c r="A237" t="s">
        <v>404</v>
      </c>
      <c r="B237" t="s">
        <v>405</v>
      </c>
      <c r="C237">
        <v>67939.8</v>
      </c>
      <c r="D237">
        <v>67939.8</v>
      </c>
      <c r="E237" s="200">
        <v>67939.8</v>
      </c>
      <c r="F237">
        <f t="shared" si="3"/>
        <v>3</v>
      </c>
    </row>
    <row r="238" spans="1:6" x14ac:dyDescent="0.25">
      <c r="A238" t="s">
        <v>406</v>
      </c>
      <c r="B238" t="s">
        <v>407</v>
      </c>
      <c r="C238">
        <v>0</v>
      </c>
      <c r="D238">
        <v>0</v>
      </c>
      <c r="E238" s="200">
        <v>0</v>
      </c>
      <c r="F238">
        <f t="shared" si="3"/>
        <v>0</v>
      </c>
    </row>
    <row r="239" spans="1:6" x14ac:dyDescent="0.25">
      <c r="A239" t="s">
        <v>408</v>
      </c>
      <c r="B239" t="s">
        <v>409</v>
      </c>
      <c r="C239">
        <v>0</v>
      </c>
      <c r="D239">
        <v>0</v>
      </c>
      <c r="E239" s="200">
        <v>0</v>
      </c>
      <c r="F239">
        <f t="shared" si="3"/>
        <v>0</v>
      </c>
    </row>
    <row r="240" spans="1:6" x14ac:dyDescent="0.25">
      <c r="A240" t="s">
        <v>412</v>
      </c>
      <c r="B240" t="s">
        <v>413</v>
      </c>
      <c r="C240">
        <v>0</v>
      </c>
      <c r="D240">
        <v>0</v>
      </c>
      <c r="E240" s="200">
        <v>0</v>
      </c>
      <c r="F240">
        <f t="shared" si="3"/>
        <v>0</v>
      </c>
    </row>
    <row r="241" spans="1:6" x14ac:dyDescent="0.25">
      <c r="A241" t="s">
        <v>414</v>
      </c>
      <c r="B241" t="s">
        <v>415</v>
      </c>
      <c r="C241">
        <v>0</v>
      </c>
      <c r="D241">
        <v>0</v>
      </c>
      <c r="E241" s="200">
        <v>0</v>
      </c>
      <c r="F241">
        <f t="shared" si="3"/>
        <v>0</v>
      </c>
    </row>
    <row r="242" spans="1:6" x14ac:dyDescent="0.25">
      <c r="A242" t="s">
        <v>416</v>
      </c>
      <c r="B242" t="s">
        <v>417</v>
      </c>
      <c r="C242">
        <v>342322.96</v>
      </c>
      <c r="D242">
        <v>342322.96</v>
      </c>
      <c r="E242" s="200">
        <v>342322.96</v>
      </c>
      <c r="F242">
        <f t="shared" si="3"/>
        <v>3</v>
      </c>
    </row>
    <row r="243" spans="1:6" x14ac:dyDescent="0.25">
      <c r="A243" t="s">
        <v>418</v>
      </c>
      <c r="B243" t="s">
        <v>419</v>
      </c>
      <c r="C243">
        <v>0</v>
      </c>
      <c r="D243">
        <v>0</v>
      </c>
      <c r="E243" s="200">
        <v>0</v>
      </c>
      <c r="F243">
        <f t="shared" si="3"/>
        <v>0</v>
      </c>
    </row>
    <row r="244" spans="1:6" x14ac:dyDescent="0.25">
      <c r="A244" t="s">
        <v>420</v>
      </c>
      <c r="B244" t="s">
        <v>421</v>
      </c>
      <c r="C244">
        <v>0</v>
      </c>
      <c r="D244">
        <v>0</v>
      </c>
      <c r="E244" s="200">
        <v>0</v>
      </c>
      <c r="F244">
        <f t="shared" si="3"/>
        <v>0</v>
      </c>
    </row>
    <row r="245" spans="1:6" x14ac:dyDescent="0.25">
      <c r="A245" t="s">
        <v>422</v>
      </c>
      <c r="B245" t="s">
        <v>423</v>
      </c>
      <c r="C245">
        <v>0</v>
      </c>
      <c r="D245">
        <v>0</v>
      </c>
      <c r="E245" s="200">
        <v>0</v>
      </c>
      <c r="F245">
        <f t="shared" si="3"/>
        <v>0</v>
      </c>
    </row>
    <row r="246" spans="1:6" x14ac:dyDescent="0.25">
      <c r="A246" t="s">
        <v>424</v>
      </c>
      <c r="B246" t="s">
        <v>425</v>
      </c>
      <c r="C246">
        <v>0</v>
      </c>
      <c r="D246">
        <v>0</v>
      </c>
      <c r="E246" s="200">
        <v>0</v>
      </c>
      <c r="F246">
        <f t="shared" si="3"/>
        <v>0</v>
      </c>
    </row>
    <row r="247" spans="1:6" x14ac:dyDescent="0.25">
      <c r="A247" t="s">
        <v>426</v>
      </c>
      <c r="B247" t="s">
        <v>427</v>
      </c>
      <c r="C247">
        <v>0</v>
      </c>
      <c r="D247">
        <v>0</v>
      </c>
      <c r="E247" s="200">
        <v>0</v>
      </c>
      <c r="F247">
        <f t="shared" si="3"/>
        <v>0</v>
      </c>
    </row>
    <row r="248" spans="1:6" x14ac:dyDescent="0.25">
      <c r="A248" t="s">
        <v>428</v>
      </c>
      <c r="B248" t="s">
        <v>429</v>
      </c>
      <c r="C248">
        <v>0</v>
      </c>
      <c r="D248">
        <v>0</v>
      </c>
      <c r="E248" s="200">
        <v>0</v>
      </c>
      <c r="F248">
        <f t="shared" si="3"/>
        <v>0</v>
      </c>
    </row>
    <row r="249" spans="1:6" x14ac:dyDescent="0.25">
      <c r="A249" t="s">
        <v>430</v>
      </c>
      <c r="B249" t="s">
        <v>431</v>
      </c>
      <c r="C249">
        <v>0</v>
      </c>
      <c r="D249">
        <v>0</v>
      </c>
      <c r="E249" s="200">
        <v>0</v>
      </c>
      <c r="F249">
        <f t="shared" si="3"/>
        <v>0</v>
      </c>
    </row>
    <row r="250" spans="1:6" x14ac:dyDescent="0.25">
      <c r="A250" t="s">
        <v>432</v>
      </c>
      <c r="B250" t="s">
        <v>433</v>
      </c>
      <c r="C250">
        <v>0</v>
      </c>
      <c r="D250">
        <v>0</v>
      </c>
      <c r="E250" s="200">
        <v>0</v>
      </c>
      <c r="F250">
        <f t="shared" si="3"/>
        <v>0</v>
      </c>
    </row>
    <row r="251" spans="1:6" x14ac:dyDescent="0.25">
      <c r="A251" t="s">
        <v>434</v>
      </c>
      <c r="B251" t="s">
        <v>435</v>
      </c>
      <c r="C251">
        <v>0</v>
      </c>
      <c r="D251">
        <v>0</v>
      </c>
      <c r="E251" s="200">
        <v>0</v>
      </c>
      <c r="F251">
        <f t="shared" si="3"/>
        <v>0</v>
      </c>
    </row>
    <row r="252" spans="1:6" x14ac:dyDescent="0.25">
      <c r="A252" t="s">
        <v>436</v>
      </c>
      <c r="B252" t="s">
        <v>437</v>
      </c>
      <c r="C252">
        <v>0</v>
      </c>
      <c r="D252">
        <v>0</v>
      </c>
      <c r="E252" s="200">
        <v>0</v>
      </c>
      <c r="F252">
        <f t="shared" si="3"/>
        <v>0</v>
      </c>
    </row>
    <row r="253" spans="1:6" x14ac:dyDescent="0.25">
      <c r="A253" t="s">
        <v>438</v>
      </c>
      <c r="B253" t="s">
        <v>439</v>
      </c>
      <c r="C253">
        <v>0</v>
      </c>
      <c r="D253">
        <v>0</v>
      </c>
      <c r="E253" s="200">
        <v>0</v>
      </c>
      <c r="F253">
        <f t="shared" si="3"/>
        <v>0</v>
      </c>
    </row>
    <row r="254" spans="1:6" x14ac:dyDescent="0.25">
      <c r="A254" t="s">
        <v>440</v>
      </c>
      <c r="B254" t="s">
        <v>441</v>
      </c>
      <c r="C254">
        <v>0</v>
      </c>
      <c r="D254">
        <v>0</v>
      </c>
      <c r="E254" s="200">
        <v>0</v>
      </c>
      <c r="F254">
        <f t="shared" si="3"/>
        <v>0</v>
      </c>
    </row>
    <row r="255" spans="1:6" x14ac:dyDescent="0.25">
      <c r="A255" t="s">
        <v>442</v>
      </c>
      <c r="B255" t="s">
        <v>443</v>
      </c>
      <c r="C255">
        <v>116592.64</v>
      </c>
      <c r="D255">
        <v>116592.64</v>
      </c>
      <c r="E255" s="200">
        <v>116592.64</v>
      </c>
      <c r="F255">
        <f t="shared" si="3"/>
        <v>3</v>
      </c>
    </row>
    <row r="256" spans="1:6" x14ac:dyDescent="0.25">
      <c r="A256" t="s">
        <v>444</v>
      </c>
      <c r="B256" t="s">
        <v>445</v>
      </c>
      <c r="C256">
        <v>68098.84</v>
      </c>
      <c r="D256">
        <v>68098.84</v>
      </c>
      <c r="E256" s="200">
        <v>68098.84</v>
      </c>
      <c r="F256">
        <f t="shared" si="3"/>
        <v>3</v>
      </c>
    </row>
    <row r="257" spans="1:6" x14ac:dyDescent="0.25">
      <c r="A257" t="s">
        <v>446</v>
      </c>
      <c r="B257" t="s">
        <v>447</v>
      </c>
      <c r="C257">
        <v>0</v>
      </c>
      <c r="D257">
        <v>0</v>
      </c>
      <c r="E257" s="200">
        <v>0</v>
      </c>
      <c r="F257">
        <f t="shared" si="3"/>
        <v>0</v>
      </c>
    </row>
    <row r="258" spans="1:6" x14ac:dyDescent="0.25">
      <c r="A258" t="s">
        <v>448</v>
      </c>
      <c r="B258" t="s">
        <v>449</v>
      </c>
      <c r="C258">
        <v>0</v>
      </c>
      <c r="D258">
        <v>0</v>
      </c>
      <c r="E258" s="200">
        <v>759974.44</v>
      </c>
      <c r="F258">
        <f t="shared" si="3"/>
        <v>1</v>
      </c>
    </row>
    <row r="259" spans="1:6" x14ac:dyDescent="0.25">
      <c r="A259" t="s">
        <v>450</v>
      </c>
      <c r="B259" t="s">
        <v>451</v>
      </c>
      <c r="C259">
        <v>0</v>
      </c>
      <c r="D259">
        <v>0</v>
      </c>
      <c r="E259" s="200">
        <v>0</v>
      </c>
      <c r="F259">
        <f t="shared" ref="F259:F322" si="4">COUNTIF(C259:E259,"&gt;0")</f>
        <v>0</v>
      </c>
    </row>
    <row r="260" spans="1:6" x14ac:dyDescent="0.25">
      <c r="A260" t="s">
        <v>452</v>
      </c>
      <c r="B260" t="s">
        <v>453</v>
      </c>
      <c r="C260">
        <v>161478.35999999999</v>
      </c>
      <c r="D260">
        <v>161478.35999999999</v>
      </c>
      <c r="E260" s="200">
        <v>161478.35999999999</v>
      </c>
      <c r="F260">
        <f t="shared" si="4"/>
        <v>3</v>
      </c>
    </row>
    <row r="261" spans="1:6" x14ac:dyDescent="0.25">
      <c r="A261" t="s">
        <v>837</v>
      </c>
      <c r="B261" t="s">
        <v>838</v>
      </c>
      <c r="C261">
        <v>0</v>
      </c>
      <c r="D261">
        <v>0</v>
      </c>
      <c r="E261" s="200">
        <v>0</v>
      </c>
      <c r="F261">
        <f t="shared" si="4"/>
        <v>0</v>
      </c>
    </row>
    <row r="262" spans="1:6" x14ac:dyDescent="0.25">
      <c r="A262" t="s">
        <v>454</v>
      </c>
      <c r="B262" t="s">
        <v>455</v>
      </c>
      <c r="C262">
        <v>378207.34</v>
      </c>
      <c r="D262">
        <v>378207.34</v>
      </c>
      <c r="E262" s="200">
        <v>378207.34</v>
      </c>
      <c r="F262">
        <f t="shared" si="4"/>
        <v>3</v>
      </c>
    </row>
    <row r="263" spans="1:6" x14ac:dyDescent="0.25">
      <c r="A263" t="s">
        <v>456</v>
      </c>
      <c r="B263" t="s">
        <v>457</v>
      </c>
      <c r="C263">
        <v>0</v>
      </c>
      <c r="D263">
        <v>0</v>
      </c>
      <c r="E263" s="200">
        <v>0</v>
      </c>
      <c r="F263">
        <f t="shared" si="4"/>
        <v>0</v>
      </c>
    </row>
    <row r="264" spans="1:6" x14ac:dyDescent="0.25">
      <c r="A264" t="s">
        <v>458</v>
      </c>
      <c r="B264" t="s">
        <v>459</v>
      </c>
      <c r="C264">
        <v>0</v>
      </c>
      <c r="D264">
        <v>0</v>
      </c>
      <c r="E264" s="200">
        <v>0</v>
      </c>
      <c r="F264">
        <f t="shared" si="4"/>
        <v>0</v>
      </c>
    </row>
    <row r="265" spans="1:6" x14ac:dyDescent="0.25">
      <c r="A265" t="s">
        <v>460</v>
      </c>
      <c r="B265" t="s">
        <v>461</v>
      </c>
      <c r="C265">
        <v>0</v>
      </c>
      <c r="D265">
        <v>0</v>
      </c>
      <c r="E265" s="200">
        <v>0</v>
      </c>
      <c r="F265">
        <f t="shared" si="4"/>
        <v>0</v>
      </c>
    </row>
    <row r="266" spans="1:6" x14ac:dyDescent="0.25">
      <c r="A266" t="s">
        <v>462</v>
      </c>
      <c r="B266" t="s">
        <v>463</v>
      </c>
      <c r="C266">
        <v>91109.77</v>
      </c>
      <c r="D266">
        <v>91109.77</v>
      </c>
      <c r="E266" s="200">
        <v>91109.77</v>
      </c>
      <c r="F266">
        <f t="shared" si="4"/>
        <v>3</v>
      </c>
    </row>
    <row r="267" spans="1:6" x14ac:dyDescent="0.25">
      <c r="A267" t="s">
        <v>464</v>
      </c>
      <c r="B267" t="s">
        <v>465</v>
      </c>
      <c r="C267">
        <v>0</v>
      </c>
      <c r="D267">
        <v>0</v>
      </c>
      <c r="E267" s="200">
        <v>0</v>
      </c>
      <c r="F267">
        <f t="shared" si="4"/>
        <v>0</v>
      </c>
    </row>
    <row r="268" spans="1:6" x14ac:dyDescent="0.25">
      <c r="A268" t="s">
        <v>466</v>
      </c>
      <c r="B268" t="s">
        <v>467</v>
      </c>
      <c r="C268">
        <v>363651.11</v>
      </c>
      <c r="D268">
        <v>363651.11</v>
      </c>
      <c r="E268" s="200">
        <v>363651.11</v>
      </c>
      <c r="F268">
        <f t="shared" si="4"/>
        <v>3</v>
      </c>
    </row>
    <row r="269" spans="1:6" x14ac:dyDescent="0.25">
      <c r="A269" t="s">
        <v>826</v>
      </c>
      <c r="B269" t="s">
        <v>827</v>
      </c>
      <c r="C269">
        <v>0</v>
      </c>
      <c r="D269">
        <v>0</v>
      </c>
      <c r="E269" s="200">
        <v>0</v>
      </c>
      <c r="F269">
        <f t="shared" si="4"/>
        <v>0</v>
      </c>
    </row>
    <row r="270" spans="1:6" x14ac:dyDescent="0.25">
      <c r="A270" t="s">
        <v>468</v>
      </c>
      <c r="B270" t="s">
        <v>469</v>
      </c>
      <c r="C270">
        <v>0</v>
      </c>
      <c r="D270">
        <v>0</v>
      </c>
      <c r="E270" s="200">
        <v>0</v>
      </c>
      <c r="F270">
        <f t="shared" si="4"/>
        <v>0</v>
      </c>
    </row>
    <row r="271" spans="1:6" x14ac:dyDescent="0.25">
      <c r="A271" t="s">
        <v>470</v>
      </c>
      <c r="B271" t="s">
        <v>471</v>
      </c>
      <c r="C271">
        <v>0</v>
      </c>
      <c r="D271">
        <v>0</v>
      </c>
      <c r="E271" s="200">
        <v>0</v>
      </c>
      <c r="F271">
        <f t="shared" si="4"/>
        <v>0</v>
      </c>
    </row>
    <row r="272" spans="1:6" x14ac:dyDescent="0.25">
      <c r="A272" t="s">
        <v>472</v>
      </c>
      <c r="B272" t="s">
        <v>473</v>
      </c>
      <c r="C272">
        <v>62.59</v>
      </c>
      <c r="D272">
        <v>62.59</v>
      </c>
      <c r="E272" s="200">
        <v>62.59</v>
      </c>
      <c r="F272">
        <f t="shared" si="4"/>
        <v>3</v>
      </c>
    </row>
    <row r="273" spans="1:6" x14ac:dyDescent="0.25">
      <c r="A273" t="s">
        <v>474</v>
      </c>
      <c r="B273" t="s">
        <v>475</v>
      </c>
      <c r="C273">
        <v>0</v>
      </c>
      <c r="D273">
        <v>0</v>
      </c>
      <c r="E273" s="200">
        <v>0</v>
      </c>
      <c r="F273">
        <f t="shared" si="4"/>
        <v>0</v>
      </c>
    </row>
    <row r="274" spans="1:6" x14ac:dyDescent="0.25">
      <c r="A274" t="s">
        <v>476</v>
      </c>
      <c r="B274" t="s">
        <v>477</v>
      </c>
      <c r="C274">
        <v>0</v>
      </c>
      <c r="D274">
        <v>0</v>
      </c>
      <c r="E274" s="200">
        <v>0</v>
      </c>
      <c r="F274">
        <f t="shared" si="4"/>
        <v>0</v>
      </c>
    </row>
    <row r="275" spans="1:6" x14ac:dyDescent="0.25">
      <c r="A275" t="s">
        <v>478</v>
      </c>
      <c r="B275" t="s">
        <v>473</v>
      </c>
      <c r="C275">
        <v>6045.82</v>
      </c>
      <c r="D275">
        <v>6045.82</v>
      </c>
      <c r="E275" s="200">
        <v>6045.82</v>
      </c>
      <c r="F275">
        <f t="shared" si="4"/>
        <v>3</v>
      </c>
    </row>
    <row r="276" spans="1:6" x14ac:dyDescent="0.25">
      <c r="A276" t="s">
        <v>479</v>
      </c>
      <c r="B276" t="s">
        <v>480</v>
      </c>
      <c r="C276">
        <v>0</v>
      </c>
      <c r="D276">
        <v>0</v>
      </c>
      <c r="E276" s="200">
        <v>0</v>
      </c>
      <c r="F276">
        <f t="shared" si="4"/>
        <v>0</v>
      </c>
    </row>
    <row r="277" spans="1:6" x14ac:dyDescent="0.25">
      <c r="A277" t="s">
        <v>481</v>
      </c>
      <c r="B277" t="s">
        <v>482</v>
      </c>
      <c r="C277">
        <v>0</v>
      </c>
      <c r="D277">
        <v>0</v>
      </c>
      <c r="E277" s="200">
        <v>0</v>
      </c>
      <c r="F277">
        <f t="shared" si="4"/>
        <v>0</v>
      </c>
    </row>
    <row r="278" spans="1:6" x14ac:dyDescent="0.25">
      <c r="A278" t="s">
        <v>483</v>
      </c>
      <c r="B278" t="s">
        <v>484</v>
      </c>
      <c r="C278">
        <v>676672.03</v>
      </c>
      <c r="D278">
        <v>676672.03</v>
      </c>
      <c r="E278" s="200">
        <v>676672.03</v>
      </c>
      <c r="F278">
        <f t="shared" si="4"/>
        <v>3</v>
      </c>
    </row>
    <row r="279" spans="1:6" x14ac:dyDescent="0.25">
      <c r="A279" t="s">
        <v>485</v>
      </c>
      <c r="B279" t="s">
        <v>486</v>
      </c>
      <c r="C279">
        <v>0</v>
      </c>
      <c r="D279">
        <v>0</v>
      </c>
      <c r="E279" s="200">
        <v>0</v>
      </c>
      <c r="F279">
        <f t="shared" si="4"/>
        <v>0</v>
      </c>
    </row>
    <row r="280" spans="1:6" x14ac:dyDescent="0.25">
      <c r="A280" t="s">
        <v>487</v>
      </c>
      <c r="B280" t="s">
        <v>488</v>
      </c>
      <c r="C280">
        <v>0</v>
      </c>
      <c r="D280">
        <v>0</v>
      </c>
      <c r="E280" s="200">
        <v>0</v>
      </c>
      <c r="F280">
        <f t="shared" si="4"/>
        <v>0</v>
      </c>
    </row>
    <row r="281" spans="1:6" x14ac:dyDescent="0.25">
      <c r="A281" t="s">
        <v>489</v>
      </c>
      <c r="B281" t="s">
        <v>490</v>
      </c>
      <c r="C281">
        <v>530.25</v>
      </c>
      <c r="D281">
        <v>530.25</v>
      </c>
      <c r="E281" s="200">
        <v>530.25</v>
      </c>
      <c r="F281">
        <f t="shared" si="4"/>
        <v>3</v>
      </c>
    </row>
    <row r="282" spans="1:6" x14ac:dyDescent="0.25">
      <c r="A282" t="s">
        <v>491</v>
      </c>
      <c r="B282" t="s">
        <v>492</v>
      </c>
      <c r="C282">
        <v>225480.7</v>
      </c>
      <c r="D282">
        <v>225480.7</v>
      </c>
      <c r="E282" s="200">
        <v>225480.7</v>
      </c>
      <c r="F282">
        <f t="shared" si="4"/>
        <v>3</v>
      </c>
    </row>
    <row r="283" spans="1:6" x14ac:dyDescent="0.25">
      <c r="A283" t="s">
        <v>493</v>
      </c>
      <c r="B283" t="s">
        <v>494</v>
      </c>
      <c r="C283">
        <v>0</v>
      </c>
      <c r="D283">
        <v>0</v>
      </c>
      <c r="E283" s="200">
        <v>0</v>
      </c>
      <c r="F283">
        <f t="shared" si="4"/>
        <v>0</v>
      </c>
    </row>
    <row r="284" spans="1:6" x14ac:dyDescent="0.25">
      <c r="A284" t="s">
        <v>495</v>
      </c>
      <c r="B284" t="s">
        <v>496</v>
      </c>
      <c r="C284">
        <v>0</v>
      </c>
      <c r="D284">
        <v>0</v>
      </c>
      <c r="E284" s="200">
        <v>0</v>
      </c>
      <c r="F284">
        <f t="shared" si="4"/>
        <v>0</v>
      </c>
    </row>
    <row r="285" spans="1:6" x14ac:dyDescent="0.25">
      <c r="A285" t="s">
        <v>497</v>
      </c>
      <c r="B285" t="s">
        <v>498</v>
      </c>
      <c r="C285">
        <v>271240.62</v>
      </c>
      <c r="D285">
        <v>271240.62</v>
      </c>
      <c r="E285" s="200">
        <v>271240.62</v>
      </c>
      <c r="F285">
        <f t="shared" si="4"/>
        <v>3</v>
      </c>
    </row>
    <row r="286" spans="1:6" x14ac:dyDescent="0.25">
      <c r="A286" t="s">
        <v>499</v>
      </c>
      <c r="B286" t="s">
        <v>500</v>
      </c>
      <c r="C286">
        <v>0</v>
      </c>
      <c r="D286">
        <v>0</v>
      </c>
      <c r="E286" s="200">
        <v>0</v>
      </c>
      <c r="F286">
        <f t="shared" si="4"/>
        <v>0</v>
      </c>
    </row>
    <row r="287" spans="1:6" x14ac:dyDescent="0.25">
      <c r="A287" t="s">
        <v>501</v>
      </c>
      <c r="B287" t="s">
        <v>502</v>
      </c>
      <c r="C287">
        <v>0</v>
      </c>
      <c r="D287">
        <v>0</v>
      </c>
      <c r="E287" s="200">
        <v>0</v>
      </c>
      <c r="F287">
        <f t="shared" si="4"/>
        <v>0</v>
      </c>
    </row>
    <row r="288" spans="1:6" x14ac:dyDescent="0.25">
      <c r="A288" t="s">
        <v>503</v>
      </c>
      <c r="B288" t="s">
        <v>504</v>
      </c>
      <c r="C288">
        <v>907550.45</v>
      </c>
      <c r="D288">
        <v>907550.45</v>
      </c>
      <c r="E288" s="200">
        <v>907550.45</v>
      </c>
      <c r="F288">
        <f t="shared" si="4"/>
        <v>3</v>
      </c>
    </row>
    <row r="289" spans="1:6" x14ac:dyDescent="0.25">
      <c r="A289" t="s">
        <v>505</v>
      </c>
      <c r="B289" t="s">
        <v>506</v>
      </c>
      <c r="C289">
        <v>0</v>
      </c>
      <c r="D289">
        <v>0</v>
      </c>
      <c r="E289" s="200">
        <v>0</v>
      </c>
      <c r="F289">
        <f t="shared" si="4"/>
        <v>0</v>
      </c>
    </row>
    <row r="290" spans="1:6" x14ac:dyDescent="0.25">
      <c r="A290" s="131" t="s">
        <v>1093</v>
      </c>
      <c r="B290" s="131" t="s">
        <v>1284</v>
      </c>
      <c r="C290">
        <v>0</v>
      </c>
      <c r="D290">
        <v>0</v>
      </c>
      <c r="E290" s="200">
        <v>0</v>
      </c>
      <c r="F290">
        <f t="shared" si="4"/>
        <v>0</v>
      </c>
    </row>
    <row r="291" spans="1:6" x14ac:dyDescent="0.25">
      <c r="A291" t="s">
        <v>507</v>
      </c>
      <c r="B291" t="s">
        <v>508</v>
      </c>
      <c r="C291">
        <v>35884.370000000003</v>
      </c>
      <c r="D291">
        <v>35884.370000000003</v>
      </c>
      <c r="E291" s="200">
        <v>35884.370000000003</v>
      </c>
      <c r="F291">
        <f t="shared" si="4"/>
        <v>3</v>
      </c>
    </row>
    <row r="292" spans="1:6" x14ac:dyDescent="0.25">
      <c r="A292" t="s">
        <v>509</v>
      </c>
      <c r="B292" t="s">
        <v>510</v>
      </c>
      <c r="C292">
        <v>9611.5</v>
      </c>
      <c r="D292">
        <v>9611.5</v>
      </c>
      <c r="E292" s="200">
        <v>9611.5</v>
      </c>
      <c r="F292">
        <f t="shared" si="4"/>
        <v>3</v>
      </c>
    </row>
    <row r="293" spans="1:6" x14ac:dyDescent="0.25">
      <c r="A293" t="s">
        <v>511</v>
      </c>
      <c r="B293" t="s">
        <v>512</v>
      </c>
      <c r="C293">
        <v>336010.57</v>
      </c>
      <c r="D293">
        <v>336010.57</v>
      </c>
      <c r="E293" s="200">
        <v>336010.57</v>
      </c>
      <c r="F293">
        <f t="shared" si="4"/>
        <v>3</v>
      </c>
    </row>
    <row r="294" spans="1:6" x14ac:dyDescent="0.25">
      <c r="A294" t="s">
        <v>513</v>
      </c>
      <c r="B294" t="s">
        <v>514</v>
      </c>
      <c r="C294">
        <v>203490</v>
      </c>
      <c r="D294">
        <v>203490</v>
      </c>
      <c r="E294" s="200">
        <v>203490</v>
      </c>
      <c r="F294">
        <f t="shared" si="4"/>
        <v>3</v>
      </c>
    </row>
    <row r="295" spans="1:6" x14ac:dyDescent="0.25">
      <c r="A295" t="s">
        <v>515</v>
      </c>
      <c r="B295" t="s">
        <v>516</v>
      </c>
      <c r="C295">
        <v>0</v>
      </c>
      <c r="D295">
        <v>0</v>
      </c>
      <c r="E295" s="200">
        <v>0</v>
      </c>
      <c r="F295">
        <f t="shared" si="4"/>
        <v>0</v>
      </c>
    </row>
    <row r="296" spans="1:6" x14ac:dyDescent="0.25">
      <c r="A296" t="s">
        <v>517</v>
      </c>
      <c r="B296" t="s">
        <v>518</v>
      </c>
      <c r="C296">
        <v>0</v>
      </c>
      <c r="D296">
        <v>0</v>
      </c>
      <c r="E296" s="200">
        <v>0</v>
      </c>
      <c r="F296">
        <f t="shared" si="4"/>
        <v>0</v>
      </c>
    </row>
    <row r="297" spans="1:6" x14ac:dyDescent="0.25">
      <c r="A297" t="s">
        <v>519</v>
      </c>
      <c r="B297" t="s">
        <v>520</v>
      </c>
      <c r="C297">
        <v>0</v>
      </c>
      <c r="D297">
        <v>0</v>
      </c>
      <c r="E297" s="200">
        <v>0</v>
      </c>
      <c r="F297">
        <f t="shared" si="4"/>
        <v>0</v>
      </c>
    </row>
    <row r="298" spans="1:6" x14ac:dyDescent="0.25">
      <c r="A298" t="s">
        <v>521</v>
      </c>
      <c r="B298" t="s">
        <v>522</v>
      </c>
      <c r="C298">
        <v>0</v>
      </c>
      <c r="D298">
        <v>0</v>
      </c>
      <c r="E298" s="200">
        <v>0</v>
      </c>
      <c r="F298">
        <f t="shared" si="4"/>
        <v>0</v>
      </c>
    </row>
    <row r="299" spans="1:6" x14ac:dyDescent="0.25">
      <c r="A299" t="s">
        <v>523</v>
      </c>
      <c r="B299" t="s">
        <v>524</v>
      </c>
      <c r="C299">
        <v>0</v>
      </c>
      <c r="D299">
        <v>0</v>
      </c>
      <c r="E299" s="200">
        <v>0</v>
      </c>
      <c r="F299">
        <f t="shared" si="4"/>
        <v>0</v>
      </c>
    </row>
    <row r="300" spans="1:6" x14ac:dyDescent="0.25">
      <c r="A300" t="s">
        <v>828</v>
      </c>
      <c r="B300" t="s">
        <v>829</v>
      </c>
      <c r="C300">
        <v>0</v>
      </c>
      <c r="D300">
        <v>0</v>
      </c>
      <c r="E300" s="200">
        <v>0</v>
      </c>
      <c r="F300">
        <f t="shared" si="4"/>
        <v>0</v>
      </c>
    </row>
    <row r="301" spans="1:6" x14ac:dyDescent="0.25">
      <c r="A301" t="s">
        <v>525</v>
      </c>
      <c r="B301" t="s">
        <v>526</v>
      </c>
      <c r="C301">
        <v>0</v>
      </c>
      <c r="D301">
        <v>0</v>
      </c>
      <c r="E301" s="200">
        <v>0</v>
      </c>
      <c r="F301">
        <f t="shared" si="4"/>
        <v>0</v>
      </c>
    </row>
    <row r="302" spans="1:6" x14ac:dyDescent="0.25">
      <c r="A302" t="s">
        <v>527</v>
      </c>
      <c r="B302" t="s">
        <v>528</v>
      </c>
      <c r="C302">
        <v>730</v>
      </c>
      <c r="D302">
        <v>730</v>
      </c>
      <c r="E302" s="200">
        <v>730</v>
      </c>
      <c r="F302">
        <f t="shared" si="4"/>
        <v>3</v>
      </c>
    </row>
    <row r="303" spans="1:6" x14ac:dyDescent="0.25">
      <c r="A303" t="s">
        <v>529</v>
      </c>
      <c r="B303" t="s">
        <v>1485</v>
      </c>
      <c r="C303">
        <v>0</v>
      </c>
      <c r="D303">
        <v>0</v>
      </c>
      <c r="E303" s="200">
        <v>0</v>
      </c>
      <c r="F303">
        <f t="shared" si="4"/>
        <v>0</v>
      </c>
    </row>
    <row r="304" spans="1:6" x14ac:dyDescent="0.25">
      <c r="A304" t="s">
        <v>530</v>
      </c>
      <c r="B304" t="s">
        <v>531</v>
      </c>
      <c r="C304">
        <v>0</v>
      </c>
      <c r="D304">
        <v>0</v>
      </c>
      <c r="E304" s="200">
        <v>0</v>
      </c>
      <c r="F304">
        <f t="shared" si="4"/>
        <v>0</v>
      </c>
    </row>
    <row r="305" spans="1:6" x14ac:dyDescent="0.25">
      <c r="A305" t="s">
        <v>822</v>
      </c>
      <c r="B305" t="s">
        <v>1097</v>
      </c>
      <c r="C305">
        <v>0</v>
      </c>
      <c r="D305">
        <v>0</v>
      </c>
      <c r="E305" s="200">
        <v>0</v>
      </c>
      <c r="F305">
        <f t="shared" si="4"/>
        <v>0</v>
      </c>
    </row>
    <row r="306" spans="1:6" x14ac:dyDescent="0.25">
      <c r="A306" t="s">
        <v>532</v>
      </c>
      <c r="B306" t="s">
        <v>533</v>
      </c>
      <c r="C306">
        <v>0</v>
      </c>
      <c r="D306">
        <v>0</v>
      </c>
      <c r="E306" s="200">
        <v>0</v>
      </c>
      <c r="F306">
        <f t="shared" si="4"/>
        <v>0</v>
      </c>
    </row>
    <row r="307" spans="1:6" x14ac:dyDescent="0.25">
      <c r="A307" t="s">
        <v>824</v>
      </c>
      <c r="B307" t="s">
        <v>825</v>
      </c>
      <c r="C307">
        <v>153728.47</v>
      </c>
      <c r="D307">
        <v>153728.47</v>
      </c>
      <c r="E307" s="200">
        <v>153728.47</v>
      </c>
      <c r="F307">
        <f t="shared" si="4"/>
        <v>3</v>
      </c>
    </row>
    <row r="308" spans="1:6" x14ac:dyDescent="0.25">
      <c r="A308" s="131" t="s">
        <v>1102</v>
      </c>
      <c r="B308" s="131" t="s">
        <v>1104</v>
      </c>
      <c r="C308">
        <v>0</v>
      </c>
      <c r="D308">
        <v>0</v>
      </c>
      <c r="E308" s="200">
        <v>0</v>
      </c>
      <c r="F308">
        <f t="shared" si="4"/>
        <v>0</v>
      </c>
    </row>
    <row r="309" spans="1:6" x14ac:dyDescent="0.25">
      <c r="A309" t="s">
        <v>1091</v>
      </c>
      <c r="B309" t="s">
        <v>1092</v>
      </c>
      <c r="C309">
        <v>0</v>
      </c>
      <c r="D309">
        <v>0</v>
      </c>
      <c r="E309" s="200">
        <v>0</v>
      </c>
      <c r="F309">
        <f t="shared" si="4"/>
        <v>0</v>
      </c>
    </row>
    <row r="310" spans="1:6" x14ac:dyDescent="0.25">
      <c r="A310" t="s">
        <v>1094</v>
      </c>
      <c r="B310" t="s">
        <v>1443</v>
      </c>
      <c r="C310">
        <v>0</v>
      </c>
      <c r="D310">
        <v>0</v>
      </c>
      <c r="E310" s="200">
        <v>0</v>
      </c>
      <c r="F310">
        <f t="shared" si="4"/>
        <v>0</v>
      </c>
    </row>
    <row r="311" spans="1:6" x14ac:dyDescent="0.25">
      <c r="A311" s="131" t="s">
        <v>1288</v>
      </c>
      <c r="B311" s="131" t="s">
        <v>1465</v>
      </c>
      <c r="C311">
        <v>0</v>
      </c>
      <c r="D311">
        <v>0</v>
      </c>
      <c r="E311" s="200">
        <v>0</v>
      </c>
      <c r="F311">
        <f t="shared" si="4"/>
        <v>0</v>
      </c>
    </row>
    <row r="312" spans="1:6" x14ac:dyDescent="0.25">
      <c r="A312" t="s">
        <v>1101</v>
      </c>
      <c r="B312" t="s">
        <v>1444</v>
      </c>
      <c r="C312">
        <v>0</v>
      </c>
      <c r="D312">
        <v>0</v>
      </c>
      <c r="E312" s="200">
        <v>0</v>
      </c>
      <c r="F312">
        <f t="shared" si="4"/>
        <v>0</v>
      </c>
    </row>
    <row r="313" spans="1:6" x14ac:dyDescent="0.25">
      <c r="A313" t="s">
        <v>1332</v>
      </c>
      <c r="B313" t="s">
        <v>1445</v>
      </c>
      <c r="C313">
        <v>0</v>
      </c>
      <c r="D313">
        <v>0</v>
      </c>
      <c r="E313" s="200">
        <v>0</v>
      </c>
      <c r="F313">
        <f t="shared" si="4"/>
        <v>0</v>
      </c>
    </row>
    <row r="314" spans="1:6" x14ac:dyDescent="0.25">
      <c r="A314" t="s">
        <v>1410</v>
      </c>
      <c r="B314" t="s">
        <v>1446</v>
      </c>
      <c r="C314">
        <v>0</v>
      </c>
      <c r="D314">
        <v>0</v>
      </c>
      <c r="E314" s="200">
        <v>0</v>
      </c>
      <c r="F314">
        <f t="shared" si="4"/>
        <v>0</v>
      </c>
    </row>
    <row r="315" spans="1:6" x14ac:dyDescent="0.25">
      <c r="A315" s="131" t="s">
        <v>1482</v>
      </c>
      <c r="B315" s="131" t="s">
        <v>1483</v>
      </c>
      <c r="C315">
        <v>0</v>
      </c>
      <c r="D315">
        <v>0</v>
      </c>
      <c r="E315" s="200">
        <v>0</v>
      </c>
      <c r="F315">
        <f t="shared" si="4"/>
        <v>0</v>
      </c>
    </row>
    <row r="316" spans="1:6" x14ac:dyDescent="0.25">
      <c r="A316" t="s">
        <v>1407</v>
      </c>
      <c r="B316" t="s">
        <v>395</v>
      </c>
      <c r="C316">
        <v>0</v>
      </c>
      <c r="D316">
        <v>0</v>
      </c>
      <c r="E316" s="200">
        <v>0</v>
      </c>
      <c r="F316">
        <f t="shared" si="4"/>
        <v>0</v>
      </c>
    </row>
    <row r="317" spans="1:6" x14ac:dyDescent="0.25">
      <c r="A317" s="131" t="s">
        <v>1330</v>
      </c>
      <c r="B317" s="131" t="s">
        <v>354</v>
      </c>
      <c r="C317">
        <v>0</v>
      </c>
      <c r="D317">
        <v>0</v>
      </c>
      <c r="E317" s="200">
        <v>0</v>
      </c>
      <c r="F317">
        <f t="shared" si="4"/>
        <v>0</v>
      </c>
    </row>
    <row r="318" spans="1:6" x14ac:dyDescent="0.25">
      <c r="A318" s="131" t="s">
        <v>1335</v>
      </c>
      <c r="B318" s="131" t="s">
        <v>1466</v>
      </c>
      <c r="C318">
        <v>0</v>
      </c>
      <c r="D318">
        <v>0</v>
      </c>
      <c r="E318" s="200">
        <v>0</v>
      </c>
      <c r="F318">
        <f t="shared" si="4"/>
        <v>0</v>
      </c>
    </row>
    <row r="319" spans="1:6" x14ac:dyDescent="0.25">
      <c r="A319" s="131" t="s">
        <v>1424</v>
      </c>
      <c r="B319" s="131" t="s">
        <v>1467</v>
      </c>
      <c r="C319">
        <v>0</v>
      </c>
      <c r="D319">
        <v>0</v>
      </c>
      <c r="E319" s="200">
        <v>0</v>
      </c>
      <c r="F319">
        <f t="shared" si="4"/>
        <v>0</v>
      </c>
    </row>
    <row r="320" spans="1:6" x14ac:dyDescent="0.25">
      <c r="A320" t="s">
        <v>534</v>
      </c>
      <c r="B320" t="s">
        <v>535</v>
      </c>
      <c r="C320">
        <v>0</v>
      </c>
      <c r="D320">
        <v>0</v>
      </c>
      <c r="E320" s="200">
        <v>800443.10000000033</v>
      </c>
      <c r="F320">
        <f t="shared" si="4"/>
        <v>1</v>
      </c>
    </row>
    <row r="321" spans="1:6" x14ac:dyDescent="0.25">
      <c r="A321" t="s">
        <v>536</v>
      </c>
      <c r="B321" t="s">
        <v>537</v>
      </c>
      <c r="C321">
        <v>0</v>
      </c>
      <c r="D321">
        <v>0</v>
      </c>
      <c r="E321" s="200">
        <v>0</v>
      </c>
      <c r="F321">
        <f t="shared" si="4"/>
        <v>0</v>
      </c>
    </row>
    <row r="322" spans="1:6" x14ac:dyDescent="0.25">
      <c r="A322" t="s">
        <v>552</v>
      </c>
      <c r="B322" t="s">
        <v>553</v>
      </c>
      <c r="C322">
        <v>0</v>
      </c>
      <c r="D322">
        <v>0</v>
      </c>
      <c r="E322" s="200">
        <v>0</v>
      </c>
      <c r="F322">
        <f t="shared" si="4"/>
        <v>0</v>
      </c>
    </row>
    <row r="323" spans="1:6" x14ac:dyDescent="0.25">
      <c r="A323" t="s">
        <v>580</v>
      </c>
      <c r="B323" t="s">
        <v>581</v>
      </c>
      <c r="C323">
        <v>0.01</v>
      </c>
      <c r="D323">
        <v>0.01</v>
      </c>
      <c r="E323" s="200">
        <v>0.01</v>
      </c>
      <c r="F323">
        <f t="shared" ref="F323:F386" si="5">COUNTIF(C323:E323,"&gt;0")</f>
        <v>3</v>
      </c>
    </row>
    <row r="324" spans="1:6" x14ac:dyDescent="0.25">
      <c r="A324" t="s">
        <v>597</v>
      </c>
      <c r="B324" t="s">
        <v>598</v>
      </c>
      <c r="C324">
        <v>22640.59</v>
      </c>
      <c r="D324">
        <v>22640.59</v>
      </c>
      <c r="E324" s="200">
        <v>22640.59</v>
      </c>
      <c r="F324">
        <f t="shared" si="5"/>
        <v>3</v>
      </c>
    </row>
    <row r="325" spans="1:6" x14ac:dyDescent="0.25">
      <c r="A325" t="s">
        <v>599</v>
      </c>
      <c r="B325" t="s">
        <v>600</v>
      </c>
      <c r="C325">
        <v>0</v>
      </c>
      <c r="D325">
        <v>0</v>
      </c>
      <c r="E325" s="200">
        <v>0</v>
      </c>
      <c r="F325">
        <f t="shared" si="5"/>
        <v>0</v>
      </c>
    </row>
    <row r="326" spans="1:6" x14ac:dyDescent="0.25">
      <c r="A326" t="s">
        <v>601</v>
      </c>
      <c r="B326" t="s">
        <v>602</v>
      </c>
      <c r="C326">
        <v>999375.92</v>
      </c>
      <c r="D326">
        <v>0</v>
      </c>
      <c r="E326" s="200">
        <v>0</v>
      </c>
      <c r="F326">
        <f t="shared" si="5"/>
        <v>1</v>
      </c>
    </row>
    <row r="327" spans="1:6" x14ac:dyDescent="0.25">
      <c r="A327" t="s">
        <v>613</v>
      </c>
      <c r="B327" t="s">
        <v>614</v>
      </c>
      <c r="C327">
        <v>20460.41</v>
      </c>
      <c r="D327">
        <v>20460.41</v>
      </c>
      <c r="E327" s="200">
        <v>20460.41</v>
      </c>
      <c r="F327">
        <f t="shared" si="5"/>
        <v>3</v>
      </c>
    </row>
    <row r="328" spans="1:6" x14ac:dyDescent="0.25">
      <c r="A328" t="s">
        <v>623</v>
      </c>
      <c r="B328" t="s">
        <v>624</v>
      </c>
      <c r="C328">
        <v>0</v>
      </c>
      <c r="D328">
        <v>0</v>
      </c>
      <c r="E328" s="200">
        <v>0</v>
      </c>
      <c r="F328">
        <f t="shared" si="5"/>
        <v>0</v>
      </c>
    </row>
    <row r="329" spans="1:6" x14ac:dyDescent="0.25">
      <c r="A329" t="s">
        <v>625</v>
      </c>
      <c r="B329" t="s">
        <v>626</v>
      </c>
      <c r="C329">
        <v>79502.11</v>
      </c>
      <c r="D329">
        <v>79502.11</v>
      </c>
      <c r="E329" s="200">
        <v>79502.11</v>
      </c>
      <c r="F329">
        <f t="shared" si="5"/>
        <v>3</v>
      </c>
    </row>
    <row r="330" spans="1:6" x14ac:dyDescent="0.25">
      <c r="A330" t="s">
        <v>641</v>
      </c>
      <c r="B330" t="s">
        <v>642</v>
      </c>
      <c r="C330">
        <v>1687.48</v>
      </c>
      <c r="D330">
        <v>1687.48</v>
      </c>
      <c r="E330" s="200">
        <v>1687.48</v>
      </c>
      <c r="F330">
        <f t="shared" si="5"/>
        <v>3</v>
      </c>
    </row>
    <row r="331" spans="1:6" x14ac:dyDescent="0.25">
      <c r="A331" t="s">
        <v>643</v>
      </c>
      <c r="B331" t="s">
        <v>644</v>
      </c>
      <c r="C331">
        <v>0</v>
      </c>
      <c r="D331">
        <v>0</v>
      </c>
      <c r="E331" s="200">
        <v>0</v>
      </c>
      <c r="F331">
        <f t="shared" si="5"/>
        <v>0</v>
      </c>
    </row>
    <row r="332" spans="1:6" x14ac:dyDescent="0.25">
      <c r="A332" t="s">
        <v>645</v>
      </c>
      <c r="B332" t="s">
        <v>646</v>
      </c>
      <c r="C332">
        <v>0</v>
      </c>
      <c r="D332">
        <v>0</v>
      </c>
      <c r="E332" s="200">
        <v>0</v>
      </c>
      <c r="F332">
        <f t="shared" si="5"/>
        <v>0</v>
      </c>
    </row>
    <row r="333" spans="1:6" x14ac:dyDescent="0.25">
      <c r="A333" t="s">
        <v>647</v>
      </c>
      <c r="B333" t="s">
        <v>648</v>
      </c>
      <c r="C333">
        <v>0</v>
      </c>
      <c r="D333">
        <v>0</v>
      </c>
      <c r="E333" s="200">
        <v>689066.18999999983</v>
      </c>
      <c r="F333">
        <f t="shared" si="5"/>
        <v>1</v>
      </c>
    </row>
    <row r="334" spans="1:6" x14ac:dyDescent="0.25">
      <c r="A334" t="s">
        <v>649</v>
      </c>
      <c r="B334" t="s">
        <v>650</v>
      </c>
      <c r="C334">
        <v>88.85</v>
      </c>
      <c r="D334">
        <v>88.85</v>
      </c>
      <c r="E334" s="200">
        <v>88.85</v>
      </c>
      <c r="F334">
        <f t="shared" si="5"/>
        <v>3</v>
      </c>
    </row>
    <row r="335" spans="1:6" x14ac:dyDescent="0.25">
      <c r="A335" t="s">
        <v>651</v>
      </c>
      <c r="B335" t="s">
        <v>652</v>
      </c>
      <c r="C335">
        <v>0</v>
      </c>
      <c r="D335">
        <v>0</v>
      </c>
      <c r="E335" s="200">
        <v>0</v>
      </c>
      <c r="F335">
        <f t="shared" si="5"/>
        <v>0</v>
      </c>
    </row>
    <row r="336" spans="1:6" x14ac:dyDescent="0.25">
      <c r="A336" t="s">
        <v>653</v>
      </c>
      <c r="B336" t="s">
        <v>654</v>
      </c>
      <c r="C336">
        <v>92656.6</v>
      </c>
      <c r="D336">
        <v>92656.6</v>
      </c>
      <c r="E336" s="200">
        <v>92656.6</v>
      </c>
      <c r="F336">
        <f t="shared" si="5"/>
        <v>3</v>
      </c>
    </row>
    <row r="337" spans="1:6" x14ac:dyDescent="0.25">
      <c r="A337" t="s">
        <v>655</v>
      </c>
      <c r="B337" t="s">
        <v>656</v>
      </c>
      <c r="C337">
        <v>68566.23</v>
      </c>
      <c r="D337">
        <v>68566.23</v>
      </c>
      <c r="E337" s="200">
        <v>68566.23</v>
      </c>
      <c r="F337">
        <f t="shared" si="5"/>
        <v>3</v>
      </c>
    </row>
    <row r="338" spans="1:6" x14ac:dyDescent="0.25">
      <c r="A338" t="s">
        <v>657</v>
      </c>
      <c r="B338" t="s">
        <v>658</v>
      </c>
      <c r="C338">
        <v>0</v>
      </c>
      <c r="D338">
        <v>0</v>
      </c>
      <c r="E338" s="200">
        <v>2836525.4100000006</v>
      </c>
      <c r="F338">
        <f t="shared" si="5"/>
        <v>1</v>
      </c>
    </row>
    <row r="339" spans="1:6" x14ac:dyDescent="0.25">
      <c r="A339" t="s">
        <v>659</v>
      </c>
      <c r="B339" t="s">
        <v>660</v>
      </c>
      <c r="C339">
        <v>1218617.56</v>
      </c>
      <c r="D339">
        <v>0</v>
      </c>
      <c r="E339" s="200">
        <v>0</v>
      </c>
      <c r="F339">
        <f t="shared" si="5"/>
        <v>1</v>
      </c>
    </row>
    <row r="340" spans="1:6" x14ac:dyDescent="0.25">
      <c r="A340" t="s">
        <v>661</v>
      </c>
      <c r="B340" t="s">
        <v>662</v>
      </c>
      <c r="C340">
        <v>0</v>
      </c>
      <c r="D340">
        <v>0</v>
      </c>
      <c r="E340" s="200">
        <v>0</v>
      </c>
      <c r="F340">
        <f t="shared" si="5"/>
        <v>0</v>
      </c>
    </row>
    <row r="341" spans="1:6" x14ac:dyDescent="0.25">
      <c r="A341" s="131" t="s">
        <v>663</v>
      </c>
      <c r="B341" s="131" t="s">
        <v>664</v>
      </c>
      <c r="C341">
        <v>0</v>
      </c>
      <c r="D341">
        <v>0</v>
      </c>
      <c r="E341" s="200">
        <v>0</v>
      </c>
      <c r="F341">
        <f t="shared" si="5"/>
        <v>0</v>
      </c>
    </row>
    <row r="342" spans="1:6" x14ac:dyDescent="0.25">
      <c r="A342" t="s">
        <v>665</v>
      </c>
      <c r="B342" t="s">
        <v>666</v>
      </c>
      <c r="C342">
        <v>0</v>
      </c>
      <c r="D342">
        <v>0</v>
      </c>
      <c r="E342" s="200">
        <v>0</v>
      </c>
      <c r="F342">
        <f t="shared" si="5"/>
        <v>0</v>
      </c>
    </row>
    <row r="343" spans="1:6" x14ac:dyDescent="0.25">
      <c r="A343" t="s">
        <v>669</v>
      </c>
      <c r="B343" t="s">
        <v>670</v>
      </c>
      <c r="C343">
        <v>0</v>
      </c>
      <c r="D343">
        <v>0</v>
      </c>
      <c r="E343" s="200">
        <v>0</v>
      </c>
      <c r="F343">
        <f t="shared" si="5"/>
        <v>0</v>
      </c>
    </row>
    <row r="344" spans="1:6" x14ac:dyDescent="0.25">
      <c r="A344" t="s">
        <v>671</v>
      </c>
      <c r="B344" t="s">
        <v>672</v>
      </c>
      <c r="C344">
        <v>2823.6</v>
      </c>
      <c r="D344">
        <v>2823.6</v>
      </c>
      <c r="E344" s="200">
        <v>2823.6</v>
      </c>
      <c r="F344">
        <f t="shared" si="5"/>
        <v>3</v>
      </c>
    </row>
    <row r="345" spans="1:6" x14ac:dyDescent="0.25">
      <c r="A345" t="s">
        <v>673</v>
      </c>
      <c r="B345" t="s">
        <v>674</v>
      </c>
      <c r="C345">
        <v>142457.54999999999</v>
      </c>
      <c r="D345">
        <v>142457.54999999999</v>
      </c>
      <c r="E345" s="200">
        <v>142457.54999999999</v>
      </c>
      <c r="F345">
        <f t="shared" si="5"/>
        <v>3</v>
      </c>
    </row>
    <row r="346" spans="1:6" x14ac:dyDescent="0.25">
      <c r="A346" t="s">
        <v>681</v>
      </c>
      <c r="B346" t="s">
        <v>682</v>
      </c>
      <c r="C346">
        <v>0</v>
      </c>
      <c r="D346">
        <v>0</v>
      </c>
      <c r="E346" s="200">
        <v>0</v>
      </c>
      <c r="F346">
        <f t="shared" si="5"/>
        <v>0</v>
      </c>
    </row>
    <row r="347" spans="1:6" x14ac:dyDescent="0.25">
      <c r="A347" t="s">
        <v>690</v>
      </c>
      <c r="B347" t="s">
        <v>691</v>
      </c>
      <c r="C347">
        <v>0</v>
      </c>
      <c r="D347">
        <v>0</v>
      </c>
      <c r="E347" s="200">
        <v>0</v>
      </c>
      <c r="F347">
        <f t="shared" si="5"/>
        <v>0</v>
      </c>
    </row>
    <row r="348" spans="1:6" x14ac:dyDescent="0.25">
      <c r="A348" t="s">
        <v>704</v>
      </c>
      <c r="B348" t="s">
        <v>705</v>
      </c>
      <c r="C348">
        <v>0</v>
      </c>
      <c r="D348">
        <v>0</v>
      </c>
      <c r="E348" s="200">
        <v>0</v>
      </c>
      <c r="F348">
        <f t="shared" si="5"/>
        <v>0</v>
      </c>
    </row>
    <row r="349" spans="1:6" x14ac:dyDescent="0.25">
      <c r="A349" t="s">
        <v>708</v>
      </c>
      <c r="B349" t="s">
        <v>709</v>
      </c>
      <c r="C349">
        <v>0</v>
      </c>
      <c r="D349">
        <v>0</v>
      </c>
      <c r="E349" s="200">
        <v>0</v>
      </c>
      <c r="F349">
        <f t="shared" si="5"/>
        <v>0</v>
      </c>
    </row>
    <row r="350" spans="1:6" x14ac:dyDescent="0.25">
      <c r="A350" t="s">
        <v>1039</v>
      </c>
      <c r="B350" t="s">
        <v>1059</v>
      </c>
      <c r="C350">
        <v>0</v>
      </c>
      <c r="D350">
        <v>0</v>
      </c>
      <c r="E350" s="200">
        <v>0</v>
      </c>
      <c r="F350">
        <f t="shared" si="5"/>
        <v>0</v>
      </c>
    </row>
    <row r="351" spans="1:6" x14ac:dyDescent="0.25">
      <c r="A351" t="s">
        <v>1089</v>
      </c>
      <c r="B351" t="s">
        <v>1090</v>
      </c>
      <c r="C351">
        <v>0</v>
      </c>
      <c r="D351">
        <v>1626436.61</v>
      </c>
      <c r="E351" s="200">
        <v>1457105.7200000002</v>
      </c>
      <c r="F351">
        <f t="shared" si="5"/>
        <v>2</v>
      </c>
    </row>
    <row r="352" spans="1:6" x14ac:dyDescent="0.25">
      <c r="A352" t="s">
        <v>726</v>
      </c>
      <c r="B352" t="s">
        <v>727</v>
      </c>
      <c r="C352">
        <v>0</v>
      </c>
      <c r="D352">
        <v>0</v>
      </c>
      <c r="E352" s="200">
        <v>0</v>
      </c>
      <c r="F352">
        <f t="shared" si="5"/>
        <v>0</v>
      </c>
    </row>
    <row r="353" spans="1:6" x14ac:dyDescent="0.25">
      <c r="A353" t="s">
        <v>728</v>
      </c>
      <c r="B353" t="s">
        <v>729</v>
      </c>
      <c r="C353">
        <v>473.1</v>
      </c>
      <c r="D353">
        <v>473.1</v>
      </c>
      <c r="E353" s="200">
        <v>473.1</v>
      </c>
      <c r="F353">
        <f t="shared" si="5"/>
        <v>3</v>
      </c>
    </row>
    <row r="354" spans="1:6" x14ac:dyDescent="0.25">
      <c r="A354" t="s">
        <v>730</v>
      </c>
      <c r="B354" t="s">
        <v>731</v>
      </c>
      <c r="C354">
        <v>204430.47</v>
      </c>
      <c r="D354">
        <v>204430.47</v>
      </c>
      <c r="E354" s="200">
        <v>204430.47</v>
      </c>
      <c r="F354">
        <f t="shared" si="5"/>
        <v>3</v>
      </c>
    </row>
    <row r="355" spans="1:6" x14ac:dyDescent="0.25">
      <c r="A355" t="s">
        <v>732</v>
      </c>
      <c r="B355" t="s">
        <v>733</v>
      </c>
      <c r="C355">
        <v>0</v>
      </c>
      <c r="D355">
        <v>0</v>
      </c>
      <c r="E355" s="200">
        <v>0</v>
      </c>
      <c r="F355">
        <f t="shared" si="5"/>
        <v>0</v>
      </c>
    </row>
    <row r="356" spans="1:6" x14ac:dyDescent="0.25">
      <c r="A356" t="s">
        <v>802</v>
      </c>
      <c r="B356" t="s">
        <v>803</v>
      </c>
      <c r="C356">
        <v>0</v>
      </c>
      <c r="D356">
        <v>0</v>
      </c>
      <c r="E356" s="200">
        <v>0</v>
      </c>
      <c r="F356">
        <f t="shared" si="5"/>
        <v>0</v>
      </c>
    </row>
    <row r="357" spans="1:6" x14ac:dyDescent="0.25">
      <c r="A357" t="s">
        <v>100</v>
      </c>
      <c r="B357" t="s">
        <v>101</v>
      </c>
      <c r="C357">
        <v>0</v>
      </c>
      <c r="D357">
        <v>0</v>
      </c>
      <c r="E357" s="200">
        <v>0</v>
      </c>
      <c r="F357">
        <f t="shared" si="5"/>
        <v>0</v>
      </c>
    </row>
    <row r="358" spans="1:6" x14ac:dyDescent="0.25">
      <c r="A358" t="s">
        <v>102</v>
      </c>
      <c r="B358" t="s">
        <v>103</v>
      </c>
      <c r="C358">
        <v>7.0000000000000007E-2</v>
      </c>
      <c r="D358">
        <v>7.0000000000000007E-2</v>
      </c>
      <c r="E358" s="200">
        <v>7.0000000000000007E-2</v>
      </c>
      <c r="F358">
        <f t="shared" si="5"/>
        <v>3</v>
      </c>
    </row>
    <row r="359" spans="1:6" x14ac:dyDescent="0.25">
      <c r="A359" t="s">
        <v>104</v>
      </c>
      <c r="B359" t="s">
        <v>105</v>
      </c>
      <c r="C359">
        <v>0</v>
      </c>
      <c r="D359">
        <v>0</v>
      </c>
      <c r="E359" s="200">
        <v>0</v>
      </c>
      <c r="F359">
        <f t="shared" si="5"/>
        <v>0</v>
      </c>
    </row>
    <row r="360" spans="1:6" x14ac:dyDescent="0.25">
      <c r="A360" t="s">
        <v>106</v>
      </c>
      <c r="B360" t="s">
        <v>107</v>
      </c>
      <c r="C360">
        <v>0</v>
      </c>
      <c r="D360">
        <v>0</v>
      </c>
      <c r="E360" s="200">
        <v>0</v>
      </c>
      <c r="F360">
        <f t="shared" si="5"/>
        <v>0</v>
      </c>
    </row>
    <row r="361" spans="1:6" x14ac:dyDescent="0.25">
      <c r="A361" t="s">
        <v>108</v>
      </c>
      <c r="B361" t="s">
        <v>109</v>
      </c>
      <c r="C361">
        <v>0</v>
      </c>
      <c r="D361">
        <v>184573.38</v>
      </c>
      <c r="E361" s="200">
        <v>0</v>
      </c>
      <c r="F361">
        <f t="shared" si="5"/>
        <v>1</v>
      </c>
    </row>
    <row r="362" spans="1:6" x14ac:dyDescent="0.25">
      <c r="A362" t="s">
        <v>114</v>
      </c>
      <c r="B362" t="s">
        <v>115</v>
      </c>
      <c r="C362">
        <v>0</v>
      </c>
      <c r="D362">
        <v>0</v>
      </c>
      <c r="E362" s="200">
        <v>0</v>
      </c>
      <c r="F362">
        <f t="shared" si="5"/>
        <v>0</v>
      </c>
    </row>
    <row r="363" spans="1:6" x14ac:dyDescent="0.25">
      <c r="A363" t="s">
        <v>116</v>
      </c>
      <c r="B363" t="s">
        <v>117</v>
      </c>
      <c r="C363">
        <v>0</v>
      </c>
      <c r="D363">
        <v>-549.79</v>
      </c>
      <c r="E363" s="200">
        <v>-4884.53</v>
      </c>
      <c r="F363">
        <f t="shared" si="5"/>
        <v>0</v>
      </c>
    </row>
    <row r="364" spans="1:6" x14ac:dyDescent="0.25">
      <c r="A364" t="s">
        <v>118</v>
      </c>
      <c r="B364" t="s">
        <v>119</v>
      </c>
      <c r="C364">
        <v>492811.13</v>
      </c>
      <c r="D364">
        <v>492811.13</v>
      </c>
      <c r="E364" s="200">
        <v>492811.13</v>
      </c>
      <c r="F364">
        <f t="shared" si="5"/>
        <v>3</v>
      </c>
    </row>
    <row r="365" spans="1:6" x14ac:dyDescent="0.25">
      <c r="A365" t="s">
        <v>120</v>
      </c>
      <c r="B365" t="s">
        <v>121</v>
      </c>
      <c r="C365">
        <v>0</v>
      </c>
      <c r="D365">
        <v>0</v>
      </c>
      <c r="E365" s="200">
        <v>0</v>
      </c>
      <c r="F365">
        <f t="shared" si="5"/>
        <v>0</v>
      </c>
    </row>
    <row r="366" spans="1:6" x14ac:dyDescent="0.25">
      <c r="A366" t="s">
        <v>122</v>
      </c>
      <c r="B366" t="s">
        <v>123</v>
      </c>
      <c r="C366">
        <v>0</v>
      </c>
      <c r="D366">
        <v>0</v>
      </c>
      <c r="E366" s="200">
        <v>0</v>
      </c>
      <c r="F366">
        <f t="shared" si="5"/>
        <v>0</v>
      </c>
    </row>
    <row r="367" spans="1:6" x14ac:dyDescent="0.25">
      <c r="A367" t="s">
        <v>126</v>
      </c>
      <c r="B367" t="s">
        <v>127</v>
      </c>
      <c r="C367">
        <v>0</v>
      </c>
      <c r="D367">
        <v>0</v>
      </c>
      <c r="E367" s="200">
        <v>0</v>
      </c>
      <c r="F367">
        <f t="shared" si="5"/>
        <v>0</v>
      </c>
    </row>
    <row r="368" spans="1:6" x14ac:dyDescent="0.25">
      <c r="A368" t="s">
        <v>128</v>
      </c>
      <c r="B368" t="s">
        <v>129</v>
      </c>
      <c r="C368">
        <v>0</v>
      </c>
      <c r="D368">
        <v>0</v>
      </c>
      <c r="E368" s="200">
        <v>0</v>
      </c>
      <c r="F368">
        <f t="shared" si="5"/>
        <v>0</v>
      </c>
    </row>
    <row r="369" spans="1:6" x14ac:dyDescent="0.25">
      <c r="A369" t="s">
        <v>130</v>
      </c>
      <c r="B369" s="72" t="s">
        <v>131</v>
      </c>
      <c r="C369">
        <v>0</v>
      </c>
      <c r="D369">
        <v>0</v>
      </c>
      <c r="E369" s="200">
        <v>0</v>
      </c>
      <c r="F369">
        <f t="shared" si="5"/>
        <v>0</v>
      </c>
    </row>
    <row r="370" spans="1:6" x14ac:dyDescent="0.25">
      <c r="A370" t="s">
        <v>132</v>
      </c>
      <c r="B370" s="72" t="s">
        <v>133</v>
      </c>
      <c r="C370">
        <v>0</v>
      </c>
      <c r="D370">
        <v>0</v>
      </c>
      <c r="E370" s="200">
        <v>0</v>
      </c>
      <c r="F370">
        <f t="shared" si="5"/>
        <v>0</v>
      </c>
    </row>
    <row r="371" spans="1:6" x14ac:dyDescent="0.25">
      <c r="A371" t="s">
        <v>134</v>
      </c>
      <c r="B371" s="72" t="s">
        <v>135</v>
      </c>
      <c r="C371">
        <v>0</v>
      </c>
      <c r="D371">
        <v>0</v>
      </c>
      <c r="E371" s="200">
        <v>0</v>
      </c>
      <c r="F371">
        <f t="shared" si="5"/>
        <v>0</v>
      </c>
    </row>
    <row r="372" spans="1:6" x14ac:dyDescent="0.25">
      <c r="A372" t="s">
        <v>136</v>
      </c>
      <c r="B372" s="72" t="s">
        <v>137</v>
      </c>
      <c r="C372">
        <v>0</v>
      </c>
      <c r="D372">
        <v>0</v>
      </c>
      <c r="E372" s="200">
        <v>0</v>
      </c>
      <c r="F372">
        <f t="shared" si="5"/>
        <v>0</v>
      </c>
    </row>
    <row r="373" spans="1:6" x14ac:dyDescent="0.25">
      <c r="A373" t="s">
        <v>138</v>
      </c>
      <c r="B373" s="72" t="s">
        <v>139</v>
      </c>
      <c r="C373">
        <v>0</v>
      </c>
      <c r="D373">
        <v>0</v>
      </c>
      <c r="E373" s="200">
        <v>0</v>
      </c>
      <c r="F373">
        <f t="shared" si="5"/>
        <v>0</v>
      </c>
    </row>
    <row r="374" spans="1:6" x14ac:dyDescent="0.25">
      <c r="A374" t="s">
        <v>140</v>
      </c>
      <c r="B374" s="72" t="s">
        <v>141</v>
      </c>
      <c r="C374">
        <v>0</v>
      </c>
      <c r="D374">
        <v>0</v>
      </c>
      <c r="E374" s="200">
        <v>0</v>
      </c>
      <c r="F374">
        <f t="shared" si="5"/>
        <v>0</v>
      </c>
    </row>
    <row r="375" spans="1:6" x14ac:dyDescent="0.25">
      <c r="A375" t="s">
        <v>142</v>
      </c>
      <c r="B375" s="72" t="s">
        <v>143</v>
      </c>
      <c r="C375">
        <v>0</v>
      </c>
      <c r="D375">
        <v>0</v>
      </c>
      <c r="E375" s="200">
        <v>0</v>
      </c>
      <c r="F375">
        <f t="shared" si="5"/>
        <v>0</v>
      </c>
    </row>
    <row r="376" spans="1:6" x14ac:dyDescent="0.25">
      <c r="A376" t="s">
        <v>144</v>
      </c>
      <c r="B376" s="72" t="s">
        <v>145</v>
      </c>
      <c r="C376">
        <v>161316.41</v>
      </c>
      <c r="D376">
        <v>161316.41</v>
      </c>
      <c r="E376" s="200">
        <v>161316.41</v>
      </c>
      <c r="F376">
        <f t="shared" si="5"/>
        <v>3</v>
      </c>
    </row>
    <row r="377" spans="1:6" x14ac:dyDescent="0.25">
      <c r="A377" t="s">
        <v>146</v>
      </c>
      <c r="B377" s="72" t="s">
        <v>147</v>
      </c>
      <c r="C377">
        <v>303257.48</v>
      </c>
      <c r="D377">
        <v>0</v>
      </c>
      <c r="E377" s="200">
        <v>0</v>
      </c>
      <c r="F377">
        <f t="shared" si="5"/>
        <v>1</v>
      </c>
    </row>
    <row r="378" spans="1:6" x14ac:dyDescent="0.25">
      <c r="A378" t="s">
        <v>148</v>
      </c>
      <c r="B378" s="72" t="s">
        <v>149</v>
      </c>
      <c r="C378">
        <v>0</v>
      </c>
      <c r="D378">
        <v>0</v>
      </c>
      <c r="E378" s="200">
        <v>0</v>
      </c>
      <c r="F378">
        <f t="shared" si="5"/>
        <v>0</v>
      </c>
    </row>
    <row r="379" spans="1:6" x14ac:dyDescent="0.25">
      <c r="A379" t="s">
        <v>151</v>
      </c>
      <c r="B379" s="72" t="s">
        <v>152</v>
      </c>
      <c r="C379">
        <v>0</v>
      </c>
      <c r="D379">
        <v>0</v>
      </c>
      <c r="E379" s="200">
        <v>844447.75</v>
      </c>
      <c r="F379">
        <f t="shared" si="5"/>
        <v>1</v>
      </c>
    </row>
    <row r="380" spans="1:6" x14ac:dyDescent="0.25">
      <c r="A380" t="s">
        <v>1037</v>
      </c>
      <c r="B380" s="72" t="s">
        <v>1046</v>
      </c>
      <c r="C380">
        <v>0</v>
      </c>
      <c r="D380">
        <v>0</v>
      </c>
      <c r="E380" s="200">
        <v>0</v>
      </c>
      <c r="F380">
        <f t="shared" si="5"/>
        <v>0</v>
      </c>
    </row>
    <row r="381" spans="1:6" x14ac:dyDescent="0.25">
      <c r="A381" t="s">
        <v>1055</v>
      </c>
      <c r="B381" s="72" t="s">
        <v>1056</v>
      </c>
      <c r="C381">
        <v>0</v>
      </c>
      <c r="D381">
        <v>0</v>
      </c>
      <c r="E381" s="200">
        <v>0</v>
      </c>
      <c r="F381">
        <f t="shared" si="5"/>
        <v>0</v>
      </c>
    </row>
    <row r="382" spans="1:6" x14ac:dyDescent="0.25">
      <c r="A382" t="s">
        <v>1057</v>
      </c>
      <c r="B382" s="72" t="s">
        <v>1058</v>
      </c>
      <c r="C382">
        <v>0</v>
      </c>
      <c r="D382">
        <v>0</v>
      </c>
      <c r="E382" s="200">
        <v>0</v>
      </c>
      <c r="F382">
        <f t="shared" si="5"/>
        <v>0</v>
      </c>
    </row>
    <row r="383" spans="1:6" x14ac:dyDescent="0.25">
      <c r="A383" t="s">
        <v>1086</v>
      </c>
      <c r="B383" s="72" t="s">
        <v>1280</v>
      </c>
      <c r="C383">
        <v>0</v>
      </c>
      <c r="D383">
        <v>0</v>
      </c>
      <c r="E383" s="200">
        <v>0</v>
      </c>
      <c r="F383">
        <f t="shared" si="5"/>
        <v>0</v>
      </c>
    </row>
    <row r="384" spans="1:6" x14ac:dyDescent="0.25">
      <c r="A384" t="s">
        <v>1087</v>
      </c>
      <c r="B384" s="72" t="s">
        <v>1281</v>
      </c>
      <c r="C384">
        <v>0</v>
      </c>
      <c r="D384">
        <v>0</v>
      </c>
      <c r="E384" s="200">
        <v>0</v>
      </c>
      <c r="F384">
        <f t="shared" si="5"/>
        <v>0</v>
      </c>
    </row>
    <row r="385" spans="1:6" x14ac:dyDescent="0.25">
      <c r="A385" t="s">
        <v>1062</v>
      </c>
      <c r="B385" s="72" t="s">
        <v>1063</v>
      </c>
      <c r="C385">
        <v>0</v>
      </c>
      <c r="D385">
        <v>0</v>
      </c>
      <c r="E385" s="200">
        <v>0</v>
      </c>
      <c r="F385">
        <f t="shared" si="5"/>
        <v>0</v>
      </c>
    </row>
    <row r="386" spans="1:6" x14ac:dyDescent="0.25">
      <c r="A386" t="s">
        <v>1085</v>
      </c>
      <c r="B386" s="72" t="s">
        <v>1282</v>
      </c>
      <c r="C386">
        <v>53443</v>
      </c>
      <c r="D386">
        <v>53443</v>
      </c>
      <c r="E386" s="200">
        <v>53443</v>
      </c>
      <c r="F386">
        <f t="shared" si="5"/>
        <v>3</v>
      </c>
    </row>
    <row r="387" spans="1:6" x14ac:dyDescent="0.25">
      <c r="A387" t="s">
        <v>1306</v>
      </c>
      <c r="B387" s="72" t="s">
        <v>1435</v>
      </c>
      <c r="C387">
        <v>15108.75</v>
      </c>
      <c r="D387">
        <v>0</v>
      </c>
      <c r="E387" s="200">
        <v>0</v>
      </c>
      <c r="F387">
        <f t="shared" ref="F387:F450" si="6">COUNTIF(C387:E387,"&gt;0")</f>
        <v>1</v>
      </c>
    </row>
    <row r="388" spans="1:6" x14ac:dyDescent="0.25">
      <c r="A388" s="131" t="s">
        <v>1293</v>
      </c>
      <c r="B388" s="229" t="s">
        <v>1463</v>
      </c>
      <c r="C388">
        <v>0</v>
      </c>
      <c r="D388">
        <v>0</v>
      </c>
      <c r="E388" s="200">
        <v>0</v>
      </c>
      <c r="F388">
        <f t="shared" si="6"/>
        <v>0</v>
      </c>
    </row>
    <row r="389" spans="1:6" x14ac:dyDescent="0.25">
      <c r="A389" s="131" t="s">
        <v>1309</v>
      </c>
      <c r="B389" s="229" t="s">
        <v>1484</v>
      </c>
      <c r="C389">
        <v>0</v>
      </c>
      <c r="D389">
        <v>0</v>
      </c>
      <c r="E389" s="200">
        <v>0</v>
      </c>
      <c r="F389">
        <f t="shared" si="6"/>
        <v>0</v>
      </c>
    </row>
    <row r="390" spans="1:6" x14ac:dyDescent="0.25">
      <c r="A390" t="s">
        <v>1408</v>
      </c>
      <c r="B390" s="72" t="s">
        <v>1436</v>
      </c>
      <c r="C390">
        <v>0</v>
      </c>
      <c r="D390">
        <v>0</v>
      </c>
      <c r="E390" s="200">
        <v>0</v>
      </c>
      <c r="F390">
        <f t="shared" si="6"/>
        <v>0</v>
      </c>
    </row>
    <row r="391" spans="1:6" x14ac:dyDescent="0.25">
      <c r="A391" t="s">
        <v>1308</v>
      </c>
      <c r="B391" s="72" t="s">
        <v>1437</v>
      </c>
      <c r="C391">
        <v>0</v>
      </c>
      <c r="D391">
        <v>0</v>
      </c>
      <c r="E391" s="200">
        <v>0</v>
      </c>
      <c r="F391">
        <f t="shared" si="6"/>
        <v>0</v>
      </c>
    </row>
    <row r="392" spans="1:6" x14ac:dyDescent="0.25">
      <c r="A392" s="131" t="s">
        <v>1417</v>
      </c>
      <c r="B392" s="229" t="s">
        <v>1464</v>
      </c>
      <c r="C392">
        <v>0</v>
      </c>
      <c r="D392">
        <v>255888.49</v>
      </c>
      <c r="E392" s="200">
        <v>2404823.4900000002</v>
      </c>
      <c r="F392">
        <f t="shared" si="6"/>
        <v>2</v>
      </c>
    </row>
    <row r="393" spans="1:6" x14ac:dyDescent="0.25">
      <c r="A393" t="s">
        <v>313</v>
      </c>
      <c r="B393" s="72" t="s">
        <v>314</v>
      </c>
      <c r="C393">
        <v>0</v>
      </c>
      <c r="D393">
        <v>0</v>
      </c>
      <c r="E393" s="200">
        <v>0</v>
      </c>
      <c r="F393">
        <f t="shared" si="6"/>
        <v>0</v>
      </c>
    </row>
    <row r="394" spans="1:6" x14ac:dyDescent="0.25">
      <c r="A394" t="s">
        <v>538</v>
      </c>
      <c r="B394" s="72" t="s">
        <v>539</v>
      </c>
      <c r="C394">
        <v>0</v>
      </c>
      <c r="D394">
        <v>0</v>
      </c>
      <c r="E394" s="200">
        <v>0</v>
      </c>
      <c r="F394">
        <f t="shared" si="6"/>
        <v>0</v>
      </c>
    </row>
    <row r="395" spans="1:6" x14ac:dyDescent="0.25">
      <c r="A395" t="s">
        <v>540</v>
      </c>
      <c r="B395" s="72" t="s">
        <v>541</v>
      </c>
      <c r="C395">
        <v>0</v>
      </c>
      <c r="D395">
        <v>0</v>
      </c>
      <c r="E395" s="200">
        <v>0</v>
      </c>
      <c r="F395">
        <f t="shared" si="6"/>
        <v>0</v>
      </c>
    </row>
    <row r="396" spans="1:6" x14ac:dyDescent="0.25">
      <c r="A396" t="s">
        <v>542</v>
      </c>
      <c r="B396" s="72" t="s">
        <v>543</v>
      </c>
      <c r="C396">
        <v>0</v>
      </c>
      <c r="D396">
        <v>0</v>
      </c>
      <c r="E396" s="200">
        <v>0</v>
      </c>
      <c r="F396">
        <f t="shared" si="6"/>
        <v>0</v>
      </c>
    </row>
    <row r="397" spans="1:6" x14ac:dyDescent="0.25">
      <c r="A397" t="s">
        <v>544</v>
      </c>
      <c r="B397" s="72" t="s">
        <v>545</v>
      </c>
      <c r="C397">
        <v>0</v>
      </c>
      <c r="D397">
        <v>0</v>
      </c>
      <c r="E397" s="200">
        <v>0</v>
      </c>
      <c r="F397">
        <f t="shared" si="6"/>
        <v>0</v>
      </c>
    </row>
    <row r="398" spans="1:6" x14ac:dyDescent="0.25">
      <c r="A398" t="s">
        <v>546</v>
      </c>
      <c r="B398" s="72" t="s">
        <v>547</v>
      </c>
      <c r="C398">
        <v>0</v>
      </c>
      <c r="D398">
        <v>0</v>
      </c>
      <c r="E398" s="200">
        <v>0</v>
      </c>
      <c r="F398">
        <f t="shared" si="6"/>
        <v>0</v>
      </c>
    </row>
    <row r="399" spans="1:6" x14ac:dyDescent="0.25">
      <c r="A399" t="s">
        <v>548</v>
      </c>
      <c r="B399" s="72" t="s">
        <v>549</v>
      </c>
      <c r="C399">
        <v>0</v>
      </c>
      <c r="D399">
        <v>0</v>
      </c>
      <c r="E399" s="200">
        <v>0</v>
      </c>
      <c r="F399">
        <f t="shared" si="6"/>
        <v>0</v>
      </c>
    </row>
    <row r="400" spans="1:6" x14ac:dyDescent="0.25">
      <c r="A400" t="s">
        <v>550</v>
      </c>
      <c r="B400" s="72" t="s">
        <v>551</v>
      </c>
      <c r="C400">
        <v>0</v>
      </c>
      <c r="D400">
        <v>0</v>
      </c>
      <c r="E400" s="200">
        <v>0</v>
      </c>
      <c r="F400">
        <f t="shared" si="6"/>
        <v>0</v>
      </c>
    </row>
    <row r="401" spans="1:6" x14ac:dyDescent="0.25">
      <c r="A401" t="s">
        <v>554</v>
      </c>
      <c r="B401" s="72" t="s">
        <v>555</v>
      </c>
      <c r="C401">
        <v>0</v>
      </c>
      <c r="D401">
        <v>0</v>
      </c>
      <c r="E401" s="200">
        <v>0</v>
      </c>
      <c r="F401">
        <f t="shared" si="6"/>
        <v>0</v>
      </c>
    </row>
    <row r="402" spans="1:6" x14ac:dyDescent="0.25">
      <c r="A402" t="s">
        <v>806</v>
      </c>
      <c r="B402" s="72" t="s">
        <v>807</v>
      </c>
      <c r="C402">
        <v>0</v>
      </c>
      <c r="D402">
        <v>0</v>
      </c>
      <c r="E402" s="200">
        <v>0</v>
      </c>
      <c r="F402">
        <f t="shared" si="6"/>
        <v>0</v>
      </c>
    </row>
    <row r="403" spans="1:6" x14ac:dyDescent="0.25">
      <c r="A403" t="s">
        <v>779</v>
      </c>
      <c r="B403" s="72" t="s">
        <v>780</v>
      </c>
      <c r="C403">
        <v>0</v>
      </c>
      <c r="D403">
        <v>0</v>
      </c>
      <c r="E403" s="200">
        <v>0</v>
      </c>
      <c r="F403">
        <f t="shared" si="6"/>
        <v>0</v>
      </c>
    </row>
    <row r="404" spans="1:6" x14ac:dyDescent="0.25">
      <c r="A404" t="s">
        <v>775</v>
      </c>
      <c r="B404" s="72" t="s">
        <v>776</v>
      </c>
      <c r="C404">
        <v>593504.82999999984</v>
      </c>
      <c r="D404">
        <v>593504.83000000007</v>
      </c>
      <c r="E404" s="200">
        <v>593504.83000000007</v>
      </c>
      <c r="F404">
        <f t="shared" si="6"/>
        <v>3</v>
      </c>
    </row>
    <row r="405" spans="1:6" x14ac:dyDescent="0.25">
      <c r="A405" t="s">
        <v>800</v>
      </c>
      <c r="B405" s="72" t="s">
        <v>801</v>
      </c>
      <c r="C405">
        <v>0</v>
      </c>
      <c r="D405">
        <v>0</v>
      </c>
      <c r="E405" s="200">
        <v>0</v>
      </c>
      <c r="F405">
        <f t="shared" si="6"/>
        <v>0</v>
      </c>
    </row>
    <row r="406" spans="1:6" x14ac:dyDescent="0.25">
      <c r="A406" t="s">
        <v>558</v>
      </c>
      <c r="B406" s="72" t="s">
        <v>559</v>
      </c>
      <c r="C406">
        <v>0</v>
      </c>
      <c r="D406">
        <v>0</v>
      </c>
      <c r="E406" s="200">
        <v>0</v>
      </c>
      <c r="F406">
        <f t="shared" si="6"/>
        <v>0</v>
      </c>
    </row>
    <row r="407" spans="1:6" x14ac:dyDescent="0.25">
      <c r="A407" t="s">
        <v>568</v>
      </c>
      <c r="B407" s="72" t="s">
        <v>569</v>
      </c>
      <c r="C407">
        <v>0</v>
      </c>
      <c r="D407">
        <v>211148.52000000002</v>
      </c>
      <c r="E407" s="200">
        <v>0</v>
      </c>
      <c r="F407">
        <f t="shared" si="6"/>
        <v>1</v>
      </c>
    </row>
    <row r="408" spans="1:6" x14ac:dyDescent="0.25">
      <c r="A408" t="s">
        <v>574</v>
      </c>
      <c r="B408" s="72" t="s">
        <v>575</v>
      </c>
      <c r="C408">
        <v>0</v>
      </c>
      <c r="D408">
        <v>784658.03000000073</v>
      </c>
      <c r="E408" s="200">
        <v>784658.03000000073</v>
      </c>
      <c r="F408">
        <f t="shared" si="6"/>
        <v>2</v>
      </c>
    </row>
    <row r="409" spans="1:6" x14ac:dyDescent="0.25">
      <c r="A409" t="s">
        <v>576</v>
      </c>
      <c r="B409" s="72" t="s">
        <v>577</v>
      </c>
      <c r="C409">
        <v>0.14000000000000001</v>
      </c>
      <c r="D409">
        <v>0.14000000000000001</v>
      </c>
      <c r="E409" s="200">
        <v>0.14000000000000001</v>
      </c>
      <c r="F409">
        <f t="shared" si="6"/>
        <v>3</v>
      </c>
    </row>
    <row r="410" spans="1:6" x14ac:dyDescent="0.25">
      <c r="A410" t="s">
        <v>578</v>
      </c>
      <c r="B410" s="72" t="s">
        <v>579</v>
      </c>
      <c r="C410">
        <v>0</v>
      </c>
      <c r="D410">
        <v>0</v>
      </c>
      <c r="E410" s="200">
        <v>0</v>
      </c>
      <c r="F410">
        <f t="shared" si="6"/>
        <v>0</v>
      </c>
    </row>
    <row r="411" spans="1:6" x14ac:dyDescent="0.25">
      <c r="A411" t="s">
        <v>588</v>
      </c>
      <c r="B411" s="72" t="s">
        <v>589</v>
      </c>
      <c r="C411">
        <v>0</v>
      </c>
      <c r="D411">
        <v>0</v>
      </c>
      <c r="E411" s="200">
        <v>0</v>
      </c>
      <c r="F411">
        <f t="shared" si="6"/>
        <v>0</v>
      </c>
    </row>
    <row r="412" spans="1:6" x14ac:dyDescent="0.25">
      <c r="A412" t="s">
        <v>590</v>
      </c>
      <c r="B412" s="72" t="s">
        <v>591</v>
      </c>
      <c r="C412">
        <v>0</v>
      </c>
      <c r="D412">
        <v>0</v>
      </c>
      <c r="E412" s="200">
        <v>0</v>
      </c>
      <c r="F412">
        <f t="shared" si="6"/>
        <v>0</v>
      </c>
    </row>
    <row r="413" spans="1:6" x14ac:dyDescent="0.25">
      <c r="A413" t="s">
        <v>592</v>
      </c>
      <c r="B413" s="72" t="s">
        <v>593</v>
      </c>
      <c r="C413">
        <v>0</v>
      </c>
      <c r="D413">
        <v>0</v>
      </c>
      <c r="E413" s="200">
        <v>0</v>
      </c>
      <c r="F413">
        <f t="shared" si="6"/>
        <v>0</v>
      </c>
    </row>
    <row r="414" spans="1:6" x14ac:dyDescent="0.25">
      <c r="A414" t="s">
        <v>594</v>
      </c>
      <c r="B414" s="72" t="s">
        <v>64</v>
      </c>
      <c r="C414">
        <v>0</v>
      </c>
      <c r="D414">
        <v>0</v>
      </c>
      <c r="E414" s="200">
        <v>0</v>
      </c>
      <c r="F414">
        <f t="shared" si="6"/>
        <v>0</v>
      </c>
    </row>
    <row r="415" spans="1:6" x14ac:dyDescent="0.25">
      <c r="A415" t="s">
        <v>595</v>
      </c>
      <c r="B415" s="72" t="s">
        <v>596</v>
      </c>
      <c r="C415">
        <v>0</v>
      </c>
      <c r="D415">
        <v>0</v>
      </c>
      <c r="E415" s="200">
        <v>0</v>
      </c>
      <c r="F415">
        <f t="shared" si="6"/>
        <v>0</v>
      </c>
    </row>
    <row r="416" spans="1:6" x14ac:dyDescent="0.25">
      <c r="A416" t="s">
        <v>607</v>
      </c>
      <c r="B416" s="72" t="s">
        <v>608</v>
      </c>
      <c r="C416">
        <v>0</v>
      </c>
      <c r="D416">
        <v>0</v>
      </c>
      <c r="E416" s="200">
        <v>0</v>
      </c>
      <c r="F416">
        <f t="shared" si="6"/>
        <v>0</v>
      </c>
    </row>
    <row r="417" spans="1:6" x14ac:dyDescent="0.25">
      <c r="A417" t="s">
        <v>627</v>
      </c>
      <c r="B417" s="72" t="s">
        <v>628</v>
      </c>
      <c r="C417">
        <v>0</v>
      </c>
      <c r="D417">
        <v>0</v>
      </c>
      <c r="E417" s="200">
        <v>0</v>
      </c>
      <c r="F417">
        <f t="shared" si="6"/>
        <v>0</v>
      </c>
    </row>
    <row r="418" spans="1:6" x14ac:dyDescent="0.25">
      <c r="A418" t="s">
        <v>629</v>
      </c>
      <c r="B418" s="72" t="s">
        <v>630</v>
      </c>
      <c r="C418">
        <v>225659.13</v>
      </c>
      <c r="D418">
        <v>225659.13</v>
      </c>
      <c r="E418" s="200">
        <v>225659.13</v>
      </c>
      <c r="F418">
        <f t="shared" si="6"/>
        <v>3</v>
      </c>
    </row>
    <row r="419" spans="1:6" x14ac:dyDescent="0.25">
      <c r="A419" t="s">
        <v>631</v>
      </c>
      <c r="B419" s="72" t="s">
        <v>632</v>
      </c>
      <c r="C419">
        <v>36.92</v>
      </c>
      <c r="D419">
        <v>36.92</v>
      </c>
      <c r="E419" s="200">
        <v>36.92</v>
      </c>
      <c r="F419">
        <f t="shared" si="6"/>
        <v>3</v>
      </c>
    </row>
    <row r="420" spans="1:6" x14ac:dyDescent="0.25">
      <c r="A420" t="s">
        <v>633</v>
      </c>
      <c r="B420" s="72" t="s">
        <v>634</v>
      </c>
      <c r="C420">
        <v>0</v>
      </c>
      <c r="D420">
        <v>0</v>
      </c>
      <c r="E420" s="200">
        <v>0</v>
      </c>
      <c r="F420">
        <f t="shared" si="6"/>
        <v>0</v>
      </c>
    </row>
    <row r="421" spans="1:6" x14ac:dyDescent="0.25">
      <c r="A421" t="s">
        <v>635</v>
      </c>
      <c r="B421" s="72" t="s">
        <v>636</v>
      </c>
      <c r="C421">
        <v>0</v>
      </c>
      <c r="D421">
        <v>0</v>
      </c>
      <c r="E421" s="200">
        <v>0</v>
      </c>
      <c r="F421">
        <f t="shared" si="6"/>
        <v>0</v>
      </c>
    </row>
    <row r="422" spans="1:6" x14ac:dyDescent="0.25">
      <c r="A422" t="s">
        <v>637</v>
      </c>
      <c r="B422" s="72" t="s">
        <v>638</v>
      </c>
      <c r="C422">
        <v>794753.75</v>
      </c>
      <c r="D422">
        <v>794753.75</v>
      </c>
      <c r="E422" s="200">
        <v>794753.75</v>
      </c>
      <c r="F422">
        <f t="shared" si="6"/>
        <v>3</v>
      </c>
    </row>
    <row r="423" spans="1:6" x14ac:dyDescent="0.25">
      <c r="A423" t="s">
        <v>759</v>
      </c>
      <c r="B423" s="72" t="s">
        <v>760</v>
      </c>
      <c r="C423">
        <v>0</v>
      </c>
      <c r="D423">
        <v>0</v>
      </c>
      <c r="E423" s="200">
        <v>0</v>
      </c>
      <c r="F423">
        <f t="shared" si="6"/>
        <v>0</v>
      </c>
    </row>
    <row r="424" spans="1:6" x14ac:dyDescent="0.25">
      <c r="A424" t="s">
        <v>667</v>
      </c>
      <c r="B424" s="72" t="s">
        <v>668</v>
      </c>
      <c r="C424">
        <v>0</v>
      </c>
      <c r="D424">
        <v>0</v>
      </c>
      <c r="E424" s="200">
        <v>0</v>
      </c>
      <c r="F424">
        <f t="shared" si="6"/>
        <v>0</v>
      </c>
    </row>
    <row r="425" spans="1:6" x14ac:dyDescent="0.25">
      <c r="A425" t="s">
        <v>675</v>
      </c>
      <c r="B425" s="72" t="s">
        <v>676</v>
      </c>
      <c r="C425">
        <v>0</v>
      </c>
      <c r="D425">
        <v>0</v>
      </c>
      <c r="E425" s="200">
        <v>0</v>
      </c>
      <c r="F425">
        <f t="shared" si="6"/>
        <v>0</v>
      </c>
    </row>
    <row r="426" spans="1:6" x14ac:dyDescent="0.25">
      <c r="A426" t="s">
        <v>677</v>
      </c>
      <c r="B426" s="72" t="s">
        <v>678</v>
      </c>
      <c r="C426">
        <v>0</v>
      </c>
      <c r="D426">
        <v>0</v>
      </c>
      <c r="E426" s="200">
        <v>0</v>
      </c>
      <c r="F426">
        <f t="shared" si="6"/>
        <v>0</v>
      </c>
    </row>
    <row r="427" spans="1:6" x14ac:dyDescent="0.25">
      <c r="A427" t="s">
        <v>789</v>
      </c>
      <c r="B427" s="72" t="s">
        <v>790</v>
      </c>
      <c r="C427">
        <v>0</v>
      </c>
      <c r="D427">
        <v>0</v>
      </c>
      <c r="E427" s="200">
        <v>0</v>
      </c>
      <c r="F427">
        <f t="shared" si="6"/>
        <v>0</v>
      </c>
    </row>
    <row r="428" spans="1:6" x14ac:dyDescent="0.25">
      <c r="A428" t="s">
        <v>679</v>
      </c>
      <c r="B428" s="72" t="s">
        <v>680</v>
      </c>
      <c r="C428">
        <v>0</v>
      </c>
      <c r="D428">
        <v>0</v>
      </c>
      <c r="E428" s="200">
        <v>63984.5</v>
      </c>
      <c r="F428">
        <f t="shared" si="6"/>
        <v>1</v>
      </c>
    </row>
    <row r="429" spans="1:6" x14ac:dyDescent="0.25">
      <c r="A429" s="131" t="s">
        <v>683</v>
      </c>
      <c r="B429" s="229" t="s">
        <v>684</v>
      </c>
      <c r="C429">
        <v>0</v>
      </c>
      <c r="D429">
        <v>0</v>
      </c>
      <c r="E429" s="200">
        <v>0</v>
      </c>
      <c r="F429">
        <f t="shared" si="6"/>
        <v>0</v>
      </c>
    </row>
    <row r="430" spans="1:6" x14ac:dyDescent="0.25">
      <c r="A430" t="s">
        <v>783</v>
      </c>
      <c r="B430" s="72" t="s">
        <v>1034</v>
      </c>
      <c r="C430">
        <v>0</v>
      </c>
      <c r="D430">
        <v>1438935.34</v>
      </c>
      <c r="E430" s="200">
        <v>1438935.34</v>
      </c>
      <c r="F430">
        <f t="shared" si="6"/>
        <v>2</v>
      </c>
    </row>
    <row r="431" spans="1:6" x14ac:dyDescent="0.25">
      <c r="A431" t="s">
        <v>808</v>
      </c>
      <c r="B431" s="72" t="s">
        <v>1035</v>
      </c>
      <c r="C431">
        <v>0</v>
      </c>
      <c r="D431">
        <v>0</v>
      </c>
      <c r="E431" s="200">
        <v>0</v>
      </c>
      <c r="F431">
        <f t="shared" si="6"/>
        <v>0</v>
      </c>
    </row>
    <row r="432" spans="1:6" x14ac:dyDescent="0.25">
      <c r="A432" t="s">
        <v>685</v>
      </c>
      <c r="B432" s="72" t="s">
        <v>686</v>
      </c>
      <c r="C432">
        <v>0</v>
      </c>
      <c r="D432">
        <v>0</v>
      </c>
      <c r="E432" s="200">
        <v>0</v>
      </c>
      <c r="F432">
        <f t="shared" si="6"/>
        <v>0</v>
      </c>
    </row>
    <row r="433" spans="1:6" x14ac:dyDescent="0.25">
      <c r="A433" t="s">
        <v>687</v>
      </c>
      <c r="B433" s="72" t="s">
        <v>1045</v>
      </c>
      <c r="C433">
        <v>0</v>
      </c>
      <c r="D433">
        <v>0</v>
      </c>
      <c r="E433" s="200">
        <v>0</v>
      </c>
      <c r="F433">
        <f t="shared" si="6"/>
        <v>0</v>
      </c>
    </row>
    <row r="434" spans="1:6" x14ac:dyDescent="0.25">
      <c r="A434" t="s">
        <v>793</v>
      </c>
      <c r="B434" s="72" t="s">
        <v>794</v>
      </c>
      <c r="C434">
        <v>0</v>
      </c>
      <c r="D434">
        <v>0</v>
      </c>
      <c r="E434" s="200">
        <v>0</v>
      </c>
      <c r="F434">
        <f t="shared" si="6"/>
        <v>0</v>
      </c>
    </row>
    <row r="435" spans="1:6" x14ac:dyDescent="0.25">
      <c r="A435" t="s">
        <v>791</v>
      </c>
      <c r="B435" s="72" t="s">
        <v>792</v>
      </c>
      <c r="C435">
        <v>0</v>
      </c>
      <c r="D435">
        <v>0</v>
      </c>
      <c r="E435" s="200">
        <v>0</v>
      </c>
      <c r="F435">
        <f t="shared" si="6"/>
        <v>0</v>
      </c>
    </row>
    <row r="436" spans="1:6" x14ac:dyDescent="0.25">
      <c r="A436" t="s">
        <v>688</v>
      </c>
      <c r="B436" s="72" t="s">
        <v>689</v>
      </c>
      <c r="C436">
        <v>355778.26</v>
      </c>
      <c r="D436">
        <v>355778.26</v>
      </c>
      <c r="E436" s="200">
        <v>355778.26</v>
      </c>
      <c r="F436">
        <f t="shared" si="6"/>
        <v>3</v>
      </c>
    </row>
    <row r="437" spans="1:6" x14ac:dyDescent="0.25">
      <c r="A437" t="s">
        <v>692</v>
      </c>
      <c r="B437" s="72" t="s">
        <v>693</v>
      </c>
      <c r="C437">
        <v>0</v>
      </c>
      <c r="D437">
        <v>0</v>
      </c>
      <c r="E437" s="200">
        <v>0</v>
      </c>
      <c r="F437">
        <f t="shared" si="6"/>
        <v>0</v>
      </c>
    </row>
    <row r="438" spans="1:6" x14ac:dyDescent="0.25">
      <c r="A438" t="s">
        <v>694</v>
      </c>
      <c r="B438" s="72" t="s">
        <v>695</v>
      </c>
      <c r="C438">
        <v>0</v>
      </c>
      <c r="D438">
        <v>0</v>
      </c>
      <c r="E438" s="200">
        <v>0</v>
      </c>
      <c r="F438">
        <f t="shared" si="6"/>
        <v>0</v>
      </c>
    </row>
    <row r="439" spans="1:6" x14ac:dyDescent="0.25">
      <c r="A439" t="s">
        <v>698</v>
      </c>
      <c r="B439" s="72" t="s">
        <v>699</v>
      </c>
      <c r="C439">
        <v>0</v>
      </c>
      <c r="D439">
        <v>0</v>
      </c>
      <c r="E439" s="200">
        <v>0</v>
      </c>
      <c r="F439">
        <f t="shared" si="6"/>
        <v>0</v>
      </c>
    </row>
    <row r="440" spans="1:6" x14ac:dyDescent="0.25">
      <c r="A440" s="131" t="s">
        <v>784</v>
      </c>
      <c r="B440" s="229" t="s">
        <v>785</v>
      </c>
      <c r="C440">
        <v>0</v>
      </c>
      <c r="D440">
        <v>0</v>
      </c>
      <c r="E440" s="200">
        <v>0</v>
      </c>
      <c r="F440">
        <f t="shared" si="6"/>
        <v>0</v>
      </c>
    </row>
    <row r="441" spans="1:6" x14ac:dyDescent="0.25">
      <c r="A441" t="s">
        <v>702</v>
      </c>
      <c r="B441" s="72" t="s">
        <v>703</v>
      </c>
      <c r="C441">
        <v>0</v>
      </c>
      <c r="D441">
        <v>0</v>
      </c>
      <c r="E441" s="200">
        <v>0</v>
      </c>
      <c r="F441">
        <f t="shared" si="6"/>
        <v>0</v>
      </c>
    </row>
    <row r="442" spans="1:6" x14ac:dyDescent="0.25">
      <c r="A442" t="s">
        <v>706</v>
      </c>
      <c r="B442" s="72" t="s">
        <v>707</v>
      </c>
      <c r="C442">
        <v>0</v>
      </c>
      <c r="D442">
        <v>0</v>
      </c>
      <c r="E442" s="200">
        <v>0</v>
      </c>
      <c r="F442">
        <f t="shared" si="6"/>
        <v>0</v>
      </c>
    </row>
    <row r="443" spans="1:6" x14ac:dyDescent="0.25">
      <c r="A443" t="s">
        <v>712</v>
      </c>
      <c r="B443" s="72" t="s">
        <v>713</v>
      </c>
      <c r="C443">
        <v>0</v>
      </c>
      <c r="D443">
        <v>0</v>
      </c>
      <c r="E443" s="200">
        <v>0</v>
      </c>
      <c r="F443">
        <f t="shared" si="6"/>
        <v>0</v>
      </c>
    </row>
    <row r="444" spans="1:6" x14ac:dyDescent="0.25">
      <c r="A444" t="s">
        <v>1053</v>
      </c>
      <c r="B444" s="72" t="s">
        <v>1054</v>
      </c>
      <c r="C444">
        <v>0</v>
      </c>
      <c r="D444">
        <v>0</v>
      </c>
      <c r="E444" s="200">
        <v>0</v>
      </c>
      <c r="F444">
        <f t="shared" si="6"/>
        <v>0</v>
      </c>
    </row>
    <row r="445" spans="1:6" x14ac:dyDescent="0.25">
      <c r="A445" s="131" t="s">
        <v>809</v>
      </c>
      <c r="B445" s="229" t="s">
        <v>1113</v>
      </c>
      <c r="C445">
        <v>0</v>
      </c>
      <c r="D445">
        <v>0</v>
      </c>
      <c r="E445" s="200">
        <v>0</v>
      </c>
      <c r="F445">
        <f t="shared" si="6"/>
        <v>0</v>
      </c>
    </row>
    <row r="446" spans="1:6" x14ac:dyDescent="0.25">
      <c r="A446" t="s">
        <v>1302</v>
      </c>
      <c r="B446" s="72" t="s">
        <v>1439</v>
      </c>
      <c r="C446">
        <v>0</v>
      </c>
      <c r="D446">
        <v>0</v>
      </c>
      <c r="E446" s="200">
        <v>0</v>
      </c>
      <c r="F446">
        <f t="shared" si="6"/>
        <v>0</v>
      </c>
    </row>
    <row r="447" spans="1:6" x14ac:dyDescent="0.25">
      <c r="A447" t="s">
        <v>1060</v>
      </c>
      <c r="B447" s="72" t="s">
        <v>1061</v>
      </c>
      <c r="C447">
        <v>0</v>
      </c>
      <c r="D447">
        <v>0</v>
      </c>
      <c r="E447" s="200">
        <v>0</v>
      </c>
      <c r="F447">
        <f t="shared" si="6"/>
        <v>0</v>
      </c>
    </row>
    <row r="448" spans="1:6" x14ac:dyDescent="0.25">
      <c r="A448" t="s">
        <v>1109</v>
      </c>
      <c r="B448" s="72" t="s">
        <v>1283</v>
      </c>
      <c r="C448">
        <v>0</v>
      </c>
      <c r="D448">
        <v>0</v>
      </c>
      <c r="E448" s="200">
        <v>0</v>
      </c>
      <c r="F448">
        <f t="shared" si="6"/>
        <v>0</v>
      </c>
    </row>
    <row r="449" spans="1:6" x14ac:dyDescent="0.25">
      <c r="A449" t="s">
        <v>1319</v>
      </c>
      <c r="B449" s="72" t="s">
        <v>1440</v>
      </c>
      <c r="C449">
        <v>0</v>
      </c>
      <c r="D449">
        <v>0</v>
      </c>
      <c r="E449" s="200">
        <v>0</v>
      </c>
      <c r="F449">
        <f t="shared" si="6"/>
        <v>0</v>
      </c>
    </row>
    <row r="450" spans="1:6" x14ac:dyDescent="0.25">
      <c r="A450" t="s">
        <v>1311</v>
      </c>
      <c r="B450" s="72" t="s">
        <v>1312</v>
      </c>
      <c r="C450">
        <v>0</v>
      </c>
      <c r="D450">
        <v>0</v>
      </c>
      <c r="E450" s="200">
        <v>0</v>
      </c>
      <c r="F450">
        <f t="shared" si="6"/>
        <v>0</v>
      </c>
    </row>
    <row r="451" spans="1:6" x14ac:dyDescent="0.25">
      <c r="A451" t="s">
        <v>1296</v>
      </c>
      <c r="B451" s="72" t="s">
        <v>768</v>
      </c>
      <c r="C451">
        <v>568921.03</v>
      </c>
      <c r="D451">
        <v>528921.03</v>
      </c>
      <c r="E451" s="200">
        <v>528921.03</v>
      </c>
      <c r="F451">
        <f t="shared" ref="F451:F458" si="7">COUNTIF(C451:E451,"&gt;0")</f>
        <v>3</v>
      </c>
    </row>
    <row r="452" spans="1:6" x14ac:dyDescent="0.25">
      <c r="A452" t="s">
        <v>1298</v>
      </c>
      <c r="B452" s="72" t="s">
        <v>1441</v>
      </c>
      <c r="C452">
        <v>0</v>
      </c>
      <c r="D452">
        <v>0</v>
      </c>
      <c r="E452" s="200">
        <v>0</v>
      </c>
      <c r="F452">
        <f t="shared" si="7"/>
        <v>0</v>
      </c>
    </row>
    <row r="453" spans="1:6" x14ac:dyDescent="0.25">
      <c r="A453" t="s">
        <v>1313</v>
      </c>
      <c r="B453" s="72" t="s">
        <v>1315</v>
      </c>
      <c r="C453">
        <v>0</v>
      </c>
      <c r="D453">
        <v>0</v>
      </c>
      <c r="E453" s="200">
        <v>0</v>
      </c>
      <c r="F453">
        <f t="shared" si="7"/>
        <v>0</v>
      </c>
    </row>
    <row r="454" spans="1:6" x14ac:dyDescent="0.25">
      <c r="A454" t="s">
        <v>1419</v>
      </c>
      <c r="B454" s="72" t="s">
        <v>1442</v>
      </c>
      <c r="C454">
        <v>890969.79999999981</v>
      </c>
      <c r="D454">
        <v>876258.79999999981</v>
      </c>
      <c r="E454" s="200">
        <v>876258.79999999981</v>
      </c>
      <c r="F454">
        <f t="shared" si="7"/>
        <v>3</v>
      </c>
    </row>
    <row r="455" spans="1:6" x14ac:dyDescent="0.25">
      <c r="A455" t="s">
        <v>738</v>
      </c>
      <c r="B455" s="72" t="s">
        <v>739</v>
      </c>
      <c r="C455">
        <v>0</v>
      </c>
      <c r="D455">
        <v>0</v>
      </c>
      <c r="E455" s="200">
        <v>0</v>
      </c>
      <c r="F455">
        <f t="shared" si="7"/>
        <v>0</v>
      </c>
    </row>
    <row r="456" spans="1:6" x14ac:dyDescent="0.25">
      <c r="A456" t="s">
        <v>740</v>
      </c>
      <c r="B456" s="72" t="s">
        <v>741</v>
      </c>
      <c r="C456">
        <v>0</v>
      </c>
      <c r="D456">
        <v>0</v>
      </c>
      <c r="E456" s="200">
        <v>0</v>
      </c>
      <c r="F456">
        <f t="shared" si="7"/>
        <v>0</v>
      </c>
    </row>
    <row r="457" spans="1:6" x14ac:dyDescent="0.25">
      <c r="A457" t="s">
        <v>742</v>
      </c>
      <c r="B457" s="72" t="s">
        <v>743</v>
      </c>
      <c r="C457">
        <v>0</v>
      </c>
      <c r="D457">
        <v>0</v>
      </c>
      <c r="E457" s="200">
        <v>0</v>
      </c>
      <c r="F457">
        <f t="shared" si="7"/>
        <v>0</v>
      </c>
    </row>
    <row r="458" spans="1:6" x14ac:dyDescent="0.25">
      <c r="A458" t="s">
        <v>744</v>
      </c>
      <c r="B458" s="72" t="s">
        <v>745</v>
      </c>
      <c r="C458">
        <v>0</v>
      </c>
      <c r="D458">
        <v>0</v>
      </c>
      <c r="E458" s="200">
        <v>0</v>
      </c>
      <c r="F458">
        <f t="shared" si="7"/>
        <v>0</v>
      </c>
    </row>
    <row r="459" spans="1:6" x14ac:dyDescent="0.25">
      <c r="A459" t="s">
        <v>1421</v>
      </c>
      <c r="B459" s="72" t="s">
        <v>1521</v>
      </c>
      <c r="C459">
        <v>0</v>
      </c>
      <c r="D459">
        <v>0</v>
      </c>
      <c r="E459" s="200">
        <v>0</v>
      </c>
      <c r="F459">
        <f t="shared" ref="F459:F522" si="8">COUNTIF(C459:E459,"&gt;0")</f>
        <v>0</v>
      </c>
    </row>
    <row r="460" spans="1:6" x14ac:dyDescent="0.25">
      <c r="A460" t="s">
        <v>1493</v>
      </c>
      <c r="B460" s="72" t="s">
        <v>1522</v>
      </c>
      <c r="C460">
        <v>0</v>
      </c>
      <c r="D460">
        <v>0</v>
      </c>
      <c r="E460" s="200">
        <v>526922.5</v>
      </c>
      <c r="F460">
        <f t="shared" si="8"/>
        <v>1</v>
      </c>
    </row>
    <row r="461" spans="1:6" x14ac:dyDescent="0.25">
      <c r="A461" t="s">
        <v>765</v>
      </c>
      <c r="B461" s="72" t="s">
        <v>766</v>
      </c>
      <c r="C461">
        <v>0</v>
      </c>
      <c r="D461">
        <v>0</v>
      </c>
      <c r="E461" s="200">
        <v>0</v>
      </c>
      <c r="F461">
        <f t="shared" si="8"/>
        <v>0</v>
      </c>
    </row>
    <row r="462" spans="1:6" x14ac:dyDescent="0.25">
      <c r="A462" t="s">
        <v>777</v>
      </c>
      <c r="B462" s="72" t="s">
        <v>778</v>
      </c>
      <c r="C462">
        <v>0</v>
      </c>
      <c r="D462">
        <v>0</v>
      </c>
      <c r="E462" s="200">
        <v>0</v>
      </c>
      <c r="F462">
        <f t="shared" si="8"/>
        <v>0</v>
      </c>
    </row>
    <row r="463" spans="1:6" x14ac:dyDescent="0.25">
      <c r="A463" t="s">
        <v>1038</v>
      </c>
      <c r="B463" s="72" t="s">
        <v>1112</v>
      </c>
      <c r="C463">
        <v>0</v>
      </c>
      <c r="D463">
        <v>0</v>
      </c>
      <c r="E463" s="200">
        <v>0</v>
      </c>
      <c r="F463">
        <f t="shared" si="8"/>
        <v>0</v>
      </c>
    </row>
    <row r="464" spans="1:6" x14ac:dyDescent="0.25">
      <c r="A464" t="s">
        <v>1488</v>
      </c>
      <c r="B464" s="72" t="s">
        <v>1523</v>
      </c>
      <c r="C464">
        <v>0</v>
      </c>
      <c r="D464">
        <v>0</v>
      </c>
      <c r="E464" s="200">
        <v>0</v>
      </c>
      <c r="F464">
        <f t="shared" si="8"/>
        <v>0</v>
      </c>
    </row>
    <row r="465" spans="1:6" x14ac:dyDescent="0.25">
      <c r="A465" t="s">
        <v>1489</v>
      </c>
      <c r="B465" s="72" t="s">
        <v>1524</v>
      </c>
      <c r="C465">
        <v>0</v>
      </c>
      <c r="D465">
        <v>0</v>
      </c>
      <c r="E465" s="200">
        <v>0</v>
      </c>
      <c r="F465">
        <f t="shared" si="8"/>
        <v>0</v>
      </c>
    </row>
    <row r="466" spans="1:6" x14ac:dyDescent="0.25">
      <c r="A466" t="s">
        <v>1490</v>
      </c>
      <c r="B466" s="72" t="s">
        <v>1491</v>
      </c>
      <c r="C466">
        <v>0</v>
      </c>
      <c r="D466">
        <v>0</v>
      </c>
      <c r="E466" s="200">
        <v>0</v>
      </c>
      <c r="F466">
        <f t="shared" si="8"/>
        <v>0</v>
      </c>
    </row>
    <row r="467" spans="1:6" x14ac:dyDescent="0.25">
      <c r="A467" t="s">
        <v>259</v>
      </c>
      <c r="B467" s="72" t="s">
        <v>1257</v>
      </c>
      <c r="C467">
        <v>0</v>
      </c>
      <c r="D467">
        <v>0</v>
      </c>
      <c r="E467" s="200">
        <v>0</v>
      </c>
      <c r="F467">
        <f t="shared" si="8"/>
        <v>0</v>
      </c>
    </row>
    <row r="468" spans="1:6" x14ac:dyDescent="0.25">
      <c r="A468" t="s">
        <v>1353</v>
      </c>
      <c r="B468" s="72" t="s">
        <v>1525</v>
      </c>
      <c r="C468">
        <v>0</v>
      </c>
      <c r="D468">
        <v>0</v>
      </c>
      <c r="E468" s="200">
        <v>0</v>
      </c>
      <c r="F468">
        <f t="shared" si="8"/>
        <v>0</v>
      </c>
    </row>
    <row r="469" spans="1:6" x14ac:dyDescent="0.25">
      <c r="A469" t="s">
        <v>1349</v>
      </c>
      <c r="B469" s="72" t="s">
        <v>1526</v>
      </c>
      <c r="C469">
        <v>0</v>
      </c>
      <c r="D469">
        <v>0</v>
      </c>
      <c r="E469" s="200">
        <v>0</v>
      </c>
      <c r="F469">
        <f t="shared" si="8"/>
        <v>0</v>
      </c>
    </row>
    <row r="470" spans="1:6" x14ac:dyDescent="0.25">
      <c r="A470" s="87" t="s">
        <v>1513</v>
      </c>
      <c r="B470" s="72" t="s">
        <v>1514</v>
      </c>
      <c r="C470">
        <v>0</v>
      </c>
      <c r="D470">
        <v>0</v>
      </c>
      <c r="E470" s="200">
        <v>0</v>
      </c>
      <c r="F470">
        <f t="shared" si="8"/>
        <v>0</v>
      </c>
    </row>
    <row r="471" spans="1:6" x14ac:dyDescent="0.25">
      <c r="A471" s="87" t="s">
        <v>1517</v>
      </c>
      <c r="B471" s="72" t="s">
        <v>1527</v>
      </c>
      <c r="C471">
        <v>0</v>
      </c>
      <c r="D471">
        <v>0</v>
      </c>
      <c r="E471" s="200">
        <v>0</v>
      </c>
      <c r="F471">
        <f t="shared" si="8"/>
        <v>0</v>
      </c>
    </row>
    <row r="472" spans="1:6" x14ac:dyDescent="0.25">
      <c r="A472" s="87" t="s">
        <v>1177</v>
      </c>
      <c r="B472" s="72" t="s">
        <v>1528</v>
      </c>
      <c r="C472">
        <v>0</v>
      </c>
      <c r="D472">
        <v>0</v>
      </c>
      <c r="E472" s="200">
        <v>0</v>
      </c>
      <c r="F472">
        <f t="shared" si="8"/>
        <v>0</v>
      </c>
    </row>
    <row r="473" spans="1:6" x14ac:dyDescent="0.25">
      <c r="A473" s="87" t="s">
        <v>769</v>
      </c>
      <c r="B473" s="72" t="s">
        <v>770</v>
      </c>
      <c r="C473">
        <v>0</v>
      </c>
      <c r="D473">
        <v>0</v>
      </c>
      <c r="E473" s="200">
        <v>0</v>
      </c>
      <c r="F473">
        <f t="shared" si="8"/>
        <v>0</v>
      </c>
    </row>
    <row r="474" spans="1:6" x14ac:dyDescent="0.25">
      <c r="A474" s="87" t="s">
        <v>781</v>
      </c>
      <c r="B474" s="72" t="s">
        <v>782</v>
      </c>
      <c r="C474">
        <v>0</v>
      </c>
      <c r="D474">
        <v>0</v>
      </c>
      <c r="E474" s="200">
        <v>0</v>
      </c>
      <c r="F474">
        <f t="shared" si="8"/>
        <v>0</v>
      </c>
    </row>
    <row r="475" spans="1:6" x14ac:dyDescent="0.25">
      <c r="A475" s="87" t="s">
        <v>1516</v>
      </c>
      <c r="B475" s="72" t="s">
        <v>1529</v>
      </c>
      <c r="C475">
        <v>0</v>
      </c>
      <c r="D475">
        <v>0</v>
      </c>
      <c r="E475" s="200">
        <v>0</v>
      </c>
      <c r="F475">
        <f t="shared" si="8"/>
        <v>0</v>
      </c>
    </row>
    <row r="476" spans="1:6" x14ac:dyDescent="0.25">
      <c r="A476" t="s">
        <v>1530</v>
      </c>
      <c r="B476" s="72" t="s">
        <v>1531</v>
      </c>
      <c r="C476">
        <v>0</v>
      </c>
      <c r="D476">
        <v>0</v>
      </c>
      <c r="E476" s="200">
        <v>0</v>
      </c>
      <c r="F476">
        <f t="shared" si="8"/>
        <v>0</v>
      </c>
    </row>
    <row r="477" spans="1:6" x14ac:dyDescent="0.25">
      <c r="A477" t="s">
        <v>1532</v>
      </c>
      <c r="B477" s="72" t="s">
        <v>1533</v>
      </c>
      <c r="C477">
        <v>0</v>
      </c>
      <c r="D477">
        <v>0</v>
      </c>
      <c r="E477" s="200">
        <v>0</v>
      </c>
      <c r="F477">
        <f t="shared" si="8"/>
        <v>0</v>
      </c>
    </row>
    <row r="478" spans="1:6" x14ac:dyDescent="0.25">
      <c r="A478" t="s">
        <v>1534</v>
      </c>
      <c r="B478" s="72" t="s">
        <v>1535</v>
      </c>
      <c r="C478">
        <v>0</v>
      </c>
      <c r="D478">
        <v>0</v>
      </c>
      <c r="E478" s="200">
        <v>0</v>
      </c>
      <c r="F478">
        <f t="shared" si="8"/>
        <v>0</v>
      </c>
    </row>
    <row r="479" spans="1:6" x14ac:dyDescent="0.25">
      <c r="A479" t="s">
        <v>1494</v>
      </c>
      <c r="B479" s="72" t="s">
        <v>1536</v>
      </c>
      <c r="C479">
        <v>0</v>
      </c>
      <c r="D479">
        <v>0</v>
      </c>
      <c r="E479" s="200">
        <v>0</v>
      </c>
      <c r="F479">
        <f t="shared" si="8"/>
        <v>0</v>
      </c>
    </row>
    <row r="480" spans="1:6" x14ac:dyDescent="0.25">
      <c r="A480" t="s">
        <v>1537</v>
      </c>
      <c r="B480" s="72" t="s">
        <v>1538</v>
      </c>
      <c r="C480">
        <v>0</v>
      </c>
      <c r="D480">
        <v>0</v>
      </c>
      <c r="E480" s="200">
        <v>0</v>
      </c>
      <c r="F480">
        <f t="shared" si="8"/>
        <v>0</v>
      </c>
    </row>
    <row r="481" spans="1:6" x14ac:dyDescent="0.25">
      <c r="A481" t="s">
        <v>1496</v>
      </c>
      <c r="B481" s="72" t="s">
        <v>1539</v>
      </c>
      <c r="C481">
        <v>0</v>
      </c>
      <c r="D481">
        <v>0</v>
      </c>
      <c r="E481" s="200">
        <v>0</v>
      </c>
      <c r="F481">
        <f t="shared" si="8"/>
        <v>0</v>
      </c>
    </row>
    <row r="482" spans="1:6" x14ac:dyDescent="0.25">
      <c r="A482" t="s">
        <v>1497</v>
      </c>
      <c r="B482" s="72" t="s">
        <v>1540</v>
      </c>
      <c r="C482">
        <v>0</v>
      </c>
      <c r="D482">
        <v>0</v>
      </c>
      <c r="E482" s="200">
        <v>0</v>
      </c>
      <c r="F482">
        <f t="shared" si="8"/>
        <v>0</v>
      </c>
    </row>
    <row r="483" spans="1:6" x14ac:dyDescent="0.25">
      <c r="A483" t="s">
        <v>1499</v>
      </c>
      <c r="B483" s="72" t="s">
        <v>1541</v>
      </c>
      <c r="C483">
        <v>0</v>
      </c>
      <c r="D483">
        <v>0</v>
      </c>
      <c r="E483" s="200">
        <v>0</v>
      </c>
      <c r="F483">
        <f t="shared" si="8"/>
        <v>0</v>
      </c>
    </row>
    <row r="484" spans="1:6" x14ac:dyDescent="0.25">
      <c r="A484" t="s">
        <v>1502</v>
      </c>
      <c r="B484" s="72" t="s">
        <v>1542</v>
      </c>
      <c r="C484">
        <v>0</v>
      </c>
      <c r="D484">
        <v>0</v>
      </c>
      <c r="E484" s="200">
        <v>0</v>
      </c>
      <c r="F484">
        <f t="shared" si="8"/>
        <v>0</v>
      </c>
    </row>
    <row r="485" spans="1:6" x14ac:dyDescent="0.25">
      <c r="A485" t="s">
        <v>1495</v>
      </c>
      <c r="B485" s="72" t="s">
        <v>1505</v>
      </c>
      <c r="C485">
        <v>0</v>
      </c>
      <c r="D485">
        <v>0</v>
      </c>
      <c r="E485" s="200">
        <v>0</v>
      </c>
      <c r="F485">
        <f t="shared" si="8"/>
        <v>0</v>
      </c>
    </row>
    <row r="486" spans="1:6" x14ac:dyDescent="0.25">
      <c r="A486" t="s">
        <v>957</v>
      </c>
      <c r="B486" s="72" t="s">
        <v>958</v>
      </c>
      <c r="C486">
        <v>0</v>
      </c>
      <c r="D486">
        <v>0</v>
      </c>
      <c r="E486" s="200">
        <v>0</v>
      </c>
      <c r="F486">
        <f t="shared" si="8"/>
        <v>0</v>
      </c>
    </row>
    <row r="487" spans="1:6" x14ac:dyDescent="0.25">
      <c r="A487" t="s">
        <v>1545</v>
      </c>
      <c r="B487" s="72" t="s">
        <v>1558</v>
      </c>
      <c r="C487">
        <v>0</v>
      </c>
      <c r="D487">
        <v>0</v>
      </c>
      <c r="E487" s="200">
        <v>0</v>
      </c>
      <c r="F487">
        <f t="shared" si="8"/>
        <v>0</v>
      </c>
    </row>
    <row r="488" spans="1:6" x14ac:dyDescent="0.25">
      <c r="A488" t="s">
        <v>1544</v>
      </c>
      <c r="B488" s="72" t="s">
        <v>1559</v>
      </c>
      <c r="C488">
        <v>0</v>
      </c>
      <c r="D488">
        <v>0</v>
      </c>
      <c r="E488" s="200">
        <v>0</v>
      </c>
      <c r="F488">
        <f t="shared" si="8"/>
        <v>0</v>
      </c>
    </row>
    <row r="489" spans="1:6" x14ac:dyDescent="0.25">
      <c r="A489" t="s">
        <v>1543</v>
      </c>
      <c r="B489" s="72" t="s">
        <v>1560</v>
      </c>
      <c r="C489">
        <v>0</v>
      </c>
      <c r="D489">
        <v>0</v>
      </c>
      <c r="E489" s="200">
        <v>0</v>
      </c>
      <c r="F489">
        <f t="shared" si="8"/>
        <v>0</v>
      </c>
    </row>
    <row r="490" spans="1:6" x14ac:dyDescent="0.25">
      <c r="A490" t="s">
        <v>1546</v>
      </c>
      <c r="B490" s="72" t="s">
        <v>1561</v>
      </c>
      <c r="C490">
        <v>0</v>
      </c>
      <c r="D490">
        <v>331618</v>
      </c>
      <c r="E490" s="200">
        <v>972368</v>
      </c>
      <c r="F490">
        <f t="shared" si="8"/>
        <v>2</v>
      </c>
    </row>
    <row r="491" spans="1:6" x14ac:dyDescent="0.25">
      <c r="A491" t="s">
        <v>1178</v>
      </c>
      <c r="B491" s="72" t="s">
        <v>1562</v>
      </c>
      <c r="C491">
        <v>0</v>
      </c>
      <c r="D491">
        <v>0</v>
      </c>
      <c r="E491" s="200">
        <v>0</v>
      </c>
      <c r="F491">
        <f t="shared" si="8"/>
        <v>0</v>
      </c>
    </row>
    <row r="492" spans="1:6" x14ac:dyDescent="0.25">
      <c r="A492" t="s">
        <v>1321</v>
      </c>
      <c r="B492" s="72" t="s">
        <v>1322</v>
      </c>
      <c r="C492">
        <v>0</v>
      </c>
      <c r="D492">
        <v>0</v>
      </c>
      <c r="E492" s="200">
        <v>0</v>
      </c>
      <c r="F492">
        <f t="shared" si="8"/>
        <v>0</v>
      </c>
    </row>
    <row r="493" spans="1:6" x14ac:dyDescent="0.25">
      <c r="A493" t="s">
        <v>1547</v>
      </c>
      <c r="B493" s="72" t="s">
        <v>1563</v>
      </c>
      <c r="C493">
        <v>0</v>
      </c>
      <c r="D493">
        <v>0</v>
      </c>
      <c r="E493" s="200">
        <v>0</v>
      </c>
      <c r="F493">
        <f t="shared" si="8"/>
        <v>0</v>
      </c>
    </row>
    <row r="494" spans="1:6" x14ac:dyDescent="0.25">
      <c r="A494" t="s">
        <v>1548</v>
      </c>
      <c r="B494" s="72" t="s">
        <v>1564</v>
      </c>
      <c r="C494">
        <v>155256</v>
      </c>
      <c r="D494">
        <v>155256</v>
      </c>
      <c r="E494" s="200">
        <v>155256</v>
      </c>
      <c r="F494">
        <f t="shared" si="8"/>
        <v>3</v>
      </c>
    </row>
    <row r="495" spans="1:6" x14ac:dyDescent="0.25">
      <c r="A495" t="s">
        <v>410</v>
      </c>
      <c r="B495" s="72" t="s">
        <v>411</v>
      </c>
      <c r="C495">
        <v>0</v>
      </c>
      <c r="D495">
        <v>0</v>
      </c>
      <c r="E495" s="200">
        <v>0</v>
      </c>
      <c r="F495">
        <f t="shared" si="8"/>
        <v>0</v>
      </c>
    </row>
    <row r="496" spans="1:6" x14ac:dyDescent="0.25">
      <c r="A496" t="s">
        <v>1555</v>
      </c>
      <c r="B496" s="72" t="s">
        <v>1556</v>
      </c>
      <c r="C496">
        <v>0</v>
      </c>
      <c r="D496">
        <v>0</v>
      </c>
      <c r="E496" s="200">
        <v>0</v>
      </c>
      <c r="F496">
        <f t="shared" si="8"/>
        <v>0</v>
      </c>
    </row>
    <row r="497" spans="1:6" x14ac:dyDescent="0.25">
      <c r="A497" t="s">
        <v>1553</v>
      </c>
      <c r="B497" s="72" t="s">
        <v>1565</v>
      </c>
      <c r="C497">
        <v>0</v>
      </c>
      <c r="D497">
        <v>0</v>
      </c>
      <c r="E497" s="200">
        <v>0</v>
      </c>
      <c r="F497">
        <f t="shared" si="8"/>
        <v>0</v>
      </c>
    </row>
    <row r="498" spans="1:6" x14ac:dyDescent="0.25">
      <c r="A498" t="s">
        <v>1557</v>
      </c>
      <c r="B498" s="72" t="s">
        <v>1566</v>
      </c>
      <c r="C498">
        <v>0</v>
      </c>
      <c r="D498">
        <v>0</v>
      </c>
      <c r="E498" s="200">
        <v>0</v>
      </c>
      <c r="F498">
        <f t="shared" si="8"/>
        <v>0</v>
      </c>
    </row>
    <row r="499" spans="1:6" x14ac:dyDescent="0.25">
      <c r="A499" t="s">
        <v>1554</v>
      </c>
      <c r="B499" s="72" t="s">
        <v>1567</v>
      </c>
      <c r="C499">
        <v>0</v>
      </c>
      <c r="D499">
        <v>0</v>
      </c>
      <c r="E499" s="200">
        <v>0</v>
      </c>
      <c r="F499">
        <f t="shared" si="8"/>
        <v>0</v>
      </c>
    </row>
    <row r="500" spans="1:6" x14ac:dyDescent="0.25">
      <c r="A500" t="s">
        <v>855</v>
      </c>
      <c r="B500" s="72" t="s">
        <v>856</v>
      </c>
      <c r="C500">
        <v>0</v>
      </c>
      <c r="D500">
        <v>0</v>
      </c>
      <c r="E500" s="200">
        <v>0</v>
      </c>
      <c r="F500">
        <f t="shared" si="8"/>
        <v>0</v>
      </c>
    </row>
    <row r="501" spans="1:6" x14ac:dyDescent="0.25">
      <c r="A501" t="s">
        <v>1549</v>
      </c>
      <c r="B501" s="72" t="s">
        <v>1568</v>
      </c>
      <c r="C501">
        <v>0</v>
      </c>
      <c r="D501">
        <v>0</v>
      </c>
      <c r="E501" s="200">
        <v>0</v>
      </c>
      <c r="F501">
        <f t="shared" si="8"/>
        <v>0</v>
      </c>
    </row>
    <row r="502" spans="1:6" x14ac:dyDescent="0.25">
      <c r="A502" t="s">
        <v>1550</v>
      </c>
      <c r="B502" s="72" t="s">
        <v>1569</v>
      </c>
      <c r="C502">
        <v>0</v>
      </c>
      <c r="D502">
        <v>0</v>
      </c>
      <c r="E502" s="200">
        <v>1358.33</v>
      </c>
      <c r="F502">
        <f t="shared" si="8"/>
        <v>1</v>
      </c>
    </row>
    <row r="503" spans="1:6" x14ac:dyDescent="0.25">
      <c r="A503" s="201" t="s">
        <v>1571</v>
      </c>
      <c r="B503" s="72" t="s">
        <v>1572</v>
      </c>
      <c r="C503">
        <v>0</v>
      </c>
      <c r="D503">
        <v>0</v>
      </c>
      <c r="E503" s="200">
        <v>0</v>
      </c>
      <c r="F503">
        <f t="shared" si="8"/>
        <v>0</v>
      </c>
    </row>
    <row r="504" spans="1:6" x14ac:dyDescent="0.25">
      <c r="A504" t="s">
        <v>1551</v>
      </c>
      <c r="B504" s="72" t="s">
        <v>1573</v>
      </c>
      <c r="C504">
        <v>0</v>
      </c>
      <c r="D504">
        <v>0</v>
      </c>
      <c r="E504" s="200">
        <v>0</v>
      </c>
      <c r="F504">
        <f t="shared" si="8"/>
        <v>0</v>
      </c>
    </row>
    <row r="505" spans="1:6" x14ac:dyDescent="0.25">
      <c r="A505" t="s">
        <v>1042</v>
      </c>
      <c r="B505" s="72" t="s">
        <v>1574</v>
      </c>
      <c r="C505">
        <v>0</v>
      </c>
      <c r="D505">
        <v>0</v>
      </c>
      <c r="E505" s="200">
        <v>0</v>
      </c>
      <c r="F505">
        <f t="shared" si="8"/>
        <v>0</v>
      </c>
    </row>
    <row r="506" spans="1:6" x14ac:dyDescent="0.25">
      <c r="A506" t="s">
        <v>1570</v>
      </c>
      <c r="B506" s="72" t="s">
        <v>1575</v>
      </c>
      <c r="C506">
        <v>0</v>
      </c>
      <c r="D506">
        <v>0</v>
      </c>
      <c r="E506" s="200">
        <v>0</v>
      </c>
      <c r="F506">
        <f t="shared" si="8"/>
        <v>0</v>
      </c>
    </row>
    <row r="507" spans="1:6" x14ac:dyDescent="0.25">
      <c r="A507" t="s">
        <v>1300</v>
      </c>
      <c r="B507" s="72" t="s">
        <v>1576</v>
      </c>
      <c r="C507">
        <v>0</v>
      </c>
      <c r="D507">
        <v>0</v>
      </c>
      <c r="E507" s="200">
        <v>0</v>
      </c>
      <c r="F507">
        <f t="shared" si="8"/>
        <v>0</v>
      </c>
    </row>
    <row r="508" spans="1:6" x14ac:dyDescent="0.25">
      <c r="A508" t="s">
        <v>110</v>
      </c>
      <c r="B508" s="72" t="s">
        <v>111</v>
      </c>
      <c r="C508">
        <v>0</v>
      </c>
      <c r="D508">
        <v>0</v>
      </c>
      <c r="E508" s="200">
        <v>0</v>
      </c>
      <c r="F508">
        <f t="shared" si="8"/>
        <v>0</v>
      </c>
    </row>
    <row r="509" spans="1:6" x14ac:dyDescent="0.25">
      <c r="A509" t="s">
        <v>112</v>
      </c>
      <c r="B509" s="72" t="s">
        <v>113</v>
      </c>
      <c r="C509">
        <v>0</v>
      </c>
      <c r="D509">
        <v>0</v>
      </c>
      <c r="E509" s="200">
        <v>0</v>
      </c>
      <c r="F509">
        <f t="shared" si="8"/>
        <v>0</v>
      </c>
    </row>
    <row r="510" spans="1:6" x14ac:dyDescent="0.25">
      <c r="A510" t="s">
        <v>124</v>
      </c>
      <c r="B510" s="72" t="s">
        <v>125</v>
      </c>
      <c r="C510">
        <v>0</v>
      </c>
      <c r="D510">
        <v>0</v>
      </c>
      <c r="E510" s="200">
        <v>0</v>
      </c>
      <c r="F510">
        <f t="shared" si="8"/>
        <v>0</v>
      </c>
    </row>
    <row r="511" spans="1:6" x14ac:dyDescent="0.25">
      <c r="A511" t="s">
        <v>150</v>
      </c>
      <c r="B511" s="72" t="s">
        <v>1111</v>
      </c>
      <c r="C511">
        <v>649862.5</v>
      </c>
      <c r="D511">
        <v>569862.5</v>
      </c>
      <c r="E511" s="200">
        <v>489862.5</v>
      </c>
      <c r="F511">
        <f t="shared" si="8"/>
        <v>3</v>
      </c>
    </row>
    <row r="512" spans="1:6" x14ac:dyDescent="0.25">
      <c r="A512" t="s">
        <v>1579</v>
      </c>
      <c r="B512" s="72" t="s">
        <v>1580</v>
      </c>
      <c r="C512">
        <v>0</v>
      </c>
      <c r="D512">
        <v>0</v>
      </c>
      <c r="E512" s="200">
        <v>0</v>
      </c>
      <c r="F512">
        <f t="shared" si="8"/>
        <v>0</v>
      </c>
    </row>
    <row r="513" spans="1:6" x14ac:dyDescent="0.25">
      <c r="A513" t="s">
        <v>1581</v>
      </c>
      <c r="B513" s="72" t="s">
        <v>1582</v>
      </c>
      <c r="C513">
        <v>0</v>
      </c>
      <c r="D513">
        <v>49643.95</v>
      </c>
      <c r="E513" s="200">
        <v>0</v>
      </c>
      <c r="F513">
        <f t="shared" si="8"/>
        <v>1</v>
      </c>
    </row>
    <row r="514" spans="1:6" x14ac:dyDescent="0.25">
      <c r="A514" t="s">
        <v>1583</v>
      </c>
      <c r="B514" s="72" t="s">
        <v>1414</v>
      </c>
      <c r="C514">
        <v>68808.989999999991</v>
      </c>
      <c r="D514">
        <v>68808.989999999991</v>
      </c>
      <c r="E514" s="200">
        <v>68808.989999999991</v>
      </c>
      <c r="F514">
        <f t="shared" si="8"/>
        <v>3</v>
      </c>
    </row>
    <row r="515" spans="1:6" x14ac:dyDescent="0.25">
      <c r="A515" t="s">
        <v>1584</v>
      </c>
      <c r="B515" s="72" t="s">
        <v>703</v>
      </c>
      <c r="C515">
        <v>0</v>
      </c>
      <c r="D515">
        <v>0</v>
      </c>
      <c r="E515" s="200">
        <v>0</v>
      </c>
      <c r="F515">
        <f t="shared" si="8"/>
        <v>0</v>
      </c>
    </row>
    <row r="516" spans="1:6" x14ac:dyDescent="0.25">
      <c r="A516" t="s">
        <v>1585</v>
      </c>
      <c r="B516" s="72" t="s">
        <v>1586</v>
      </c>
      <c r="C516">
        <v>0</v>
      </c>
      <c r="D516">
        <v>0</v>
      </c>
      <c r="E516" s="200">
        <v>0</v>
      </c>
      <c r="F516">
        <f t="shared" si="8"/>
        <v>0</v>
      </c>
    </row>
    <row r="517" spans="1:6" x14ac:dyDescent="0.25">
      <c r="A517" t="s">
        <v>1587</v>
      </c>
      <c r="B517" s="72" t="s">
        <v>1588</v>
      </c>
      <c r="C517">
        <v>0</v>
      </c>
      <c r="D517">
        <v>0</v>
      </c>
      <c r="E517" s="200">
        <v>0</v>
      </c>
      <c r="F517">
        <f t="shared" si="8"/>
        <v>0</v>
      </c>
    </row>
    <row r="518" spans="1:6" x14ac:dyDescent="0.25">
      <c r="A518" t="s">
        <v>1589</v>
      </c>
      <c r="B518" s="72" t="s">
        <v>1590</v>
      </c>
      <c r="C518">
        <v>0</v>
      </c>
      <c r="D518">
        <v>0</v>
      </c>
      <c r="E518" s="200">
        <v>0</v>
      </c>
      <c r="F518">
        <f t="shared" si="8"/>
        <v>0</v>
      </c>
    </row>
    <row r="519" spans="1:6" x14ac:dyDescent="0.25">
      <c r="A519" t="s">
        <v>849</v>
      </c>
      <c r="B519" s="72" t="s">
        <v>1591</v>
      </c>
      <c r="C519">
        <v>0</v>
      </c>
      <c r="D519">
        <v>0</v>
      </c>
      <c r="E519" s="200">
        <v>0</v>
      </c>
      <c r="F519">
        <f t="shared" si="8"/>
        <v>0</v>
      </c>
    </row>
    <row r="520" spans="1:6" x14ac:dyDescent="0.25">
      <c r="A520" t="s">
        <v>1592</v>
      </c>
      <c r="B520" s="72" t="s">
        <v>1593</v>
      </c>
      <c r="C520">
        <v>0</v>
      </c>
      <c r="D520">
        <v>0</v>
      </c>
      <c r="E520" s="200">
        <v>33958.549999999981</v>
      </c>
      <c r="F520">
        <f t="shared" si="8"/>
        <v>1</v>
      </c>
    </row>
    <row r="521" spans="1:6" x14ac:dyDescent="0.25">
      <c r="A521" t="s">
        <v>1594</v>
      </c>
      <c r="B521" s="72" t="s">
        <v>1595</v>
      </c>
      <c r="C521">
        <v>0</v>
      </c>
      <c r="D521">
        <v>0</v>
      </c>
      <c r="E521" s="200">
        <v>0</v>
      </c>
      <c r="F521">
        <f t="shared" si="8"/>
        <v>0</v>
      </c>
    </row>
    <row r="522" spans="1:6" x14ac:dyDescent="0.25">
      <c r="A522" t="s">
        <v>1596</v>
      </c>
      <c r="B522" s="72" t="s">
        <v>1597</v>
      </c>
      <c r="C522">
        <v>0</v>
      </c>
      <c r="D522">
        <v>0</v>
      </c>
      <c r="E522" s="200">
        <v>0</v>
      </c>
      <c r="F522">
        <f t="shared" si="8"/>
        <v>0</v>
      </c>
    </row>
    <row r="523" spans="1:6" x14ac:dyDescent="0.25">
      <c r="A523" t="s">
        <v>1018</v>
      </c>
      <c r="B523" s="72" t="s">
        <v>1019</v>
      </c>
      <c r="C523">
        <v>0</v>
      </c>
      <c r="D523">
        <v>0</v>
      </c>
      <c r="E523" s="200">
        <v>0</v>
      </c>
      <c r="F523">
        <f t="shared" ref="F523:F540" si="9">COUNTIF(C523:E523,"&gt;0")</f>
        <v>0</v>
      </c>
    </row>
    <row r="524" spans="1:6" x14ac:dyDescent="0.25">
      <c r="A524" t="s">
        <v>763</v>
      </c>
      <c r="B524" s="72" t="s">
        <v>764</v>
      </c>
      <c r="C524">
        <v>0</v>
      </c>
      <c r="D524">
        <v>0</v>
      </c>
      <c r="E524" s="200">
        <v>0</v>
      </c>
      <c r="F524">
        <f t="shared" si="9"/>
        <v>0</v>
      </c>
    </row>
    <row r="525" spans="1:6" x14ac:dyDescent="0.25">
      <c r="A525" t="s">
        <v>767</v>
      </c>
      <c r="B525" s="72" t="s">
        <v>1598</v>
      </c>
      <c r="C525">
        <v>669651.59</v>
      </c>
      <c r="D525">
        <v>669651.59</v>
      </c>
      <c r="E525" s="200">
        <v>669651.59</v>
      </c>
      <c r="F525">
        <f t="shared" si="9"/>
        <v>3</v>
      </c>
    </row>
    <row r="526" spans="1:6" x14ac:dyDescent="0.25">
      <c r="A526" t="s">
        <v>1599</v>
      </c>
      <c r="B526" s="72" t="s">
        <v>1600</v>
      </c>
      <c r="C526">
        <v>0</v>
      </c>
      <c r="D526">
        <v>0</v>
      </c>
      <c r="E526" s="200">
        <v>0</v>
      </c>
      <c r="F526">
        <f t="shared" si="9"/>
        <v>0</v>
      </c>
    </row>
    <row r="527" spans="1:6" x14ac:dyDescent="0.25">
      <c r="A527" t="s">
        <v>1239</v>
      </c>
      <c r="B527" s="72" t="s">
        <v>1254</v>
      </c>
      <c r="C527">
        <v>0</v>
      </c>
      <c r="D527">
        <v>0</v>
      </c>
      <c r="E527" s="200">
        <v>0</v>
      </c>
      <c r="F527">
        <f t="shared" si="9"/>
        <v>0</v>
      </c>
    </row>
    <row r="528" spans="1:6" x14ac:dyDescent="0.25">
      <c r="A528" t="s">
        <v>1601</v>
      </c>
      <c r="B528" s="72" t="s">
        <v>1602</v>
      </c>
      <c r="C528">
        <v>0</v>
      </c>
      <c r="D528">
        <v>0</v>
      </c>
      <c r="E528" s="200">
        <v>0</v>
      </c>
      <c r="F528">
        <f t="shared" si="9"/>
        <v>0</v>
      </c>
    </row>
    <row r="529" spans="1:6" x14ac:dyDescent="0.25">
      <c r="A529" t="s">
        <v>1605</v>
      </c>
      <c r="B529" s="72" t="s">
        <v>1610</v>
      </c>
      <c r="C529" s="131">
        <v>0</v>
      </c>
      <c r="D529">
        <v>0</v>
      </c>
      <c r="E529" s="200">
        <v>0</v>
      </c>
      <c r="F529">
        <f t="shared" si="9"/>
        <v>0</v>
      </c>
    </row>
    <row r="530" spans="1:6" x14ac:dyDescent="0.25">
      <c r="A530" t="s">
        <v>1606</v>
      </c>
      <c r="B530" s="72" t="s">
        <v>1611</v>
      </c>
      <c r="C530" s="131">
        <v>0</v>
      </c>
      <c r="D530">
        <v>210936.81</v>
      </c>
      <c r="E530" s="200">
        <v>271486.81</v>
      </c>
      <c r="F530">
        <f t="shared" si="9"/>
        <v>2</v>
      </c>
    </row>
    <row r="531" spans="1:6" x14ac:dyDescent="0.25">
      <c r="A531" t="s">
        <v>1607</v>
      </c>
      <c r="B531" s="72" t="s">
        <v>1612</v>
      </c>
      <c r="C531"/>
      <c r="D531">
        <v>0</v>
      </c>
      <c r="E531" s="200">
        <v>0</v>
      </c>
      <c r="F531">
        <f t="shared" si="9"/>
        <v>0</v>
      </c>
    </row>
    <row r="532" spans="1:6" x14ac:dyDescent="0.25">
      <c r="A532" t="s">
        <v>1608</v>
      </c>
      <c r="B532" s="72" t="s">
        <v>1613</v>
      </c>
      <c r="C532"/>
      <c r="D532">
        <v>0</v>
      </c>
      <c r="E532" s="200">
        <v>288858.01</v>
      </c>
      <c r="F532">
        <f t="shared" si="9"/>
        <v>1</v>
      </c>
    </row>
    <row r="533" spans="1:6" x14ac:dyDescent="0.25">
      <c r="A533" t="s">
        <v>1609</v>
      </c>
      <c r="B533" s="72" t="s">
        <v>1614</v>
      </c>
      <c r="C533"/>
      <c r="D533">
        <v>0</v>
      </c>
      <c r="E533" s="200">
        <v>0</v>
      </c>
      <c r="F533">
        <f t="shared" si="9"/>
        <v>0</v>
      </c>
    </row>
    <row r="534" spans="1:6" x14ac:dyDescent="0.25">
      <c r="A534" t="s">
        <v>1347</v>
      </c>
      <c r="B534" s="72" t="s">
        <v>1615</v>
      </c>
      <c r="C534" s="131"/>
      <c r="D534">
        <v>0</v>
      </c>
      <c r="E534" s="200">
        <v>0</v>
      </c>
      <c r="F534">
        <f t="shared" si="9"/>
        <v>0</v>
      </c>
    </row>
    <row r="535" spans="1:6" x14ac:dyDescent="0.25">
      <c r="A535" t="s">
        <v>1008</v>
      </c>
      <c r="B535" s="72" t="s">
        <v>1009</v>
      </c>
      <c r="C535" s="131"/>
      <c r="D535">
        <v>0</v>
      </c>
      <c r="E535" s="200">
        <v>0</v>
      </c>
      <c r="F535">
        <f t="shared" si="9"/>
        <v>0</v>
      </c>
    </row>
    <row r="536" spans="1:6" x14ac:dyDescent="0.25">
      <c r="A536" t="s">
        <v>1179</v>
      </c>
      <c r="B536" s="72" t="s">
        <v>1621</v>
      </c>
      <c r="C536" s="131"/>
      <c r="D536" s="131"/>
      <c r="E536" s="200">
        <v>0</v>
      </c>
      <c r="F536">
        <f t="shared" si="9"/>
        <v>0</v>
      </c>
    </row>
    <row r="537" spans="1:6" x14ac:dyDescent="0.25">
      <c r="A537" t="s">
        <v>1618</v>
      </c>
      <c r="B537" s="72" t="s">
        <v>1622</v>
      </c>
      <c r="E537" s="84">
        <v>0</v>
      </c>
      <c r="F537">
        <f t="shared" si="9"/>
        <v>0</v>
      </c>
    </row>
    <row r="538" spans="1:6" x14ac:dyDescent="0.25">
      <c r="A538" t="s">
        <v>1619</v>
      </c>
      <c r="B538" s="72" t="s">
        <v>1623</v>
      </c>
      <c r="E538" s="84">
        <v>0</v>
      </c>
      <c r="F538">
        <f t="shared" si="9"/>
        <v>0</v>
      </c>
    </row>
    <row r="539" spans="1:6" x14ac:dyDescent="0.25">
      <c r="A539" t="s">
        <v>1620</v>
      </c>
      <c r="B539" s="72" t="s">
        <v>1624</v>
      </c>
      <c r="E539" s="84">
        <v>0</v>
      </c>
      <c r="F539">
        <f t="shared" si="9"/>
        <v>0</v>
      </c>
    </row>
    <row r="540" spans="1:6" x14ac:dyDescent="0.25">
      <c r="A540" t="s">
        <v>611</v>
      </c>
      <c r="B540" s="72" t="s">
        <v>612</v>
      </c>
      <c r="D540" s="84">
        <v>0</v>
      </c>
      <c r="E540" s="84">
        <v>0</v>
      </c>
      <c r="F540">
        <f t="shared" si="9"/>
        <v>0</v>
      </c>
    </row>
  </sheetData>
  <sheetProtection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5" workbookViewId="0">
      <selection activeCell="E6" sqref="E6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1625</v>
      </c>
      <c r="B2" s="34">
        <v>138000</v>
      </c>
      <c r="C2" s="32" t="s">
        <v>1065</v>
      </c>
    </row>
    <row r="3" spans="1:12" ht="24" thickBot="1" x14ac:dyDescent="0.3">
      <c r="A3" s="33" t="s">
        <v>1626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202" t="s">
        <v>1067</v>
      </c>
      <c r="C5" s="203" t="s">
        <v>1520</v>
      </c>
      <c r="D5" s="204" t="s">
        <v>1068</v>
      </c>
      <c r="E5" s="204" t="s">
        <v>1069</v>
      </c>
      <c r="F5" s="227" t="s">
        <v>1616</v>
      </c>
      <c r="G5" s="205" t="s">
        <v>1617</v>
      </c>
    </row>
    <row r="6" spans="1:12" x14ac:dyDescent="0.25">
      <c r="B6" s="38" t="s">
        <v>1071</v>
      </c>
      <c r="C6" s="232">
        <v>0.22</v>
      </c>
      <c r="D6" s="39">
        <f>G6/$B$3</f>
        <v>6737.9357046142859</v>
      </c>
      <c r="E6" s="40">
        <f>C6*$E$10</f>
        <v>974466730.77600002</v>
      </c>
      <c r="F6" s="117">
        <v>31155732.130000003</v>
      </c>
      <c r="G6" s="41">
        <f>E6-F6</f>
        <v>943310998.64600003</v>
      </c>
      <c r="H6" s="42"/>
      <c r="I6" s="43"/>
      <c r="J6" s="44"/>
      <c r="K6" s="80"/>
    </row>
    <row r="7" spans="1:12" x14ac:dyDescent="0.25">
      <c r="B7" s="45" t="s">
        <v>1072</v>
      </c>
      <c r="C7" s="233">
        <v>0.3</v>
      </c>
      <c r="D7" s="39">
        <f>G7/$B$3</f>
        <v>9304.0365447857148</v>
      </c>
      <c r="E7" s="40">
        <f>C7*$E$10</f>
        <v>1328818269.24</v>
      </c>
      <c r="F7" s="117">
        <v>26253152.969999999</v>
      </c>
      <c r="G7" s="41">
        <f>E7-F7</f>
        <v>1302565116.27</v>
      </c>
      <c r="H7" s="42"/>
      <c r="I7" s="44"/>
      <c r="J7" s="46"/>
      <c r="K7" s="81"/>
      <c r="L7" s="47"/>
    </row>
    <row r="8" spans="1:12" x14ac:dyDescent="0.25">
      <c r="B8" s="45" t="s">
        <v>1073</v>
      </c>
      <c r="C8" s="233">
        <v>0.28000000000000003</v>
      </c>
      <c r="D8" s="39">
        <f>G8/$B$3</f>
        <v>7287.9441243142865</v>
      </c>
      <c r="E8" s="40">
        <f>C8*$E$10</f>
        <v>1240230384.6240001</v>
      </c>
      <c r="F8" s="117">
        <v>219918207.22000003</v>
      </c>
      <c r="G8" s="41">
        <f>E8-F8</f>
        <v>1020312177.404</v>
      </c>
      <c r="H8" s="42"/>
      <c r="I8" s="48"/>
      <c r="J8" s="46"/>
      <c r="K8" s="82"/>
    </row>
    <row r="9" spans="1:12" ht="15.75" thickBot="1" x14ac:dyDescent="0.3">
      <c r="B9" s="228" t="s">
        <v>1074</v>
      </c>
      <c r="C9" s="234">
        <v>0.2</v>
      </c>
      <c r="D9" s="39">
        <f>G9/$B$3</f>
        <v>6264.7455291428578</v>
      </c>
      <c r="E9" s="40">
        <f>C9*$E$10</f>
        <v>885878846.16000009</v>
      </c>
      <c r="F9" s="118">
        <v>8814472.0800000001</v>
      </c>
      <c r="G9" s="41">
        <f>E9-F9</f>
        <v>877064374.08000004</v>
      </c>
      <c r="H9" s="42"/>
      <c r="I9" s="44"/>
      <c r="J9" s="46"/>
      <c r="K9" s="82"/>
    </row>
    <row r="10" spans="1:12" ht="15.75" thickBot="1" x14ac:dyDescent="0.3">
      <c r="B10" s="245" t="s">
        <v>1075</v>
      </c>
      <c r="C10" s="246"/>
      <c r="D10" s="50">
        <f>SUM(D6:D9)</f>
        <v>29594.661902857144</v>
      </c>
      <c r="E10" s="230">
        <v>4429394230.8000002</v>
      </c>
      <c r="F10" s="51">
        <f>SUM(F6:F9)</f>
        <v>286141564.40000004</v>
      </c>
      <c r="G10" s="52">
        <f>SUM(G6:G9)</f>
        <v>4143252666.3999996</v>
      </c>
      <c r="I10" s="44"/>
      <c r="J10" s="46"/>
      <c r="K10" s="81"/>
      <c r="L10" s="47"/>
    </row>
    <row r="11" spans="1:12" ht="15.75" thickBot="1" x14ac:dyDescent="0.3">
      <c r="B11" s="247" t="s">
        <v>1076</v>
      </c>
      <c r="C11" s="248"/>
      <c r="D11" s="53" t="s">
        <v>1077</v>
      </c>
      <c r="E11" s="54">
        <f>E10/FXRate</f>
        <v>9042348.1286107991</v>
      </c>
      <c r="F11" s="54">
        <f>F10/FXRate</f>
        <v>584141.19505971216</v>
      </c>
      <c r="G11" s="55">
        <f>G10/FXRate</f>
        <v>8458206.9335510861</v>
      </c>
      <c r="I11" s="47"/>
      <c r="J11" s="47"/>
      <c r="K11" s="83"/>
    </row>
    <row r="12" spans="1:12" x14ac:dyDescent="0.25">
      <c r="E12" s="46"/>
      <c r="F12" s="223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202" t="s">
        <v>1067</v>
      </c>
      <c r="C15" s="203" t="s">
        <v>1520</v>
      </c>
      <c r="D15" s="204" t="s">
        <v>1068</v>
      </c>
      <c r="E15" s="203" t="s">
        <v>1069</v>
      </c>
      <c r="F15" s="204" t="s">
        <v>1070</v>
      </c>
      <c r="G15" s="205" t="s">
        <v>1578</v>
      </c>
    </row>
    <row r="16" spans="1:12" x14ac:dyDescent="0.25">
      <c r="B16" s="38" t="s">
        <v>1071</v>
      </c>
      <c r="C16" s="235">
        <v>0.22</v>
      </c>
      <c r="D16" s="39">
        <f>G16/$B$3</f>
        <v>877.38143259614094</v>
      </c>
      <c r="E16" s="57">
        <f>C16*$E$20</f>
        <v>133118796.59345973</v>
      </c>
      <c r="F16" s="57">
        <v>10285396.030000003</v>
      </c>
      <c r="G16" s="57">
        <f>E16-F16</f>
        <v>122833400.56345972</v>
      </c>
    </row>
    <row r="17" spans="2:11" x14ac:dyDescent="0.25">
      <c r="B17" s="45" t="s">
        <v>1072</v>
      </c>
      <c r="C17" s="236">
        <v>0.32</v>
      </c>
      <c r="D17" s="39">
        <f t="shared" ref="D17:D19" si="0">G17/$B$3</f>
        <v>1291.8162885684128</v>
      </c>
      <c r="E17" s="57">
        <f>C17*$E$20</f>
        <v>193627340.49957779</v>
      </c>
      <c r="F17" s="57">
        <v>12773060.100000003</v>
      </c>
      <c r="G17" s="57">
        <f>E17-F17</f>
        <v>180854280.3995778</v>
      </c>
    </row>
    <row r="18" spans="2:11" x14ac:dyDescent="0.25">
      <c r="B18" s="45" t="s">
        <v>1073</v>
      </c>
      <c r="C18" s="236">
        <v>0.34</v>
      </c>
      <c r="D18" s="39">
        <f t="shared" si="0"/>
        <v>1379.8879273628672</v>
      </c>
      <c r="E18" s="57">
        <f>C18*$E$20</f>
        <v>205729049.28080142</v>
      </c>
      <c r="F18" s="57">
        <v>12544739.450000001</v>
      </c>
      <c r="G18" s="57">
        <f>E18-F18</f>
        <v>193184309.83080143</v>
      </c>
      <c r="I18" s="46"/>
      <c r="J18" s="46"/>
      <c r="K18" s="46"/>
    </row>
    <row r="19" spans="2:11" ht="15.75" thickBot="1" x14ac:dyDescent="0.3">
      <c r="B19" s="49" t="s">
        <v>1074</v>
      </c>
      <c r="C19" s="237">
        <v>0.12</v>
      </c>
      <c r="D19" s="39">
        <f t="shared" si="0"/>
        <v>504.21822426672622</v>
      </c>
      <c r="E19" s="57">
        <f>C19*$E$20</f>
        <v>72610252.687341675</v>
      </c>
      <c r="F19" s="57">
        <v>2019701.29</v>
      </c>
      <c r="G19" s="57">
        <f>E19-F19</f>
        <v>70590551.397341669</v>
      </c>
    </row>
    <row r="20" spans="2:11" ht="15.75" thickBot="1" x14ac:dyDescent="0.3">
      <c r="B20" s="245" t="s">
        <v>1075</v>
      </c>
      <c r="C20" s="246"/>
      <c r="D20" s="50">
        <f>SUM(D16:D19)</f>
        <v>4053.3038727941471</v>
      </c>
      <c r="E20" s="231">
        <v>605085439.06118059</v>
      </c>
      <c r="F20" s="52">
        <f>SUM(F16:F19)</f>
        <v>37622896.870000005</v>
      </c>
      <c r="G20" s="52">
        <f>SUM(G16:G19)</f>
        <v>567462542.19118059</v>
      </c>
      <c r="I20" s="47"/>
    </row>
    <row r="21" spans="2:11" ht="15.75" thickBot="1" x14ac:dyDescent="0.3">
      <c r="B21" s="247" t="s">
        <v>1076</v>
      </c>
      <c r="C21" s="248"/>
      <c r="D21" s="53" t="s">
        <v>1077</v>
      </c>
      <c r="E21" s="54">
        <f>E20/FXRate</f>
        <v>1235246.3796288264</v>
      </c>
      <c r="F21" s="54">
        <f>F20/FXRate</f>
        <v>76804.933898132091</v>
      </c>
      <c r="G21" s="55">
        <f>G20/FXRate</f>
        <v>1158441.4457306941</v>
      </c>
      <c r="I21" s="47"/>
    </row>
    <row r="22" spans="2:11" x14ac:dyDescent="0.25">
      <c r="B22" s="58"/>
      <c r="C22" s="58"/>
      <c r="D22" s="58"/>
      <c r="E22" s="59"/>
      <c r="F22" s="222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49" t="s">
        <v>1081</v>
      </c>
      <c r="C28" s="250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1" t="s">
        <v>1082</v>
      </c>
      <c r="C29" s="252"/>
      <c r="D29" s="66">
        <v>37557708.609999999</v>
      </c>
      <c r="E29" s="67">
        <f>D29/FXRate</f>
        <v>76671.855894661625</v>
      </c>
    </row>
    <row r="30" spans="2:11" x14ac:dyDescent="0.25">
      <c r="B30" s="242" t="s">
        <v>1083</v>
      </c>
      <c r="C30" s="243"/>
      <c r="D30" s="68">
        <f>D28-D29</f>
        <v>60113219.709999993</v>
      </c>
      <c r="E30" s="67">
        <f>D30/FXRate</f>
        <v>122717.6068388282</v>
      </c>
    </row>
    <row r="31" spans="2:11" x14ac:dyDescent="0.25">
      <c r="B31" s="244" t="s">
        <v>1084</v>
      </c>
      <c r="C31" s="244"/>
      <c r="D31" s="244"/>
      <c r="E31" s="69">
        <v>300000</v>
      </c>
      <c r="F31" s="70">
        <f>E31*FXRate</f>
        <v>146955000</v>
      </c>
      <c r="G31" s="47"/>
    </row>
    <row r="33" spans="3:8" x14ac:dyDescent="0.25">
      <c r="C33" s="71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C21" sqref="C21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1604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72">
        <v>144500</v>
      </c>
      <c r="E2" t="s">
        <v>52</v>
      </c>
      <c r="G2" t="s">
        <v>16</v>
      </c>
    </row>
    <row r="3" spans="1:7" x14ac:dyDescent="0.25">
      <c r="B3" t="s">
        <v>66</v>
      </c>
      <c r="C3" s="72">
        <v>213500</v>
      </c>
      <c r="E3" t="s">
        <v>1</v>
      </c>
      <c r="G3" t="s">
        <v>14</v>
      </c>
    </row>
    <row r="4" spans="1:7" x14ac:dyDescent="0.25">
      <c r="B4" t="s">
        <v>97</v>
      </c>
      <c r="C4" s="72">
        <v>144500</v>
      </c>
      <c r="E4" t="s">
        <v>53</v>
      </c>
      <c r="G4" t="s">
        <v>12</v>
      </c>
    </row>
    <row r="5" spans="1:7" x14ac:dyDescent="0.25">
      <c r="B5" t="s">
        <v>69</v>
      </c>
      <c r="C5" s="72">
        <v>50500</v>
      </c>
      <c r="E5" t="s">
        <v>54</v>
      </c>
      <c r="G5" t="s">
        <v>10</v>
      </c>
    </row>
    <row r="6" spans="1:7" x14ac:dyDescent="0.25">
      <c r="B6" t="s">
        <v>1515</v>
      </c>
      <c r="C6" s="72">
        <v>68500</v>
      </c>
      <c r="E6" t="s">
        <v>55</v>
      </c>
      <c r="G6" t="s">
        <v>61</v>
      </c>
    </row>
    <row r="7" spans="1:7" x14ac:dyDescent="0.25">
      <c r="B7" t="s">
        <v>1519</v>
      </c>
      <c r="C7" s="72">
        <v>75500</v>
      </c>
      <c r="E7" t="s">
        <v>26</v>
      </c>
    </row>
    <row r="8" spans="1:7" x14ac:dyDescent="0.25">
      <c r="B8" t="s">
        <v>34</v>
      </c>
      <c r="C8" s="72">
        <v>139500</v>
      </c>
      <c r="E8" t="s">
        <v>56</v>
      </c>
    </row>
    <row r="9" spans="1:7" x14ac:dyDescent="0.25">
      <c r="B9" t="s">
        <v>74</v>
      </c>
      <c r="C9" s="72">
        <v>132500</v>
      </c>
      <c r="E9" t="s">
        <v>57</v>
      </c>
    </row>
    <row r="10" spans="1:7" x14ac:dyDescent="0.25">
      <c r="B10" t="s">
        <v>35</v>
      </c>
      <c r="C10" s="72">
        <v>180000</v>
      </c>
      <c r="E10" t="s">
        <v>31</v>
      </c>
    </row>
    <row r="11" spans="1:7" x14ac:dyDescent="0.25">
      <c r="B11" t="s">
        <v>36</v>
      </c>
      <c r="C11" s="201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72">
        <v>116500</v>
      </c>
      <c r="E12" t="s">
        <v>59</v>
      </c>
    </row>
    <row r="13" spans="1:7" x14ac:dyDescent="0.25">
      <c r="B13" t="s">
        <v>37</v>
      </c>
      <c r="C13" s="72">
        <v>144500</v>
      </c>
      <c r="E13" t="s">
        <v>60</v>
      </c>
    </row>
    <row r="14" spans="1:7" x14ac:dyDescent="0.25">
      <c r="B14" t="s">
        <v>1603</v>
      </c>
      <c r="C14" s="72">
        <v>101500</v>
      </c>
    </row>
    <row r="15" spans="1:7" x14ac:dyDescent="0.25">
      <c r="B15" t="s">
        <v>1427</v>
      </c>
      <c r="C15" s="72">
        <v>127500</v>
      </c>
    </row>
    <row r="16" spans="1:7" x14ac:dyDescent="0.25">
      <c r="B16" t="s">
        <v>38</v>
      </c>
      <c r="C16" s="201">
        <v>90500</v>
      </c>
    </row>
    <row r="17" spans="2:3" x14ac:dyDescent="0.25">
      <c r="B17" t="s">
        <v>39</v>
      </c>
      <c r="C17" s="72">
        <v>86500</v>
      </c>
    </row>
    <row r="18" spans="2:3" x14ac:dyDescent="0.25">
      <c r="B18" t="s">
        <v>40</v>
      </c>
      <c r="C18" s="201">
        <v>152500</v>
      </c>
    </row>
    <row r="19" spans="2:3" x14ac:dyDescent="0.25">
      <c r="B19" t="s">
        <v>41</v>
      </c>
      <c r="C19" s="72">
        <v>85500</v>
      </c>
    </row>
    <row r="20" spans="2:3" x14ac:dyDescent="0.25">
      <c r="B20" t="s">
        <v>1292</v>
      </c>
      <c r="C20" s="72">
        <v>91500</v>
      </c>
    </row>
    <row r="21" spans="2:3" x14ac:dyDescent="0.25">
      <c r="B21" t="s">
        <v>42</v>
      </c>
      <c r="C21" s="72">
        <v>210500</v>
      </c>
    </row>
    <row r="22" spans="2:3" x14ac:dyDescent="0.25">
      <c r="B22" t="s">
        <v>43</v>
      </c>
      <c r="C22" s="201">
        <v>217000</v>
      </c>
    </row>
    <row r="23" spans="2:3" x14ac:dyDescent="0.25">
      <c r="B23" t="s">
        <v>1426</v>
      </c>
      <c r="C23" s="201">
        <v>92500</v>
      </c>
    </row>
    <row r="24" spans="2:3" x14ac:dyDescent="0.25">
      <c r="B24" t="s">
        <v>96</v>
      </c>
      <c r="C24" s="72">
        <v>81500</v>
      </c>
    </row>
    <row r="25" spans="2:3" x14ac:dyDescent="0.25">
      <c r="B25" t="s">
        <v>1044</v>
      </c>
      <c r="C25" s="72">
        <v>86500</v>
      </c>
    </row>
  </sheetData>
  <sheetProtection algorithmName="SHA-512" hashValue="li5pkOQAdaEILg8C+lhMhU76AvGwIAfYa+hymtDzz+SBBR488yos136xoouJUNoOEmj6ceJKvldEDhRHcAEBHg==" saltValue="OBh0A0tW7J3SZyIG/VIpig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June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Dauda Abdulmalik</cp:lastModifiedBy>
  <cp:lastPrinted>2019-06-17T08:01:05Z</cp:lastPrinted>
  <dcterms:created xsi:type="dcterms:W3CDTF">2016-08-30T08:14:26Z</dcterms:created>
  <dcterms:modified xsi:type="dcterms:W3CDTF">2021-07-15T15:03:40Z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