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cosmas_anyikwa_bat_com/Documents/TRADE/Targets and Monthly Credit Deployment/November/"/>
    </mc:Choice>
  </mc:AlternateContent>
  <xr:revisionPtr revIDLastSave="1" documentId="13_ncr:1_{AB7BEE38-915A-4FE9-ADEB-1D67BA69C6F1}" xr6:coauthVersionLast="46" xr6:coauthVersionMax="46" xr10:uidLastSave="{B9DE917A-271B-4140-A595-031531A25131}"/>
  <bookViews>
    <workbookView xWindow="-120" yWindow="-120" windowWidth="20730" windowHeight="11160" tabRatio="723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November Allocation" sheetId="26" state="hidden" r:id="rId7"/>
    <sheet name="Brand Prices" sheetId="5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2" hidden="1">'MIDDLE BELT'!$A$8:$AX$8</definedName>
    <definedName name="_xlnm._FilterDatabase" localSheetId="3" hidden="1">NORTH!$A$8:$AX$8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EAST'!$A$8:$AX$143</definedName>
    <definedName name="_xlnm._FilterDatabase" localSheetId="1" hidden="1">'SOUTH WEST'!$A$8:$AX$8</definedName>
    <definedName name="FXRate" localSheetId="0">'[1]September Allocation'!$B$1</definedName>
    <definedName name="FXRate">'November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5" l="1"/>
  <c r="G14" i="25"/>
  <c r="G15" i="25"/>
  <c r="F538" i="17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  <author>tc={55BAA50C-729E-40DF-ADA0-E1BAB6E2E239}</author>
    <author>tc={88088706-4530-4833-849B-D31992802DCF}</author>
    <author>tc={B6CF978B-E984-4B0A-83A3-C69A2D07A8E0}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  <comment ref="E43" authorId="1" shapeId="0" xr:uid="{55BAA50C-729E-40DF-ADA0-E1BAB6E2E239}">
      <text>
        <t>[Threaded comment]
Your version of Excel allows you to read this threaded comment; however, any edits to it will get removed if the file is opened in a newer version of Excel. Learn more: https://go.microsoft.com/fwlink/?linkid=870924
Comment:
    Dublicate and moved to UWS</t>
      </text>
    </comment>
    <comment ref="E56" authorId="2" shapeId="0" xr:uid="{88088706-4530-4833-849B-D31992802DCF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UWS</t>
      </text>
    </comment>
    <comment ref="E57" authorId="3" shapeId="0" xr:uid="{B6CF978B-E984-4B0A-83A3-C69A2D07A8E0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URN Number and is a dublicate.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<sst xmlns="http://schemas.openxmlformats.org/spreadsheetml/2006/main" count="4507" uniqueCount="1669">
  <si>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</si>
  <si>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</si>
  <si>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</si>
  <si>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</si>
  <si>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</si>
  <si>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</si>
  <si>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</si>
  <si>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</si>
  <si>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</si>
  <si>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</si>
  <si>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</si>
  <si>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</si>
  <si>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</si>
  <si>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</si>
  <si>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</si>
  <si>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</si>
  <si>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</si>
  <si>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</si>
  <si>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</si>
  <si>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</si>
  <si>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</si>
  <si>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</si>
  <si>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</si>
  <si>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</si>
  <si>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</si>
  <si>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</si>
  <si>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</si>
  <si>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</si>
  <si>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</si>
  <si>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</si>
  <si>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</si>
  <si>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</si>
  <si>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</si>
  <si>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</si>
  <si>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</si>
  <si>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</si>
  <si>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</si>
  <si>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</si>
  <si>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</si>
  <si>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</si>
  <si>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</si>
  <si>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</si>
  <si>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</si>
  <si>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</si>
  <si>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</si>
  <si>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</si>
  <si>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</si>
  <si>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</si>
  <si>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</si>
  <si>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</si>
  <si>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</si>
  <si>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</si>
  <si>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</si>
  <si>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</si>
  <si>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</si>
  <si>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</si>
  <si>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</si>
  <si>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</si>
  <si>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</si>
  <si>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</si>
  <si>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</si>
  <si>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</si>
  <si>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</si>
  <si>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</si>
  <si>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</si>
  <si>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</si>
  <si>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</si>
  <si>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</si>
  <si>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</si>
  <si>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</si>
  <si>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</si>
  <si>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</si>
  <si>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</si>
  <si>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</si>
  <si>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</si>
  <si>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</si>
  <si>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</si>
  <si>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</si>
  <si>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</si>
  <si>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</si>
  <si>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</si>
  <si>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</si>
  <si>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</si>
  <si>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</si>
  <si>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</si>
  <si>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</si>
  <si>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</si>
  <si>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</si>
  <si>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</si>
  <si>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</si>
  <si>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</si>
  <si>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</si>
  <si>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</si>
  <si>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</si>
  <si>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</si>
  <si>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</si>
  <si>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</si>
  <si>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</si>
  <si>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</si>
  <si>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</si>
  <si>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</si>
  <si>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</si>
  <si>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</si>
  <si>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</si>
  <si>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</si>
  <si>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</si>
  <si>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</si>
  <si>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</si>
  <si>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</si>
  <si>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</si>
  <si>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</si>
  <si>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</si>
  <si>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</si>
  <si>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</si>
  <si>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</si>
  <si>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</si>
  <si>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</si>
  <si>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</si>
  <si>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</si>
  <si>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</si>
  <si>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</si>
  <si>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</si>
  <si>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</si>
  <si>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</si>
  <si>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</si>
  <si>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</si>
  <si>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</si>
  <si>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</si>
  <si>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</si>
  <si>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</si>
  <si>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</si>
  <si>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</si>
  <si>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</si>
  <si>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</si>
  <si>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</si>
  <si>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</si>
  <si>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</si>
  <si>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</si>
  <si>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</si>
  <si>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</si>
  <si>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</si>
  <si>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</si>
  <si>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</si>
  <si>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</si>
  <si>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</si>
  <si>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</si>
  <si>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</si>
  <si>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</si>
  <si>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</si>
  <si>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</si>
  <si>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</si>
  <si>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</si>
  <si>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</si>
  <si>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</si>
  <si>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</si>
  <si>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</si>
  <si>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</si>
  <si>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</si>
  <si>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</si>
  <si>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</si>
  <si>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</si>
  <si>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</si>
  <si>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</si>
  <si>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</si>
  <si>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</si>
  <si>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</si>
  <si>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</si>
  <si>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</si>
  <si>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</si>
  <si>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</si>
  <si>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</si>
  <si>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</si>
  <si>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</si>
  <si>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</si>
  <si>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</si>
  <si>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</si>
  <si>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</si>
  <si>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</si>
  <si>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</si>
  <si>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</si>
  <si>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</si>
  <si>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</si>
  <si>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</si>
  <si>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</si>
  <si>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</si>
  <si>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</si>
  <si>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</si>
  <si>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</si>
  <si>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</si>
  <si>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</si>
  <si>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</si>
  <si>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</si>
  <si>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</si>
  <si>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</si>
  <si>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</si>
  <si>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</si>
  <si>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</si>
  <si>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</si>
  <si>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</si>
  <si>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</si>
  <si>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</si>
  <si>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</si>
  <si>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</si>
  <si>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</si>
  <si>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</si>
  <si>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</si>
  <si>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</si>
  <si>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</si>
  <si>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</si>
  <si>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</si>
  <si>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</si>
  <si>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</si>
  <si>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</si>
  <si>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</si>
  <si>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</si>
  <si>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</si>
  <si>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</si>
  <si>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</si>
  <si>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</si>
  <si>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</si>
  <si>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</si>
  <si>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</si>
  <si>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</si>
  <si>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</si>
  <si>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</si>
  <si>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</si>
  <si>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</si>
  <si>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</si>
  <si>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</si>
  <si>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</si>
  <si>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</si>
  <si>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</si>
  <si>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</si>
  <si>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</si>
  <si>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</si>
  <si>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</si>
  <si>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</si>
  <si>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</si>
  <si>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</si>
  <si>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</si>
  <si>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</si>
  <si>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</si>
  <si>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</si>
  <si>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</si>
  <si>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</si>
  <si>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</si>
  <si>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</si>
  <si>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</si>
  <si>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</si>
  <si>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</si>
  <si>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</si>
  <si>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</si>
  <si>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</si>
  <si>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</si>
  <si>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</si>
  <si>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</si>
  <si>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</si>
  <si>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</si>
  <si>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</si>
  <si>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</si>
  <si>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</si>
  <si>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</si>
  <si>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</si>
  <si>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</si>
  <si>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</si>
  <si>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</si>
  <si>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</si>
  <si>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</si>
  <si>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</si>
  <si>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</si>
  <si>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</si>
  <si>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</si>
  <si>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</si>
  <si>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</si>
  <si>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</si>
  <si>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</si>
  <si>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</si>
  <si>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</si>
  <si>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</si>
  <si>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</si>
  <si>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</si>
  <si>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</si>
  <si>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</si>
  <si>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</si>
  <si>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</si>
  <si>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</si>
  <si>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</si>
  <si>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</si>
  <si>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</si>
  <si>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</si>
  <si>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</si>
  <si>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</si>
  <si>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</si>
  <si>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</si>
  <si>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</si>
  <si>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</si>
  <si>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</si>
  <si>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</si>
  <si>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</si>
  <si>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</si>
  <si>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</si>
  <si>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</si>
  <si>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</si>
  <si>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</si>
  <si>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</si>
  <si>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</si>
  <si>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</si>
  <si>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</si>
  <si>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</si>
  <si>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</si>
  <si>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</si>
  <si>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</si>
  <si>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</si>
  <si>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</si>
  <si>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</si>
  <si>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</si>
  <si>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</si>
  <si>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</si>
  <si>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</si>
  <si>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</si>
  <si>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</si>
  <si>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</si>
  <si>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</si>
  <si>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</si>
  <si>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</si>
  <si>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</si>
  <si>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</si>
  <si>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</si>
  <si>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</si>
  <si>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</si>
  <si>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</si>
  <si>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</si>
  <si>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</si>
  <si>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</si>
  <si>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</si>
  <si>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</si>
  <si>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</si>
  <si>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</si>
  <si>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</si>
  <si>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</si>
  <si>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</si>
  <si>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</si>
  <si>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</si>
  <si>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</si>
  <si>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</si>
  <si>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</si>
  <si>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</si>
  <si>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</si>
  <si>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</si>
  <si>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</si>
  <si>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</si>
  <si>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</si>
  <si>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</si>
  <si>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</si>
  <si>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</si>
  <si>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</si>
  <si>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</si>
  <si>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</si>
  <si>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</si>
  <si>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</si>
  <si>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</si>
  <si>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</si>
  <si>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</si>
  <si>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</si>
  <si>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</si>
  <si>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</si>
  <si>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</si>
  <si>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</si>
  <si>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</si>
  <si>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</si>
  <si>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</si>
  <si>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</si>
  <si>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</si>
  <si>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</si>
  <si>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</si>
  <si>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</si>
  <si>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</si>
  <si>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</si>
  <si>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</si>
  <si>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</si>
  <si>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</si>
  <si>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</si>
  <si>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</si>
  <si>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</si>
  <si>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</si>
  <si>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</si>
  <si>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</si>
  <si>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</si>
  <si>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</si>
  <si>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</si>
  <si>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</si>
  <si>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</si>
  <si>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</si>
  <si>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</si>
  <si>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</si>
  <si>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</si>
  <si>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</si>
  <si>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</si>
  <si>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</si>
  <si>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</si>
  <si>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</si>
  <si>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</si>
  <si>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</si>
  <si>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</si>
  <si>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</si>
  <si>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</si>
  <si>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</si>
  <si>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</si>
  <si>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</si>
  <si>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</si>
  <si>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</si>
  <si>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</si>
  <si>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</si>
  <si>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</si>
  <si>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</si>
  <si>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</si>
  <si>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</si>
  <si>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</si>
  <si>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</si>
  <si>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</si>
  <si>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</si>
  <si>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</si>
  <si>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</si>
  <si>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</si>
  <si>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</si>
  <si>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</si>
  <si>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</si>
  <si>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</si>
  <si>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</si>
  <si>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</si>
  <si>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</si>
  <si>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</si>
  <si>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</si>
  <si>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</si>
  <si>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</si>
  <si>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</si>
  <si>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</si>
  <si>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</si>
  <si>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</si>
  <si>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</si>
  <si>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</si>
  <si>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</si>
  <si>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</si>
  <si>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</si>
  <si>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</si>
  <si>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</si>
  <si>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</si>
  <si>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</si>
  <si>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</si>
  <si>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</si>
  <si>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</si>
  <si>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</si>
  <si>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</si>
  <si>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</si>
  <si>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</si>
  <si>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</si>
  <si>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</si>
  <si>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</si>
  <si>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</si>
  <si>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</si>
  <si>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</si>
  <si>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</si>
  <si>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</si>
  <si>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</si>
  <si>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</si>
  <si>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</si>
  <si>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</si>
  <si>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</si>
  <si>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</si>
  <si>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</si>
  <si>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</si>
  <si>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</si>
  <si>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</si>
  <si>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</si>
  <si>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</si>
  <si>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</si>
  <si>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</si>
  <si>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</si>
  <si>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</si>
  <si>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</si>
  <si>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</si>
  <si>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</si>
  <si>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</si>
  <si>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</si>
  <si>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</si>
  <si>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</si>
  <si>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</si>
  <si>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</si>
  <si>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</si>
  <si>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</si>
  <si>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</si>
  <si>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</si>
  <si>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</si>
  <si>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</si>
  <si>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</si>
  <si>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</si>
  <si>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</si>
  <si>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</si>
  <si>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</si>
  <si>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</si>
  <si>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</si>
  <si>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</si>
  <si>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</si>
  <si>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</si>
  <si>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</si>
  <si>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</si>
  <si>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</si>
  <si>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</si>
  <si>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</si>
  <si>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</si>
  <si>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</si>
  <si>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</si>
  <si>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</si>
  <si>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</si>
  <si>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</si>
  <si>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</si>
  <si>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</si>
  <si>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</si>
  <si>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</si>
  <si>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</si>
  <si>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</si>
  <si>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</si>
  <si>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</si>
  <si>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</si>
  <si>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</si>
  <si>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</si>
  <si>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</si>
  <si>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</si>
  <si>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</si>
  <si>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</si>
  <si>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</si>
  <si>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</si>
  <si>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</si>
  <si>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</si>
  <si>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</si>
  <si>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</si>
  <si>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</si>
  <si>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</si>
  <si>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</si>
  <si>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</si>
  <si>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</si>
  <si>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</si>
  <si>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</si>
  <si>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</si>
  <si>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</si>
  <si>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</si>
  <si>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</si>
  <si>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</si>
  <si>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</si>
  <si>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</si>
  <si>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</si>
  <si>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</si>
  <si>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</si>
  <si>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</si>
  <si>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</si>
  <si>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</si>
  <si>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</si>
  <si>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</si>
  <si>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</si>
  <si>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</si>
  <si>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</si>
  <si>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</si>
  <si>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</si>
  <si>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</si>
  <si>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</si>
  <si>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</si>
  <si>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</si>
  <si>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</si>
  <si>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</si>
  <si>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</si>
  <si>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</si>
  <si>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</si>
  <si>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</si>
  <si>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</si>
  <si>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</si>
  <si>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</si>
  <si>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</si>
  <si>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</si>
  <si>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</si>
  <si>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</si>
  <si>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</si>
  <si>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</si>
  <si>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</si>
  <si>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</si>
  <si>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</si>
  <si>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</si>
  <si>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</si>
  <si>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</si>
  <si>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</si>
  <si>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</si>
  <si>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</si>
  <si>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</si>
  <si>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</si>
  <si>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</si>
  <si>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</si>
  <si>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</si>
  <si>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</si>
  <si>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</si>
  <si>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</si>
  <si>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</si>
  <si>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</si>
  <si>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</si>
  <si>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</si>
  <si>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</si>
  <si>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</si>
  <si>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</si>
  <si>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</si>
  <si>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</si>
  <si>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</si>
  <si>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</si>
  <si>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</si>
  <si>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</si>
  <si>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</si>
  <si>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</si>
  <si>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</si>
  <si>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</si>
  <si>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</si>
  <si>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</si>
  <si>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</si>
  <si>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</si>
  <si>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</si>
  <si>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</si>
  <si>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</si>
  <si>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</si>
  <si>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</si>
  <si>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</si>
  <si>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</si>
  <si>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</si>
  <si>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</si>
  <si>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</si>
  <si>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</si>
  <si>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</si>
  <si>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</si>
  <si>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</si>
  <si>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</si>
  <si>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</si>
  <si>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</si>
  <si>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</si>
  <si>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</si>
  <si>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</si>
  <si>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</si>
  <si>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</si>
  <si>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</si>
  <si>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</si>
  <si>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</si>
  <si>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</si>
  <si>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</si>
  <si>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</si>
  <si>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</si>
  <si>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</si>
  <si>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</si>
  <si>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</si>
  <si>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</si>
  <si>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</si>
  <si>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</si>
  <si>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</si>
  <si>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</si>
  <si>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</si>
  <si>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</si>
  <si>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</si>
  <si>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</si>
  <si>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</si>
  <si>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</si>
  <si>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</si>
  <si>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</si>
  <si>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</si>
  <si>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</si>
  <si>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</si>
  <si>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</si>
  <si>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</si>
  <si>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</si>
  <si>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</si>
  <si>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</si>
  <si>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</si>
  <si>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</si>
  <si>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</si>
  <si>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</si>
  <si>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</si>
  <si>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</si>
  <si>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</si>
  <si>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</si>
  <si>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</si>
  <si>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</si>
  <si>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</si>
  <si>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</si>
  <si>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</si>
  <si>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</si>
  <si>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</si>
  <si>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</si>
  <si>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</si>
  <si>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</si>
  <si>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</si>
  <si>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</si>
  <si>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</si>
  <si>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</si>
  <si>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</si>
  <si>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</si>
  <si>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</si>
  <si>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</si>
  <si>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</si>
  <si>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</si>
  <si>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</si>
  <si>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</si>
  <si>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</si>
  <si>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</si>
  <si>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</si>
  <si>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</si>
  <si>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</si>
  <si>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</si>
  <si>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</si>
  <si>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</si>
  <si>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</si>
  <si>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</si>
  <si>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</si>
  <si>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</si>
  <si>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</si>
  <si>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</si>
  <si>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</si>
  <si>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</si>
  <si>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</si>
  <si>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</si>
  <si>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</si>
  <si>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</si>
  <si>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</si>
  <si>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</si>
  <si>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</si>
  <si>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</si>
  <si>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</si>
  <si>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</si>
  <si>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</si>
  <si>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</si>
  <si>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</si>
  <si>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</si>
  <si>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</si>
  <si>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</si>
  <si>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</si>
  <si>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</si>
  <si>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</si>
  <si>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</si>
  <si>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</si>
  <si>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</si>
  <si>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</si>
  <si>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</si>
  <si>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</si>
  <si>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</si>
  <si>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</si>
  <si>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</si>
  <si>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</si>
  <si>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</si>
  <si>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</si>
  <si>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</si>
  <si>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</si>
  <si>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</si>
  <si>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</si>
  <si>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</si>
  <si>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</si>
  <si>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</si>
  <si>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</si>
  <si>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</si>
  <si>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</si>
  <si>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</si>
  <si>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</si>
  <si>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</si>
  <si>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</si>
  <si>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</si>
  <si>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</si>
  <si>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</si>
  <si>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</si>
  <si>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</si>
  <si>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</si>
  <si>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</si>
  <si>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</si>
  <si>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</si>
  <si>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</si>
  <si>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</si>
  <si>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</si>
  <si>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</si>
  <si>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</si>
  <si>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</si>
  <si>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</si>
  <si>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</si>
  <si>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</si>
  <si>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</si>
  <si>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</si>
  <si>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</si>
  <si>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</si>
  <si>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</si>
  <si>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</si>
  <si>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</si>
  <si>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</si>
  <si>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</si>
  <si>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</si>
  <si>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</si>
  <si>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</si>
  <si>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</si>
  <si>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</si>
  <si>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</si>
  <si>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</si>
  <si>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</si>
  <si>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</si>
  <si>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</si>
  <si>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</si>
  <si>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</si>
  <si>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</si>
  <si>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</si>
  <si>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</si>
  <si>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</si>
  <si>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</si>
  <si>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</si>
  <si>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</si>
  <si>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</si>
  <si>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</si>
  <si>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</si>
  <si>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</si>
  <si>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</si>
  <si>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</si>
  <si>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</si>
  <si>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</si>
  <si>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</si>
  <si>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</si>
  <si>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</si>
  <si>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</si>
  <si>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</si>
  <si>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</si>
  <si>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</si>
  <si>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</si>
  <si>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</si>
  <si>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</si>
  <si>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</si>
  <si>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</si>
  <si>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</si>
  <si>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</si>
  <si>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</si>
  <si>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</si>
  <si>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</si>
  <si>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</si>
  <si>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</si>
  <si>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</si>
  <si>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</si>
  <si>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</si>
  <si>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</si>
  <si>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</si>
  <si>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</si>
  <si>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</si>
  <si>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</si>
  <si>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</si>
  <si>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</si>
  <si>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</si>
  <si>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</si>
  <si>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</si>
  <si>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</si>
  <si>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</si>
  <si>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</si>
  <si>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</si>
  <si>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</si>
  <si>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</si>
  <si>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</si>
  <si>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</si>
  <si>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</si>
  <si>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</si>
  <si>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</si>
  <si>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</si>
  <si>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</si>
  <si>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</si>
  <si>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</si>
  <si>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</si>
  <si>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</si>
  <si>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</si>
  <si>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</si>
  <si>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</si>
  <si>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</si>
  <si>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</si>
  <si>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</si>
  <si>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</si>
  <si>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</si>
  <si>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</si>
  <si>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</si>
  <si>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</si>
  <si>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</si>
  <si>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</si>
  <si>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</si>
  <si>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</si>
  <si>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</si>
  <si>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</si>
  <si>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</si>
  <si>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</si>
  <si>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</si>
  <si>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</si>
  <si>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</si>
  <si>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</si>
  <si>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</si>
  <si>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</si>
  <si>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</si>
  <si>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</si>
  <si>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</si>
  <si>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</si>
  <si>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</si>
  <si>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</si>
  <si>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</si>
  <si>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</si>
  <si>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</si>
  <si>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</si>
  <si>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</si>
  <si>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</si>
  <si>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</si>
  <si>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</si>
  <si>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</si>
  <si>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</si>
  <si>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</si>
  <si>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</si>
  <si>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</si>
  <si>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</si>
  <si>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</si>
  <si>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</si>
  <si>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</si>
  <si>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</si>
  <si>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</si>
  <si>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</si>
  <si>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</si>
  <si>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</si>
  <si>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</si>
  <si>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</si>
  <si>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</si>
  <si>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</si>
  <si>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</si>
  <si>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</si>
  <si>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</si>
  <si>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</si>
  <si>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</si>
  <si>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</si>
  <si>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</si>
  <si>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</si>
  <si>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</si>
  <si>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</si>
  <si>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</si>
  <si>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</si>
  <si>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</si>
  <si>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</si>
  <si>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</si>
  <si>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</si>
  <si>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</si>
  <si>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</si>
  <si>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</si>
  <si>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</si>
  <si>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</si>
  <si>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</si>
  <si>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</si>
  <si>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</si>
  <si>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</si>
  <si>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</si>
  <si>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</si>
  <si>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</si>
  <si>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</si>
  <si>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</si>
  <si>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</si>
  <si>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</si>
  <si>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</si>
  <si>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</si>
  <si>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</si>
  <si>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</si>
  <si>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</si>
  <si>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</si>
  <si>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</si>
  <si>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</si>
  <si>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</si>
  <si>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</si>
  <si>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</si>
  <si>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</si>
  <si>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</si>
  <si>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</si>
  <si>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</si>
  <si>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</si>
  <si>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</si>
  <si>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</si>
  <si>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</si>
  <si>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</si>
  <si>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</si>
  <si>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</si>
  <si>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</si>
  <si>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</si>
  <si>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</si>
  <si>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</si>
  <si>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</si>
  <si>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</si>
  <si>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</si>
  <si>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</si>
  <si>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</si>
  <si>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</si>
  <si>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</si>
  <si>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</si>
  <si>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</si>
  <si>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</si>
  <si>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</si>
  <si>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</si>
  <si>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</si>
  <si>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</si>
  <si>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</si>
  <si>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</si>
  <si>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</si>
  <si>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</si>
  <si>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</si>
  <si>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</si>
  <si>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</si>
  <si>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</si>
  <si>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</si>
  <si>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</si>
  <si>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</si>
  <si>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</si>
  <si>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</si>
  <si>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</si>
  <si>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</si>
  <si>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</si>
  <si>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</si>
  <si>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</si>
  <si>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</si>
  <si>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</si>
  <si>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</si>
  <si>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</si>
  <si>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</si>
  <si>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</si>
  <si>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</si>
  <si>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</si>
  <si>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</si>
  <si>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</si>
  <si>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</si>
  <si>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</si>
  <si>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</si>
  <si>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</si>
  <si>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</si>
  <si>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</si>
  <si>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</si>
  <si>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</si>
  <si>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</si>
  <si>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</si>
  <si>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</si>
  <si>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</si>
  <si>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</si>
  <si>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</si>
  <si>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</si>
  <si>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</si>
  <si>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</si>
  <si>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</si>
  <si>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</si>
  <si>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</si>
  <si>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</si>
  <si>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</si>
  <si>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</si>
  <si>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</si>
  <si>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</si>
  <si>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</si>
  <si>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</si>
  <si>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</si>
  <si>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</si>
  <si>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</si>
  <si>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</si>
  <si>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</si>
  <si>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</si>
  <si>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</si>
  <si>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</si>
  <si>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</si>
  <si>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</si>
  <si>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</si>
  <si>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</si>
  <si>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</si>
  <si>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</si>
  <si>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</si>
  <si>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</si>
  <si>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</si>
  <si>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</si>
  <si>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</si>
  <si>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</si>
  <si>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</si>
  <si>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</si>
  <si>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</si>
  <si>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</si>
  <si>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</si>
  <si>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</si>
  <si>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</si>
  <si>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</si>
  <si>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</si>
  <si>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</si>
  <si>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</si>
  <si>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</si>
  <si>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</si>
  <si>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</si>
  <si>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</si>
  <si>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</si>
  <si>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</si>
  <si>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</si>
  <si>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</si>
  <si>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</si>
  <si>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</si>
  <si>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</si>
  <si>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</si>
  <si>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</si>
  <si>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</si>
  <si>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</si>
  <si>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</si>
  <si>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</si>
  <si>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</si>
  <si>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</si>
  <si>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</si>
  <si>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</si>
  <si>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</si>
  <si>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</si>
  <si>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</si>
  <si>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</si>
  <si>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</si>
  <si>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</si>
  <si>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</si>
  <si>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</si>
  <si>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</si>
  <si>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</si>
  <si>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</si>
  <si>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</si>
  <si>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</si>
  <si>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</si>
  <si>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</si>
  <si>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</si>
  <si>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</si>
  <si>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</si>
  <si>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</si>
  <si>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</si>
  <si>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</si>
  <si>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</si>
  <si>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</si>
  <si>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</si>
  <si>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</si>
  <si>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</si>
  <si>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</si>
  <si>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</si>
  <si>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</si>
  <si>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</si>
  <si>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</si>
  <si>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</si>
  <si>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</si>
  <si>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</si>
  <si>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</si>
  <si>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</si>
  <si>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</si>
  <si>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</si>
  <si>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</si>
  <si>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</si>
  <si>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</si>
  <si>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</si>
  <si>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</si>
  <si>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</si>
  <si>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</si>
  <si>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</si>
  <si>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</si>
  <si>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</si>
  <si>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</si>
  <si>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</si>
  <si>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</si>
  <si>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</si>
  <si>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</si>
  <si>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</si>
  <si>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</si>
  <si>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</si>
  <si>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</si>
  <si>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</si>
  <si>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</si>
  <si>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</si>
  <si>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</si>
  <si>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</si>
  <si>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</si>
  <si>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</si>
  <si>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</si>
  <si>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</si>
  <si>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</si>
  <si>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</si>
  <si>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</si>
  <si>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</si>
  <si>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</si>
  <si>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</si>
  <si>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</si>
  <si>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</si>
  <si>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</si>
  <si>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</si>
  <si>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</si>
  <si>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</si>
  <si>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</si>
  <si>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</si>
  <si>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</si>
  <si>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</si>
  <si>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</si>
  <si>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</si>
  <si>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</si>
  <si>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</si>
  <si>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</si>
  <si>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</si>
  <si>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</si>
  <si>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</si>
  <si>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</si>
  <si>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</si>
  <si>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</si>
  <si>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</si>
  <si>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</si>
  <si>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</si>
  <si>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</si>
  <si>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</si>
  <si>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</si>
  <si>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</si>
  <si>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</si>
  <si>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</si>
  <si>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</si>
  <si>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</si>
  <si>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</si>
  <si>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</si>
  <si>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</si>
  <si>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</si>
  <si>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</si>
  <si>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</si>
  <si>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</si>
  <si>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</si>
  <si>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</si>
  <si>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</si>
  <si>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</si>
  <si>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</si>
  <si>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</si>
  <si>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</si>
  <si>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</si>
  <si>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</si>
  <si>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</si>
  <si>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</si>
  <si>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</si>
  <si>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</si>
  <si>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</si>
  <si>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</si>
  <si>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</si>
  <si>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</si>
  <si>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</si>
  <si>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</si>
  <si>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</si>
  <si>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</si>
  <si>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</si>
  <si>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</si>
  <si>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</si>
  <si>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</si>
  <si>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</si>
  <si>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</si>
  <si>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</si>
  <si>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</si>
  <si>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</si>
  <si>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</si>
  <si>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</si>
  <si>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</si>
  <si>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</si>
  <si>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</si>
  <si>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</si>
  <si>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</si>
  <si>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</si>
  <si>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</si>
  <si>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</si>
  <si>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</si>
  <si>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</si>
  <si>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</si>
  <si>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</si>
  <si>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</si>
  <si>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</si>
  <si>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</si>
  <si>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</si>
  <si>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</si>
  <si>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</si>
  <si>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</si>
  <si>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</si>
  <si>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</si>
  <si>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</si>
  <si>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</si>
  <si>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</si>
  <si>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</si>
  <si>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</si>
  <si>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</si>
  <si>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</si>
  <si>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</si>
  <si>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</si>
  <si>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</si>
  <si>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</si>
  <si>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</si>
  <si>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</si>
  <si>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</si>
  <si>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</si>
  <si>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</si>
  <si>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</si>
  <si>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</si>
  <si>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</si>
  <si>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</si>
  <si>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</si>
  <si>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</si>
  <si>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</si>
  <si>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</si>
  <si>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</si>
  <si>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</si>
  <si>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</si>
  <si>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</si>
  <si>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</si>
  <si>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</si>
  <si>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</si>
  <si>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</si>
  <si>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</si>
  <si>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</si>
  <si>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</si>
  <si>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</si>
  <si>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</si>
  <si>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</si>
  <si>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</si>
  <si>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</si>
  <si>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</si>
  <si>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</si>
  <si>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</si>
  <si>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</si>
  <si>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</si>
  <si>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</si>
  <si>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</si>
  <si>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</si>
  <si>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</si>
  <si>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</si>
  <si>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</si>
  <si>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</si>
  <si>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</si>
  <si>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</si>
  <si>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</si>
  <si>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</si>
  <si>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</si>
  <si>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</si>
  <si>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</si>
  <si>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</si>
  <si>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</si>
  <si>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</si>
  <si>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</si>
  <si>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</si>
  <si>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</si>
  <si>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</si>
  <si>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</si>
  <si>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</si>
  <si>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</si>
  <si>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</si>
  <si>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</si>
  <si>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</si>
  <si>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</si>
  <si>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</si>
  <si>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</si>
  <si>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</si>
  <si>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</si>
  <si>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</si>
  <si>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</si>
  <si>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</si>
  <si>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</si>
  <si>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</si>
  <si>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</si>
  <si>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</si>
  <si>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</si>
  <si>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</si>
  <si>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</si>
  <si>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</si>
  <si>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</si>
  <si>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</si>
  <si>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</si>
  <si>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</si>
  <si>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</si>
  <si>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</si>
  <si>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</si>
  <si>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</si>
  <si>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</si>
  <si>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</si>
  <si>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</si>
  <si>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</si>
  <si>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</si>
  <si>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</si>
  <si>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</si>
  <si>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</si>
  <si>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</si>
  <si>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</si>
  <si>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</si>
  <si>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</si>
  <si>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</si>
  <si>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</si>
  <si>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</si>
  <si>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</si>
  <si>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</si>
  <si>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</si>
  <si>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</si>
  <si>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</si>
  <si>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</si>
  <si>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</si>
  <si>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</si>
  <si>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</si>
  <si>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</si>
  <si>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</si>
  <si>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</si>
  <si>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</si>
  <si>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</si>
  <si>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</si>
  <si>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</si>
  <si>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</si>
  <si>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</si>
  <si>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</si>
  <si>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</si>
  <si>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</si>
  <si>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</si>
  <si>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</si>
  <si>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</si>
  <si>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</si>
  <si>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</si>
  <si>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</si>
  <si>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</si>
  <si>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</si>
  <si>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</si>
  <si>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</si>
  <si>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</si>
  <si>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</si>
  <si>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</si>
  <si>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</si>
  <si>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</si>
  <si>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</si>
  <si>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</si>
  <si>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</si>
  <si>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</si>
  <si>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</si>
  <si>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</si>
  <si>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</si>
  <si>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</si>
  <si>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</si>
  <si>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</si>
  <si>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</si>
  <si>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</si>
  <si>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</si>
  <si>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</si>
  <si>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</si>
  <si>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</si>
  <si>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</si>
  <si>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</si>
  <si>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</si>
  <si>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</si>
  <si>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</si>
  <si>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</si>
  <si>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</si>
  <si>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</si>
  <si>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</si>
  <si>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</si>
  <si>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</si>
  <si>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</si>
  <si>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</si>
  <si>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</si>
  <si>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</si>
  <si>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</si>
  <si>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</si>
  <si>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</si>
  <si>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</si>
  <si>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</si>
  <si>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</si>
  <si>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</si>
  <si>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</si>
  <si>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</si>
  <si>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</si>
  <si>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</si>
  <si>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</si>
  <si>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</si>
  <si>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</si>
  <si>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</si>
  <si>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</si>
  <si>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</si>
  <si>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</si>
  <si>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</si>
  <si>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</si>
  <si>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</si>
  <si>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</si>
  <si>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</si>
  <si>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</si>
  <si>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</si>
  <si>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</si>
  <si>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</si>
  <si>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</si>
  <si>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</si>
  <si>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</si>
  <si>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</si>
  <si>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</si>
  <si>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</si>
  <si>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</si>
  <si>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</si>
  <si>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</si>
  <si>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</si>
  <si>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</si>
  <si>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</si>
  <si>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</si>
  <si>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</si>
  <si>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</si>
  <si>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</si>
  <si>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</si>
  <si>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</si>
  <si>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</si>
  <si>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</si>
  <si>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</si>
  <si>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</si>
  <si>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</si>
  <si>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</si>
  <si>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</si>
  <si>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</si>
  <si>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</si>
  <si>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</si>
  <si>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</si>
  <si>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</si>
  <si>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</si>
  <si>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</si>
  <si>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</si>
  <si>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</si>
  <si>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</si>
  <si>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</si>
  <si>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</si>
  <si>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</si>
  <si>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</si>
  <si>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</si>
  <si>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</si>
  <si>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</si>
  <si>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</si>
  <si>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</si>
  <si>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</si>
  <si>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</si>
  <si>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</si>
  <si>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</si>
  <si>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</si>
  <si>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</si>
  <si>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</si>
  <si>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</si>
  <si>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</si>
  <si>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</si>
  <si>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</si>
  <si>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</si>
  <si>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</si>
  <si>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</si>
  <si>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</si>
  <si>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</si>
  <si>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</si>
  <si>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</si>
  <si>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</si>
  <si>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</si>
  <si>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</si>
  <si>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</si>
  <si>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</si>
  <si>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</si>
  <si>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</si>
  <si>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</si>
  <si>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</si>
  <si>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</si>
  <si>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</si>
  <si>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</si>
  <si>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</si>
  <si>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</si>
  <si>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</si>
  <si>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</si>
  <si>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</si>
  <si>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</si>
  <si>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</si>
  <si>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</si>
  <si>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</si>
  <si>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</si>
  <si>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</si>
  <si>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</si>
  <si>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</si>
  <si>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</si>
  <si>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</si>
  <si>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</si>
  <si>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</si>
  <si>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</si>
  <si>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</si>
  <si>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</si>
  <si>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</si>
  <si>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</si>
  <si>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</si>
  <si>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</si>
  <si>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</si>
  <si>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</si>
  <si>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</si>
  <si>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</si>
  <si>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</si>
  <si>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</si>
  <si>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</si>
  <si>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</si>
  <si>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</si>
  <si>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</si>
  <si>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</si>
  <si>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</si>
  <si>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</si>
  <si>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</si>
  <si>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</si>
  <si>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</si>
  <si>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</si>
  <si>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</si>
  <si>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</si>
  <si>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</si>
  <si>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</si>
  <si>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</si>
  <si>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</si>
  <si>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</si>
  <si>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</si>
  <si>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</si>
  <si>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</si>
  <si>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</si>
  <si>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</si>
  <si>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</si>
  <si>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</si>
  <si>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</si>
  <si>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</si>
  <si>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</si>
  <si>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</si>
  <si>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</si>
  <si>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</si>
  <si>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</si>
  <si>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</si>
  <si>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</si>
  <si>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</si>
  <si>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</si>
  <si>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</si>
  <si>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</si>
  <si>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</si>
  <si>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</si>
  <si>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</si>
  <si>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</si>
  <si>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</si>
  <si>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</si>
  <si>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</si>
  <si>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</si>
  <si>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</si>
  <si>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</si>
  <si>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</si>
  <si>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</si>
  <si>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</si>
  <si>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</si>
  <si>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</si>
  <si>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</si>
  <si>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</si>
  <si>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</si>
  <si>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</si>
  <si>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</si>
  <si>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</si>
  <si>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</si>
  <si>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</si>
  <si>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</si>
  <si>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</si>
  <si>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</si>
  <si>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</si>
  <si>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</si>
  <si>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</si>
  <si>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</si>
  <si>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</si>
  <si>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</si>
  <si>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</si>
  <si>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</si>
  <si>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</si>
  <si>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</si>
  <si>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SEC004030</t>
  </si>
  <si>
    <t>MADAM AZUBIKE</t>
  </si>
  <si>
    <t>SWC3419</t>
  </si>
  <si>
    <t>Paul Ifeanyi (RME)</t>
  </si>
  <si>
    <t>SWC3441</t>
  </si>
  <si>
    <t>Nwabuwa Sandra</t>
  </si>
  <si>
    <t>SEC004062</t>
  </si>
  <si>
    <t xml:space="preserve">Onovo Osadebe </t>
  </si>
  <si>
    <t>SEC004116</t>
  </si>
  <si>
    <t>Francis Eni</t>
  </si>
  <si>
    <t>makurdi</t>
  </si>
  <si>
    <t>SEC004115</t>
  </si>
  <si>
    <t>Mrs Macy maor</t>
  </si>
  <si>
    <t>SEC004109</t>
  </si>
  <si>
    <t>LIGA GODWIN</t>
  </si>
  <si>
    <t>SECOO4111</t>
  </si>
  <si>
    <t>OBIJIAKU ENTERPRISES</t>
  </si>
  <si>
    <t>SEC004112</t>
  </si>
  <si>
    <t>OKONKWO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</si>
</sst>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 Price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thony Eze" id="{467905ED-DA6A-499A-846B-6C93075EFE11}" userId="S::anthony_eze@bat.com::a32eb2c2-4198-4916-99cb-6b1fd6bd01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3" dT="2021-11-11T21:42:55.04" personId="{467905ED-DA6A-499A-846B-6C93075EFE11}" id="{55BAA50C-729E-40DF-ADA0-E1BAB6E2E239}">
    <text>Dublicate and moved to UWS</text>
  </threadedComment>
  <threadedComment ref="E56" dT="2021-11-11T21:32:00.22" personId="{467905ED-DA6A-499A-846B-6C93075EFE11}" id="{88088706-4530-4833-849B-D31992802DCF}">
    <text>Moved to UWS</text>
  </threadedComment>
  <threadedComment ref="E57" dT="2021-11-11T21:42:28.04" personId="{467905ED-DA6A-499A-846B-6C93075EFE11}" id="{B6CF978B-E984-4B0A-83A3-C69A2D07A8E0}">
    <text>Old URN Number and is a dublicate.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tabSelected="1"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I2" sqref="I2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Allocation'!G17</f>
        <v>185790883.7995778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184692540</v>
      </c>
    </row>
    <row r="3" spans="1:52" s="88" customFormat="1" x14ac:dyDescent="0.25"/>
    <row r="4" spans="1:52" ht="15.75" customHeight="1" x14ac:dyDescent="0.35">
      <c r="B4" s="239" t="s">
        <v>1647</v>
      </c>
      <c r="C4" s="239"/>
      <c r="D4" s="239"/>
      <c r="E4" s="239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39"/>
      <c r="C5" s="239"/>
      <c r="D5" s="239"/>
      <c r="E5" s="239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4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22"/>
      <c r="AT6" s="85"/>
      <c r="AU6" s="85"/>
      <c r="AV6" s="85"/>
      <c r="AW6" s="85"/>
      <c r="AX6" s="85"/>
      <c r="AY6" s="85"/>
      <c r="AZ6" s="219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89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21</v>
      </c>
      <c r="C9" s="123" t="s">
        <v>1089</v>
      </c>
      <c r="D9" s="123"/>
      <c r="E9" s="123" t="s">
        <v>1090</v>
      </c>
      <c r="F9" s="123" t="s">
        <v>752</v>
      </c>
      <c r="G9" s="11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9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68"/>
      <c r="AT9" s="120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2" t="s">
        <v>1286</v>
      </c>
      <c r="AZ9" s="170"/>
    </row>
    <row r="10" spans="1:52" x14ac:dyDescent="0.25">
      <c r="A10" s="109">
        <v>2</v>
      </c>
      <c r="B10" s="124" t="s">
        <v>21</v>
      </c>
      <c r="C10" s="124" t="s">
        <v>1039</v>
      </c>
      <c r="D10" s="124"/>
      <c r="E10" s="124" t="s">
        <v>1059</v>
      </c>
      <c r="F10" s="124" t="s">
        <v>752</v>
      </c>
      <c r="G10" s="111">
        <f t="shared" si="0"/>
        <v>50</v>
      </c>
      <c r="H10" s="29"/>
      <c r="I10" s="29"/>
      <c r="J10" s="29">
        <v>7</v>
      </c>
      <c r="K10" s="29">
        <v>1.5</v>
      </c>
      <c r="L10" s="29">
        <v>1</v>
      </c>
      <c r="M10" s="29"/>
      <c r="N10" s="29"/>
      <c r="O10" s="29">
        <v>20</v>
      </c>
      <c r="P10" s="29">
        <v>0.2</v>
      </c>
      <c r="Q10" s="29">
        <v>0.6</v>
      </c>
      <c r="R10" s="29">
        <v>7</v>
      </c>
      <c r="S10" s="29"/>
      <c r="T10" s="29"/>
      <c r="U10" s="29"/>
      <c r="V10" s="29">
        <v>0.7</v>
      </c>
      <c r="W10" s="29">
        <v>0.5</v>
      </c>
      <c r="X10" s="29">
        <v>11.5</v>
      </c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8657600</v>
      </c>
      <c r="AE10" s="92">
        <f t="shared" si="1"/>
        <v>19.2</v>
      </c>
      <c r="AF10" s="121"/>
      <c r="AG10" s="122">
        <v>0.2</v>
      </c>
      <c r="AH10" s="122">
        <v>6</v>
      </c>
      <c r="AI10" s="122">
        <v>1</v>
      </c>
      <c r="AJ10" s="122"/>
      <c r="AK10" s="122">
        <v>1</v>
      </c>
      <c r="AL10" s="122">
        <v>2</v>
      </c>
      <c r="AM10" s="122">
        <v>1</v>
      </c>
      <c r="AN10" s="122"/>
      <c r="AO10" s="122">
        <v>7</v>
      </c>
      <c r="AP10" s="122"/>
      <c r="AQ10" s="122"/>
      <c r="AR10" s="122"/>
      <c r="AS10" s="170"/>
      <c r="AT10" s="122">
        <v>1</v>
      </c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3022000</v>
      </c>
      <c r="AV10" s="23">
        <f t="shared" si="2"/>
        <v>3030160</v>
      </c>
      <c r="AW10" s="93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2" t="s">
        <v>1286</v>
      </c>
      <c r="AZ10" s="170"/>
    </row>
    <row r="11" spans="1:52" x14ac:dyDescent="0.25">
      <c r="A11" s="109">
        <v>3</v>
      </c>
      <c r="B11" s="124" t="s">
        <v>21</v>
      </c>
      <c r="C11" s="124" t="s">
        <v>708</v>
      </c>
      <c r="D11" s="124"/>
      <c r="E11" s="124" t="s">
        <v>709</v>
      </c>
      <c r="F11" s="124" t="s">
        <v>752</v>
      </c>
      <c r="G11" s="111">
        <f t="shared" si="0"/>
        <v>50</v>
      </c>
      <c r="H11" s="29"/>
      <c r="I11" s="29"/>
      <c r="J11" s="29">
        <v>1</v>
      </c>
      <c r="K11" s="29">
        <v>1.4</v>
      </c>
      <c r="L11" s="29">
        <v>1</v>
      </c>
      <c r="M11" s="29"/>
      <c r="N11" s="29"/>
      <c r="O11" s="29">
        <v>16.600000000000001</v>
      </c>
      <c r="P11" s="29"/>
      <c r="Q11" s="29">
        <v>1.4</v>
      </c>
      <c r="R11" s="29">
        <v>5</v>
      </c>
      <c r="S11" s="29"/>
      <c r="T11" s="29"/>
      <c r="U11" s="29">
        <v>2</v>
      </c>
      <c r="V11" s="29">
        <v>2.4</v>
      </c>
      <c r="W11" s="29">
        <v>0.4</v>
      </c>
      <c r="X11" s="29">
        <v>18.8</v>
      </c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7938400</v>
      </c>
      <c r="AE11" s="92">
        <f t="shared" si="1"/>
        <v>18.100000000000001</v>
      </c>
      <c r="AF11" s="121"/>
      <c r="AG11" s="122">
        <v>0.5</v>
      </c>
      <c r="AH11" s="122">
        <v>6</v>
      </c>
      <c r="AI11" s="122">
        <v>0.3</v>
      </c>
      <c r="AJ11" s="122">
        <v>0.3</v>
      </c>
      <c r="AK11" s="122">
        <v>1</v>
      </c>
      <c r="AL11" s="122">
        <v>1</v>
      </c>
      <c r="AM11" s="122">
        <v>1</v>
      </c>
      <c r="AN11" s="122"/>
      <c r="AO11" s="122">
        <v>6</v>
      </c>
      <c r="AP11" s="122">
        <v>2</v>
      </c>
      <c r="AQ11" s="122"/>
      <c r="AR11" s="122"/>
      <c r="AS11" s="170"/>
      <c r="AT11" s="12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2775000</v>
      </c>
      <c r="AV11" s="23">
        <f t="shared" si="2"/>
        <v>2778440</v>
      </c>
      <c r="AW11" s="93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2" t="s">
        <v>1286</v>
      </c>
      <c r="AZ11" s="170"/>
    </row>
    <row r="12" spans="1:52" x14ac:dyDescent="0.25">
      <c r="A12" s="109">
        <v>4</v>
      </c>
      <c r="B12" s="124" t="s">
        <v>21</v>
      </c>
      <c r="C12" s="124" t="s">
        <v>704</v>
      </c>
      <c r="D12" s="124"/>
      <c r="E12" s="124" t="s">
        <v>705</v>
      </c>
      <c r="F12" s="124" t="s">
        <v>752</v>
      </c>
      <c r="G12" s="11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21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70"/>
      <c r="AT12" s="122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2" t="s">
        <v>1286</v>
      </c>
      <c r="AZ12" s="170"/>
    </row>
    <row r="13" spans="1:52" x14ac:dyDescent="0.25">
      <c r="A13" s="109">
        <v>5</v>
      </c>
      <c r="B13" s="124" t="s">
        <v>21</v>
      </c>
      <c r="C13" s="124" t="s">
        <v>732</v>
      </c>
      <c r="D13" s="124"/>
      <c r="E13" s="124" t="s">
        <v>733</v>
      </c>
      <c r="F13" s="124" t="s">
        <v>752</v>
      </c>
      <c r="G13" s="111">
        <f t="shared" si="0"/>
        <v>50</v>
      </c>
      <c r="H13" s="29"/>
      <c r="I13" s="29"/>
      <c r="J13" s="29">
        <v>1</v>
      </c>
      <c r="K13" s="29">
        <v>1</v>
      </c>
      <c r="L13" s="29">
        <v>1</v>
      </c>
      <c r="M13" s="29"/>
      <c r="N13" s="29"/>
      <c r="O13" s="29">
        <v>20</v>
      </c>
      <c r="P13" s="29"/>
      <c r="Q13" s="29">
        <v>2</v>
      </c>
      <c r="R13" s="29">
        <v>10</v>
      </c>
      <c r="S13" s="29"/>
      <c r="T13" s="29"/>
      <c r="U13" s="29">
        <v>1</v>
      </c>
      <c r="V13" s="29">
        <v>2</v>
      </c>
      <c r="W13" s="29">
        <v>0.5</v>
      </c>
      <c r="X13" s="29">
        <v>11.5</v>
      </c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8037750</v>
      </c>
      <c r="AE13" s="92">
        <f t="shared" si="1"/>
        <v>19.5</v>
      </c>
      <c r="AF13" s="121"/>
      <c r="AG13" s="122">
        <v>0.5</v>
      </c>
      <c r="AH13" s="122">
        <v>5</v>
      </c>
      <c r="AI13" s="122">
        <v>1</v>
      </c>
      <c r="AJ13" s="122"/>
      <c r="AK13" s="122">
        <v>1</v>
      </c>
      <c r="AL13" s="122">
        <v>1</v>
      </c>
      <c r="AM13" s="122">
        <v>1</v>
      </c>
      <c r="AN13" s="122"/>
      <c r="AO13" s="122">
        <v>1</v>
      </c>
      <c r="AP13" s="122">
        <v>1</v>
      </c>
      <c r="AQ13" s="122"/>
      <c r="AR13" s="122"/>
      <c r="AS13" s="170"/>
      <c r="AT13" s="122">
        <v>8</v>
      </c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2771250</v>
      </c>
      <c r="AV13" s="23">
        <f t="shared" si="2"/>
        <v>2813212.5</v>
      </c>
      <c r="AW13" s="93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2" t="s">
        <v>1286</v>
      </c>
      <c r="AZ13" s="170"/>
    </row>
    <row r="14" spans="1:52" x14ac:dyDescent="0.25">
      <c r="A14" s="109">
        <v>6</v>
      </c>
      <c r="B14" s="124" t="s">
        <v>21</v>
      </c>
      <c r="C14" s="124" t="s">
        <v>552</v>
      </c>
      <c r="D14" s="124"/>
      <c r="E14" s="124" t="s">
        <v>553</v>
      </c>
      <c r="F14" s="124" t="s">
        <v>752</v>
      </c>
      <c r="G14" s="111">
        <f t="shared" si="0"/>
        <v>14.950000000000001</v>
      </c>
      <c r="H14" s="29"/>
      <c r="I14" s="29"/>
      <c r="J14" s="29">
        <v>0.2</v>
      </c>
      <c r="K14" s="29"/>
      <c r="L14" s="29">
        <v>0.5</v>
      </c>
      <c r="M14" s="29"/>
      <c r="N14" s="29">
        <v>0.1</v>
      </c>
      <c r="O14" s="29">
        <v>9.4</v>
      </c>
      <c r="P14" s="29"/>
      <c r="Q14" s="29">
        <v>1</v>
      </c>
      <c r="R14" s="29">
        <v>2</v>
      </c>
      <c r="S14" s="29"/>
      <c r="T14" s="29"/>
      <c r="U14" s="29">
        <v>0.05</v>
      </c>
      <c r="V14" s="29">
        <v>0.2</v>
      </c>
      <c r="W14" s="29">
        <v>0.5</v>
      </c>
      <c r="X14" s="29">
        <v>1</v>
      </c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2549875</v>
      </c>
      <c r="AE14" s="92">
        <f t="shared" si="1"/>
        <v>5.6300000000000008</v>
      </c>
      <c r="AF14" s="121"/>
      <c r="AG14" s="122">
        <v>0.3</v>
      </c>
      <c r="AH14" s="122">
        <v>2</v>
      </c>
      <c r="AI14" s="122"/>
      <c r="AJ14" s="122">
        <v>0.1</v>
      </c>
      <c r="AK14" s="122">
        <v>1</v>
      </c>
      <c r="AL14" s="122">
        <v>1</v>
      </c>
      <c r="AM14" s="122"/>
      <c r="AN14" s="122"/>
      <c r="AO14" s="122">
        <v>1</v>
      </c>
      <c r="AP14" s="122"/>
      <c r="AQ14" s="122"/>
      <c r="AR14" s="122"/>
      <c r="AS14" s="170"/>
      <c r="AT14" s="122">
        <v>0.23</v>
      </c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891850</v>
      </c>
      <c r="AV14" s="23">
        <f t="shared" si="2"/>
        <v>892456.25</v>
      </c>
      <c r="AW14" s="93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2" t="s">
        <v>1286</v>
      </c>
      <c r="AZ14" s="170"/>
    </row>
    <row r="15" spans="1:52" x14ac:dyDescent="0.25">
      <c r="A15" s="109">
        <v>7</v>
      </c>
      <c r="B15" s="124" t="s">
        <v>21</v>
      </c>
      <c r="C15" s="124" t="s">
        <v>690</v>
      </c>
      <c r="D15" s="124"/>
      <c r="E15" s="124" t="s">
        <v>691</v>
      </c>
      <c r="F15" s="124" t="s">
        <v>833</v>
      </c>
      <c r="G15" s="111">
        <f t="shared" si="0"/>
        <v>70</v>
      </c>
      <c r="H15" s="29"/>
      <c r="I15" s="29"/>
      <c r="J15" s="29">
        <v>5</v>
      </c>
      <c r="K15" s="29">
        <v>1</v>
      </c>
      <c r="L15" s="29">
        <v>2</v>
      </c>
      <c r="M15" s="29"/>
      <c r="N15" s="29"/>
      <c r="O15" s="29">
        <v>20.5</v>
      </c>
      <c r="P15" s="29">
        <v>0.5</v>
      </c>
      <c r="Q15" s="29">
        <v>1</v>
      </c>
      <c r="R15" s="29">
        <v>15</v>
      </c>
      <c r="S15" s="29"/>
      <c r="T15" s="29"/>
      <c r="U15" s="29">
        <v>1</v>
      </c>
      <c r="V15" s="29">
        <v>3</v>
      </c>
      <c r="W15" s="29">
        <v>3</v>
      </c>
      <c r="X15" s="29">
        <v>18</v>
      </c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11149000</v>
      </c>
      <c r="AE15" s="92">
        <f t="shared" si="1"/>
        <v>24.5</v>
      </c>
      <c r="AF15" s="121"/>
      <c r="AG15" s="122">
        <v>1</v>
      </c>
      <c r="AH15" s="122">
        <v>6.5</v>
      </c>
      <c r="AI15" s="122">
        <v>2</v>
      </c>
      <c r="AJ15" s="122">
        <v>1</v>
      </c>
      <c r="AK15" s="122">
        <v>2</v>
      </c>
      <c r="AL15" s="122">
        <v>2</v>
      </c>
      <c r="AM15" s="122">
        <v>3</v>
      </c>
      <c r="AN15" s="122"/>
      <c r="AO15" s="122">
        <v>5</v>
      </c>
      <c r="AP15" s="122"/>
      <c r="AQ15" s="122"/>
      <c r="AR15" s="122"/>
      <c r="AS15" s="170"/>
      <c r="AT15" s="122">
        <v>2</v>
      </c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3895500</v>
      </c>
      <c r="AV15" s="23">
        <f t="shared" si="2"/>
        <v>3902149.9999999995</v>
      </c>
      <c r="AW15" s="93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2" t="s">
        <v>1286</v>
      </c>
      <c r="AZ15" s="170"/>
    </row>
    <row r="16" spans="1:52" x14ac:dyDescent="0.25">
      <c r="A16" s="109">
        <v>8</v>
      </c>
      <c r="B16" s="124" t="s">
        <v>21</v>
      </c>
      <c r="C16" s="124" t="s">
        <v>665</v>
      </c>
      <c r="D16" s="124"/>
      <c r="E16" s="124" t="s">
        <v>666</v>
      </c>
      <c r="F16" s="124" t="s">
        <v>752</v>
      </c>
      <c r="G16" s="111">
        <f t="shared" si="0"/>
        <v>35</v>
      </c>
      <c r="H16" s="29"/>
      <c r="I16" s="29"/>
      <c r="J16" s="29">
        <v>1.2</v>
      </c>
      <c r="K16" s="29">
        <v>1</v>
      </c>
      <c r="L16" s="29">
        <v>0.8</v>
      </c>
      <c r="M16" s="29"/>
      <c r="N16" s="29"/>
      <c r="O16" s="29">
        <v>10</v>
      </c>
      <c r="P16" s="29"/>
      <c r="Q16" s="29">
        <v>5.5</v>
      </c>
      <c r="R16" s="29">
        <v>6.1</v>
      </c>
      <c r="S16" s="29"/>
      <c r="T16" s="29"/>
      <c r="U16" s="29">
        <v>0.4</v>
      </c>
      <c r="V16" s="29">
        <v>2.8</v>
      </c>
      <c r="W16" s="29">
        <v>0.4</v>
      </c>
      <c r="X16" s="29">
        <v>6.8</v>
      </c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5482300</v>
      </c>
      <c r="AE16" s="92">
        <f t="shared" si="1"/>
        <v>11.6</v>
      </c>
      <c r="AF16" s="121"/>
      <c r="AG16" s="122">
        <v>1</v>
      </c>
      <c r="AH16" s="122">
        <v>3.5</v>
      </c>
      <c r="AI16" s="122">
        <v>1</v>
      </c>
      <c r="AJ16" s="122">
        <v>0.6</v>
      </c>
      <c r="AK16" s="122">
        <v>1</v>
      </c>
      <c r="AL16" s="122">
        <v>2</v>
      </c>
      <c r="AM16" s="122">
        <v>1</v>
      </c>
      <c r="AN16" s="122"/>
      <c r="AO16" s="122">
        <v>1</v>
      </c>
      <c r="AP16" s="122"/>
      <c r="AQ16" s="122"/>
      <c r="AR16" s="122"/>
      <c r="AS16" s="170"/>
      <c r="AT16" s="122">
        <v>0.5</v>
      </c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1910700</v>
      </c>
      <c r="AV16" s="23">
        <f t="shared" si="2"/>
        <v>1918804.9999999998</v>
      </c>
      <c r="AW16" s="93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2" t="s">
        <v>1286</v>
      </c>
      <c r="AZ16" s="170"/>
    </row>
    <row r="17" spans="1:52" x14ac:dyDescent="0.25">
      <c r="A17" s="109">
        <v>9</v>
      </c>
      <c r="B17" s="124" t="s">
        <v>21</v>
      </c>
      <c r="C17" s="124" t="s">
        <v>599</v>
      </c>
      <c r="D17" s="124"/>
      <c r="E17" s="124" t="s">
        <v>600</v>
      </c>
      <c r="F17" s="124" t="s">
        <v>752</v>
      </c>
      <c r="G17" s="111">
        <f t="shared" si="0"/>
        <v>35</v>
      </c>
      <c r="H17" s="29"/>
      <c r="I17" s="29"/>
      <c r="J17" s="29">
        <v>0.7</v>
      </c>
      <c r="K17" s="29"/>
      <c r="L17" s="29">
        <v>0.3</v>
      </c>
      <c r="M17" s="29"/>
      <c r="N17" s="29"/>
      <c r="O17" s="29">
        <v>21</v>
      </c>
      <c r="P17" s="29">
        <v>0.2</v>
      </c>
      <c r="Q17" s="29">
        <v>4.0999999999999996</v>
      </c>
      <c r="R17" s="29">
        <v>3.5</v>
      </c>
      <c r="S17" s="29"/>
      <c r="T17" s="29"/>
      <c r="U17" s="29"/>
      <c r="V17" s="29">
        <v>1</v>
      </c>
      <c r="W17" s="29">
        <v>0.2</v>
      </c>
      <c r="X17" s="29">
        <v>4</v>
      </c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6038050</v>
      </c>
      <c r="AE17" s="92">
        <f t="shared" si="1"/>
        <v>12.4</v>
      </c>
      <c r="AF17" s="121"/>
      <c r="AG17" s="122">
        <v>0.5</v>
      </c>
      <c r="AH17" s="122">
        <v>6.5</v>
      </c>
      <c r="AI17" s="122">
        <v>0.5</v>
      </c>
      <c r="AJ17" s="122">
        <v>0.4</v>
      </c>
      <c r="AK17" s="122">
        <v>1</v>
      </c>
      <c r="AL17" s="122">
        <v>1.5</v>
      </c>
      <c r="AM17" s="122">
        <v>1</v>
      </c>
      <c r="AN17" s="122"/>
      <c r="AO17" s="122"/>
      <c r="AP17" s="122"/>
      <c r="AQ17" s="122"/>
      <c r="AR17" s="122"/>
      <c r="AS17" s="170"/>
      <c r="AT17" s="122">
        <v>1</v>
      </c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2104800</v>
      </c>
      <c r="AV17" s="23">
        <f t="shared" si="2"/>
        <v>2113317.5</v>
      </c>
      <c r="AW17" s="93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2" t="s">
        <v>1286</v>
      </c>
      <c r="AZ17" s="170"/>
    </row>
    <row r="18" spans="1:52" x14ac:dyDescent="0.25">
      <c r="A18" s="109">
        <v>10</v>
      </c>
      <c r="B18" s="124" t="s">
        <v>21</v>
      </c>
      <c r="C18" s="124" t="s">
        <v>534</v>
      </c>
      <c r="D18" s="124"/>
      <c r="E18" s="124" t="s">
        <v>535</v>
      </c>
      <c r="F18" s="124" t="s">
        <v>753</v>
      </c>
      <c r="G18" s="111">
        <f t="shared" si="0"/>
        <v>35</v>
      </c>
      <c r="H18" s="29"/>
      <c r="I18" s="29"/>
      <c r="J18" s="29">
        <v>1.4</v>
      </c>
      <c r="K18" s="29"/>
      <c r="L18" s="29">
        <v>3.8</v>
      </c>
      <c r="M18" s="29"/>
      <c r="N18" s="29"/>
      <c r="O18" s="29">
        <v>16</v>
      </c>
      <c r="P18" s="29"/>
      <c r="Q18" s="29">
        <v>2</v>
      </c>
      <c r="R18" s="29">
        <v>4.4000000000000004</v>
      </c>
      <c r="S18" s="29"/>
      <c r="T18" s="29"/>
      <c r="U18" s="29">
        <v>0.3</v>
      </c>
      <c r="V18" s="29">
        <v>0.7</v>
      </c>
      <c r="W18" s="29">
        <v>0.4</v>
      </c>
      <c r="X18" s="29">
        <v>6</v>
      </c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5831250</v>
      </c>
      <c r="AE18" s="92">
        <f t="shared" si="1"/>
        <v>0</v>
      </c>
      <c r="AF18" s="121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70"/>
      <c r="AT18" s="122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2040937.4999999998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2" t="s">
        <v>1286</v>
      </c>
      <c r="AZ18" s="170"/>
    </row>
    <row r="19" spans="1:52" x14ac:dyDescent="0.25">
      <c r="A19" s="109">
        <v>11</v>
      </c>
      <c r="B19" s="124" t="s">
        <v>21</v>
      </c>
      <c r="C19" s="124" t="s">
        <v>601</v>
      </c>
      <c r="D19" s="124"/>
      <c r="E19" s="124" t="s">
        <v>602</v>
      </c>
      <c r="F19" s="124" t="s">
        <v>752</v>
      </c>
      <c r="G19" s="11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21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70"/>
      <c r="AT19" s="122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2" t="s">
        <v>1286</v>
      </c>
      <c r="AZ19" s="170"/>
    </row>
    <row r="20" spans="1:52" x14ac:dyDescent="0.25">
      <c r="A20" s="109">
        <v>12</v>
      </c>
      <c r="B20" s="124" t="s">
        <v>21</v>
      </c>
      <c r="C20" s="124" t="s">
        <v>681</v>
      </c>
      <c r="D20" s="124"/>
      <c r="E20" s="124" t="s">
        <v>1325</v>
      </c>
      <c r="F20" s="124" t="s">
        <v>833</v>
      </c>
      <c r="G20" s="111">
        <f t="shared" si="0"/>
        <v>35</v>
      </c>
      <c r="H20" s="29"/>
      <c r="I20" s="29"/>
      <c r="J20" s="29">
        <v>0.3</v>
      </c>
      <c r="K20" s="29"/>
      <c r="L20" s="29">
        <v>0.3</v>
      </c>
      <c r="M20" s="29"/>
      <c r="N20" s="29"/>
      <c r="O20" s="29">
        <v>20.7</v>
      </c>
      <c r="P20" s="29"/>
      <c r="Q20" s="29">
        <v>1</v>
      </c>
      <c r="R20" s="29">
        <v>4.9000000000000004</v>
      </c>
      <c r="S20" s="29"/>
      <c r="T20" s="29"/>
      <c r="U20" s="29">
        <v>1</v>
      </c>
      <c r="V20" s="29">
        <v>0.6</v>
      </c>
      <c r="W20" s="29">
        <v>0.2</v>
      </c>
      <c r="X20" s="29">
        <v>6</v>
      </c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5914800</v>
      </c>
      <c r="AE20" s="92">
        <f t="shared" si="1"/>
        <v>12.340000000000002</v>
      </c>
      <c r="AF20" s="121"/>
      <c r="AG20" s="122">
        <v>0.1</v>
      </c>
      <c r="AH20" s="122">
        <v>6</v>
      </c>
      <c r="AI20" s="122">
        <v>1</v>
      </c>
      <c r="AJ20" s="122"/>
      <c r="AK20" s="122">
        <v>1.5</v>
      </c>
      <c r="AL20" s="122"/>
      <c r="AM20" s="122">
        <v>1</v>
      </c>
      <c r="AN20" s="122"/>
      <c r="AO20" s="122">
        <v>1.04</v>
      </c>
      <c r="AP20" s="122">
        <v>0.4</v>
      </c>
      <c r="AQ20" s="122"/>
      <c r="AR20" s="122"/>
      <c r="AS20" s="170"/>
      <c r="AT20" s="122">
        <v>1.3</v>
      </c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2057800</v>
      </c>
      <c r="AV20" s="23">
        <f t="shared" si="2"/>
        <v>2070179.9999999998</v>
      </c>
      <c r="AW20" s="93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2" t="s">
        <v>1286</v>
      </c>
      <c r="AZ20" s="170"/>
    </row>
    <row r="21" spans="1:52" x14ac:dyDescent="0.25">
      <c r="A21" s="109">
        <v>13</v>
      </c>
      <c r="B21" s="124" t="s">
        <v>21</v>
      </c>
      <c r="C21" s="124" t="s">
        <v>651</v>
      </c>
      <c r="D21" s="124"/>
      <c r="E21" s="124" t="s">
        <v>652</v>
      </c>
      <c r="F21" s="124" t="s">
        <v>752</v>
      </c>
      <c r="G21" s="111">
        <f t="shared" si="0"/>
        <v>35</v>
      </c>
      <c r="H21" s="29"/>
      <c r="I21" s="29"/>
      <c r="J21" s="29">
        <v>0.7</v>
      </c>
      <c r="K21" s="29"/>
      <c r="L21" s="29">
        <v>0.3</v>
      </c>
      <c r="M21" s="29"/>
      <c r="N21" s="29"/>
      <c r="O21" s="29">
        <v>18.5</v>
      </c>
      <c r="P21" s="29"/>
      <c r="Q21" s="29">
        <v>4.2</v>
      </c>
      <c r="R21" s="29"/>
      <c r="S21" s="29"/>
      <c r="T21" s="29"/>
      <c r="U21" s="29">
        <v>1</v>
      </c>
      <c r="V21" s="29">
        <v>0.1</v>
      </c>
      <c r="W21" s="29">
        <v>6.7</v>
      </c>
      <c r="X21" s="29">
        <v>3.5</v>
      </c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5675700</v>
      </c>
      <c r="AE21" s="92">
        <f t="shared" si="1"/>
        <v>11.9</v>
      </c>
      <c r="AF21" s="121"/>
      <c r="AG21" s="122">
        <v>1</v>
      </c>
      <c r="AH21" s="122">
        <v>4.5</v>
      </c>
      <c r="AI21" s="122">
        <v>0.5</v>
      </c>
      <c r="AJ21" s="122"/>
      <c r="AK21" s="122">
        <v>1.5</v>
      </c>
      <c r="AL21" s="122">
        <v>1</v>
      </c>
      <c r="AM21" s="122">
        <v>1</v>
      </c>
      <c r="AN21" s="122"/>
      <c r="AO21" s="122">
        <v>1</v>
      </c>
      <c r="AP21" s="122">
        <v>0.6</v>
      </c>
      <c r="AQ21" s="122"/>
      <c r="AR21" s="122"/>
      <c r="AS21" s="170"/>
      <c r="AT21" s="122">
        <v>0.8</v>
      </c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1915750</v>
      </c>
      <c r="AV21" s="23">
        <f t="shared" si="2"/>
        <v>1986494.9999999998</v>
      </c>
      <c r="AW21" s="93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2" t="s">
        <v>1286</v>
      </c>
      <c r="AZ21" s="170"/>
    </row>
    <row r="22" spans="1:52" x14ac:dyDescent="0.25">
      <c r="A22" s="109">
        <v>14</v>
      </c>
      <c r="B22" s="124" t="s">
        <v>21</v>
      </c>
      <c r="C22" s="124" t="s">
        <v>726</v>
      </c>
      <c r="D22" s="124"/>
      <c r="E22" s="124" t="s">
        <v>727</v>
      </c>
      <c r="F22" s="124" t="s">
        <v>752</v>
      </c>
      <c r="G22" s="111">
        <f t="shared" si="0"/>
        <v>35</v>
      </c>
      <c r="H22" s="29"/>
      <c r="I22" s="29"/>
      <c r="J22" s="29">
        <v>1.1000000000000001</v>
      </c>
      <c r="K22" s="29">
        <v>1</v>
      </c>
      <c r="L22" s="29">
        <v>1.94</v>
      </c>
      <c r="M22" s="29"/>
      <c r="N22" s="29"/>
      <c r="O22" s="29">
        <v>18.36</v>
      </c>
      <c r="P22" s="29">
        <v>0.3</v>
      </c>
      <c r="Q22" s="29">
        <v>0.4</v>
      </c>
      <c r="R22" s="29">
        <v>3</v>
      </c>
      <c r="S22" s="29"/>
      <c r="T22" s="29"/>
      <c r="U22" s="29"/>
      <c r="V22" s="29">
        <v>1</v>
      </c>
      <c r="W22" s="29">
        <v>2.8</v>
      </c>
      <c r="X22" s="29">
        <v>5.0999999999999996</v>
      </c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5850320</v>
      </c>
      <c r="AE22" s="92">
        <f t="shared" si="1"/>
        <v>12.44</v>
      </c>
      <c r="AF22" s="121"/>
      <c r="AG22" s="122">
        <v>0.3</v>
      </c>
      <c r="AH22" s="122">
        <v>4.5</v>
      </c>
      <c r="AI22" s="122">
        <v>0.5</v>
      </c>
      <c r="AJ22" s="122">
        <v>0.2</v>
      </c>
      <c r="AK22" s="122">
        <v>1.04</v>
      </c>
      <c r="AL22" s="122">
        <v>3</v>
      </c>
      <c r="AM22" s="122">
        <v>1</v>
      </c>
      <c r="AN22" s="122"/>
      <c r="AO22" s="122">
        <v>1.1000000000000001</v>
      </c>
      <c r="AP22" s="122"/>
      <c r="AQ22" s="122"/>
      <c r="AR22" s="122"/>
      <c r="AS22" s="170"/>
      <c r="AT22" s="122">
        <v>0.8</v>
      </c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2026680</v>
      </c>
      <c r="AV22" s="23">
        <f t="shared" si="2"/>
        <v>2047611.9999999998</v>
      </c>
      <c r="AW22" s="93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2" t="s">
        <v>1286</v>
      </c>
      <c r="AZ22" s="170"/>
    </row>
    <row r="23" spans="1:52" x14ac:dyDescent="0.25">
      <c r="A23" s="109">
        <v>15</v>
      </c>
      <c r="B23" s="124" t="s">
        <v>21</v>
      </c>
      <c r="C23" s="124" t="s">
        <v>669</v>
      </c>
      <c r="D23" s="124"/>
      <c r="E23" s="124" t="s">
        <v>670</v>
      </c>
      <c r="F23" s="124" t="s">
        <v>752</v>
      </c>
      <c r="G23" s="111">
        <f t="shared" si="0"/>
        <v>100</v>
      </c>
      <c r="H23" s="29"/>
      <c r="I23" s="29"/>
      <c r="J23" s="29">
        <v>7</v>
      </c>
      <c r="K23" s="29">
        <v>15</v>
      </c>
      <c r="L23" s="29">
        <v>1.8</v>
      </c>
      <c r="M23" s="29"/>
      <c r="N23" s="29"/>
      <c r="O23" s="29">
        <v>41</v>
      </c>
      <c r="P23" s="29"/>
      <c r="Q23" s="29">
        <v>3</v>
      </c>
      <c r="R23" s="29">
        <v>10</v>
      </c>
      <c r="S23" s="29"/>
      <c r="T23" s="29"/>
      <c r="U23" s="29"/>
      <c r="V23" s="29">
        <v>1</v>
      </c>
      <c r="W23" s="29">
        <v>1</v>
      </c>
      <c r="X23" s="29">
        <v>20.2</v>
      </c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16930600</v>
      </c>
      <c r="AE23" s="92">
        <f t="shared" si="1"/>
        <v>37.700000000000003</v>
      </c>
      <c r="AF23" s="121"/>
      <c r="AG23" s="122">
        <v>0.5</v>
      </c>
      <c r="AH23" s="122">
        <v>15</v>
      </c>
      <c r="AI23" s="122">
        <v>1</v>
      </c>
      <c r="AJ23" s="122">
        <v>0.2</v>
      </c>
      <c r="AK23" s="122">
        <v>2</v>
      </c>
      <c r="AL23" s="122">
        <v>3</v>
      </c>
      <c r="AM23" s="122">
        <v>2</v>
      </c>
      <c r="AN23" s="122"/>
      <c r="AO23" s="122">
        <v>8</v>
      </c>
      <c r="AP23" s="122">
        <v>4</v>
      </c>
      <c r="AQ23" s="122"/>
      <c r="AR23" s="122"/>
      <c r="AS23" s="170"/>
      <c r="AT23" s="122">
        <v>2</v>
      </c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5904650</v>
      </c>
      <c r="AV23" s="23">
        <f t="shared" si="2"/>
        <v>5925710</v>
      </c>
      <c r="AW23" s="93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2" t="s">
        <v>1286</v>
      </c>
      <c r="AZ23" s="170"/>
    </row>
    <row r="24" spans="1:52" x14ac:dyDescent="0.25">
      <c r="A24" s="109">
        <v>16</v>
      </c>
      <c r="B24" s="124" t="s">
        <v>21</v>
      </c>
      <c r="C24" s="124" t="s">
        <v>663</v>
      </c>
      <c r="D24" s="124"/>
      <c r="E24" s="124" t="s">
        <v>664</v>
      </c>
      <c r="F24" s="124" t="s">
        <v>752</v>
      </c>
      <c r="G24" s="111">
        <f t="shared" si="0"/>
        <v>45.000000000000007</v>
      </c>
      <c r="H24" s="29"/>
      <c r="I24" s="29"/>
      <c r="J24" s="29">
        <v>3.3</v>
      </c>
      <c r="K24" s="29">
        <v>0.3</v>
      </c>
      <c r="L24" s="29">
        <v>1</v>
      </c>
      <c r="M24" s="29"/>
      <c r="N24" s="29"/>
      <c r="O24" s="29">
        <v>20.6</v>
      </c>
      <c r="P24" s="29">
        <v>0.1</v>
      </c>
      <c r="Q24" s="29">
        <v>0.3</v>
      </c>
      <c r="R24" s="29">
        <v>4.8</v>
      </c>
      <c r="S24" s="29"/>
      <c r="T24" s="29"/>
      <c r="U24" s="29">
        <v>0.5</v>
      </c>
      <c r="V24" s="29">
        <v>1</v>
      </c>
      <c r="W24" s="29">
        <v>1</v>
      </c>
      <c r="X24" s="29">
        <v>12.1</v>
      </c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7624600</v>
      </c>
      <c r="AE24" s="92">
        <f t="shared" si="1"/>
        <v>17.100000000000001</v>
      </c>
      <c r="AF24" s="121"/>
      <c r="AG24" s="122">
        <v>0.1</v>
      </c>
      <c r="AH24" s="122">
        <v>6.5</v>
      </c>
      <c r="AI24" s="122">
        <v>1</v>
      </c>
      <c r="AJ24" s="122">
        <v>0.2</v>
      </c>
      <c r="AK24" s="122">
        <v>1.3</v>
      </c>
      <c r="AL24" s="122"/>
      <c r="AM24" s="122">
        <v>1</v>
      </c>
      <c r="AN24" s="122"/>
      <c r="AO24" s="122">
        <v>3</v>
      </c>
      <c r="AP24" s="122">
        <v>2</v>
      </c>
      <c r="AQ24" s="122"/>
      <c r="AR24" s="122"/>
      <c r="AS24" s="170"/>
      <c r="AT24" s="122">
        <v>2</v>
      </c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2653500</v>
      </c>
      <c r="AV24" s="23">
        <f t="shared" si="2"/>
        <v>2668610</v>
      </c>
      <c r="AW24" s="93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2" t="s">
        <v>1286</v>
      </c>
      <c r="AZ24" s="170"/>
    </row>
    <row r="25" spans="1:52" x14ac:dyDescent="0.25">
      <c r="A25" s="109">
        <v>17</v>
      </c>
      <c r="B25" s="124" t="s">
        <v>21</v>
      </c>
      <c r="C25" s="124" t="s">
        <v>661</v>
      </c>
      <c r="D25" s="124"/>
      <c r="E25" s="124" t="s">
        <v>662</v>
      </c>
      <c r="F25" s="124" t="s">
        <v>752</v>
      </c>
      <c r="G25" s="111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21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70"/>
      <c r="AT25" s="122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2" t="s">
        <v>1286</v>
      </c>
      <c r="AZ25" s="170"/>
    </row>
    <row r="26" spans="1:52" x14ac:dyDescent="0.25">
      <c r="A26" s="109">
        <v>18</v>
      </c>
      <c r="B26" s="124" t="s">
        <v>21</v>
      </c>
      <c r="C26" s="124" t="s">
        <v>659</v>
      </c>
      <c r="D26" s="124"/>
      <c r="E26" s="124" t="s">
        <v>660</v>
      </c>
      <c r="F26" s="124" t="s">
        <v>752</v>
      </c>
      <c r="G26" s="111">
        <f t="shared" si="0"/>
        <v>35</v>
      </c>
      <c r="H26" s="29"/>
      <c r="I26" s="29"/>
      <c r="J26" s="29">
        <v>1.4</v>
      </c>
      <c r="K26" s="29"/>
      <c r="L26" s="29">
        <v>3.8</v>
      </c>
      <c r="M26" s="29"/>
      <c r="N26" s="29"/>
      <c r="O26" s="29">
        <v>16</v>
      </c>
      <c r="P26" s="29"/>
      <c r="Q26" s="29">
        <v>2</v>
      </c>
      <c r="R26" s="29">
        <v>4.4000000000000004</v>
      </c>
      <c r="S26" s="29"/>
      <c r="T26" s="29"/>
      <c r="U26" s="29">
        <v>0.3</v>
      </c>
      <c r="V26" s="29">
        <v>0.7</v>
      </c>
      <c r="W26" s="29">
        <v>0.4</v>
      </c>
      <c r="X26" s="29">
        <v>6</v>
      </c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5831250</v>
      </c>
      <c r="AE26" s="92">
        <f t="shared" si="1"/>
        <v>12.100000000000001</v>
      </c>
      <c r="AF26" s="121"/>
      <c r="AG26" s="122">
        <v>1</v>
      </c>
      <c r="AH26" s="122">
        <v>5</v>
      </c>
      <c r="AI26" s="122">
        <v>1</v>
      </c>
      <c r="AJ26" s="122">
        <v>0.4</v>
      </c>
      <c r="AK26" s="122">
        <v>1</v>
      </c>
      <c r="AL26" s="122">
        <v>1</v>
      </c>
      <c r="AM26" s="122">
        <v>1</v>
      </c>
      <c r="AN26" s="122"/>
      <c r="AO26" s="122">
        <v>1</v>
      </c>
      <c r="AP26" s="122">
        <v>0.4</v>
      </c>
      <c r="AQ26" s="122"/>
      <c r="AR26" s="122"/>
      <c r="AS26" s="170"/>
      <c r="AT26" s="122">
        <v>0.3</v>
      </c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2033800</v>
      </c>
      <c r="AV26" s="23">
        <f t="shared" si="2"/>
        <v>2040937.4999999998</v>
      </c>
      <c r="AW26" s="93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2" t="s">
        <v>1286</v>
      </c>
      <c r="AZ26" s="170"/>
    </row>
    <row r="27" spans="1:52" x14ac:dyDescent="0.25">
      <c r="A27" s="109">
        <v>19</v>
      </c>
      <c r="B27" s="124" t="s">
        <v>21</v>
      </c>
      <c r="C27" s="124" t="s">
        <v>657</v>
      </c>
      <c r="D27" s="124"/>
      <c r="E27" s="124" t="s">
        <v>658</v>
      </c>
      <c r="F27" s="124" t="s">
        <v>833</v>
      </c>
      <c r="G27" s="111">
        <f t="shared" si="0"/>
        <v>70</v>
      </c>
      <c r="H27" s="29"/>
      <c r="I27" s="29"/>
      <c r="J27" s="29">
        <v>3.4</v>
      </c>
      <c r="K27" s="29">
        <v>2</v>
      </c>
      <c r="L27" s="29">
        <v>2</v>
      </c>
      <c r="M27" s="29"/>
      <c r="N27" s="29"/>
      <c r="O27" s="29">
        <v>30</v>
      </c>
      <c r="P27" s="29">
        <v>0.2</v>
      </c>
      <c r="Q27" s="29">
        <v>0.8</v>
      </c>
      <c r="R27" s="29">
        <v>9.3000000000000007</v>
      </c>
      <c r="S27" s="29"/>
      <c r="T27" s="29"/>
      <c r="U27" s="29">
        <v>0.8</v>
      </c>
      <c r="V27" s="29">
        <v>1.5</v>
      </c>
      <c r="W27" s="29">
        <v>1</v>
      </c>
      <c r="X27" s="29">
        <v>19</v>
      </c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11654250</v>
      </c>
      <c r="AE27" s="92">
        <f t="shared" si="1"/>
        <v>0</v>
      </c>
      <c r="AF27" s="121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70"/>
      <c r="AT27" s="122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4078987.4999999995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12" t="s">
        <v>1286</v>
      </c>
      <c r="AZ27" s="170"/>
    </row>
    <row r="28" spans="1:52" x14ac:dyDescent="0.25">
      <c r="A28" s="109">
        <v>20</v>
      </c>
      <c r="B28" s="124" t="s">
        <v>21</v>
      </c>
      <c r="C28" s="124" t="s">
        <v>647</v>
      </c>
      <c r="D28" s="124"/>
      <c r="E28" s="124" t="s">
        <v>648</v>
      </c>
      <c r="F28" s="124" t="s">
        <v>752</v>
      </c>
      <c r="G28" s="111">
        <f t="shared" si="0"/>
        <v>35</v>
      </c>
      <c r="H28" s="29"/>
      <c r="I28" s="29"/>
      <c r="J28" s="29">
        <v>0.4</v>
      </c>
      <c r="K28" s="29"/>
      <c r="L28" s="29">
        <v>0.7</v>
      </c>
      <c r="M28" s="29"/>
      <c r="N28" s="29"/>
      <c r="O28" s="29">
        <v>14</v>
      </c>
      <c r="P28" s="29"/>
      <c r="Q28" s="29">
        <v>6</v>
      </c>
      <c r="R28" s="29">
        <v>4.9000000000000004</v>
      </c>
      <c r="S28" s="29"/>
      <c r="T28" s="29"/>
      <c r="U28" s="29">
        <v>0.3</v>
      </c>
      <c r="V28" s="29">
        <v>1.5</v>
      </c>
      <c r="W28" s="29">
        <v>0.2</v>
      </c>
      <c r="X28" s="29">
        <v>7</v>
      </c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5674050</v>
      </c>
      <c r="AE28" s="92">
        <f t="shared" si="1"/>
        <v>0</v>
      </c>
      <c r="AF28" s="121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70"/>
      <c r="AT28" s="12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1985917.4999999998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2" t="s">
        <v>1286</v>
      </c>
      <c r="AZ28" s="170"/>
    </row>
    <row r="29" spans="1:52" x14ac:dyDescent="0.25">
      <c r="A29" s="109">
        <v>21</v>
      </c>
      <c r="B29" s="124" t="s">
        <v>21</v>
      </c>
      <c r="C29" s="124" t="s">
        <v>645</v>
      </c>
      <c r="D29" s="124"/>
      <c r="E29" s="124" t="s">
        <v>646</v>
      </c>
      <c r="F29" s="124" t="s">
        <v>752</v>
      </c>
      <c r="G29" s="111">
        <f t="shared" si="0"/>
        <v>35</v>
      </c>
      <c r="H29" s="29"/>
      <c r="I29" s="29"/>
      <c r="J29" s="29">
        <v>0.5</v>
      </c>
      <c r="K29" s="29">
        <v>0.94</v>
      </c>
      <c r="L29" s="29">
        <v>1.9</v>
      </c>
      <c r="M29" s="29"/>
      <c r="N29" s="29"/>
      <c r="O29" s="29">
        <v>20.260000000000002</v>
      </c>
      <c r="P29" s="29"/>
      <c r="Q29" s="29">
        <v>0.5</v>
      </c>
      <c r="R29" s="29">
        <v>5.2</v>
      </c>
      <c r="S29" s="29"/>
      <c r="T29" s="29"/>
      <c r="U29" s="29"/>
      <c r="V29" s="29">
        <v>0.4</v>
      </c>
      <c r="W29" s="29">
        <v>0.2</v>
      </c>
      <c r="X29" s="29">
        <v>5.0999999999999996</v>
      </c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5964540</v>
      </c>
      <c r="AE29" s="92">
        <f t="shared" si="1"/>
        <v>12.44</v>
      </c>
      <c r="AF29" s="121"/>
      <c r="AG29" s="122">
        <v>0.3</v>
      </c>
      <c r="AH29" s="122">
        <v>6.5</v>
      </c>
      <c r="AI29" s="122">
        <v>0.5</v>
      </c>
      <c r="AJ29" s="122">
        <v>0.2</v>
      </c>
      <c r="AK29" s="122">
        <v>0.94</v>
      </c>
      <c r="AL29" s="122">
        <v>1</v>
      </c>
      <c r="AM29" s="122">
        <v>1</v>
      </c>
      <c r="AN29" s="122"/>
      <c r="AO29" s="122">
        <v>0.8</v>
      </c>
      <c r="AP29" s="122">
        <v>0.6</v>
      </c>
      <c r="AQ29" s="122"/>
      <c r="AR29" s="122"/>
      <c r="AS29" s="170"/>
      <c r="AT29" s="122">
        <v>0.6</v>
      </c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2087480</v>
      </c>
      <c r="AV29" s="23">
        <f t="shared" si="2"/>
        <v>2087588.9999999998</v>
      </c>
      <c r="AW29" s="93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2" t="s">
        <v>1286</v>
      </c>
      <c r="AZ29" s="170"/>
    </row>
    <row r="30" spans="1:52" x14ac:dyDescent="0.25">
      <c r="A30" s="109">
        <v>22</v>
      </c>
      <c r="B30" s="124" t="s">
        <v>21</v>
      </c>
      <c r="C30" s="124" t="s">
        <v>643</v>
      </c>
      <c r="D30" s="124"/>
      <c r="E30" s="124" t="s">
        <v>644</v>
      </c>
      <c r="F30" s="124" t="s">
        <v>752</v>
      </c>
      <c r="G30" s="111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21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70"/>
      <c r="AT30" s="12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2" t="s">
        <v>1286</v>
      </c>
      <c r="AZ30" s="170"/>
    </row>
    <row r="31" spans="1:52" x14ac:dyDescent="0.25">
      <c r="A31" s="109">
        <v>23</v>
      </c>
      <c r="B31" s="124" t="s">
        <v>21</v>
      </c>
      <c r="C31" s="124" t="s">
        <v>623</v>
      </c>
      <c r="D31" s="124"/>
      <c r="E31" s="124" t="s">
        <v>624</v>
      </c>
      <c r="F31" s="124" t="s">
        <v>753</v>
      </c>
      <c r="G31" s="111">
        <f t="shared" si="0"/>
        <v>35</v>
      </c>
      <c r="H31" s="29"/>
      <c r="I31" s="29"/>
      <c r="J31" s="29">
        <v>1</v>
      </c>
      <c r="K31" s="29">
        <v>1</v>
      </c>
      <c r="L31" s="29">
        <v>1</v>
      </c>
      <c r="M31" s="29"/>
      <c r="N31" s="29"/>
      <c r="O31" s="29">
        <v>12.5</v>
      </c>
      <c r="P31" s="29">
        <v>0.2</v>
      </c>
      <c r="Q31" s="29">
        <v>0.6</v>
      </c>
      <c r="R31" s="29">
        <v>7</v>
      </c>
      <c r="S31" s="29"/>
      <c r="T31" s="29"/>
      <c r="U31" s="29">
        <v>0.5</v>
      </c>
      <c r="V31" s="29">
        <v>1.2</v>
      </c>
      <c r="W31" s="29">
        <v>1</v>
      </c>
      <c r="X31" s="29">
        <v>9</v>
      </c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5595350</v>
      </c>
      <c r="AE31" s="92">
        <f t="shared" si="1"/>
        <v>13.9</v>
      </c>
      <c r="AF31" s="121"/>
      <c r="AG31" s="122">
        <v>1</v>
      </c>
      <c r="AH31" s="122">
        <v>3</v>
      </c>
      <c r="AI31" s="122">
        <v>0.2</v>
      </c>
      <c r="AJ31" s="122">
        <v>0.1</v>
      </c>
      <c r="AK31" s="122">
        <v>1</v>
      </c>
      <c r="AL31" s="122">
        <v>1</v>
      </c>
      <c r="AM31" s="122">
        <v>1</v>
      </c>
      <c r="AN31" s="122"/>
      <c r="AO31" s="122">
        <v>1</v>
      </c>
      <c r="AP31" s="122">
        <v>0.2</v>
      </c>
      <c r="AQ31" s="122"/>
      <c r="AR31" s="122"/>
      <c r="AS31" s="170"/>
      <c r="AT31" s="122">
        <v>5.4</v>
      </c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1948550</v>
      </c>
      <c r="AV31" s="23">
        <f t="shared" si="2"/>
        <v>1958372.4999999998</v>
      </c>
      <c r="AW31" s="93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2" t="s">
        <v>1286</v>
      </c>
      <c r="AZ31" s="170"/>
    </row>
    <row r="32" spans="1:52" x14ac:dyDescent="0.25">
      <c r="A32" s="109">
        <v>24</v>
      </c>
      <c r="B32" s="124" t="s">
        <v>21</v>
      </c>
      <c r="C32" s="124" t="s">
        <v>611</v>
      </c>
      <c r="D32" s="124"/>
      <c r="E32" s="124" t="s">
        <v>612</v>
      </c>
      <c r="F32" s="124" t="s">
        <v>752</v>
      </c>
      <c r="G32" s="111">
        <f t="shared" si="0"/>
        <v>35</v>
      </c>
      <c r="H32" s="29"/>
      <c r="I32" s="29"/>
      <c r="J32" s="29">
        <v>1.5</v>
      </c>
      <c r="K32" s="29">
        <v>1</v>
      </c>
      <c r="L32" s="29">
        <v>1</v>
      </c>
      <c r="M32" s="29"/>
      <c r="N32" s="29"/>
      <c r="O32" s="29">
        <v>17.2</v>
      </c>
      <c r="P32" s="29"/>
      <c r="Q32" s="29">
        <v>0.5</v>
      </c>
      <c r="R32" s="29">
        <v>4.3</v>
      </c>
      <c r="S32" s="29"/>
      <c r="T32" s="29"/>
      <c r="U32" s="29">
        <v>0.5</v>
      </c>
      <c r="V32" s="29">
        <v>1.8</v>
      </c>
      <c r="W32" s="29">
        <v>2</v>
      </c>
      <c r="X32" s="29">
        <v>5.2</v>
      </c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5766050</v>
      </c>
      <c r="AE32" s="92">
        <f t="shared" si="1"/>
        <v>12.090000000000002</v>
      </c>
      <c r="AF32" s="121"/>
      <c r="AG32" s="122">
        <v>0.3</v>
      </c>
      <c r="AH32" s="122">
        <v>6</v>
      </c>
      <c r="AI32" s="122">
        <v>0.5</v>
      </c>
      <c r="AJ32" s="122">
        <v>0.25</v>
      </c>
      <c r="AK32" s="122">
        <v>0.94</v>
      </c>
      <c r="AL32" s="122">
        <v>1</v>
      </c>
      <c r="AM32" s="122">
        <v>1</v>
      </c>
      <c r="AN32" s="122"/>
      <c r="AO32" s="122">
        <v>0.8</v>
      </c>
      <c r="AP32" s="122">
        <v>0.8</v>
      </c>
      <c r="AQ32" s="122"/>
      <c r="AR32" s="122"/>
      <c r="AS32" s="170"/>
      <c r="AT32" s="122">
        <v>0.5</v>
      </c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2010705</v>
      </c>
      <c r="AV32" s="23">
        <f t="shared" si="2"/>
        <v>2018117.4999999998</v>
      </c>
      <c r="AW32" s="93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2" t="s">
        <v>1286</v>
      </c>
      <c r="AZ32" s="170"/>
    </row>
    <row r="33" spans="1:52" x14ac:dyDescent="0.25">
      <c r="A33" s="109">
        <v>25</v>
      </c>
      <c r="B33" s="124" t="s">
        <v>21</v>
      </c>
      <c r="C33" s="124" t="s">
        <v>536</v>
      </c>
      <c r="D33" s="124"/>
      <c r="E33" s="124" t="s">
        <v>537</v>
      </c>
      <c r="F33" s="124" t="s">
        <v>752</v>
      </c>
      <c r="G33" s="111">
        <f t="shared" si="0"/>
        <v>35</v>
      </c>
      <c r="H33" s="29"/>
      <c r="I33" s="29"/>
      <c r="J33" s="29">
        <v>1.5</v>
      </c>
      <c r="K33" s="29">
        <v>1</v>
      </c>
      <c r="L33" s="29">
        <v>1</v>
      </c>
      <c r="M33" s="29"/>
      <c r="N33" s="29"/>
      <c r="O33" s="29">
        <v>17.2</v>
      </c>
      <c r="P33" s="29"/>
      <c r="Q33" s="29">
        <v>0.5</v>
      </c>
      <c r="R33" s="29">
        <v>4.3</v>
      </c>
      <c r="S33" s="29"/>
      <c r="T33" s="29"/>
      <c r="U33" s="29">
        <v>0.5</v>
      </c>
      <c r="V33" s="29">
        <v>1.8</v>
      </c>
      <c r="W33" s="29">
        <v>2</v>
      </c>
      <c r="X33" s="29">
        <v>5.2</v>
      </c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5766050</v>
      </c>
      <c r="AE33" s="92">
        <f t="shared" si="1"/>
        <v>11.8</v>
      </c>
      <c r="AF33" s="121"/>
      <c r="AG33" s="122">
        <v>1</v>
      </c>
      <c r="AH33" s="122">
        <v>5.5</v>
      </c>
      <c r="AI33" s="122">
        <v>1</v>
      </c>
      <c r="AJ33" s="122">
        <v>0.3</v>
      </c>
      <c r="AK33" s="122">
        <v>1</v>
      </c>
      <c r="AL33" s="122"/>
      <c r="AM33" s="122">
        <v>1</v>
      </c>
      <c r="AN33" s="122"/>
      <c r="AO33" s="122">
        <v>1.4</v>
      </c>
      <c r="AP33" s="122">
        <v>0.1</v>
      </c>
      <c r="AQ33" s="122"/>
      <c r="AR33" s="122"/>
      <c r="AS33" s="170"/>
      <c r="AT33" s="122">
        <v>0.5</v>
      </c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2003850</v>
      </c>
      <c r="AV33" s="23">
        <f t="shared" si="2"/>
        <v>2018117.4999999998</v>
      </c>
      <c r="AW33" s="93" t="str">
        <f t="shared" si="3"/>
        <v>Credit is within Limit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2" t="s">
        <v>1286</v>
      </c>
      <c r="AZ33" s="170"/>
    </row>
    <row r="34" spans="1:52" x14ac:dyDescent="0.25">
      <c r="A34" s="109">
        <v>26</v>
      </c>
      <c r="B34" s="124" t="s">
        <v>20</v>
      </c>
      <c r="C34" s="124" t="s">
        <v>1094</v>
      </c>
      <c r="D34" s="124"/>
      <c r="E34" s="124" t="s">
        <v>1096</v>
      </c>
      <c r="F34" s="124" t="s">
        <v>61</v>
      </c>
      <c r="G34" s="111">
        <f t="shared" si="0"/>
        <v>50</v>
      </c>
      <c r="H34" s="29"/>
      <c r="I34" s="29"/>
      <c r="J34" s="29">
        <v>10</v>
      </c>
      <c r="K34" s="29"/>
      <c r="L34" s="29">
        <v>1</v>
      </c>
      <c r="M34" s="29"/>
      <c r="N34" s="29"/>
      <c r="O34" s="29">
        <v>33</v>
      </c>
      <c r="P34" s="29">
        <v>5</v>
      </c>
      <c r="Q34" s="29"/>
      <c r="R34" s="29"/>
      <c r="S34" s="29"/>
      <c r="T34" s="29"/>
      <c r="U34" s="29"/>
      <c r="V34" s="29"/>
      <c r="W34" s="29"/>
      <c r="X34" s="29">
        <v>1</v>
      </c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9879000</v>
      </c>
      <c r="AE34" s="92">
        <f t="shared" si="1"/>
        <v>22.2</v>
      </c>
      <c r="AF34" s="169"/>
      <c r="AG34" s="170">
        <v>0.5</v>
      </c>
      <c r="AH34" s="170">
        <v>10</v>
      </c>
      <c r="AI34" s="170">
        <v>0.5</v>
      </c>
      <c r="AJ34" s="170"/>
      <c r="AK34" s="170">
        <v>1</v>
      </c>
      <c r="AL34" s="170">
        <v>3</v>
      </c>
      <c r="AM34" s="170"/>
      <c r="AN34" s="170"/>
      <c r="AO34" s="170"/>
      <c r="AP34" s="170">
        <v>5</v>
      </c>
      <c r="AQ34" s="170"/>
      <c r="AR34" s="170"/>
      <c r="AS34" s="170"/>
      <c r="AT34" s="170">
        <v>2.2000000000000002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3435750</v>
      </c>
      <c r="AV34" s="23">
        <f t="shared" si="2"/>
        <v>3457650</v>
      </c>
      <c r="AW34" s="93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2" t="s">
        <v>1286</v>
      </c>
      <c r="AZ34" s="170"/>
    </row>
    <row r="35" spans="1:52" x14ac:dyDescent="0.25">
      <c r="A35" s="109">
        <v>27</v>
      </c>
      <c r="B35" s="124" t="s">
        <v>20</v>
      </c>
      <c r="C35" s="124" t="s">
        <v>824</v>
      </c>
      <c r="D35" s="124"/>
      <c r="E35" s="124" t="s">
        <v>825</v>
      </c>
      <c r="F35" s="124" t="s">
        <v>752</v>
      </c>
      <c r="G35" s="11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21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70"/>
      <c r="AT35" s="122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2" t="s">
        <v>1286</v>
      </c>
      <c r="AZ35" s="170"/>
    </row>
    <row r="36" spans="1:52" x14ac:dyDescent="0.25">
      <c r="A36" s="109">
        <v>28</v>
      </c>
      <c r="B36" s="124" t="s">
        <v>20</v>
      </c>
      <c r="C36" s="124" t="s">
        <v>822</v>
      </c>
      <c r="D36" s="124"/>
      <c r="E36" s="124" t="s">
        <v>1097</v>
      </c>
      <c r="F36" s="124" t="s">
        <v>752</v>
      </c>
      <c r="G36" s="111">
        <f t="shared" si="0"/>
        <v>105</v>
      </c>
      <c r="H36" s="29"/>
      <c r="I36" s="29"/>
      <c r="J36" s="29">
        <v>0.4</v>
      </c>
      <c r="K36" s="29"/>
      <c r="L36" s="29">
        <v>20</v>
      </c>
      <c r="M36" s="29"/>
      <c r="N36" s="29"/>
      <c r="O36" s="29">
        <v>30.6</v>
      </c>
      <c r="P36" s="29">
        <v>2.5</v>
      </c>
      <c r="Q36" s="29">
        <v>2</v>
      </c>
      <c r="R36" s="29"/>
      <c r="S36" s="29"/>
      <c r="T36" s="29"/>
      <c r="U36" s="29">
        <v>2</v>
      </c>
      <c r="V36" s="29">
        <v>0.5</v>
      </c>
      <c r="W36" s="29">
        <v>3</v>
      </c>
      <c r="X36" s="29">
        <v>44</v>
      </c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16885600</v>
      </c>
      <c r="AE36" s="92">
        <f t="shared" si="1"/>
        <v>36.900000000000006</v>
      </c>
      <c r="AF36" s="121"/>
      <c r="AG36" s="122">
        <v>0.5</v>
      </c>
      <c r="AH36" s="122">
        <v>10</v>
      </c>
      <c r="AI36" s="122">
        <v>0.2</v>
      </c>
      <c r="AJ36" s="122"/>
      <c r="AK36" s="122">
        <v>8</v>
      </c>
      <c r="AL36" s="122">
        <v>17.5</v>
      </c>
      <c r="AM36" s="122"/>
      <c r="AN36" s="122"/>
      <c r="AO36" s="122"/>
      <c r="AP36" s="122">
        <v>0.7</v>
      </c>
      <c r="AQ36" s="122"/>
      <c r="AR36" s="122"/>
      <c r="AS36" s="170"/>
      <c r="AT36" s="122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5909100</v>
      </c>
      <c r="AV36" s="23">
        <f t="shared" si="2"/>
        <v>5909960</v>
      </c>
      <c r="AW36" s="93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2" t="s">
        <v>1286</v>
      </c>
      <c r="AZ36" s="170"/>
    </row>
    <row r="37" spans="1:52" x14ac:dyDescent="0.25">
      <c r="A37" s="109">
        <v>29</v>
      </c>
      <c r="B37" s="124" t="s">
        <v>20</v>
      </c>
      <c r="C37" s="124" t="s">
        <v>1095</v>
      </c>
      <c r="D37" s="124"/>
      <c r="E37" s="124" t="s">
        <v>492</v>
      </c>
      <c r="F37" s="124" t="s">
        <v>753</v>
      </c>
      <c r="G37" s="11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21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70"/>
      <c r="AT37" s="122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2" t="s">
        <v>1286</v>
      </c>
      <c r="AZ37" s="170"/>
    </row>
    <row r="38" spans="1:52" x14ac:dyDescent="0.25">
      <c r="A38" s="109">
        <v>30</v>
      </c>
      <c r="B38" s="124" t="s">
        <v>20</v>
      </c>
      <c r="C38" s="124" t="s">
        <v>355</v>
      </c>
      <c r="D38" s="124"/>
      <c r="E38" s="124" t="s">
        <v>1098</v>
      </c>
      <c r="F38" s="124" t="s">
        <v>753</v>
      </c>
      <c r="G38" s="111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21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70"/>
      <c r="AT38" s="122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2" t="s">
        <v>1286</v>
      </c>
      <c r="AZ38" s="170"/>
    </row>
    <row r="39" spans="1:52" x14ac:dyDescent="0.25">
      <c r="A39" s="109">
        <v>31</v>
      </c>
      <c r="B39" s="124" t="s">
        <v>20</v>
      </c>
      <c r="C39" s="124" t="s">
        <v>818</v>
      </c>
      <c r="D39" s="124"/>
      <c r="E39" s="124" t="s">
        <v>819</v>
      </c>
      <c r="F39" s="124" t="s">
        <v>1100</v>
      </c>
      <c r="G39" s="11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21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70"/>
      <c r="AT39" s="122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2" t="s">
        <v>1286</v>
      </c>
      <c r="AZ39" s="170"/>
    </row>
    <row r="40" spans="1:52" x14ac:dyDescent="0.25">
      <c r="A40" s="109">
        <v>32</v>
      </c>
      <c r="B40" s="124" t="s">
        <v>20</v>
      </c>
      <c r="C40" s="124" t="s">
        <v>357</v>
      </c>
      <c r="D40" s="124"/>
      <c r="E40" s="124" t="s">
        <v>358</v>
      </c>
      <c r="F40" s="124" t="s">
        <v>1100</v>
      </c>
      <c r="G40" s="111">
        <f t="shared" si="0"/>
        <v>10</v>
      </c>
      <c r="H40" s="29"/>
      <c r="I40" s="29"/>
      <c r="J40" s="29">
        <v>2</v>
      </c>
      <c r="K40" s="29"/>
      <c r="L40" s="29">
        <v>1</v>
      </c>
      <c r="M40" s="29"/>
      <c r="N40" s="29"/>
      <c r="O40" s="29">
        <v>5</v>
      </c>
      <c r="P40" s="29"/>
      <c r="Q40" s="29"/>
      <c r="R40" s="29"/>
      <c r="S40" s="29"/>
      <c r="T40" s="29"/>
      <c r="U40" s="29"/>
      <c r="V40" s="29"/>
      <c r="W40" s="29"/>
      <c r="X40" s="29">
        <v>2</v>
      </c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1840500</v>
      </c>
      <c r="AE40" s="92">
        <f t="shared" si="1"/>
        <v>4</v>
      </c>
      <c r="AF40" s="121"/>
      <c r="AG40" s="122"/>
      <c r="AH40" s="122">
        <v>1</v>
      </c>
      <c r="AI40" s="122"/>
      <c r="AJ40" s="122"/>
      <c r="AK40" s="122">
        <v>1</v>
      </c>
      <c r="AL40" s="122">
        <v>2</v>
      </c>
      <c r="AM40" s="122"/>
      <c r="AN40" s="122"/>
      <c r="AO40" s="122"/>
      <c r="AP40" s="122"/>
      <c r="AQ40" s="122"/>
      <c r="AR40" s="122"/>
      <c r="AS40" s="170"/>
      <c r="AT40" s="122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638500</v>
      </c>
      <c r="AV40" s="23">
        <f t="shared" si="2"/>
        <v>644175</v>
      </c>
      <c r="AW40" s="93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2" t="s">
        <v>1286</v>
      </c>
      <c r="AZ40" s="170"/>
    </row>
    <row r="41" spans="1:52" x14ac:dyDescent="0.25">
      <c r="A41" s="109">
        <v>33</v>
      </c>
      <c r="B41" s="124" t="s">
        <v>20</v>
      </c>
      <c r="C41" s="124" t="s">
        <v>820</v>
      </c>
      <c r="D41" s="124"/>
      <c r="E41" s="124" t="s">
        <v>821</v>
      </c>
      <c r="F41" s="124" t="s">
        <v>753</v>
      </c>
      <c r="G41" s="111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21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70"/>
      <c r="AT41" s="122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2" t="s">
        <v>1286</v>
      </c>
      <c r="AZ41" s="170"/>
    </row>
    <row r="42" spans="1:52" x14ac:dyDescent="0.25">
      <c r="A42" s="109">
        <v>34</v>
      </c>
      <c r="B42" s="124" t="s">
        <v>20</v>
      </c>
      <c r="C42" s="124" t="s">
        <v>1407</v>
      </c>
      <c r="D42" s="124"/>
      <c r="E42" s="124" t="s">
        <v>395</v>
      </c>
      <c r="F42" s="124" t="s">
        <v>752</v>
      </c>
      <c r="G42" s="111">
        <f t="shared" si="4"/>
        <v>35</v>
      </c>
      <c r="H42" s="29"/>
      <c r="I42" s="29"/>
      <c r="J42" s="29"/>
      <c r="K42" s="29"/>
      <c r="L42" s="29">
        <v>12</v>
      </c>
      <c r="M42" s="29"/>
      <c r="N42" s="29"/>
      <c r="O42" s="29">
        <v>13</v>
      </c>
      <c r="P42" s="29"/>
      <c r="Q42" s="29">
        <v>1</v>
      </c>
      <c r="R42" s="29"/>
      <c r="S42" s="29"/>
      <c r="T42" s="29"/>
      <c r="U42" s="29"/>
      <c r="V42" s="29"/>
      <c r="W42" s="29"/>
      <c r="X42" s="29">
        <v>9</v>
      </c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5716000</v>
      </c>
      <c r="AE42" s="92">
        <f t="shared" si="5"/>
        <v>12.7</v>
      </c>
      <c r="AF42" s="121"/>
      <c r="AG42" s="122"/>
      <c r="AH42" s="122">
        <v>5</v>
      </c>
      <c r="AI42" s="122"/>
      <c r="AJ42" s="122"/>
      <c r="AK42" s="122">
        <v>4</v>
      </c>
      <c r="AL42" s="122">
        <v>1.7</v>
      </c>
      <c r="AM42" s="122"/>
      <c r="AN42" s="122"/>
      <c r="AO42" s="122"/>
      <c r="AP42" s="122">
        <v>2</v>
      </c>
      <c r="AQ42" s="122"/>
      <c r="AR42" s="122"/>
      <c r="AS42" s="170"/>
      <c r="AT42" s="122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1992250</v>
      </c>
      <c r="AV42" s="23">
        <f t="shared" si="6"/>
        <v>2000599.9999999998</v>
      </c>
      <c r="AW42" s="93" t="str">
        <f t="shared" si="7"/>
        <v>Credit is within Limit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2" t="s">
        <v>1286</v>
      </c>
      <c r="AZ42" s="170"/>
    </row>
    <row r="43" spans="1:52" x14ac:dyDescent="0.25">
      <c r="A43" s="109">
        <v>35</v>
      </c>
      <c r="B43" s="124" t="s">
        <v>20</v>
      </c>
      <c r="C43" s="124" t="s">
        <v>1330</v>
      </c>
      <c r="D43" s="124"/>
      <c r="E43" s="124" t="s">
        <v>354</v>
      </c>
      <c r="F43" s="124" t="s">
        <v>833</v>
      </c>
      <c r="G43" s="111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21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70"/>
      <c r="AT43" s="122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2" t="s">
        <v>1286</v>
      </c>
      <c r="AZ43" s="170"/>
    </row>
    <row r="44" spans="1:52" x14ac:dyDescent="0.25">
      <c r="A44" s="109">
        <v>36</v>
      </c>
      <c r="B44" s="124" t="s">
        <v>20</v>
      </c>
      <c r="C44" s="124" t="s">
        <v>823</v>
      </c>
      <c r="D44" s="124"/>
      <c r="E44" s="124" t="s">
        <v>1099</v>
      </c>
      <c r="F44" s="124" t="s">
        <v>753</v>
      </c>
      <c r="G44" s="111">
        <f t="shared" si="4"/>
        <v>15</v>
      </c>
      <c r="H44" s="72"/>
      <c r="I44" s="72"/>
      <c r="J44" s="72"/>
      <c r="K44" s="72"/>
      <c r="L44" s="72">
        <v>3</v>
      </c>
      <c r="M44" s="72"/>
      <c r="N44" s="72"/>
      <c r="O44" s="72">
        <v>1</v>
      </c>
      <c r="P44" s="72"/>
      <c r="Q44" s="72">
        <v>0.1</v>
      </c>
      <c r="R44" s="72"/>
      <c r="S44" s="72"/>
      <c r="T44" s="72"/>
      <c r="U44" s="72">
        <v>2.9</v>
      </c>
      <c r="V44" s="72"/>
      <c r="W44" s="72">
        <v>2</v>
      </c>
      <c r="X44" s="72">
        <v>6</v>
      </c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2028100</v>
      </c>
      <c r="AE44" s="92">
        <f t="shared" si="5"/>
        <v>3.9</v>
      </c>
      <c r="AF44" s="121"/>
      <c r="AG44" s="122">
        <v>0.1</v>
      </c>
      <c r="AH44" s="122">
        <v>0.5</v>
      </c>
      <c r="AI44" s="122"/>
      <c r="AJ44" s="122"/>
      <c r="AK44" s="122">
        <v>1</v>
      </c>
      <c r="AL44" s="122">
        <v>2.2999999999999998</v>
      </c>
      <c r="AM44" s="122"/>
      <c r="AN44" s="122"/>
      <c r="AO44" s="122"/>
      <c r="AP44" s="122"/>
      <c r="AQ44" s="122"/>
      <c r="AR44" s="122"/>
      <c r="AS44" s="170"/>
      <c r="AT44" s="12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605000</v>
      </c>
      <c r="AV44" s="23">
        <f t="shared" si="6"/>
        <v>709835</v>
      </c>
      <c r="AW44" s="93" t="str">
        <f t="shared" si="7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2" t="s">
        <v>1286</v>
      </c>
      <c r="AZ44" s="170"/>
    </row>
    <row r="45" spans="1:52" x14ac:dyDescent="0.25">
      <c r="A45" s="109">
        <v>37</v>
      </c>
      <c r="B45" s="124" t="s">
        <v>20</v>
      </c>
      <c r="C45" s="124" t="s">
        <v>503</v>
      </c>
      <c r="D45" s="124"/>
      <c r="E45" s="124" t="s">
        <v>504</v>
      </c>
      <c r="F45" s="124" t="s">
        <v>1100</v>
      </c>
      <c r="G45" s="111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7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83"/>
      <c r="AT45" s="108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2" t="s">
        <v>1286</v>
      </c>
      <c r="AZ45" s="170"/>
    </row>
    <row r="46" spans="1:52" x14ac:dyDescent="0.25">
      <c r="A46" s="109">
        <v>38</v>
      </c>
      <c r="B46" s="124" t="s">
        <v>20</v>
      </c>
      <c r="C46" s="124" t="s">
        <v>483</v>
      </c>
      <c r="D46" s="124"/>
      <c r="E46" s="124" t="s">
        <v>484</v>
      </c>
      <c r="F46" s="124" t="s">
        <v>753</v>
      </c>
      <c r="G46" s="111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7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83"/>
      <c r="AT46" s="108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2" t="s">
        <v>1286</v>
      </c>
      <c r="AZ46" s="170"/>
    </row>
    <row r="47" spans="1:52" x14ac:dyDescent="0.25">
      <c r="A47" s="109">
        <v>39</v>
      </c>
      <c r="B47" s="124" t="s">
        <v>20</v>
      </c>
      <c r="C47" s="124" t="s">
        <v>481</v>
      </c>
      <c r="D47" s="124"/>
      <c r="E47" s="124" t="s">
        <v>482</v>
      </c>
      <c r="F47" s="124" t="s">
        <v>1100</v>
      </c>
      <c r="G47" s="111">
        <f t="shared" si="4"/>
        <v>40</v>
      </c>
      <c r="H47" s="94"/>
      <c r="I47" s="94"/>
      <c r="J47" s="94"/>
      <c r="K47" s="94"/>
      <c r="L47" s="94">
        <v>4</v>
      </c>
      <c r="M47" s="94"/>
      <c r="N47" s="94"/>
      <c r="O47" s="94">
        <v>14</v>
      </c>
      <c r="P47" s="94"/>
      <c r="Q47" s="94">
        <v>0.4</v>
      </c>
      <c r="R47" s="94"/>
      <c r="S47" s="94"/>
      <c r="T47" s="94"/>
      <c r="U47" s="94"/>
      <c r="V47" s="94"/>
      <c r="W47" s="94">
        <v>2.6</v>
      </c>
      <c r="X47" s="94">
        <v>19</v>
      </c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6455500</v>
      </c>
      <c r="AE47" s="92">
        <f t="shared" si="5"/>
        <v>14.1</v>
      </c>
      <c r="AF47" s="107"/>
      <c r="AG47" s="108">
        <v>0.1</v>
      </c>
      <c r="AH47" s="108">
        <v>5</v>
      </c>
      <c r="AI47" s="108"/>
      <c r="AJ47" s="108"/>
      <c r="AK47" s="108">
        <v>2</v>
      </c>
      <c r="AL47" s="108">
        <v>5</v>
      </c>
      <c r="AM47" s="108"/>
      <c r="AN47" s="108"/>
      <c r="AO47" s="108"/>
      <c r="AP47" s="108">
        <v>2</v>
      </c>
      <c r="AQ47" s="108"/>
      <c r="AR47" s="108"/>
      <c r="AS47" s="183"/>
      <c r="AT47" s="108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2221750</v>
      </c>
      <c r="AV47" s="23">
        <f t="shared" si="6"/>
        <v>2259425</v>
      </c>
      <c r="AW47" s="93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2" t="s">
        <v>1286</v>
      </c>
      <c r="AZ47" s="170"/>
    </row>
    <row r="48" spans="1:52" x14ac:dyDescent="0.25">
      <c r="A48" s="109">
        <v>40</v>
      </c>
      <c r="B48" s="124" t="s">
        <v>20</v>
      </c>
      <c r="C48" s="124" t="s">
        <v>497</v>
      </c>
      <c r="D48" s="124"/>
      <c r="E48" s="124" t="s">
        <v>498</v>
      </c>
      <c r="F48" s="124" t="s">
        <v>753</v>
      </c>
      <c r="G48" s="111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7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83"/>
      <c r="AT48" s="10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2" t="s">
        <v>1286</v>
      </c>
      <c r="AZ48" s="170"/>
    </row>
    <row r="49" spans="1:52" x14ac:dyDescent="0.25">
      <c r="A49" s="109">
        <v>41</v>
      </c>
      <c r="B49" s="124" t="s">
        <v>20</v>
      </c>
      <c r="C49" s="124" t="s">
        <v>476</v>
      </c>
      <c r="D49" s="124"/>
      <c r="E49" s="124" t="s">
        <v>477</v>
      </c>
      <c r="F49" s="124" t="s">
        <v>1100</v>
      </c>
      <c r="G49" s="111">
        <f t="shared" si="4"/>
        <v>35</v>
      </c>
      <c r="H49" s="94"/>
      <c r="I49" s="94"/>
      <c r="J49" s="94">
        <v>3</v>
      </c>
      <c r="K49" s="94"/>
      <c r="L49" s="94"/>
      <c r="M49" s="94"/>
      <c r="N49" s="94"/>
      <c r="O49" s="94">
        <v>24</v>
      </c>
      <c r="P49" s="94"/>
      <c r="Q49" s="94"/>
      <c r="R49" s="94"/>
      <c r="S49" s="94"/>
      <c r="T49" s="94"/>
      <c r="U49" s="94"/>
      <c r="V49" s="94"/>
      <c r="W49" s="94"/>
      <c r="X49" s="94">
        <v>8</v>
      </c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6425000</v>
      </c>
      <c r="AE49" s="92">
        <f t="shared" si="5"/>
        <v>13</v>
      </c>
      <c r="AF49" s="107"/>
      <c r="AG49" s="108"/>
      <c r="AH49" s="108">
        <v>5</v>
      </c>
      <c r="AI49" s="108"/>
      <c r="AJ49" s="108"/>
      <c r="AK49" s="108"/>
      <c r="AL49" s="108">
        <v>8</v>
      </c>
      <c r="AM49" s="108"/>
      <c r="AN49" s="108"/>
      <c r="AO49" s="108"/>
      <c r="AP49" s="108"/>
      <c r="AQ49" s="108"/>
      <c r="AR49" s="108"/>
      <c r="AS49" s="183"/>
      <c r="AT49" s="108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2165000</v>
      </c>
      <c r="AV49" s="23">
        <f t="shared" si="6"/>
        <v>2248750</v>
      </c>
      <c r="AW49" s="93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2" t="s">
        <v>1286</v>
      </c>
      <c r="AZ49" s="170"/>
    </row>
    <row r="50" spans="1:52" x14ac:dyDescent="0.25">
      <c r="A50" s="109">
        <v>42</v>
      </c>
      <c r="B50" s="124" t="s">
        <v>20</v>
      </c>
      <c r="C50" s="124" t="s">
        <v>410</v>
      </c>
      <c r="D50" s="124"/>
      <c r="E50" s="124" t="s">
        <v>411</v>
      </c>
      <c r="F50" s="124" t="s">
        <v>1100</v>
      </c>
      <c r="G50" s="111">
        <f t="shared" si="4"/>
        <v>16</v>
      </c>
      <c r="H50" s="94"/>
      <c r="I50" s="94"/>
      <c r="J50" s="94"/>
      <c r="K50" s="94"/>
      <c r="L50" s="94">
        <v>2</v>
      </c>
      <c r="M50" s="94"/>
      <c r="N50" s="94"/>
      <c r="O50" s="94">
        <v>10</v>
      </c>
      <c r="P50" s="94"/>
      <c r="Q50" s="94">
        <v>1</v>
      </c>
      <c r="R50" s="94"/>
      <c r="S50" s="94"/>
      <c r="T50" s="94"/>
      <c r="U50" s="94"/>
      <c r="V50" s="94"/>
      <c r="W50" s="94"/>
      <c r="X50" s="94">
        <v>3</v>
      </c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2789000</v>
      </c>
      <c r="AE50" s="92">
        <f t="shared" si="5"/>
        <v>6.3</v>
      </c>
      <c r="AF50" s="107"/>
      <c r="AG50" s="108">
        <v>1</v>
      </c>
      <c r="AH50" s="108">
        <v>2</v>
      </c>
      <c r="AI50" s="108"/>
      <c r="AJ50" s="108"/>
      <c r="AK50" s="108"/>
      <c r="AL50" s="108">
        <v>2</v>
      </c>
      <c r="AM50" s="108"/>
      <c r="AN50" s="108"/>
      <c r="AO50" s="108"/>
      <c r="AP50" s="108">
        <v>1.3</v>
      </c>
      <c r="AQ50" s="108"/>
      <c r="AR50" s="108"/>
      <c r="AS50" s="183"/>
      <c r="AT50" s="108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972000</v>
      </c>
      <c r="AV50" s="23">
        <f t="shared" si="6"/>
        <v>976149.99999999988</v>
      </c>
      <c r="AW50" s="93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2" t="s">
        <v>1286</v>
      </c>
      <c r="AZ50" s="170"/>
    </row>
    <row r="51" spans="1:52" x14ac:dyDescent="0.25">
      <c r="A51" s="109">
        <v>43</v>
      </c>
      <c r="B51" s="124" t="s">
        <v>20</v>
      </c>
      <c r="C51" s="124" t="s">
        <v>816</v>
      </c>
      <c r="D51" s="124"/>
      <c r="E51" s="124" t="s">
        <v>817</v>
      </c>
      <c r="F51" s="124" t="s">
        <v>1100</v>
      </c>
      <c r="G51" s="111">
        <f t="shared" si="4"/>
        <v>35</v>
      </c>
      <c r="H51" s="94"/>
      <c r="I51" s="94"/>
      <c r="J51" s="94">
        <v>1</v>
      </c>
      <c r="K51" s="94"/>
      <c r="L51" s="94">
        <v>6</v>
      </c>
      <c r="M51" s="94"/>
      <c r="N51" s="94"/>
      <c r="O51" s="94">
        <v>20</v>
      </c>
      <c r="P51" s="94"/>
      <c r="Q51" s="94">
        <v>2</v>
      </c>
      <c r="R51" s="94"/>
      <c r="S51" s="94"/>
      <c r="T51" s="94"/>
      <c r="U51" s="94"/>
      <c r="V51" s="94"/>
      <c r="W51" s="94"/>
      <c r="X51" s="94">
        <v>6</v>
      </c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6090000</v>
      </c>
      <c r="AE51" s="92">
        <f t="shared" si="5"/>
        <v>14.5</v>
      </c>
      <c r="AF51" s="107"/>
      <c r="AG51" s="108"/>
      <c r="AH51" s="108">
        <v>3</v>
      </c>
      <c r="AI51" s="108"/>
      <c r="AJ51" s="108"/>
      <c r="AK51" s="108">
        <v>3</v>
      </c>
      <c r="AL51" s="108">
        <v>5</v>
      </c>
      <c r="AM51" s="108"/>
      <c r="AN51" s="108"/>
      <c r="AO51" s="108"/>
      <c r="AP51" s="108">
        <v>1</v>
      </c>
      <c r="AQ51" s="108"/>
      <c r="AR51" s="108"/>
      <c r="AS51" s="183"/>
      <c r="AT51" s="108">
        <v>2.5</v>
      </c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2130500</v>
      </c>
      <c r="AV51" s="23">
        <f t="shared" si="6"/>
        <v>2131500</v>
      </c>
      <c r="AW51" s="93" t="str">
        <f t="shared" si="7"/>
        <v>Credit is within Limit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2" t="s">
        <v>1286</v>
      </c>
      <c r="AZ51" s="170"/>
    </row>
    <row r="52" spans="1:52" x14ac:dyDescent="0.25">
      <c r="A52" s="109">
        <v>44</v>
      </c>
      <c r="B52" s="124" t="s">
        <v>20</v>
      </c>
      <c r="C52" s="124" t="s">
        <v>1489</v>
      </c>
      <c r="D52" s="124"/>
      <c r="E52" s="124" t="s">
        <v>1326</v>
      </c>
      <c r="F52" s="124" t="s">
        <v>61</v>
      </c>
      <c r="G52" s="111">
        <f t="shared" si="4"/>
        <v>40</v>
      </c>
      <c r="H52" s="72"/>
      <c r="I52" s="72"/>
      <c r="J52" s="72">
        <v>12</v>
      </c>
      <c r="K52" s="72"/>
      <c r="L52" s="72"/>
      <c r="M52" s="72"/>
      <c r="N52" s="72"/>
      <c r="O52" s="72">
        <v>22</v>
      </c>
      <c r="P52" s="72">
        <v>5</v>
      </c>
      <c r="Q52" s="72"/>
      <c r="R52" s="72"/>
      <c r="S52" s="72"/>
      <c r="T52" s="72"/>
      <c r="U52" s="72"/>
      <c r="V52" s="72"/>
      <c r="W52" s="72"/>
      <c r="X52" s="72">
        <v>1</v>
      </c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8101500</v>
      </c>
      <c r="AE52" s="92">
        <f t="shared" si="5"/>
        <v>19</v>
      </c>
      <c r="AF52" s="121"/>
      <c r="AG52" s="122"/>
      <c r="AH52" s="122">
        <v>10</v>
      </c>
      <c r="AI52" s="122"/>
      <c r="AJ52" s="122"/>
      <c r="AK52" s="122"/>
      <c r="AL52" s="122"/>
      <c r="AM52" s="122"/>
      <c r="AN52" s="122"/>
      <c r="AO52" s="122"/>
      <c r="AP52" s="122">
        <v>5</v>
      </c>
      <c r="AQ52" s="122"/>
      <c r="AR52" s="122"/>
      <c r="AS52" s="170"/>
      <c r="AT52" s="122">
        <v>4</v>
      </c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2835000</v>
      </c>
      <c r="AV52" s="23">
        <f t="shared" si="6"/>
        <v>2835525</v>
      </c>
      <c r="AW52" s="93" t="str">
        <f t="shared" si="7"/>
        <v>Credit is within Limit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2" t="s">
        <v>1290</v>
      </c>
      <c r="AZ52" s="170"/>
    </row>
    <row r="53" spans="1:52" x14ac:dyDescent="0.25">
      <c r="A53" s="109">
        <v>45</v>
      </c>
      <c r="B53" s="124" t="s">
        <v>20</v>
      </c>
      <c r="C53" s="124" t="s">
        <v>1488</v>
      </c>
      <c r="D53" s="124"/>
      <c r="E53" s="124" t="s">
        <v>1327</v>
      </c>
      <c r="F53" s="124" t="s">
        <v>61</v>
      </c>
      <c r="G53" s="111">
        <f t="shared" si="4"/>
        <v>10</v>
      </c>
      <c r="H53" s="72"/>
      <c r="I53" s="72"/>
      <c r="J53" s="72">
        <v>1</v>
      </c>
      <c r="K53" s="72"/>
      <c r="L53" s="72"/>
      <c r="M53" s="72"/>
      <c r="N53" s="72"/>
      <c r="O53" s="72">
        <v>7</v>
      </c>
      <c r="P53" s="72">
        <v>1</v>
      </c>
      <c r="Q53" s="72"/>
      <c r="R53" s="72"/>
      <c r="S53" s="72"/>
      <c r="T53" s="72"/>
      <c r="U53" s="72"/>
      <c r="V53" s="72"/>
      <c r="W53" s="72"/>
      <c r="X53" s="72">
        <v>1</v>
      </c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1921500</v>
      </c>
      <c r="AE53" s="92">
        <f t="shared" si="5"/>
        <v>4</v>
      </c>
      <c r="AF53" s="121"/>
      <c r="AG53" s="122"/>
      <c r="AH53" s="122">
        <v>3</v>
      </c>
      <c r="AI53" s="122"/>
      <c r="AJ53" s="122"/>
      <c r="AK53" s="122"/>
      <c r="AL53" s="122"/>
      <c r="AM53" s="122"/>
      <c r="AN53" s="122"/>
      <c r="AO53" s="122"/>
      <c r="AP53" s="122">
        <v>1</v>
      </c>
      <c r="AQ53" s="122"/>
      <c r="AR53" s="122"/>
      <c r="AS53" s="170"/>
      <c r="AT53" s="122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672000</v>
      </c>
      <c r="AV53" s="23">
        <f t="shared" si="6"/>
        <v>672525</v>
      </c>
      <c r="AW53" s="93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2" t="s">
        <v>1290</v>
      </c>
      <c r="AZ53" s="170"/>
    </row>
    <row r="54" spans="1:52" x14ac:dyDescent="0.25">
      <c r="A54" s="109">
        <v>46</v>
      </c>
      <c r="B54" s="124" t="s">
        <v>20</v>
      </c>
      <c r="C54" s="124" t="s">
        <v>1487</v>
      </c>
      <c r="D54" s="124"/>
      <c r="E54" s="124" t="s">
        <v>1328</v>
      </c>
      <c r="F54" s="124" t="s">
        <v>61</v>
      </c>
      <c r="G54" s="111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21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70"/>
      <c r="AT54" s="122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2" t="s">
        <v>1290</v>
      </c>
      <c r="AZ54" s="170"/>
    </row>
    <row r="55" spans="1:52" x14ac:dyDescent="0.25">
      <c r="A55" s="109">
        <v>47</v>
      </c>
      <c r="B55" s="124" t="s">
        <v>20</v>
      </c>
      <c r="C55" s="124" t="s">
        <v>1486</v>
      </c>
      <c r="D55" s="124"/>
      <c r="E55" s="124" t="s">
        <v>1329</v>
      </c>
      <c r="F55" s="124" t="s">
        <v>61</v>
      </c>
      <c r="G55" s="11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21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70"/>
      <c r="AT55" s="122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2" t="s">
        <v>1291</v>
      </c>
      <c r="AZ55" s="170"/>
    </row>
    <row r="56" spans="1:52" x14ac:dyDescent="0.25">
      <c r="A56" s="109">
        <v>48</v>
      </c>
      <c r="B56" s="124" t="s">
        <v>20</v>
      </c>
      <c r="C56" s="124" t="s">
        <v>1330</v>
      </c>
      <c r="D56" s="124"/>
      <c r="E56" s="124" t="s">
        <v>354</v>
      </c>
      <c r="F56" s="124" t="s">
        <v>752</v>
      </c>
      <c r="G56" s="111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21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70"/>
      <c r="AT56" s="122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2" t="s">
        <v>1290</v>
      </c>
      <c r="AZ56" s="170"/>
    </row>
    <row r="57" spans="1:52" x14ac:dyDescent="0.25">
      <c r="A57" s="109">
        <v>49</v>
      </c>
      <c r="B57" s="124" t="s">
        <v>20</v>
      </c>
      <c r="C57" s="124" t="s">
        <v>394</v>
      </c>
      <c r="D57" s="124"/>
      <c r="E57" s="124" t="s">
        <v>395</v>
      </c>
      <c r="F57" s="124" t="s">
        <v>752</v>
      </c>
      <c r="G57" s="111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21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70"/>
      <c r="AT57" s="122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2" t="s">
        <v>1290</v>
      </c>
      <c r="AZ57" s="170"/>
    </row>
    <row r="58" spans="1:52" x14ac:dyDescent="0.25">
      <c r="A58" s="109">
        <v>50</v>
      </c>
      <c r="B58" s="124" t="s">
        <v>18</v>
      </c>
      <c r="C58" s="124" t="s">
        <v>530</v>
      </c>
      <c r="D58" s="124"/>
      <c r="E58" s="124" t="s">
        <v>531</v>
      </c>
      <c r="F58" s="124" t="s">
        <v>752</v>
      </c>
      <c r="G58" s="111">
        <f t="shared" si="4"/>
        <v>35</v>
      </c>
      <c r="H58" s="29"/>
      <c r="I58" s="29"/>
      <c r="J58" s="96">
        <v>1</v>
      </c>
      <c r="K58" s="96">
        <v>0</v>
      </c>
      <c r="L58" s="96">
        <v>1</v>
      </c>
      <c r="M58" s="96"/>
      <c r="N58" s="96"/>
      <c r="O58" s="96">
        <v>10</v>
      </c>
      <c r="P58" s="96">
        <v>5</v>
      </c>
      <c r="Q58" s="96">
        <v>1</v>
      </c>
      <c r="R58" s="96"/>
      <c r="S58" s="96"/>
      <c r="T58" s="29"/>
      <c r="U58" s="29">
        <v>1</v>
      </c>
      <c r="V58" s="96">
        <v>2</v>
      </c>
      <c r="W58" s="96">
        <v>1</v>
      </c>
      <c r="X58" s="96">
        <v>10</v>
      </c>
      <c r="Y58" s="96"/>
      <c r="Z58" s="96"/>
      <c r="AA58" s="29"/>
      <c r="AB58" s="29">
        <v>3</v>
      </c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6125500</v>
      </c>
      <c r="AE58" s="92">
        <f t="shared" si="5"/>
        <v>13</v>
      </c>
      <c r="AF58" s="121"/>
      <c r="AG58" s="122">
        <v>0.5</v>
      </c>
      <c r="AH58" s="122">
        <v>5</v>
      </c>
      <c r="AI58" s="122">
        <v>1</v>
      </c>
      <c r="AJ58" s="122"/>
      <c r="AK58" s="122"/>
      <c r="AL58" s="122">
        <v>4</v>
      </c>
      <c r="AM58" s="122"/>
      <c r="AN58" s="122"/>
      <c r="AO58" s="122">
        <v>0.5</v>
      </c>
      <c r="AP58" s="122">
        <v>2</v>
      </c>
      <c r="AQ58" s="122"/>
      <c r="AR58" s="122"/>
      <c r="AS58" s="170"/>
      <c r="AT58" s="122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2130500</v>
      </c>
      <c r="AV58" s="23">
        <f t="shared" si="6"/>
        <v>2143925</v>
      </c>
      <c r="AW58" s="93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2" t="s">
        <v>1286</v>
      </c>
      <c r="AZ58" s="170"/>
    </row>
    <row r="59" spans="1:52" x14ac:dyDescent="0.25">
      <c r="A59" s="109">
        <v>51</v>
      </c>
      <c r="B59" s="124" t="s">
        <v>18</v>
      </c>
      <c r="C59" s="124" t="s">
        <v>828</v>
      </c>
      <c r="D59" s="124"/>
      <c r="E59" s="124" t="s">
        <v>829</v>
      </c>
      <c r="F59" s="124" t="s">
        <v>753</v>
      </c>
      <c r="G59" s="111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7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70"/>
      <c r="AT59" s="122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2" t="s">
        <v>1286</v>
      </c>
      <c r="AZ59" s="170"/>
    </row>
    <row r="60" spans="1:52" x14ac:dyDescent="0.25">
      <c r="A60" s="109">
        <v>52</v>
      </c>
      <c r="B60" s="124" t="s">
        <v>18</v>
      </c>
      <c r="C60" s="124" t="s">
        <v>525</v>
      </c>
      <c r="D60" s="124"/>
      <c r="E60" s="124" t="s">
        <v>526</v>
      </c>
      <c r="F60" s="124" t="s">
        <v>753</v>
      </c>
      <c r="G60" s="111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7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70"/>
      <c r="AT60" s="122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2" t="s">
        <v>1286</v>
      </c>
      <c r="AZ60" s="170"/>
    </row>
    <row r="61" spans="1:52" x14ac:dyDescent="0.25">
      <c r="A61" s="109">
        <v>53</v>
      </c>
      <c r="B61" s="124" t="s">
        <v>18</v>
      </c>
      <c r="C61" s="124" t="s">
        <v>402</v>
      </c>
      <c r="D61" s="124"/>
      <c r="E61" s="124" t="s">
        <v>403</v>
      </c>
      <c r="F61" s="124" t="s">
        <v>753</v>
      </c>
      <c r="G61" s="111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21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70"/>
      <c r="AT61" s="122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2" t="s">
        <v>1286</v>
      </c>
      <c r="AZ61" s="170"/>
    </row>
    <row r="62" spans="1:52" x14ac:dyDescent="0.25">
      <c r="A62" s="109">
        <v>54</v>
      </c>
      <c r="B62" s="124" t="s">
        <v>18</v>
      </c>
      <c r="C62" s="124" t="s">
        <v>331</v>
      </c>
      <c r="D62" s="124"/>
      <c r="E62" s="124" t="s">
        <v>332</v>
      </c>
      <c r="F62" s="124" t="s">
        <v>753</v>
      </c>
      <c r="G62" s="111">
        <f t="shared" si="4"/>
        <v>10</v>
      </c>
      <c r="H62" s="29"/>
      <c r="I62" s="29"/>
      <c r="J62" s="96">
        <v>1</v>
      </c>
      <c r="K62" s="96"/>
      <c r="L62" s="96">
        <v>0.5</v>
      </c>
      <c r="M62" s="96"/>
      <c r="N62" s="96"/>
      <c r="O62" s="96">
        <v>2</v>
      </c>
      <c r="P62" s="96">
        <v>2</v>
      </c>
      <c r="Q62" s="96">
        <v>0.2</v>
      </c>
      <c r="R62" s="96"/>
      <c r="S62" s="96"/>
      <c r="T62" s="29"/>
      <c r="U62" s="29">
        <v>0.5</v>
      </c>
      <c r="V62" s="96"/>
      <c r="W62" s="96">
        <v>0.3</v>
      </c>
      <c r="X62" s="96">
        <v>1.3</v>
      </c>
      <c r="Y62" s="96"/>
      <c r="Z62" s="96"/>
      <c r="AA62" s="29">
        <v>0.2</v>
      </c>
      <c r="AB62" s="29">
        <v>2</v>
      </c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1889550</v>
      </c>
      <c r="AE62" s="92">
        <f t="shared" si="5"/>
        <v>4.5999999999999996</v>
      </c>
      <c r="AF62" s="121"/>
      <c r="AG62" s="122">
        <v>2</v>
      </c>
      <c r="AH62" s="122"/>
      <c r="AI62" s="122"/>
      <c r="AJ62" s="122">
        <v>1</v>
      </c>
      <c r="AK62" s="122"/>
      <c r="AL62" s="122">
        <v>0.5</v>
      </c>
      <c r="AM62" s="122"/>
      <c r="AN62" s="122"/>
      <c r="AO62" s="122">
        <v>0.5</v>
      </c>
      <c r="AP62" s="122">
        <v>0.6</v>
      </c>
      <c r="AQ62" s="122"/>
      <c r="AR62" s="122"/>
      <c r="AS62" s="170"/>
      <c r="AT62" s="122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655000</v>
      </c>
      <c r="AV62" s="23">
        <f t="shared" si="6"/>
        <v>661342.5</v>
      </c>
      <c r="AW62" s="93" t="str">
        <f t="shared" si="7"/>
        <v>Credit is within Limit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2" t="s">
        <v>1286</v>
      </c>
      <c r="AZ62" s="170"/>
    </row>
    <row r="63" spans="1:52" x14ac:dyDescent="0.25">
      <c r="A63" s="109">
        <v>55</v>
      </c>
      <c r="B63" s="124" t="s">
        <v>18</v>
      </c>
      <c r="C63" s="124" t="s">
        <v>325</v>
      </c>
      <c r="D63" s="124"/>
      <c r="E63" s="124" t="s">
        <v>326</v>
      </c>
      <c r="F63" s="124" t="s">
        <v>753</v>
      </c>
      <c r="G63" s="111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21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70"/>
      <c r="AT63" s="122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2" t="s">
        <v>1286</v>
      </c>
      <c r="AZ63" s="170"/>
    </row>
    <row r="64" spans="1:52" x14ac:dyDescent="0.25">
      <c r="A64" s="109">
        <v>56</v>
      </c>
      <c r="B64" s="124" t="s">
        <v>18</v>
      </c>
      <c r="C64" s="124" t="s">
        <v>470</v>
      </c>
      <c r="D64" s="124"/>
      <c r="E64" s="124" t="s">
        <v>471</v>
      </c>
      <c r="F64" s="124" t="s">
        <v>752</v>
      </c>
      <c r="G64" s="111">
        <f t="shared" si="4"/>
        <v>10</v>
      </c>
      <c r="H64" s="29"/>
      <c r="I64" s="29"/>
      <c r="J64" s="96">
        <v>1</v>
      </c>
      <c r="K64" s="96"/>
      <c r="L64" s="96">
        <v>1</v>
      </c>
      <c r="M64" s="96">
        <v>0</v>
      </c>
      <c r="N64" s="96">
        <v>0</v>
      </c>
      <c r="O64" s="96">
        <v>3</v>
      </c>
      <c r="P64" s="96">
        <v>2</v>
      </c>
      <c r="Q64" s="96">
        <v>0</v>
      </c>
      <c r="R64" s="96"/>
      <c r="S64" s="96"/>
      <c r="T64" s="29"/>
      <c r="U64" s="29">
        <v>1</v>
      </c>
      <c r="V64" s="96">
        <v>1</v>
      </c>
      <c r="W64" s="96">
        <v>0</v>
      </c>
      <c r="X64" s="96">
        <v>1</v>
      </c>
      <c r="Y64" s="96"/>
      <c r="Z64" s="96">
        <v>0</v>
      </c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1729500</v>
      </c>
      <c r="AE64" s="92">
        <f t="shared" si="5"/>
        <v>0</v>
      </c>
      <c r="AF64" s="121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70"/>
      <c r="AT64" s="122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605325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2" t="s">
        <v>1286</v>
      </c>
      <c r="AZ64" s="170"/>
    </row>
    <row r="65" spans="1:52" x14ac:dyDescent="0.25">
      <c r="A65" s="109">
        <v>57</v>
      </c>
      <c r="B65" s="124" t="s">
        <v>18</v>
      </c>
      <c r="C65" s="124" t="s">
        <v>485</v>
      </c>
      <c r="D65" s="124"/>
      <c r="E65" s="124" t="s">
        <v>486</v>
      </c>
      <c r="F65" s="124" t="s">
        <v>752</v>
      </c>
      <c r="G65" s="111">
        <f t="shared" si="4"/>
        <v>35</v>
      </c>
      <c r="H65" s="29"/>
      <c r="I65" s="29"/>
      <c r="J65" s="96">
        <v>1</v>
      </c>
      <c r="K65" s="96">
        <v>0.2</v>
      </c>
      <c r="L65" s="96">
        <v>1</v>
      </c>
      <c r="M65" s="96"/>
      <c r="N65" s="96"/>
      <c r="O65" s="96">
        <v>10</v>
      </c>
      <c r="P65" s="96">
        <v>5</v>
      </c>
      <c r="Q65" s="96">
        <v>2</v>
      </c>
      <c r="R65" s="96"/>
      <c r="S65" s="96"/>
      <c r="T65" s="29"/>
      <c r="U65" s="29">
        <v>1</v>
      </c>
      <c r="V65" s="96">
        <v>1.4</v>
      </c>
      <c r="W65" s="96">
        <v>1</v>
      </c>
      <c r="X65" s="96">
        <v>8</v>
      </c>
      <c r="Y65" s="96"/>
      <c r="Z65" s="96"/>
      <c r="AA65" s="29">
        <v>1.4</v>
      </c>
      <c r="AB65" s="29">
        <v>3</v>
      </c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6068600</v>
      </c>
      <c r="AE65" s="92">
        <f t="shared" si="5"/>
        <v>12.700000000000001</v>
      </c>
      <c r="AF65" s="121"/>
      <c r="AG65" s="122">
        <v>0.4</v>
      </c>
      <c r="AH65" s="122">
        <v>5</v>
      </c>
      <c r="AI65" s="122">
        <v>1</v>
      </c>
      <c r="AJ65" s="122"/>
      <c r="AK65" s="122"/>
      <c r="AL65" s="122">
        <v>4</v>
      </c>
      <c r="AM65" s="122"/>
      <c r="AN65" s="122"/>
      <c r="AO65" s="122">
        <v>1</v>
      </c>
      <c r="AP65" s="122">
        <v>1.3</v>
      </c>
      <c r="AQ65" s="122"/>
      <c r="AR65" s="122"/>
      <c r="AS65" s="170"/>
      <c r="AT65" s="122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2108000</v>
      </c>
      <c r="AV65" s="23">
        <f t="shared" si="6"/>
        <v>2124010</v>
      </c>
      <c r="AW65" s="93" t="str">
        <f t="shared" si="7"/>
        <v>Credit is within Limit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2" t="s">
        <v>1286</v>
      </c>
      <c r="AZ65" s="170"/>
    </row>
    <row r="66" spans="1:52" x14ac:dyDescent="0.25">
      <c r="A66" s="109">
        <v>58</v>
      </c>
      <c r="B66" s="124" t="s">
        <v>18</v>
      </c>
      <c r="C66" s="124" t="s">
        <v>479</v>
      </c>
      <c r="D66" s="124"/>
      <c r="E66" s="124" t="s">
        <v>480</v>
      </c>
      <c r="F66" s="124" t="s">
        <v>833</v>
      </c>
      <c r="G66" s="111">
        <f t="shared" si="4"/>
        <v>0</v>
      </c>
      <c r="H66" s="29"/>
      <c r="I66" s="29"/>
      <c r="J66" s="96">
        <v>0</v>
      </c>
      <c r="K66" s="96">
        <v>0</v>
      </c>
      <c r="L66" s="96">
        <v>0</v>
      </c>
      <c r="M66" s="96"/>
      <c r="N66" s="96"/>
      <c r="O66" s="96">
        <v>0</v>
      </c>
      <c r="P66" s="96">
        <v>0</v>
      </c>
      <c r="Q66" s="96">
        <v>0</v>
      </c>
      <c r="R66" s="96"/>
      <c r="S66" s="96"/>
      <c r="T66" s="29"/>
      <c r="U66" s="29">
        <v>0</v>
      </c>
      <c r="V66" s="96">
        <v>0</v>
      </c>
      <c r="W66" s="96">
        <v>0</v>
      </c>
      <c r="X66" s="96">
        <v>0</v>
      </c>
      <c r="Y66" s="96"/>
      <c r="Z66" s="96"/>
      <c r="AA66" s="29">
        <v>0</v>
      </c>
      <c r="AB66" s="29">
        <v>0</v>
      </c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21"/>
      <c r="AG66" s="122">
        <v>0</v>
      </c>
      <c r="AH66" s="122">
        <v>0</v>
      </c>
      <c r="AI66" s="122"/>
      <c r="AJ66" s="122"/>
      <c r="AK66" s="122"/>
      <c r="AL66" s="122">
        <v>0</v>
      </c>
      <c r="AM66" s="122"/>
      <c r="AN66" s="122"/>
      <c r="AO66" s="122"/>
      <c r="AP66" s="122">
        <v>0</v>
      </c>
      <c r="AQ66" s="122"/>
      <c r="AR66" s="122"/>
      <c r="AS66" s="170"/>
      <c r="AT66" s="122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2" t="s">
        <v>1286</v>
      </c>
      <c r="AZ66" s="170"/>
    </row>
    <row r="67" spans="1:52" x14ac:dyDescent="0.25">
      <c r="A67" s="109">
        <v>59</v>
      </c>
      <c r="B67" s="124" t="s">
        <v>18</v>
      </c>
      <c r="C67" s="124" t="s">
        <v>474</v>
      </c>
      <c r="D67" s="124"/>
      <c r="E67" s="124" t="s">
        <v>475</v>
      </c>
      <c r="F67" s="124" t="s">
        <v>752</v>
      </c>
      <c r="G67" s="111">
        <f t="shared" si="4"/>
        <v>35</v>
      </c>
      <c r="H67" s="29"/>
      <c r="I67" s="29"/>
      <c r="J67" s="96">
        <v>0.5</v>
      </c>
      <c r="K67" s="96">
        <v>0.7</v>
      </c>
      <c r="L67" s="96">
        <v>1</v>
      </c>
      <c r="M67" s="96">
        <v>0</v>
      </c>
      <c r="N67" s="96"/>
      <c r="O67" s="96">
        <v>10</v>
      </c>
      <c r="P67" s="96">
        <v>5</v>
      </c>
      <c r="Q67" s="96">
        <v>3.8</v>
      </c>
      <c r="R67" s="96"/>
      <c r="S67" s="96"/>
      <c r="T67" s="29"/>
      <c r="U67" s="29">
        <v>1</v>
      </c>
      <c r="V67" s="96">
        <v>1</v>
      </c>
      <c r="W67" s="96">
        <v>1</v>
      </c>
      <c r="X67" s="96">
        <v>7</v>
      </c>
      <c r="Y67" s="96"/>
      <c r="Z67" s="96"/>
      <c r="AA67" s="29">
        <v>1</v>
      </c>
      <c r="AB67" s="29">
        <v>3</v>
      </c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6076750</v>
      </c>
      <c r="AE67" s="92">
        <f t="shared" si="5"/>
        <v>12.700000000000001</v>
      </c>
      <c r="AF67" s="121"/>
      <c r="AG67" s="122">
        <v>0.4</v>
      </c>
      <c r="AH67" s="122">
        <v>5</v>
      </c>
      <c r="AI67" s="122">
        <v>1</v>
      </c>
      <c r="AJ67" s="122"/>
      <c r="AK67" s="122"/>
      <c r="AL67" s="122">
        <v>4</v>
      </c>
      <c r="AM67" s="122"/>
      <c r="AN67" s="122"/>
      <c r="AO67" s="122">
        <v>1</v>
      </c>
      <c r="AP67" s="122">
        <v>1.3</v>
      </c>
      <c r="AQ67" s="122"/>
      <c r="AR67" s="122"/>
      <c r="AS67" s="170"/>
      <c r="AT67" s="122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2108000</v>
      </c>
      <c r="AV67" s="23">
        <f t="shared" si="6"/>
        <v>2126862.5</v>
      </c>
      <c r="AW67" s="93" t="str">
        <f t="shared" si="7"/>
        <v>Credit is within Limit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2" t="s">
        <v>1286</v>
      </c>
      <c r="AZ67" s="170"/>
    </row>
    <row r="68" spans="1:52" x14ac:dyDescent="0.25">
      <c r="A68" s="109">
        <v>60</v>
      </c>
      <c r="B68" s="124" t="s">
        <v>18</v>
      </c>
      <c r="C68" s="124" t="s">
        <v>826</v>
      </c>
      <c r="D68" s="124"/>
      <c r="E68" s="124" t="s">
        <v>827</v>
      </c>
      <c r="F68" s="124" t="s">
        <v>752</v>
      </c>
      <c r="G68" s="111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>
        <v>0</v>
      </c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21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70"/>
      <c r="AT68" s="122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2" t="s">
        <v>1286</v>
      </c>
      <c r="AZ68" s="170"/>
    </row>
    <row r="69" spans="1:52" x14ac:dyDescent="0.25">
      <c r="A69" s="109">
        <v>61</v>
      </c>
      <c r="B69" s="124" t="s">
        <v>18</v>
      </c>
      <c r="C69" s="124" t="s">
        <v>359</v>
      </c>
      <c r="D69" s="124"/>
      <c r="E69" s="124" t="s">
        <v>360</v>
      </c>
      <c r="F69" s="124" t="s">
        <v>753</v>
      </c>
      <c r="G69" s="111">
        <f t="shared" si="4"/>
        <v>10</v>
      </c>
      <c r="H69" s="29"/>
      <c r="I69" s="29"/>
      <c r="J69" s="96">
        <v>1</v>
      </c>
      <c r="K69" s="96"/>
      <c r="L69" s="96">
        <v>0.5</v>
      </c>
      <c r="M69" s="96"/>
      <c r="N69" s="96"/>
      <c r="O69" s="96">
        <v>2</v>
      </c>
      <c r="P69" s="96">
        <v>2</v>
      </c>
      <c r="Q69" s="96">
        <v>0.2</v>
      </c>
      <c r="R69" s="96"/>
      <c r="S69" s="96"/>
      <c r="T69" s="29"/>
      <c r="U69" s="29">
        <v>0.5</v>
      </c>
      <c r="V69" s="96"/>
      <c r="W69" s="96">
        <v>0.3</v>
      </c>
      <c r="X69" s="96">
        <v>1.3</v>
      </c>
      <c r="Y69" s="96"/>
      <c r="Z69" s="96"/>
      <c r="AA69" s="29">
        <v>0.2</v>
      </c>
      <c r="AB69" s="29">
        <v>2</v>
      </c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1889550</v>
      </c>
      <c r="AE69" s="92">
        <f t="shared" si="5"/>
        <v>4.5</v>
      </c>
      <c r="AF69" s="121"/>
      <c r="AG69" s="122">
        <v>2</v>
      </c>
      <c r="AH69" s="122"/>
      <c r="AI69" s="122"/>
      <c r="AJ69" s="122">
        <v>1</v>
      </c>
      <c r="AK69" s="122"/>
      <c r="AL69" s="122">
        <v>0.5</v>
      </c>
      <c r="AM69" s="122"/>
      <c r="AN69" s="122"/>
      <c r="AO69" s="122"/>
      <c r="AP69" s="122">
        <v>1</v>
      </c>
      <c r="AQ69" s="122"/>
      <c r="AR69" s="122"/>
      <c r="AS69" s="170"/>
      <c r="AT69" s="122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630750</v>
      </c>
      <c r="AV69" s="23">
        <f t="shared" si="6"/>
        <v>661342.5</v>
      </c>
      <c r="AW69" s="93" t="str">
        <f t="shared" si="7"/>
        <v>Credit is within Limit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2" t="s">
        <v>1286</v>
      </c>
      <c r="AZ69" s="170"/>
    </row>
    <row r="70" spans="1:52" x14ac:dyDescent="0.25">
      <c r="A70" s="109">
        <v>62</v>
      </c>
      <c r="B70" s="124" t="s">
        <v>19</v>
      </c>
      <c r="C70" s="124" t="s">
        <v>1101</v>
      </c>
      <c r="D70" s="124"/>
      <c r="E70" s="124" t="s">
        <v>1103</v>
      </c>
      <c r="F70" s="124" t="s">
        <v>61</v>
      </c>
      <c r="G70" s="111">
        <f t="shared" si="4"/>
        <v>35</v>
      </c>
      <c r="H70" s="72"/>
      <c r="I70" s="72"/>
      <c r="J70" s="72">
        <v>9</v>
      </c>
      <c r="K70" s="72">
        <v>0.1</v>
      </c>
      <c r="L70" s="72">
        <v>2</v>
      </c>
      <c r="M70" s="72"/>
      <c r="N70" s="72">
        <v>0.1</v>
      </c>
      <c r="O70" s="72">
        <v>14.8</v>
      </c>
      <c r="P70" s="72"/>
      <c r="Q70" s="72">
        <v>0.2</v>
      </c>
      <c r="R70" s="72"/>
      <c r="S70" s="72"/>
      <c r="T70" s="72"/>
      <c r="U70" s="72">
        <v>1</v>
      </c>
      <c r="V70" s="72">
        <v>0.2</v>
      </c>
      <c r="W70" s="72">
        <v>1</v>
      </c>
      <c r="X70" s="72">
        <v>6.6</v>
      </c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6371300</v>
      </c>
      <c r="AE70" s="92">
        <f t="shared" si="5"/>
        <v>16.399999999999999</v>
      </c>
      <c r="AF70" s="121"/>
      <c r="AG70" s="122">
        <v>1</v>
      </c>
      <c r="AH70" s="122">
        <v>1</v>
      </c>
      <c r="AI70" s="122">
        <v>0.1</v>
      </c>
      <c r="AJ70" s="122"/>
      <c r="AK70" s="122">
        <v>2</v>
      </c>
      <c r="AL70" s="122">
        <v>3</v>
      </c>
      <c r="AM70" s="122">
        <v>3</v>
      </c>
      <c r="AN70" s="122"/>
      <c r="AO70" s="122"/>
      <c r="AP70" s="122">
        <v>2.2999999999999998</v>
      </c>
      <c r="AQ70" s="122"/>
      <c r="AR70" s="122"/>
      <c r="AS70" s="170"/>
      <c r="AT70" s="122">
        <v>4</v>
      </c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2229300</v>
      </c>
      <c r="AV70" s="23">
        <f t="shared" si="6"/>
        <v>2229955</v>
      </c>
      <c r="AW70" s="93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2" t="s">
        <v>1286</v>
      </c>
      <c r="AZ70" s="170"/>
    </row>
    <row r="71" spans="1:52" x14ac:dyDescent="0.25">
      <c r="A71" s="109">
        <v>63</v>
      </c>
      <c r="B71" s="124" t="s">
        <v>19</v>
      </c>
      <c r="C71" s="124" t="s">
        <v>1091</v>
      </c>
      <c r="D71" s="124"/>
      <c r="E71" s="124" t="s">
        <v>1092</v>
      </c>
      <c r="F71" s="124" t="s">
        <v>61</v>
      </c>
      <c r="G71" s="111">
        <f t="shared" si="4"/>
        <v>10</v>
      </c>
      <c r="H71" s="72"/>
      <c r="I71" s="72"/>
      <c r="J71" s="72">
        <v>0.5</v>
      </c>
      <c r="K71" s="72">
        <v>2.1</v>
      </c>
      <c r="L71" s="72">
        <v>1</v>
      </c>
      <c r="M71" s="72"/>
      <c r="N71" s="72">
        <v>0.4</v>
      </c>
      <c r="O71" s="72">
        <v>1</v>
      </c>
      <c r="P71" s="72"/>
      <c r="Q71" s="72">
        <v>0.3</v>
      </c>
      <c r="R71" s="72"/>
      <c r="S71" s="72"/>
      <c r="T71" s="72"/>
      <c r="U71" s="72">
        <v>0.4</v>
      </c>
      <c r="V71" s="72">
        <v>0.3</v>
      </c>
      <c r="W71" s="72">
        <v>1</v>
      </c>
      <c r="X71" s="72">
        <v>3</v>
      </c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1475000</v>
      </c>
      <c r="AE71" s="92">
        <f t="shared" si="5"/>
        <v>0</v>
      </c>
      <c r="AF71" s="121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70"/>
      <c r="AT71" s="122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516249.99999999994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2" t="s">
        <v>1286</v>
      </c>
      <c r="AZ71" s="170"/>
    </row>
    <row r="72" spans="1:52" x14ac:dyDescent="0.25">
      <c r="A72" s="109">
        <v>64</v>
      </c>
      <c r="B72" s="124" t="s">
        <v>19</v>
      </c>
      <c r="C72" s="124" t="s">
        <v>1102</v>
      </c>
      <c r="D72" s="124"/>
      <c r="E72" s="124" t="s">
        <v>1104</v>
      </c>
      <c r="F72" s="124" t="s">
        <v>753</v>
      </c>
      <c r="G72" s="111">
        <f t="shared" si="4"/>
        <v>10</v>
      </c>
      <c r="H72" s="72"/>
      <c r="I72" s="72"/>
      <c r="J72" s="72">
        <v>0.2</v>
      </c>
      <c r="K72" s="72">
        <v>1</v>
      </c>
      <c r="L72" s="72">
        <v>0.1</v>
      </c>
      <c r="M72" s="72"/>
      <c r="N72" s="72">
        <v>0.3</v>
      </c>
      <c r="O72" s="72">
        <v>3</v>
      </c>
      <c r="P72" s="72"/>
      <c r="Q72" s="72">
        <v>0.6</v>
      </c>
      <c r="R72" s="72"/>
      <c r="S72" s="72"/>
      <c r="T72" s="72"/>
      <c r="U72" s="72">
        <v>0.4</v>
      </c>
      <c r="V72" s="72">
        <v>0.4</v>
      </c>
      <c r="W72" s="72">
        <v>3</v>
      </c>
      <c r="X72" s="72">
        <v>1</v>
      </c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1441200</v>
      </c>
      <c r="AE72" s="92">
        <f t="shared" si="5"/>
        <v>0</v>
      </c>
      <c r="AF72" s="121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70"/>
      <c r="AT72" s="122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504419.99999999994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2" t="s">
        <v>1286</v>
      </c>
      <c r="AZ72" s="170"/>
    </row>
    <row r="73" spans="1:52" x14ac:dyDescent="0.25">
      <c r="A73" s="109">
        <v>65</v>
      </c>
      <c r="B73" s="124" t="s">
        <v>19</v>
      </c>
      <c r="C73" s="124" t="s">
        <v>523</v>
      </c>
      <c r="D73" s="124"/>
      <c r="E73" s="124" t="s">
        <v>524</v>
      </c>
      <c r="F73" s="124" t="s">
        <v>833</v>
      </c>
      <c r="G73" s="111">
        <f t="shared" ref="G73:G104" si="8">SUM(H73:AB73)</f>
        <v>75</v>
      </c>
      <c r="H73" s="72"/>
      <c r="I73" s="72"/>
      <c r="J73" s="72">
        <v>10</v>
      </c>
      <c r="K73" s="72">
        <v>0.1</v>
      </c>
      <c r="L73" s="72">
        <v>5</v>
      </c>
      <c r="M73" s="72"/>
      <c r="N73" s="72">
        <v>1</v>
      </c>
      <c r="O73" s="72">
        <v>28.2</v>
      </c>
      <c r="P73" s="72"/>
      <c r="Q73" s="72">
        <v>0.1</v>
      </c>
      <c r="R73" s="72"/>
      <c r="S73" s="72"/>
      <c r="T73" s="72"/>
      <c r="U73" s="72">
        <v>0.1</v>
      </c>
      <c r="V73" s="72">
        <v>0.5</v>
      </c>
      <c r="W73" s="72">
        <v>6</v>
      </c>
      <c r="X73" s="72">
        <v>24</v>
      </c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12747950</v>
      </c>
      <c r="AE73" s="92">
        <f t="shared" ref="AE73:AE104" si="9">SUM(AF73:AT73)</f>
        <v>31.6</v>
      </c>
      <c r="AF73" s="121"/>
      <c r="AG73" s="122">
        <v>2</v>
      </c>
      <c r="AH73" s="122">
        <v>2.5</v>
      </c>
      <c r="AI73" s="122">
        <v>0.1</v>
      </c>
      <c r="AJ73" s="122"/>
      <c r="AK73" s="122">
        <v>10</v>
      </c>
      <c r="AL73" s="122">
        <v>8</v>
      </c>
      <c r="AM73" s="122">
        <v>1</v>
      </c>
      <c r="AN73" s="122"/>
      <c r="AO73" s="122"/>
      <c r="AP73" s="122"/>
      <c r="AQ73" s="122"/>
      <c r="AR73" s="122"/>
      <c r="AS73" s="170"/>
      <c r="AT73" s="122">
        <v>8</v>
      </c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4457300</v>
      </c>
      <c r="AV73" s="23">
        <f t="shared" ref="AV73:AV104" si="10">AC73*0.35</f>
        <v>4461782.5</v>
      </c>
      <c r="AW73" s="93" t="str">
        <f t="shared" ref="AW73:AW104" si="11">IF(AU73&gt;AV73,"Credit is above Limit. Requires HOTM approval",IF(AU73=0," ",IF(AV73&gt;=AU73,"Credit is within Limit","CheckInput")))</f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2" t="s">
        <v>1286</v>
      </c>
      <c r="AZ73" s="170"/>
    </row>
    <row r="74" spans="1:52" x14ac:dyDescent="0.25">
      <c r="A74" s="109">
        <v>66</v>
      </c>
      <c r="B74" s="124" t="s">
        <v>19</v>
      </c>
      <c r="C74" s="124" t="s">
        <v>519</v>
      </c>
      <c r="D74" s="124"/>
      <c r="E74" s="124" t="s">
        <v>520</v>
      </c>
      <c r="F74" s="124" t="s">
        <v>753</v>
      </c>
      <c r="G74" s="111">
        <f t="shared" si="8"/>
        <v>15</v>
      </c>
      <c r="H74" s="72"/>
      <c r="I74" s="72"/>
      <c r="J74" s="72">
        <v>3</v>
      </c>
      <c r="K74" s="72">
        <v>1</v>
      </c>
      <c r="L74" s="72">
        <v>0.1</v>
      </c>
      <c r="M74" s="72"/>
      <c r="N74" s="72">
        <v>1</v>
      </c>
      <c r="O74" s="72">
        <v>7</v>
      </c>
      <c r="P74" s="72"/>
      <c r="Q74" s="72">
        <v>0.6</v>
      </c>
      <c r="R74" s="72"/>
      <c r="S74" s="72"/>
      <c r="T74" s="72"/>
      <c r="U74" s="72">
        <v>0.3</v>
      </c>
      <c r="V74" s="72">
        <v>1</v>
      </c>
      <c r="W74" s="72">
        <v>1</v>
      </c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2571400</v>
      </c>
      <c r="AE74" s="92">
        <f t="shared" si="9"/>
        <v>5.8</v>
      </c>
      <c r="AF74" s="121"/>
      <c r="AG74" s="122">
        <v>0.5</v>
      </c>
      <c r="AH74" s="122">
        <v>0.2</v>
      </c>
      <c r="AI74" s="122">
        <v>1</v>
      </c>
      <c r="AJ74" s="122"/>
      <c r="AK74" s="122">
        <v>0.1</v>
      </c>
      <c r="AL74" s="122">
        <v>0.5</v>
      </c>
      <c r="AM74" s="122">
        <v>1</v>
      </c>
      <c r="AN74" s="122"/>
      <c r="AO74" s="122"/>
      <c r="AP74" s="122">
        <v>1</v>
      </c>
      <c r="AQ74" s="122"/>
      <c r="AR74" s="122"/>
      <c r="AS74" s="170"/>
      <c r="AT74" s="122">
        <v>1.5</v>
      </c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842750</v>
      </c>
      <c r="AV74" s="23">
        <f t="shared" si="10"/>
        <v>899990</v>
      </c>
      <c r="AW74" s="93" t="str">
        <f t="shared" si="11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2" t="s">
        <v>1286</v>
      </c>
      <c r="AZ74" s="170"/>
    </row>
    <row r="75" spans="1:52" x14ac:dyDescent="0.25">
      <c r="A75" s="109">
        <v>67</v>
      </c>
      <c r="B75" s="124" t="s">
        <v>19</v>
      </c>
      <c r="C75" s="124" t="s">
        <v>515</v>
      </c>
      <c r="D75" s="124"/>
      <c r="E75" s="124" t="s">
        <v>516</v>
      </c>
      <c r="F75" s="124" t="s">
        <v>753</v>
      </c>
      <c r="G75" s="111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21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70"/>
      <c r="AT75" s="122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2" t="s">
        <v>1286</v>
      </c>
      <c r="AZ75" s="170"/>
    </row>
    <row r="76" spans="1:52" x14ac:dyDescent="0.25">
      <c r="A76" s="109">
        <v>68</v>
      </c>
      <c r="B76" s="124" t="s">
        <v>19</v>
      </c>
      <c r="C76" s="124" t="s">
        <v>1093</v>
      </c>
      <c r="D76" s="124"/>
      <c r="E76" s="124" t="s">
        <v>1105</v>
      </c>
      <c r="F76" s="124" t="s">
        <v>752</v>
      </c>
      <c r="G76" s="111">
        <f t="shared" si="8"/>
        <v>35</v>
      </c>
      <c r="H76" s="72"/>
      <c r="I76" s="72"/>
      <c r="J76" s="72">
        <v>5</v>
      </c>
      <c r="K76" s="72">
        <v>3</v>
      </c>
      <c r="L76" s="72">
        <v>2</v>
      </c>
      <c r="M76" s="72"/>
      <c r="N76" s="72">
        <v>1</v>
      </c>
      <c r="O76" s="72">
        <v>5</v>
      </c>
      <c r="P76" s="72">
        <v>4</v>
      </c>
      <c r="Q76" s="72">
        <v>2</v>
      </c>
      <c r="R76" s="72"/>
      <c r="S76" s="72"/>
      <c r="T76" s="72"/>
      <c r="U76" s="72">
        <v>1</v>
      </c>
      <c r="V76" s="72">
        <v>1</v>
      </c>
      <c r="W76" s="72">
        <v>3</v>
      </c>
      <c r="X76" s="72">
        <v>8</v>
      </c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5818500</v>
      </c>
      <c r="AE76" s="92">
        <f t="shared" si="9"/>
        <v>16.3</v>
      </c>
      <c r="AF76" s="121"/>
      <c r="AG76" s="122">
        <v>1</v>
      </c>
      <c r="AH76" s="122">
        <v>0.5</v>
      </c>
      <c r="AI76" s="122"/>
      <c r="AJ76" s="122"/>
      <c r="AK76" s="122">
        <v>0.2</v>
      </c>
      <c r="AL76" s="122">
        <v>4</v>
      </c>
      <c r="AM76" s="122">
        <v>0.1</v>
      </c>
      <c r="AN76" s="122"/>
      <c r="AO76" s="122"/>
      <c r="AP76" s="122">
        <v>3.5</v>
      </c>
      <c r="AQ76" s="122"/>
      <c r="AR76" s="122"/>
      <c r="AS76" s="170"/>
      <c r="AT76" s="122">
        <v>7</v>
      </c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2003650</v>
      </c>
      <c r="AV76" s="23">
        <f t="shared" si="10"/>
        <v>2036474.9999999998</v>
      </c>
      <c r="AW76" s="93" t="str">
        <f t="shared" si="11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2" t="s">
        <v>1286</v>
      </c>
      <c r="AZ76" s="170"/>
    </row>
    <row r="77" spans="1:52" x14ac:dyDescent="0.25">
      <c r="A77" s="109">
        <v>69</v>
      </c>
      <c r="B77" s="124" t="s">
        <v>19</v>
      </c>
      <c r="C77" s="124" t="s">
        <v>414</v>
      </c>
      <c r="D77" s="124"/>
      <c r="E77" s="124" t="s">
        <v>415</v>
      </c>
      <c r="F77" s="124" t="s">
        <v>753</v>
      </c>
      <c r="G77" s="111">
        <f t="shared" si="8"/>
        <v>35</v>
      </c>
      <c r="H77" s="72"/>
      <c r="I77" s="72"/>
      <c r="J77" s="72">
        <v>5</v>
      </c>
      <c r="K77" s="72">
        <v>4</v>
      </c>
      <c r="L77" s="72">
        <v>2</v>
      </c>
      <c r="M77" s="72"/>
      <c r="N77" s="72">
        <v>1</v>
      </c>
      <c r="O77" s="72">
        <v>6</v>
      </c>
      <c r="P77" s="72">
        <v>4</v>
      </c>
      <c r="Q77" s="72">
        <v>2</v>
      </c>
      <c r="R77" s="72"/>
      <c r="S77" s="72"/>
      <c r="T77" s="72"/>
      <c r="U77" s="72">
        <v>1</v>
      </c>
      <c r="V77" s="72"/>
      <c r="W77" s="72">
        <v>2</v>
      </c>
      <c r="X77" s="72">
        <v>8</v>
      </c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5950000</v>
      </c>
      <c r="AE77" s="92">
        <f t="shared" si="9"/>
        <v>16.5</v>
      </c>
      <c r="AF77" s="121"/>
      <c r="AG77" s="122">
        <v>1</v>
      </c>
      <c r="AH77" s="122">
        <v>1</v>
      </c>
      <c r="AI77" s="122"/>
      <c r="AJ77" s="122"/>
      <c r="AK77" s="122">
        <v>0.2</v>
      </c>
      <c r="AL77" s="122">
        <v>4</v>
      </c>
      <c r="AM77" s="122">
        <v>0.3</v>
      </c>
      <c r="AN77" s="122"/>
      <c r="AO77" s="122"/>
      <c r="AP77" s="122">
        <v>1</v>
      </c>
      <c r="AQ77" s="122"/>
      <c r="AR77" s="122"/>
      <c r="AS77" s="170"/>
      <c r="AT77" s="122">
        <v>9</v>
      </c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2076150</v>
      </c>
      <c r="AV77" s="23">
        <f t="shared" si="10"/>
        <v>2082499.9999999998</v>
      </c>
      <c r="AW77" s="93" t="str">
        <f t="shared" si="11"/>
        <v>Credit is within Limit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2" t="s">
        <v>1286</v>
      </c>
      <c r="AZ77" s="170"/>
    </row>
    <row r="78" spans="1:52" x14ac:dyDescent="0.25">
      <c r="A78" s="109">
        <v>70</v>
      </c>
      <c r="B78" s="124" t="s">
        <v>19</v>
      </c>
      <c r="C78" s="124" t="s">
        <v>390</v>
      </c>
      <c r="D78" s="124"/>
      <c r="E78" s="124" t="s">
        <v>831</v>
      </c>
      <c r="F78" s="124" t="s">
        <v>752</v>
      </c>
      <c r="G78" s="111">
        <f t="shared" si="8"/>
        <v>35</v>
      </c>
      <c r="H78" s="72"/>
      <c r="I78" s="72"/>
      <c r="J78" s="72">
        <v>9</v>
      </c>
      <c r="K78" s="72">
        <v>0.1</v>
      </c>
      <c r="L78" s="72">
        <v>2</v>
      </c>
      <c r="M78" s="72"/>
      <c r="N78" s="72">
        <v>0.1</v>
      </c>
      <c r="O78" s="72">
        <v>14.8</v>
      </c>
      <c r="P78" s="72"/>
      <c r="Q78" s="72">
        <v>0.2</v>
      </c>
      <c r="R78" s="72"/>
      <c r="S78" s="72"/>
      <c r="T78" s="72"/>
      <c r="U78" s="72">
        <v>1</v>
      </c>
      <c r="V78" s="72">
        <v>0.2</v>
      </c>
      <c r="W78" s="72">
        <v>1</v>
      </c>
      <c r="X78" s="72">
        <v>6.6</v>
      </c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6371300</v>
      </c>
      <c r="AE78" s="92">
        <f t="shared" si="9"/>
        <v>17.5</v>
      </c>
      <c r="AF78" s="121"/>
      <c r="AG78" s="122">
        <v>1.8</v>
      </c>
      <c r="AH78" s="122">
        <v>1</v>
      </c>
      <c r="AI78" s="122">
        <v>0</v>
      </c>
      <c r="AJ78" s="122"/>
      <c r="AK78" s="122">
        <v>0.5</v>
      </c>
      <c r="AL78" s="122">
        <v>2</v>
      </c>
      <c r="AM78" s="122">
        <v>2.2000000000000002</v>
      </c>
      <c r="AN78" s="122"/>
      <c r="AO78" s="122"/>
      <c r="AP78" s="122">
        <v>3</v>
      </c>
      <c r="AQ78" s="122"/>
      <c r="AR78" s="122"/>
      <c r="AS78" s="170"/>
      <c r="AT78" s="122">
        <v>7</v>
      </c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2226250</v>
      </c>
      <c r="AV78" s="23">
        <f t="shared" si="10"/>
        <v>2229955</v>
      </c>
      <c r="AW78" s="93" t="str">
        <f t="shared" si="11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2" t="s">
        <v>1286</v>
      </c>
      <c r="AZ78" s="170"/>
    </row>
    <row r="79" spans="1:52" x14ac:dyDescent="0.25">
      <c r="A79" s="109">
        <v>71</v>
      </c>
      <c r="B79" s="124" t="s">
        <v>19</v>
      </c>
      <c r="C79" s="124" t="s">
        <v>408</v>
      </c>
      <c r="D79" s="124"/>
      <c r="E79" s="124" t="s">
        <v>832</v>
      </c>
      <c r="F79" s="124" t="s">
        <v>752</v>
      </c>
      <c r="G79" s="111">
        <f t="shared" si="8"/>
        <v>60</v>
      </c>
      <c r="H79" s="72"/>
      <c r="I79" s="72"/>
      <c r="J79" s="72">
        <v>6</v>
      </c>
      <c r="K79" s="72">
        <v>1</v>
      </c>
      <c r="L79" s="72">
        <v>12</v>
      </c>
      <c r="M79" s="72"/>
      <c r="N79" s="72">
        <v>1.4</v>
      </c>
      <c r="O79" s="72">
        <v>20</v>
      </c>
      <c r="P79" s="72"/>
      <c r="Q79" s="72">
        <v>1</v>
      </c>
      <c r="R79" s="72"/>
      <c r="S79" s="72"/>
      <c r="T79" s="72"/>
      <c r="U79" s="72">
        <v>0.2</v>
      </c>
      <c r="V79" s="72">
        <v>2</v>
      </c>
      <c r="W79" s="72">
        <v>2</v>
      </c>
      <c r="X79" s="72">
        <v>14.4</v>
      </c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9908200</v>
      </c>
      <c r="AE79" s="92">
        <f t="shared" si="9"/>
        <v>23.5</v>
      </c>
      <c r="AF79" s="121"/>
      <c r="AG79" s="122">
        <v>0.3</v>
      </c>
      <c r="AH79" s="122">
        <v>2</v>
      </c>
      <c r="AI79" s="122">
        <v>0.2</v>
      </c>
      <c r="AJ79" s="122"/>
      <c r="AK79" s="122">
        <v>3</v>
      </c>
      <c r="AL79" s="122">
        <v>10</v>
      </c>
      <c r="AM79" s="122">
        <v>3.2</v>
      </c>
      <c r="AN79" s="122"/>
      <c r="AO79" s="122"/>
      <c r="AP79" s="122">
        <v>1.5</v>
      </c>
      <c r="AQ79" s="122"/>
      <c r="AR79" s="122"/>
      <c r="AS79" s="170"/>
      <c r="AT79" s="122">
        <v>3.3</v>
      </c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3418850</v>
      </c>
      <c r="AV79" s="23">
        <f t="shared" si="10"/>
        <v>3467870</v>
      </c>
      <c r="AW79" s="93" t="str">
        <f t="shared" si="11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2" t="s">
        <v>1286</v>
      </c>
      <c r="AZ79" s="170"/>
    </row>
    <row r="80" spans="1:52" x14ac:dyDescent="0.25">
      <c r="A80" s="109">
        <v>72</v>
      </c>
      <c r="B80" s="124" t="s">
        <v>19</v>
      </c>
      <c r="C80" s="124" t="s">
        <v>388</v>
      </c>
      <c r="D80" s="124"/>
      <c r="E80" s="124" t="s">
        <v>830</v>
      </c>
      <c r="F80" s="124" t="s">
        <v>752</v>
      </c>
      <c r="G80" s="111">
        <f t="shared" si="8"/>
        <v>50</v>
      </c>
      <c r="H80" s="72"/>
      <c r="I80" s="72"/>
      <c r="J80" s="72">
        <v>10</v>
      </c>
      <c r="K80" s="72">
        <v>1</v>
      </c>
      <c r="L80" s="72">
        <v>1</v>
      </c>
      <c r="M80" s="72"/>
      <c r="N80" s="72">
        <v>1</v>
      </c>
      <c r="O80" s="72">
        <v>20</v>
      </c>
      <c r="P80" s="72"/>
      <c r="Q80" s="72">
        <v>1</v>
      </c>
      <c r="R80" s="72"/>
      <c r="S80" s="72"/>
      <c r="T80" s="72"/>
      <c r="U80" s="72">
        <v>1</v>
      </c>
      <c r="V80" s="72">
        <v>0.5</v>
      </c>
      <c r="W80" s="72">
        <v>0.5</v>
      </c>
      <c r="X80" s="72">
        <v>14</v>
      </c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8874500</v>
      </c>
      <c r="AE80" s="92">
        <f t="shared" si="9"/>
        <v>23.5</v>
      </c>
      <c r="AF80" s="121"/>
      <c r="AG80" s="122">
        <v>2</v>
      </c>
      <c r="AH80" s="122">
        <v>0.1</v>
      </c>
      <c r="AI80" s="122">
        <v>0.2</v>
      </c>
      <c r="AJ80" s="122"/>
      <c r="AK80" s="122">
        <v>2</v>
      </c>
      <c r="AL80" s="122">
        <v>5</v>
      </c>
      <c r="AM80" s="122">
        <v>4</v>
      </c>
      <c r="AN80" s="122"/>
      <c r="AO80" s="122"/>
      <c r="AP80" s="122">
        <v>3</v>
      </c>
      <c r="AQ80" s="122"/>
      <c r="AR80" s="122"/>
      <c r="AS80" s="170"/>
      <c r="AT80" s="122">
        <v>7.2</v>
      </c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3101000</v>
      </c>
      <c r="AV80" s="23">
        <f t="shared" si="10"/>
        <v>3106075</v>
      </c>
      <c r="AW80" s="93" t="str">
        <f t="shared" si="11"/>
        <v>Credit is within Limit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2" t="s">
        <v>1286</v>
      </c>
      <c r="AZ80" s="170"/>
    </row>
    <row r="81" spans="1:52" x14ac:dyDescent="0.25">
      <c r="A81" s="109">
        <v>73</v>
      </c>
      <c r="B81" s="124" t="s">
        <v>19</v>
      </c>
      <c r="C81" s="124" t="s">
        <v>371</v>
      </c>
      <c r="D81" s="124"/>
      <c r="E81" s="124" t="s">
        <v>372</v>
      </c>
      <c r="F81" s="124" t="s">
        <v>752</v>
      </c>
      <c r="G81" s="111">
        <f t="shared" si="8"/>
        <v>50</v>
      </c>
      <c r="H81" s="72"/>
      <c r="I81" s="72"/>
      <c r="J81" s="72">
        <v>10</v>
      </c>
      <c r="K81" s="72">
        <v>1</v>
      </c>
      <c r="L81" s="72">
        <v>1</v>
      </c>
      <c r="M81" s="72"/>
      <c r="N81" s="72">
        <v>1</v>
      </c>
      <c r="O81" s="72">
        <v>20</v>
      </c>
      <c r="P81" s="72"/>
      <c r="Q81" s="72">
        <v>1</v>
      </c>
      <c r="R81" s="72"/>
      <c r="S81" s="72"/>
      <c r="T81" s="72"/>
      <c r="U81" s="72">
        <v>1</v>
      </c>
      <c r="V81" s="72">
        <v>0.5</v>
      </c>
      <c r="W81" s="72">
        <v>0.5</v>
      </c>
      <c r="X81" s="72">
        <v>14</v>
      </c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8874500</v>
      </c>
      <c r="AE81" s="92">
        <f t="shared" si="9"/>
        <v>23.5</v>
      </c>
      <c r="AF81" s="121"/>
      <c r="AG81" s="122">
        <v>2</v>
      </c>
      <c r="AH81" s="122">
        <v>0.1</v>
      </c>
      <c r="AI81" s="122">
        <v>0.2</v>
      </c>
      <c r="AJ81" s="122"/>
      <c r="AK81" s="122">
        <v>2</v>
      </c>
      <c r="AL81" s="122">
        <v>5</v>
      </c>
      <c r="AM81" s="122">
        <v>4</v>
      </c>
      <c r="AN81" s="122"/>
      <c r="AO81" s="122"/>
      <c r="AP81" s="122">
        <v>3</v>
      </c>
      <c r="AQ81" s="122"/>
      <c r="AR81" s="122"/>
      <c r="AS81" s="170"/>
      <c r="AT81" s="122">
        <v>7.2</v>
      </c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3101000</v>
      </c>
      <c r="AV81" s="23">
        <f t="shared" si="10"/>
        <v>3106075</v>
      </c>
      <c r="AW81" s="93" t="str">
        <f t="shared" si="11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2" t="s">
        <v>1286</v>
      </c>
      <c r="AZ81" s="170"/>
    </row>
    <row r="82" spans="1:52" x14ac:dyDescent="0.25">
      <c r="A82" s="109">
        <v>74</v>
      </c>
      <c r="B82" s="124" t="s">
        <v>19</v>
      </c>
      <c r="C82" s="124" t="s">
        <v>367</v>
      </c>
      <c r="D82" s="124"/>
      <c r="E82" s="124" t="s">
        <v>368</v>
      </c>
      <c r="F82" s="124" t="s">
        <v>753</v>
      </c>
      <c r="G82" s="111">
        <f t="shared" si="8"/>
        <v>10</v>
      </c>
      <c r="H82" s="72"/>
      <c r="I82" s="72"/>
      <c r="J82" s="72">
        <v>0.1</v>
      </c>
      <c r="K82" s="72">
        <v>0</v>
      </c>
      <c r="L82" s="72">
        <v>0.5</v>
      </c>
      <c r="M82" s="72"/>
      <c r="N82" s="72">
        <v>0.8</v>
      </c>
      <c r="O82" s="72">
        <v>2</v>
      </c>
      <c r="P82" s="72"/>
      <c r="Q82" s="72">
        <v>0.5</v>
      </c>
      <c r="R82" s="72"/>
      <c r="S82" s="72"/>
      <c r="T82" s="72"/>
      <c r="U82" s="72">
        <v>1</v>
      </c>
      <c r="V82" s="72">
        <v>0</v>
      </c>
      <c r="W82" s="72">
        <v>1</v>
      </c>
      <c r="X82" s="72">
        <v>4.0999999999999996</v>
      </c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1437350</v>
      </c>
      <c r="AE82" s="92">
        <f t="shared" si="9"/>
        <v>3.4000000000000004</v>
      </c>
      <c r="AF82" s="121"/>
      <c r="AG82" s="122">
        <v>0.3</v>
      </c>
      <c r="AH82" s="122">
        <v>0.6</v>
      </c>
      <c r="AI82" s="122">
        <v>0</v>
      </c>
      <c r="AJ82" s="122"/>
      <c r="AK82" s="122">
        <v>0.5</v>
      </c>
      <c r="AL82" s="122">
        <v>1</v>
      </c>
      <c r="AM82" s="122">
        <v>0.2</v>
      </c>
      <c r="AN82" s="122"/>
      <c r="AO82" s="122"/>
      <c r="AP82" s="122">
        <v>0.1</v>
      </c>
      <c r="AQ82" s="122"/>
      <c r="AR82" s="122"/>
      <c r="AS82" s="170"/>
      <c r="AT82" s="122">
        <v>0.7</v>
      </c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498400</v>
      </c>
      <c r="AV82" s="23">
        <f t="shared" si="10"/>
        <v>503072.49999999994</v>
      </c>
      <c r="AW82" s="93" t="str">
        <f t="shared" si="11"/>
        <v>Credit is within Limit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2" t="s">
        <v>1286</v>
      </c>
      <c r="AZ82" s="170"/>
    </row>
    <row r="83" spans="1:52" x14ac:dyDescent="0.25">
      <c r="A83" s="109">
        <v>75</v>
      </c>
      <c r="B83" s="124" t="s">
        <v>19</v>
      </c>
      <c r="C83" s="124" t="s">
        <v>424</v>
      </c>
      <c r="D83" s="124"/>
      <c r="E83" s="124" t="s">
        <v>425</v>
      </c>
      <c r="F83" s="124" t="s">
        <v>753</v>
      </c>
      <c r="G83" s="111">
        <f t="shared" si="8"/>
        <v>15</v>
      </c>
      <c r="H83" s="72"/>
      <c r="I83" s="72"/>
      <c r="J83" s="72">
        <v>1.8</v>
      </c>
      <c r="K83" s="72">
        <v>1</v>
      </c>
      <c r="L83" s="72">
        <v>0.1</v>
      </c>
      <c r="M83" s="72"/>
      <c r="N83" s="72">
        <v>1</v>
      </c>
      <c r="O83" s="72">
        <v>7</v>
      </c>
      <c r="P83" s="72"/>
      <c r="Q83" s="72">
        <v>0.1</v>
      </c>
      <c r="R83" s="72"/>
      <c r="S83" s="72"/>
      <c r="T83" s="72"/>
      <c r="U83" s="72">
        <v>2</v>
      </c>
      <c r="V83" s="72">
        <v>1</v>
      </c>
      <c r="W83" s="72">
        <v>1</v>
      </c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2383100</v>
      </c>
      <c r="AE83" s="92">
        <f t="shared" si="9"/>
        <v>7.1</v>
      </c>
      <c r="AF83" s="121"/>
      <c r="AG83" s="122">
        <v>0.2</v>
      </c>
      <c r="AH83" s="122">
        <v>0.1</v>
      </c>
      <c r="AI83" s="122">
        <v>0.1</v>
      </c>
      <c r="AJ83" s="122"/>
      <c r="AK83" s="122">
        <v>0.1</v>
      </c>
      <c r="AL83" s="122">
        <v>0.1</v>
      </c>
      <c r="AM83" s="122">
        <v>1</v>
      </c>
      <c r="AN83" s="122"/>
      <c r="AO83" s="122"/>
      <c r="AP83" s="122">
        <v>1</v>
      </c>
      <c r="AQ83" s="122"/>
      <c r="AR83" s="122"/>
      <c r="AS83" s="170"/>
      <c r="AT83" s="122">
        <v>4.5</v>
      </c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831400</v>
      </c>
      <c r="AV83" s="23">
        <f t="shared" si="10"/>
        <v>834085</v>
      </c>
      <c r="AW83" s="93" t="str">
        <f t="shared" si="11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2" t="s">
        <v>1286</v>
      </c>
      <c r="AZ83" s="170"/>
    </row>
    <row r="84" spans="1:52" x14ac:dyDescent="0.25">
      <c r="A84" s="109">
        <v>76</v>
      </c>
      <c r="B84" s="124" t="s">
        <v>19</v>
      </c>
      <c r="C84" s="124" t="s">
        <v>834</v>
      </c>
      <c r="D84" s="124"/>
      <c r="E84" s="124" t="s">
        <v>835</v>
      </c>
      <c r="F84" s="124" t="s">
        <v>753</v>
      </c>
      <c r="G84" s="111">
        <f t="shared" si="8"/>
        <v>15</v>
      </c>
      <c r="H84" s="72"/>
      <c r="I84" s="72"/>
      <c r="J84" s="72">
        <v>1.8</v>
      </c>
      <c r="K84" s="72">
        <v>1</v>
      </c>
      <c r="L84" s="72">
        <v>0.1</v>
      </c>
      <c r="M84" s="72"/>
      <c r="N84" s="72">
        <v>1</v>
      </c>
      <c r="O84" s="72">
        <v>7</v>
      </c>
      <c r="P84" s="72"/>
      <c r="Q84" s="72">
        <v>0.1</v>
      </c>
      <c r="R84" s="72"/>
      <c r="S84" s="72"/>
      <c r="T84" s="72"/>
      <c r="U84" s="72">
        <v>2</v>
      </c>
      <c r="V84" s="72">
        <v>1</v>
      </c>
      <c r="W84" s="72">
        <v>1</v>
      </c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2383100</v>
      </c>
      <c r="AE84" s="92">
        <f t="shared" si="9"/>
        <v>7.6999999999999993</v>
      </c>
      <c r="AF84" s="121"/>
      <c r="AG84" s="122">
        <v>0.1</v>
      </c>
      <c r="AH84" s="122"/>
      <c r="AI84" s="122"/>
      <c r="AJ84" s="122"/>
      <c r="AK84" s="122"/>
      <c r="AL84" s="122">
        <v>0.3</v>
      </c>
      <c r="AM84" s="122"/>
      <c r="AN84" s="122"/>
      <c r="AO84" s="122"/>
      <c r="AP84" s="122">
        <v>2</v>
      </c>
      <c r="AQ84" s="122"/>
      <c r="AR84" s="122"/>
      <c r="AS84" s="170"/>
      <c r="AT84" s="122">
        <v>5.3</v>
      </c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827500</v>
      </c>
      <c r="AV84" s="23">
        <f t="shared" si="10"/>
        <v>834085</v>
      </c>
      <c r="AW84" s="93" t="str">
        <f t="shared" si="11"/>
        <v>Credit is within Limit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2" t="s">
        <v>1286</v>
      </c>
      <c r="AZ84" s="170"/>
    </row>
    <row r="85" spans="1:52" x14ac:dyDescent="0.25">
      <c r="A85" s="109">
        <v>77</v>
      </c>
      <c r="B85" s="124" t="s">
        <v>19</v>
      </c>
      <c r="C85" s="124" t="s">
        <v>361</v>
      </c>
      <c r="D85" s="124"/>
      <c r="E85" s="124" t="s">
        <v>362</v>
      </c>
      <c r="F85" s="124" t="s">
        <v>752</v>
      </c>
      <c r="G85" s="111">
        <f t="shared" si="8"/>
        <v>35</v>
      </c>
      <c r="H85" s="72"/>
      <c r="I85" s="72"/>
      <c r="J85" s="72">
        <v>5</v>
      </c>
      <c r="K85" s="72">
        <v>0.4</v>
      </c>
      <c r="L85" s="72">
        <v>2</v>
      </c>
      <c r="M85" s="72"/>
      <c r="N85" s="72">
        <v>1.4</v>
      </c>
      <c r="O85" s="72">
        <v>9</v>
      </c>
      <c r="P85" s="72"/>
      <c r="Q85" s="72">
        <v>1</v>
      </c>
      <c r="R85" s="72"/>
      <c r="S85" s="72"/>
      <c r="T85" s="72"/>
      <c r="U85" s="72">
        <v>0.1</v>
      </c>
      <c r="V85" s="72">
        <v>3</v>
      </c>
      <c r="W85" s="72">
        <v>0.1</v>
      </c>
      <c r="X85" s="72">
        <v>13</v>
      </c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5752550</v>
      </c>
      <c r="AE85" s="92">
        <f t="shared" si="9"/>
        <v>15.5</v>
      </c>
      <c r="AF85" s="121"/>
      <c r="AG85" s="122">
        <v>0.5</v>
      </c>
      <c r="AH85" s="122">
        <v>1</v>
      </c>
      <c r="AI85" s="122">
        <v>0.1</v>
      </c>
      <c r="AJ85" s="122"/>
      <c r="AK85" s="122">
        <v>0.2</v>
      </c>
      <c r="AL85" s="122">
        <v>4</v>
      </c>
      <c r="AM85" s="122">
        <v>1.2</v>
      </c>
      <c r="AN85" s="122"/>
      <c r="AO85" s="122"/>
      <c r="AP85" s="122">
        <v>2</v>
      </c>
      <c r="AQ85" s="122"/>
      <c r="AR85" s="122"/>
      <c r="AS85" s="170"/>
      <c r="AT85" s="122">
        <v>6.5</v>
      </c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2001950</v>
      </c>
      <c r="AV85" s="23">
        <f t="shared" si="10"/>
        <v>2013392.4999999998</v>
      </c>
      <c r="AW85" s="93" t="str">
        <f t="shared" si="11"/>
        <v>Credit is within Limit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2" t="s">
        <v>1286</v>
      </c>
      <c r="AZ85" s="170"/>
    </row>
    <row r="86" spans="1:52" x14ac:dyDescent="0.25">
      <c r="A86" s="109">
        <v>78</v>
      </c>
      <c r="B86" s="124" t="s">
        <v>19</v>
      </c>
      <c r="C86" s="124" t="s">
        <v>349</v>
      </c>
      <c r="D86" s="124"/>
      <c r="E86" s="124" t="s">
        <v>350</v>
      </c>
      <c r="F86" s="124" t="s">
        <v>752</v>
      </c>
      <c r="G86" s="111">
        <f t="shared" si="8"/>
        <v>100</v>
      </c>
      <c r="H86" s="72"/>
      <c r="I86" s="72"/>
      <c r="J86" s="72">
        <v>4</v>
      </c>
      <c r="K86" s="72">
        <v>17.399999999999999</v>
      </c>
      <c r="L86" s="72">
        <v>3</v>
      </c>
      <c r="M86" s="72"/>
      <c r="N86" s="72">
        <v>1</v>
      </c>
      <c r="O86" s="72">
        <v>20</v>
      </c>
      <c r="P86" s="72"/>
      <c r="Q86" s="72">
        <v>3</v>
      </c>
      <c r="R86" s="72"/>
      <c r="S86" s="72"/>
      <c r="T86" s="72"/>
      <c r="U86" s="72">
        <v>0.3</v>
      </c>
      <c r="V86" s="72">
        <v>0.3</v>
      </c>
      <c r="W86" s="72">
        <v>1</v>
      </c>
      <c r="X86" s="72">
        <v>50</v>
      </c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16088950</v>
      </c>
      <c r="AE86" s="92">
        <f t="shared" si="9"/>
        <v>42</v>
      </c>
      <c r="AF86" s="121"/>
      <c r="AG86" s="122">
        <v>0.5</v>
      </c>
      <c r="AH86" s="122">
        <v>1</v>
      </c>
      <c r="AI86" s="122">
        <v>0.1</v>
      </c>
      <c r="AJ86" s="122"/>
      <c r="AK86" s="122">
        <v>0.2</v>
      </c>
      <c r="AL86" s="122">
        <v>20</v>
      </c>
      <c r="AM86" s="122">
        <v>1.2</v>
      </c>
      <c r="AN86" s="122"/>
      <c r="AO86" s="122"/>
      <c r="AP86" s="122">
        <v>2</v>
      </c>
      <c r="AQ86" s="122"/>
      <c r="AR86" s="122"/>
      <c r="AS86" s="170"/>
      <c r="AT86" s="122">
        <v>17</v>
      </c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5544450</v>
      </c>
      <c r="AV86" s="23">
        <f t="shared" si="10"/>
        <v>5631132.5</v>
      </c>
      <c r="AW86" s="93" t="str">
        <f t="shared" si="11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2" t="s">
        <v>1286</v>
      </c>
      <c r="AZ86" s="170"/>
    </row>
    <row r="87" spans="1:52" x14ac:dyDescent="0.25">
      <c r="A87" s="109">
        <v>79</v>
      </c>
      <c r="B87" s="124" t="s">
        <v>19</v>
      </c>
      <c r="C87" s="124" t="s">
        <v>432</v>
      </c>
      <c r="D87" s="124"/>
      <c r="E87" s="124" t="s">
        <v>433</v>
      </c>
      <c r="F87" s="124" t="s">
        <v>752</v>
      </c>
      <c r="G87" s="111">
        <f t="shared" si="8"/>
        <v>40</v>
      </c>
      <c r="H87" s="72"/>
      <c r="I87" s="72"/>
      <c r="J87" s="72">
        <v>5</v>
      </c>
      <c r="K87" s="72">
        <v>1</v>
      </c>
      <c r="L87" s="72"/>
      <c r="M87" s="72"/>
      <c r="N87" s="72">
        <v>1</v>
      </c>
      <c r="O87" s="72">
        <v>10</v>
      </c>
      <c r="P87" s="72">
        <v>5</v>
      </c>
      <c r="Q87" s="72">
        <v>3</v>
      </c>
      <c r="R87" s="72"/>
      <c r="S87" s="72"/>
      <c r="T87" s="72"/>
      <c r="U87" s="72">
        <v>1</v>
      </c>
      <c r="V87" s="72">
        <v>1</v>
      </c>
      <c r="W87" s="72">
        <v>3</v>
      </c>
      <c r="X87" s="72">
        <v>10</v>
      </c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6850000</v>
      </c>
      <c r="AE87" s="92">
        <f t="shared" si="9"/>
        <v>17.3</v>
      </c>
      <c r="AF87" s="121"/>
      <c r="AG87" s="122">
        <v>2</v>
      </c>
      <c r="AH87" s="122">
        <v>2</v>
      </c>
      <c r="AI87" s="122"/>
      <c r="AJ87" s="122"/>
      <c r="AK87" s="122">
        <v>1</v>
      </c>
      <c r="AL87" s="122">
        <v>5</v>
      </c>
      <c r="AM87" s="122">
        <v>0.3</v>
      </c>
      <c r="AN87" s="122"/>
      <c r="AO87" s="122"/>
      <c r="AP87" s="122"/>
      <c r="AQ87" s="122"/>
      <c r="AR87" s="122"/>
      <c r="AS87" s="170"/>
      <c r="AT87" s="122">
        <v>7</v>
      </c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2370750</v>
      </c>
      <c r="AV87" s="23">
        <f t="shared" si="10"/>
        <v>2397500</v>
      </c>
      <c r="AW87" s="93" t="str">
        <f t="shared" si="11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2" t="s">
        <v>1286</v>
      </c>
      <c r="AZ87" s="170"/>
    </row>
    <row r="88" spans="1:52" x14ac:dyDescent="0.25">
      <c r="A88" s="109">
        <v>80</v>
      </c>
      <c r="B88" s="124" t="s">
        <v>19</v>
      </c>
      <c r="C88" s="124" t="s">
        <v>369</v>
      </c>
      <c r="D88" s="124"/>
      <c r="E88" s="124" t="s">
        <v>1476</v>
      </c>
      <c r="F88" s="124" t="s">
        <v>753</v>
      </c>
      <c r="G88" s="111">
        <f t="shared" si="8"/>
        <v>14.999999999999998</v>
      </c>
      <c r="H88" s="72"/>
      <c r="I88" s="72"/>
      <c r="J88" s="72">
        <v>2</v>
      </c>
      <c r="K88" s="72">
        <v>1</v>
      </c>
      <c r="L88" s="72">
        <v>0.1</v>
      </c>
      <c r="M88" s="72"/>
      <c r="N88" s="72">
        <v>1</v>
      </c>
      <c r="O88" s="72">
        <v>6.3</v>
      </c>
      <c r="P88" s="72"/>
      <c r="Q88" s="72">
        <v>0.6</v>
      </c>
      <c r="R88" s="72"/>
      <c r="S88" s="72"/>
      <c r="T88" s="72"/>
      <c r="U88" s="72">
        <v>2</v>
      </c>
      <c r="V88" s="72">
        <v>1</v>
      </c>
      <c r="W88" s="72">
        <v>1</v>
      </c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2371650</v>
      </c>
      <c r="AE88" s="92">
        <f t="shared" si="9"/>
        <v>6.1</v>
      </c>
      <c r="AF88" s="121"/>
      <c r="AG88" s="122">
        <v>0.5</v>
      </c>
      <c r="AH88" s="122">
        <v>1</v>
      </c>
      <c r="AI88" s="122">
        <v>0.1</v>
      </c>
      <c r="AJ88" s="122"/>
      <c r="AK88" s="122">
        <v>0.2</v>
      </c>
      <c r="AL88" s="122">
        <v>1</v>
      </c>
      <c r="AM88" s="122"/>
      <c r="AN88" s="122"/>
      <c r="AO88" s="122"/>
      <c r="AP88" s="122">
        <v>1</v>
      </c>
      <c r="AQ88" s="122"/>
      <c r="AR88" s="122"/>
      <c r="AS88" s="170"/>
      <c r="AT88" s="122">
        <v>2.2999999999999998</v>
      </c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815450</v>
      </c>
      <c r="AV88" s="23">
        <f t="shared" si="10"/>
        <v>830077.5</v>
      </c>
      <c r="AW88" s="93" t="str">
        <f t="shared" si="11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2" t="s">
        <v>1286</v>
      </c>
      <c r="AZ88" s="170"/>
    </row>
    <row r="89" spans="1:52" x14ac:dyDescent="0.25">
      <c r="A89" s="109">
        <v>81</v>
      </c>
      <c r="B89" s="124" t="s">
        <v>19</v>
      </c>
      <c r="C89" s="124" t="s">
        <v>323</v>
      </c>
      <c r="D89" s="124"/>
      <c r="E89" s="124" t="s">
        <v>324</v>
      </c>
      <c r="F89" s="124" t="s">
        <v>752</v>
      </c>
      <c r="G89" s="111">
        <f t="shared" si="8"/>
        <v>50</v>
      </c>
      <c r="H89" s="72"/>
      <c r="I89" s="72"/>
      <c r="J89" s="72">
        <v>5</v>
      </c>
      <c r="K89" s="72">
        <v>1</v>
      </c>
      <c r="L89" s="72">
        <v>2</v>
      </c>
      <c r="M89" s="72"/>
      <c r="N89" s="72">
        <v>1</v>
      </c>
      <c r="O89" s="72">
        <v>19</v>
      </c>
      <c r="P89" s="72"/>
      <c r="Q89" s="72">
        <v>1</v>
      </c>
      <c r="R89" s="72"/>
      <c r="S89" s="72"/>
      <c r="T89" s="72"/>
      <c r="U89" s="72">
        <v>1</v>
      </c>
      <c r="V89" s="72">
        <v>1</v>
      </c>
      <c r="W89" s="72">
        <v>1</v>
      </c>
      <c r="X89" s="72">
        <v>18</v>
      </c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8430000</v>
      </c>
      <c r="AE89" s="92">
        <f t="shared" si="9"/>
        <v>22</v>
      </c>
      <c r="AF89" s="121"/>
      <c r="AG89" s="122">
        <v>0.5</v>
      </c>
      <c r="AH89" s="122">
        <v>1</v>
      </c>
      <c r="AI89" s="122">
        <v>0.1</v>
      </c>
      <c r="AJ89" s="122"/>
      <c r="AK89" s="122">
        <v>7</v>
      </c>
      <c r="AL89" s="122">
        <v>4</v>
      </c>
      <c r="AM89" s="122">
        <v>1</v>
      </c>
      <c r="AN89" s="122"/>
      <c r="AO89" s="122"/>
      <c r="AP89" s="122">
        <v>0.1</v>
      </c>
      <c r="AQ89" s="122"/>
      <c r="AR89" s="122"/>
      <c r="AS89" s="170"/>
      <c r="AT89" s="122">
        <v>8.3000000000000007</v>
      </c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2943550</v>
      </c>
      <c r="AV89" s="23">
        <f t="shared" si="10"/>
        <v>2950500</v>
      </c>
      <c r="AW89" s="93" t="str">
        <f t="shared" si="11"/>
        <v>Credit is within Limit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2" t="s">
        <v>1286</v>
      </c>
      <c r="AZ89" s="170"/>
    </row>
    <row r="90" spans="1:52" x14ac:dyDescent="0.25">
      <c r="A90" s="109">
        <v>82</v>
      </c>
      <c r="B90" s="124" t="s">
        <v>19</v>
      </c>
      <c r="C90" s="124" t="s">
        <v>487</v>
      </c>
      <c r="D90" s="124"/>
      <c r="E90" s="124" t="s">
        <v>488</v>
      </c>
      <c r="F90" s="124" t="s">
        <v>753</v>
      </c>
      <c r="G90" s="111">
        <f t="shared" si="8"/>
        <v>10</v>
      </c>
      <c r="H90" s="72"/>
      <c r="I90" s="72"/>
      <c r="J90" s="72">
        <v>0.1</v>
      </c>
      <c r="K90" s="72">
        <v>0</v>
      </c>
      <c r="L90" s="72">
        <v>0.5</v>
      </c>
      <c r="M90" s="72"/>
      <c r="N90" s="72">
        <v>0.8</v>
      </c>
      <c r="O90" s="72">
        <v>2</v>
      </c>
      <c r="P90" s="72"/>
      <c r="Q90" s="72">
        <v>0.5</v>
      </c>
      <c r="R90" s="72"/>
      <c r="S90" s="72"/>
      <c r="T90" s="72"/>
      <c r="U90" s="72">
        <v>1</v>
      </c>
      <c r="V90" s="72">
        <v>0</v>
      </c>
      <c r="W90" s="72">
        <v>1</v>
      </c>
      <c r="X90" s="72">
        <v>4.0999999999999996</v>
      </c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1437350</v>
      </c>
      <c r="AE90" s="92">
        <f t="shared" si="9"/>
        <v>3.3000000000000003</v>
      </c>
      <c r="AF90" s="121"/>
      <c r="AG90" s="122">
        <v>0.5</v>
      </c>
      <c r="AH90" s="122">
        <v>0.1</v>
      </c>
      <c r="AI90" s="122"/>
      <c r="AJ90" s="122"/>
      <c r="AK90" s="122">
        <v>0.2</v>
      </c>
      <c r="AL90" s="122">
        <v>1.3</v>
      </c>
      <c r="AM90" s="122">
        <v>1</v>
      </c>
      <c r="AN90" s="122"/>
      <c r="AO90" s="122"/>
      <c r="AP90" s="122">
        <v>0.2</v>
      </c>
      <c r="AQ90" s="122"/>
      <c r="AR90" s="122"/>
      <c r="AS90" s="170"/>
      <c r="AT90" s="122">
        <v>0</v>
      </c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495800</v>
      </c>
      <c r="AV90" s="23">
        <f t="shared" si="10"/>
        <v>503072.49999999994</v>
      </c>
      <c r="AW90" s="93" t="str">
        <f t="shared" si="11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2" t="s">
        <v>1286</v>
      </c>
      <c r="AZ90" s="170"/>
    </row>
    <row r="91" spans="1:52" x14ac:dyDescent="0.25">
      <c r="A91" s="109">
        <v>83</v>
      </c>
      <c r="B91" s="124" t="s">
        <v>19</v>
      </c>
      <c r="C91" s="124" t="s">
        <v>428</v>
      </c>
      <c r="D91" s="124"/>
      <c r="E91" s="124" t="s">
        <v>429</v>
      </c>
      <c r="F91" s="124" t="s">
        <v>753</v>
      </c>
      <c r="G91" s="111">
        <f t="shared" si="8"/>
        <v>10</v>
      </c>
      <c r="H91" s="72"/>
      <c r="I91" s="72"/>
      <c r="J91" s="72">
        <v>1</v>
      </c>
      <c r="K91" s="72">
        <v>0</v>
      </c>
      <c r="L91" s="72"/>
      <c r="M91" s="72"/>
      <c r="N91" s="72"/>
      <c r="O91" s="72">
        <v>1</v>
      </c>
      <c r="P91" s="72">
        <v>2</v>
      </c>
      <c r="Q91" s="72">
        <v>2</v>
      </c>
      <c r="R91" s="72"/>
      <c r="S91" s="72"/>
      <c r="T91" s="72"/>
      <c r="U91" s="72">
        <v>1</v>
      </c>
      <c r="V91" s="72">
        <v>0</v>
      </c>
      <c r="W91" s="72">
        <v>1</v>
      </c>
      <c r="X91" s="72">
        <v>2</v>
      </c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1664500</v>
      </c>
      <c r="AE91" s="92">
        <f t="shared" si="9"/>
        <v>4.8000000000000007</v>
      </c>
      <c r="AF91" s="137"/>
      <c r="AG91" s="138">
        <v>0.2</v>
      </c>
      <c r="AH91" s="138"/>
      <c r="AI91" s="138"/>
      <c r="AJ91" s="138"/>
      <c r="AK91" s="138">
        <v>1</v>
      </c>
      <c r="AL91" s="138">
        <v>0.4</v>
      </c>
      <c r="AM91" s="138">
        <v>0.1</v>
      </c>
      <c r="AN91" s="138"/>
      <c r="AO91" s="138"/>
      <c r="AP91" s="138">
        <v>0.1</v>
      </c>
      <c r="AQ91" s="138"/>
      <c r="AR91" s="138"/>
      <c r="AS91" s="170"/>
      <c r="AT91" s="138">
        <v>3</v>
      </c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576750</v>
      </c>
      <c r="AV91" s="23">
        <f t="shared" si="10"/>
        <v>582575</v>
      </c>
      <c r="AW91" s="93" t="str">
        <f t="shared" si="11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8" t="s">
        <v>1286</v>
      </c>
      <c r="AZ91" s="170"/>
    </row>
    <row r="92" spans="1:52" x14ac:dyDescent="0.25">
      <c r="A92" s="109">
        <v>84</v>
      </c>
      <c r="B92" s="124" t="s">
        <v>19</v>
      </c>
      <c r="C92" s="124" t="s">
        <v>412</v>
      </c>
      <c r="D92" s="124"/>
      <c r="E92" s="124" t="s">
        <v>413</v>
      </c>
      <c r="F92" s="124" t="s">
        <v>753</v>
      </c>
      <c r="G92" s="111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21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70"/>
      <c r="AT92" s="122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2" t="s">
        <v>1286</v>
      </c>
      <c r="AZ92" s="170"/>
    </row>
    <row r="93" spans="1:52" x14ac:dyDescent="0.25">
      <c r="A93" s="109">
        <v>85</v>
      </c>
      <c r="B93" s="124" t="s">
        <v>19</v>
      </c>
      <c r="C93" s="124" t="s">
        <v>341</v>
      </c>
      <c r="D93" s="124"/>
      <c r="E93" s="124" t="s">
        <v>342</v>
      </c>
      <c r="F93" s="124" t="s">
        <v>753</v>
      </c>
      <c r="G93" s="111">
        <f t="shared" si="8"/>
        <v>10</v>
      </c>
      <c r="H93" s="113"/>
      <c r="I93" s="113"/>
      <c r="J93" s="113">
        <v>1</v>
      </c>
      <c r="K93" s="113">
        <v>1</v>
      </c>
      <c r="L93" s="113"/>
      <c r="M93" s="113"/>
      <c r="N93" s="113"/>
      <c r="O93" s="113">
        <v>1</v>
      </c>
      <c r="P93" s="113">
        <v>2</v>
      </c>
      <c r="Q93" s="113">
        <v>1</v>
      </c>
      <c r="R93" s="113"/>
      <c r="S93" s="113"/>
      <c r="T93" s="113"/>
      <c r="U93" s="113">
        <v>1</v>
      </c>
      <c r="V93" s="113">
        <v>0</v>
      </c>
      <c r="W93" s="113">
        <v>1</v>
      </c>
      <c r="X93" s="113">
        <v>2</v>
      </c>
      <c r="Y93" s="113"/>
      <c r="Z93" s="113"/>
      <c r="AA93" s="113"/>
      <c r="AB93" s="113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1664500</v>
      </c>
      <c r="AE93" s="92">
        <f t="shared" si="9"/>
        <v>4.7</v>
      </c>
      <c r="AF93" s="135"/>
      <c r="AG93" s="136">
        <v>0.5</v>
      </c>
      <c r="AH93" s="136">
        <v>0.2</v>
      </c>
      <c r="AI93" s="136"/>
      <c r="AJ93" s="136"/>
      <c r="AK93" s="136"/>
      <c r="AL93" s="136">
        <v>1</v>
      </c>
      <c r="AM93" s="136"/>
      <c r="AN93" s="136"/>
      <c r="AO93" s="136"/>
      <c r="AP93" s="136"/>
      <c r="AQ93" s="136"/>
      <c r="AR93" s="136"/>
      <c r="AS93" s="168"/>
      <c r="AT93" s="136">
        <v>3</v>
      </c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581550</v>
      </c>
      <c r="AV93" s="23">
        <f t="shared" si="10"/>
        <v>582575</v>
      </c>
      <c r="AW93" s="93" t="str">
        <f t="shared" si="11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109">
        <v>86</v>
      </c>
      <c r="B94" s="124" t="s">
        <v>19</v>
      </c>
      <c r="C94" s="124" t="s">
        <v>501</v>
      </c>
      <c r="D94" s="124"/>
      <c r="E94" s="124" t="s">
        <v>502</v>
      </c>
      <c r="F94" s="124" t="s">
        <v>752</v>
      </c>
      <c r="G94" s="111">
        <f t="shared" si="8"/>
        <v>35</v>
      </c>
      <c r="H94" s="72"/>
      <c r="I94" s="72"/>
      <c r="J94" s="72">
        <v>5</v>
      </c>
      <c r="K94" s="72">
        <v>1.1000000000000001</v>
      </c>
      <c r="L94" s="72">
        <v>1</v>
      </c>
      <c r="M94" s="72"/>
      <c r="N94" s="72">
        <v>0.5</v>
      </c>
      <c r="O94" s="72">
        <v>10</v>
      </c>
      <c r="P94" s="72"/>
      <c r="Q94" s="72">
        <v>0.3</v>
      </c>
      <c r="R94" s="72"/>
      <c r="S94" s="72"/>
      <c r="T94" s="72"/>
      <c r="U94" s="72">
        <v>0.1</v>
      </c>
      <c r="V94" s="72">
        <v>1</v>
      </c>
      <c r="W94" s="72">
        <v>1</v>
      </c>
      <c r="X94" s="72">
        <v>15</v>
      </c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5911400</v>
      </c>
      <c r="AE94" s="92">
        <f t="shared" si="9"/>
        <v>15.700000000000001</v>
      </c>
      <c r="AF94" s="121"/>
      <c r="AG94" s="122">
        <v>0.5</v>
      </c>
      <c r="AH94" s="122">
        <v>1</v>
      </c>
      <c r="AI94" s="122">
        <v>0.1</v>
      </c>
      <c r="AJ94" s="122"/>
      <c r="AK94" s="122">
        <v>0.2</v>
      </c>
      <c r="AL94" s="122">
        <v>4.2</v>
      </c>
      <c r="AM94" s="122">
        <v>1.2</v>
      </c>
      <c r="AN94" s="122"/>
      <c r="AO94" s="122"/>
      <c r="AP94" s="122">
        <v>0.2</v>
      </c>
      <c r="AQ94" s="122"/>
      <c r="AR94" s="122"/>
      <c r="AS94" s="170"/>
      <c r="AT94" s="122">
        <v>8.3000000000000007</v>
      </c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2032450</v>
      </c>
      <c r="AV94" s="23">
        <f t="shared" si="10"/>
        <v>2068989.9999999998</v>
      </c>
      <c r="AW94" s="93" t="str">
        <f t="shared" si="11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2" t="s">
        <v>1286</v>
      </c>
      <c r="AZ94" s="170"/>
    </row>
    <row r="95" spans="1:52" x14ac:dyDescent="0.25">
      <c r="A95" s="109">
        <v>87</v>
      </c>
      <c r="B95" s="124" t="s">
        <v>19</v>
      </c>
      <c r="C95" s="124" t="s">
        <v>499</v>
      </c>
      <c r="D95" s="124"/>
      <c r="E95" s="124" t="s">
        <v>500</v>
      </c>
      <c r="F95" s="124" t="s">
        <v>752</v>
      </c>
      <c r="G95" s="111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21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70"/>
      <c r="AT95" s="122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2" t="s">
        <v>1286</v>
      </c>
      <c r="AZ95" s="170"/>
    </row>
    <row r="96" spans="1:52" x14ac:dyDescent="0.25">
      <c r="A96" s="109">
        <v>88</v>
      </c>
      <c r="B96" s="124" t="s">
        <v>19</v>
      </c>
      <c r="C96" s="124" t="s">
        <v>493</v>
      </c>
      <c r="D96" s="124"/>
      <c r="E96" s="124" t="s">
        <v>494</v>
      </c>
      <c r="F96" s="124" t="s">
        <v>753</v>
      </c>
      <c r="G96" s="111">
        <f t="shared" si="8"/>
        <v>50</v>
      </c>
      <c r="H96" s="72"/>
      <c r="I96" s="72"/>
      <c r="J96" s="72">
        <v>10</v>
      </c>
      <c r="K96" s="72">
        <v>1</v>
      </c>
      <c r="L96" s="72">
        <v>1</v>
      </c>
      <c r="M96" s="72"/>
      <c r="N96" s="72">
        <v>1</v>
      </c>
      <c r="O96" s="72">
        <v>23</v>
      </c>
      <c r="P96" s="72"/>
      <c r="Q96" s="72">
        <v>1</v>
      </c>
      <c r="R96" s="72"/>
      <c r="S96" s="72"/>
      <c r="T96" s="72"/>
      <c r="U96" s="72">
        <v>1</v>
      </c>
      <c r="V96" s="72">
        <v>1</v>
      </c>
      <c r="W96" s="72">
        <v>1</v>
      </c>
      <c r="X96" s="72">
        <v>10</v>
      </c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8936500</v>
      </c>
      <c r="AE96" s="92">
        <f t="shared" si="9"/>
        <v>25.599999999999998</v>
      </c>
      <c r="AF96" s="121"/>
      <c r="AG96" s="122">
        <v>1</v>
      </c>
      <c r="AH96" s="122">
        <v>0.1</v>
      </c>
      <c r="AI96" s="122"/>
      <c r="AJ96" s="122"/>
      <c r="AK96" s="122">
        <v>2</v>
      </c>
      <c r="AL96" s="122">
        <v>4.2</v>
      </c>
      <c r="AM96" s="122">
        <v>1.2</v>
      </c>
      <c r="AN96" s="122"/>
      <c r="AO96" s="122"/>
      <c r="AP96" s="122">
        <v>0.2</v>
      </c>
      <c r="AQ96" s="122"/>
      <c r="AR96" s="122"/>
      <c r="AS96" s="170"/>
      <c r="AT96" s="122">
        <v>16.899999999999999</v>
      </c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3079400</v>
      </c>
      <c r="AV96" s="23">
        <f t="shared" si="10"/>
        <v>3127775</v>
      </c>
      <c r="AW96" s="93" t="str">
        <f t="shared" si="11"/>
        <v>Credit is within Limit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2" t="s">
        <v>1286</v>
      </c>
      <c r="AZ96" s="170"/>
    </row>
    <row r="97" spans="1:52" x14ac:dyDescent="0.25">
      <c r="A97" s="109">
        <v>89</v>
      </c>
      <c r="B97" s="124" t="s">
        <v>19</v>
      </c>
      <c r="C97" s="124" t="s">
        <v>365</v>
      </c>
      <c r="D97" s="124"/>
      <c r="E97" s="124" t="s">
        <v>366</v>
      </c>
      <c r="F97" s="124" t="s">
        <v>833</v>
      </c>
      <c r="G97" s="111">
        <f t="shared" si="8"/>
        <v>60</v>
      </c>
      <c r="H97" s="72"/>
      <c r="I97" s="72"/>
      <c r="J97" s="72">
        <v>5</v>
      </c>
      <c r="K97" s="72">
        <v>1</v>
      </c>
      <c r="L97" s="72">
        <v>2</v>
      </c>
      <c r="M97" s="72"/>
      <c r="N97" s="72">
        <v>1</v>
      </c>
      <c r="O97" s="72">
        <v>29</v>
      </c>
      <c r="P97" s="72"/>
      <c r="Q97" s="72">
        <v>1</v>
      </c>
      <c r="R97" s="72"/>
      <c r="S97" s="72"/>
      <c r="T97" s="72"/>
      <c r="U97" s="72">
        <v>1</v>
      </c>
      <c r="V97" s="72">
        <v>1</v>
      </c>
      <c r="W97" s="72">
        <v>1</v>
      </c>
      <c r="X97" s="72">
        <v>18</v>
      </c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10320000</v>
      </c>
      <c r="AE97" s="92">
        <f t="shared" si="9"/>
        <v>28.2</v>
      </c>
      <c r="AF97" s="121"/>
      <c r="AG97" s="122">
        <v>0.5</v>
      </c>
      <c r="AH97" s="122">
        <v>1</v>
      </c>
      <c r="AI97" s="122">
        <v>0.1</v>
      </c>
      <c r="AJ97" s="122"/>
      <c r="AK97" s="122">
        <v>0.2</v>
      </c>
      <c r="AL97" s="122">
        <v>11</v>
      </c>
      <c r="AM97" s="122"/>
      <c r="AN97" s="122"/>
      <c r="AO97" s="122"/>
      <c r="AP97" s="122">
        <v>0.2</v>
      </c>
      <c r="AQ97" s="122"/>
      <c r="AR97" s="122"/>
      <c r="AS97" s="170"/>
      <c r="AT97" s="122">
        <v>15.2</v>
      </c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3610950</v>
      </c>
      <c r="AV97" s="23">
        <f t="shared" si="10"/>
        <v>3612000</v>
      </c>
      <c r="AW97" s="93" t="str">
        <f t="shared" si="11"/>
        <v>Credit is within Limit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2" t="s">
        <v>1286</v>
      </c>
      <c r="AZ97" s="170"/>
    </row>
    <row r="98" spans="1:52" x14ac:dyDescent="0.25">
      <c r="A98" s="109">
        <v>90</v>
      </c>
      <c r="B98" s="124" t="s">
        <v>19</v>
      </c>
      <c r="C98" s="124" t="s">
        <v>1288</v>
      </c>
      <c r="D98" s="124">
        <v>0</v>
      </c>
      <c r="E98" s="124" t="s">
        <v>1289</v>
      </c>
      <c r="F98" s="124" t="s">
        <v>753</v>
      </c>
      <c r="G98" s="111">
        <f t="shared" si="8"/>
        <v>15</v>
      </c>
      <c r="H98" s="29"/>
      <c r="I98" s="29"/>
      <c r="J98" s="29">
        <v>2</v>
      </c>
      <c r="K98" s="29">
        <v>1</v>
      </c>
      <c r="L98" s="29">
        <v>0</v>
      </c>
      <c r="M98" s="29"/>
      <c r="N98" s="29">
        <v>1</v>
      </c>
      <c r="O98" s="29">
        <v>1</v>
      </c>
      <c r="P98" s="29">
        <v>2</v>
      </c>
      <c r="Q98" s="29">
        <v>1</v>
      </c>
      <c r="R98" s="29"/>
      <c r="S98" s="29"/>
      <c r="T98" s="29"/>
      <c r="U98" s="29">
        <v>1</v>
      </c>
      <c r="V98" s="29">
        <v>0.75</v>
      </c>
      <c r="W98" s="29">
        <v>1</v>
      </c>
      <c r="X98" s="29">
        <v>4.25</v>
      </c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2392875</v>
      </c>
      <c r="AE98" s="92">
        <f t="shared" si="9"/>
        <v>6.1</v>
      </c>
      <c r="AF98" s="121"/>
      <c r="AG98" s="122">
        <v>1</v>
      </c>
      <c r="AH98" s="122"/>
      <c r="AI98" s="122"/>
      <c r="AJ98" s="122"/>
      <c r="AK98" s="122"/>
      <c r="AL98" s="122">
        <v>2</v>
      </c>
      <c r="AM98" s="122">
        <v>1</v>
      </c>
      <c r="AN98" s="122"/>
      <c r="AO98" s="122"/>
      <c r="AP98" s="122">
        <v>1.1000000000000001</v>
      </c>
      <c r="AQ98" s="122"/>
      <c r="AR98" s="122"/>
      <c r="AS98" s="170"/>
      <c r="AT98" s="122">
        <v>1</v>
      </c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830500</v>
      </c>
      <c r="AV98" s="23">
        <f t="shared" si="10"/>
        <v>837506.25</v>
      </c>
      <c r="AW98" s="93" t="str">
        <f t="shared" si="11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109">
        <v>91</v>
      </c>
      <c r="B99" s="124" t="s">
        <v>19</v>
      </c>
      <c r="C99" s="124" t="s">
        <v>1410</v>
      </c>
      <c r="D99" s="124"/>
      <c r="E99" s="124" t="s">
        <v>1411</v>
      </c>
      <c r="F99" s="124" t="s">
        <v>753</v>
      </c>
      <c r="G99" s="111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21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70"/>
      <c r="AT99" s="12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109">
        <v>92</v>
      </c>
      <c r="B100" s="124" t="s">
        <v>19</v>
      </c>
      <c r="C100" s="124" t="s">
        <v>1424</v>
      </c>
      <c r="D100" s="124"/>
      <c r="E100" s="124" t="s">
        <v>1425</v>
      </c>
      <c r="F100" s="124" t="s">
        <v>61</v>
      </c>
      <c r="G100" s="111">
        <f t="shared" si="8"/>
        <v>25</v>
      </c>
      <c r="H100" s="72"/>
      <c r="I100" s="72"/>
      <c r="J100" s="72">
        <v>6</v>
      </c>
      <c r="K100" s="72">
        <v>1</v>
      </c>
      <c r="L100" s="72">
        <v>1</v>
      </c>
      <c r="M100" s="72"/>
      <c r="N100" s="72">
        <v>0.5</v>
      </c>
      <c r="O100" s="72">
        <v>5</v>
      </c>
      <c r="P100" s="72"/>
      <c r="Q100" s="72"/>
      <c r="R100" s="72"/>
      <c r="S100" s="72"/>
      <c r="T100" s="72"/>
      <c r="U100" s="72">
        <v>0.3</v>
      </c>
      <c r="V100" s="72">
        <v>0.2</v>
      </c>
      <c r="W100" s="72">
        <v>6</v>
      </c>
      <c r="X100" s="72">
        <v>5</v>
      </c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4062700</v>
      </c>
      <c r="AE100" s="92">
        <f t="shared" si="9"/>
        <v>10.1</v>
      </c>
      <c r="AF100" s="121"/>
      <c r="AG100" s="122">
        <v>0.3</v>
      </c>
      <c r="AH100" s="122">
        <v>1</v>
      </c>
      <c r="AI100" s="122">
        <v>1</v>
      </c>
      <c r="AJ100" s="122"/>
      <c r="AK100" s="122"/>
      <c r="AL100" s="122">
        <v>0.2</v>
      </c>
      <c r="AM100" s="122">
        <v>2</v>
      </c>
      <c r="AN100" s="122"/>
      <c r="AO100" s="122"/>
      <c r="AP100" s="122">
        <v>2</v>
      </c>
      <c r="AQ100" s="122"/>
      <c r="AR100" s="122"/>
      <c r="AS100" s="170"/>
      <c r="AT100" s="122">
        <v>3.6</v>
      </c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1381250</v>
      </c>
      <c r="AV100" s="23">
        <f t="shared" si="10"/>
        <v>1421945</v>
      </c>
      <c r="AW100" s="93" t="str">
        <f t="shared" si="11"/>
        <v>Credit is within Limit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8" t="s">
        <v>1290</v>
      </c>
      <c r="AZ100" s="170"/>
    </row>
    <row r="101" spans="1:52" x14ac:dyDescent="0.25">
      <c r="A101" s="109">
        <v>93</v>
      </c>
      <c r="B101" s="124" t="s">
        <v>19</v>
      </c>
      <c r="C101" s="124" t="s">
        <v>1490</v>
      </c>
      <c r="D101" s="124"/>
      <c r="E101" s="124" t="s">
        <v>1491</v>
      </c>
      <c r="F101" s="124" t="s">
        <v>753</v>
      </c>
      <c r="G101" s="111">
        <f t="shared" si="8"/>
        <v>70</v>
      </c>
      <c r="H101" s="72"/>
      <c r="I101" s="72"/>
      <c r="J101" s="72">
        <v>10</v>
      </c>
      <c r="K101" s="72">
        <v>2</v>
      </c>
      <c r="L101" s="72">
        <v>2</v>
      </c>
      <c r="M101" s="72"/>
      <c r="N101" s="72">
        <v>1</v>
      </c>
      <c r="O101" s="72">
        <v>23</v>
      </c>
      <c r="P101" s="72">
        <v>8</v>
      </c>
      <c r="Q101" s="72">
        <v>6</v>
      </c>
      <c r="R101" s="72"/>
      <c r="S101" s="72"/>
      <c r="T101" s="72"/>
      <c r="U101" s="72">
        <v>2</v>
      </c>
      <c r="V101" s="72">
        <v>1</v>
      </c>
      <c r="W101" s="72">
        <v>5</v>
      </c>
      <c r="X101" s="72">
        <v>10</v>
      </c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12291500</v>
      </c>
      <c r="AE101" s="92">
        <f t="shared" si="9"/>
        <v>31.1</v>
      </c>
      <c r="AF101" s="121"/>
      <c r="AG101" s="122">
        <v>2</v>
      </c>
      <c r="AH101" s="122">
        <v>2.5</v>
      </c>
      <c r="AI101" s="122"/>
      <c r="AJ101" s="122"/>
      <c r="AK101" s="122">
        <v>2.5</v>
      </c>
      <c r="AL101" s="122">
        <v>10</v>
      </c>
      <c r="AM101" s="122">
        <v>2.6</v>
      </c>
      <c r="AN101" s="122"/>
      <c r="AO101" s="122"/>
      <c r="AP101" s="122">
        <v>1.5</v>
      </c>
      <c r="AQ101" s="122"/>
      <c r="AR101" s="122"/>
      <c r="AS101" s="170"/>
      <c r="AT101" s="122">
        <v>10</v>
      </c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4267750</v>
      </c>
      <c r="AV101" s="23">
        <f t="shared" si="10"/>
        <v>4302025</v>
      </c>
      <c r="AW101" s="93" t="str">
        <f t="shared" si="11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8" t="s">
        <v>1290</v>
      </c>
      <c r="AZ101" s="170"/>
    </row>
    <row r="102" spans="1:52" x14ac:dyDescent="0.25">
      <c r="A102" s="109">
        <v>94</v>
      </c>
      <c r="B102" s="124" t="s">
        <v>1475</v>
      </c>
      <c r="C102" s="124" t="s">
        <v>380</v>
      </c>
      <c r="D102" s="124"/>
      <c r="E102" s="124" t="s">
        <v>381</v>
      </c>
      <c r="F102" s="124" t="s">
        <v>833</v>
      </c>
      <c r="G102" s="111">
        <f t="shared" si="8"/>
        <v>35</v>
      </c>
      <c r="H102" s="29"/>
      <c r="I102" s="29"/>
      <c r="J102" s="96">
        <v>3</v>
      </c>
      <c r="K102" s="96">
        <v>0.5</v>
      </c>
      <c r="L102" s="96">
        <v>2</v>
      </c>
      <c r="M102" s="96">
        <v>0.1</v>
      </c>
      <c r="N102" s="96">
        <v>0.1</v>
      </c>
      <c r="O102" s="96">
        <v>15</v>
      </c>
      <c r="P102" s="96">
        <v>3</v>
      </c>
      <c r="Q102" s="96">
        <v>1</v>
      </c>
      <c r="R102" s="96"/>
      <c r="S102" s="96">
        <v>0</v>
      </c>
      <c r="T102" s="29">
        <v>0</v>
      </c>
      <c r="U102" s="29">
        <v>3</v>
      </c>
      <c r="V102" s="96">
        <v>1.2</v>
      </c>
      <c r="W102" s="96">
        <v>6</v>
      </c>
      <c r="X102" s="96">
        <v>0.1</v>
      </c>
      <c r="Y102" s="96"/>
      <c r="Z102" s="96">
        <v>0</v>
      </c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5759300</v>
      </c>
      <c r="AE102" s="92">
        <f t="shared" si="9"/>
        <v>11.6</v>
      </c>
      <c r="AF102" s="121"/>
      <c r="AG102" s="122">
        <v>1</v>
      </c>
      <c r="AH102" s="122">
        <v>6</v>
      </c>
      <c r="AI102" s="122"/>
      <c r="AJ102" s="122"/>
      <c r="AK102" s="122"/>
      <c r="AL102" s="122">
        <v>4</v>
      </c>
      <c r="AM102" s="122"/>
      <c r="AN102" s="122"/>
      <c r="AO102" s="122"/>
      <c r="AP102" s="122">
        <v>0.6</v>
      </c>
      <c r="AQ102" s="122"/>
      <c r="AR102" s="122">
        <v>0</v>
      </c>
      <c r="AS102" s="170"/>
      <c r="AT102" s="12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1959500</v>
      </c>
      <c r="AV102" s="23">
        <f t="shared" si="10"/>
        <v>2015754.9999999998</v>
      </c>
      <c r="AW102" s="93" t="str">
        <f t="shared" si="11"/>
        <v>Credit is within Limit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2" t="s">
        <v>1286</v>
      </c>
      <c r="AZ102" s="170"/>
    </row>
    <row r="103" spans="1:52" x14ac:dyDescent="0.25">
      <c r="A103" s="109">
        <v>95</v>
      </c>
      <c r="B103" s="124" t="s">
        <v>1475</v>
      </c>
      <c r="C103" s="124" t="s">
        <v>468</v>
      </c>
      <c r="D103" s="124"/>
      <c r="E103" s="124" t="s">
        <v>469</v>
      </c>
      <c r="F103" s="124" t="s">
        <v>752</v>
      </c>
      <c r="G103" s="111">
        <f t="shared" si="8"/>
        <v>10</v>
      </c>
      <c r="H103" s="29"/>
      <c r="I103" s="29"/>
      <c r="J103" s="96">
        <v>1.9</v>
      </c>
      <c r="K103" s="96">
        <v>0.1</v>
      </c>
      <c r="L103" s="96">
        <v>1</v>
      </c>
      <c r="M103" s="96"/>
      <c r="N103" s="96"/>
      <c r="O103" s="96">
        <v>4</v>
      </c>
      <c r="P103" s="96"/>
      <c r="Q103" s="96">
        <v>0.5</v>
      </c>
      <c r="R103" s="96"/>
      <c r="S103" s="96">
        <v>0</v>
      </c>
      <c r="T103" s="29"/>
      <c r="U103" s="29">
        <v>0.5</v>
      </c>
      <c r="V103" s="96"/>
      <c r="W103" s="96">
        <v>2</v>
      </c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1671450</v>
      </c>
      <c r="AE103" s="92">
        <f t="shared" si="9"/>
        <v>3.18</v>
      </c>
      <c r="AF103" s="121"/>
      <c r="AG103" s="122">
        <v>0.08</v>
      </c>
      <c r="AH103" s="122">
        <v>2</v>
      </c>
      <c r="AI103" s="122"/>
      <c r="AJ103" s="122"/>
      <c r="AK103" s="122"/>
      <c r="AL103" s="122">
        <v>1.1000000000000001</v>
      </c>
      <c r="AM103" s="122"/>
      <c r="AN103" s="122"/>
      <c r="AO103" s="122"/>
      <c r="AP103" s="122"/>
      <c r="AQ103" s="122"/>
      <c r="AR103" s="122">
        <v>0</v>
      </c>
      <c r="AS103" s="170"/>
      <c r="AT103" s="12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557950</v>
      </c>
      <c r="AV103" s="23">
        <f t="shared" si="10"/>
        <v>585007.5</v>
      </c>
      <c r="AW103" s="93" t="str">
        <f t="shared" si="11"/>
        <v>Credit is within Limit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2" t="s">
        <v>1286</v>
      </c>
      <c r="AZ103" s="170"/>
    </row>
    <row r="104" spans="1:52" x14ac:dyDescent="0.25">
      <c r="A104" s="109">
        <v>96</v>
      </c>
      <c r="B104" s="124" t="s">
        <v>1475</v>
      </c>
      <c r="C104" s="124" t="s">
        <v>426</v>
      </c>
      <c r="D104" s="124"/>
      <c r="E104" s="124" t="s">
        <v>1492</v>
      </c>
      <c r="F104" s="124" t="s">
        <v>1295</v>
      </c>
      <c r="G104" s="111">
        <f t="shared" si="8"/>
        <v>10</v>
      </c>
      <c r="H104" s="72"/>
      <c r="I104" s="72"/>
      <c r="J104" s="72">
        <v>1.9</v>
      </c>
      <c r="K104" s="72">
        <v>0.1</v>
      </c>
      <c r="L104" s="72">
        <v>1</v>
      </c>
      <c r="M104" s="72"/>
      <c r="N104" s="72"/>
      <c r="O104" s="72">
        <v>4</v>
      </c>
      <c r="P104" s="72"/>
      <c r="Q104" s="72">
        <v>1</v>
      </c>
      <c r="R104" s="72"/>
      <c r="S104" s="72"/>
      <c r="T104" s="72"/>
      <c r="U104" s="72"/>
      <c r="V104" s="72"/>
      <c r="W104" s="72">
        <v>2</v>
      </c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1701950</v>
      </c>
      <c r="AE104" s="92">
        <f t="shared" si="9"/>
        <v>3.4</v>
      </c>
      <c r="AF104" s="121"/>
      <c r="AG104" s="122">
        <v>0.2</v>
      </c>
      <c r="AH104" s="122">
        <v>1.6</v>
      </c>
      <c r="AI104" s="122"/>
      <c r="AJ104" s="122"/>
      <c r="AK104" s="122"/>
      <c r="AL104" s="122">
        <v>1.5</v>
      </c>
      <c r="AM104" s="122"/>
      <c r="AN104" s="122"/>
      <c r="AO104" s="122"/>
      <c r="AP104" s="122">
        <v>0.1</v>
      </c>
      <c r="AQ104" s="122"/>
      <c r="AR104" s="122">
        <v>0</v>
      </c>
      <c r="AS104" s="170"/>
      <c r="AT104" s="12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572150</v>
      </c>
      <c r="AV104" s="23">
        <f t="shared" si="10"/>
        <v>595682.5</v>
      </c>
      <c r="AW104" s="93" t="str">
        <f t="shared" si="11"/>
        <v>Credit is within Limit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2" t="s">
        <v>1290</v>
      </c>
      <c r="AZ104" s="170"/>
    </row>
    <row r="105" spans="1:52" x14ac:dyDescent="0.25">
      <c r="A105" s="109">
        <v>97</v>
      </c>
      <c r="B105" s="124" t="s">
        <v>89</v>
      </c>
      <c r="C105" s="124" t="s">
        <v>511</v>
      </c>
      <c r="D105" s="124"/>
      <c r="E105" s="124" t="s">
        <v>512</v>
      </c>
      <c r="F105" s="124" t="s">
        <v>753</v>
      </c>
      <c r="G105" s="111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2" t="s">
        <v>1290</v>
      </c>
      <c r="AZ105" s="170"/>
    </row>
    <row r="106" spans="1:52" x14ac:dyDescent="0.25">
      <c r="A106" s="109">
        <v>98</v>
      </c>
      <c r="B106" s="124" t="s">
        <v>89</v>
      </c>
      <c r="C106" s="124" t="s">
        <v>1106</v>
      </c>
      <c r="D106" s="124"/>
      <c r="E106" s="124" t="s">
        <v>1107</v>
      </c>
      <c r="F106" s="124" t="s">
        <v>753</v>
      </c>
      <c r="G106" s="111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2" t="s">
        <v>1291</v>
      </c>
      <c r="AZ106" s="170"/>
    </row>
    <row r="107" spans="1:52" x14ac:dyDescent="0.25">
      <c r="A107" s="109">
        <v>99</v>
      </c>
      <c r="B107" s="124" t="s">
        <v>89</v>
      </c>
      <c r="C107" s="124" t="s">
        <v>454</v>
      </c>
      <c r="D107" s="124"/>
      <c r="E107" s="124" t="s">
        <v>455</v>
      </c>
      <c r="F107" s="124" t="s">
        <v>753</v>
      </c>
      <c r="G107" s="111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2" t="s">
        <v>1290</v>
      </c>
      <c r="AZ107" s="170"/>
    </row>
    <row r="108" spans="1:52" x14ac:dyDescent="0.25">
      <c r="A108" s="109">
        <v>100</v>
      </c>
      <c r="B108" s="124" t="s">
        <v>89</v>
      </c>
      <c r="C108" s="124" t="s">
        <v>450</v>
      </c>
      <c r="D108" s="124"/>
      <c r="E108" s="124" t="s">
        <v>451</v>
      </c>
      <c r="F108" s="124" t="s">
        <v>752</v>
      </c>
      <c r="G108" s="111">
        <f t="shared" si="12"/>
        <v>30</v>
      </c>
      <c r="H108" s="72">
        <v>0.2</v>
      </c>
      <c r="I108" s="72"/>
      <c r="J108" s="72">
        <v>0.6</v>
      </c>
      <c r="K108" s="72">
        <v>0.1</v>
      </c>
      <c r="L108" s="72"/>
      <c r="M108" s="72">
        <v>8</v>
      </c>
      <c r="N108" s="72"/>
      <c r="O108" s="72">
        <v>0.5</v>
      </c>
      <c r="P108" s="72"/>
      <c r="Q108" s="72"/>
      <c r="R108" s="72"/>
      <c r="S108" s="72">
        <v>0.1</v>
      </c>
      <c r="T108" s="72">
        <v>0.3</v>
      </c>
      <c r="U108" s="72"/>
      <c r="V108" s="72">
        <v>20.2</v>
      </c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3580150</v>
      </c>
      <c r="AE108" s="92">
        <f t="shared" si="13"/>
        <v>6.3000000000000007</v>
      </c>
      <c r="AF108" s="169"/>
      <c r="AG108" s="170">
        <v>0.5</v>
      </c>
      <c r="AH108" s="170">
        <v>4</v>
      </c>
      <c r="AI108" s="170">
        <v>0.2</v>
      </c>
      <c r="AJ108" s="170">
        <v>0.2</v>
      </c>
      <c r="AK108" s="170">
        <v>0.4</v>
      </c>
      <c r="AL108" s="170">
        <v>1</v>
      </c>
      <c r="AM108" s="170"/>
      <c r="AN108" s="170"/>
      <c r="AO108" s="170"/>
      <c r="AP108" s="170">
        <v>0</v>
      </c>
      <c r="AQ108" s="170"/>
      <c r="AR108" s="170"/>
      <c r="AS108" s="170"/>
      <c r="AT108" s="170">
        <v>0</v>
      </c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1116050</v>
      </c>
      <c r="AV108" s="23">
        <f t="shared" si="14"/>
        <v>1253052.5</v>
      </c>
      <c r="AW108" s="93" t="str">
        <f t="shared" si="15"/>
        <v>Credit is within Limit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2" t="s">
        <v>1290</v>
      </c>
      <c r="AZ108" s="170"/>
    </row>
    <row r="109" spans="1:52" x14ac:dyDescent="0.25">
      <c r="A109" s="109">
        <v>101</v>
      </c>
      <c r="B109" s="124" t="s">
        <v>89</v>
      </c>
      <c r="C109" s="124" t="s">
        <v>440</v>
      </c>
      <c r="D109" s="124"/>
      <c r="E109" s="124" t="s">
        <v>441</v>
      </c>
      <c r="F109" s="124" t="s">
        <v>753</v>
      </c>
      <c r="G109" s="111">
        <f t="shared" si="12"/>
        <v>10</v>
      </c>
      <c r="H109" s="72">
        <v>0.2</v>
      </c>
      <c r="I109" s="72"/>
      <c r="J109" s="72">
        <v>0.1</v>
      </c>
      <c r="K109" s="72"/>
      <c r="L109" s="72"/>
      <c r="M109" s="72">
        <v>3.8</v>
      </c>
      <c r="N109" s="72"/>
      <c r="O109" s="72"/>
      <c r="P109" s="72"/>
      <c r="Q109" s="72"/>
      <c r="R109" s="72"/>
      <c r="S109" s="72">
        <v>0.1</v>
      </c>
      <c r="T109" s="72">
        <v>0.2</v>
      </c>
      <c r="U109" s="72"/>
      <c r="V109" s="72">
        <v>5.6</v>
      </c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1212150</v>
      </c>
      <c r="AE109" s="92">
        <f t="shared" si="13"/>
        <v>2.4500000000000002</v>
      </c>
      <c r="AF109" s="169"/>
      <c r="AG109" s="170">
        <v>0.1</v>
      </c>
      <c r="AH109" s="170">
        <v>1</v>
      </c>
      <c r="AI109" s="170">
        <v>0.1</v>
      </c>
      <c r="AJ109" s="170">
        <v>0.2</v>
      </c>
      <c r="AK109" s="170">
        <v>0.45</v>
      </c>
      <c r="AL109" s="170">
        <v>0.6</v>
      </c>
      <c r="AM109" s="170"/>
      <c r="AN109" s="170"/>
      <c r="AO109" s="170"/>
      <c r="AP109" s="170">
        <v>0</v>
      </c>
      <c r="AQ109" s="170"/>
      <c r="AR109" s="170"/>
      <c r="AS109" s="170"/>
      <c r="AT109" s="170">
        <v>0</v>
      </c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411975</v>
      </c>
      <c r="AV109" s="23">
        <f t="shared" si="14"/>
        <v>424252.5</v>
      </c>
      <c r="AW109" s="93" t="str">
        <f t="shared" si="15"/>
        <v>Credit is within Limit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2" t="s">
        <v>1290</v>
      </c>
      <c r="AZ109" s="170"/>
    </row>
    <row r="110" spans="1:52" x14ac:dyDescent="0.25">
      <c r="A110" s="109">
        <v>102</v>
      </c>
      <c r="B110" s="124" t="s">
        <v>89</v>
      </c>
      <c r="C110" s="124" t="s">
        <v>448</v>
      </c>
      <c r="D110" s="124"/>
      <c r="E110" s="124" t="s">
        <v>449</v>
      </c>
      <c r="F110" s="124" t="s">
        <v>752</v>
      </c>
      <c r="G110" s="111">
        <f t="shared" si="12"/>
        <v>55</v>
      </c>
      <c r="H110" s="72"/>
      <c r="I110" s="72"/>
      <c r="J110" s="72">
        <v>1.1000000000000001</v>
      </c>
      <c r="K110" s="72">
        <v>0.5</v>
      </c>
      <c r="L110" s="72">
        <v>2</v>
      </c>
      <c r="M110" s="72">
        <v>1</v>
      </c>
      <c r="N110" s="72"/>
      <c r="O110" s="72">
        <v>20</v>
      </c>
      <c r="P110" s="72">
        <v>0.6</v>
      </c>
      <c r="Q110" s="72">
        <v>2</v>
      </c>
      <c r="R110" s="72"/>
      <c r="S110" s="72"/>
      <c r="T110" s="72"/>
      <c r="U110" s="72">
        <v>0.4</v>
      </c>
      <c r="V110" s="72">
        <v>2</v>
      </c>
      <c r="W110" s="72">
        <v>0.4</v>
      </c>
      <c r="X110" s="72">
        <v>25</v>
      </c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9074950</v>
      </c>
      <c r="AE110" s="92">
        <f t="shared" si="13"/>
        <v>19</v>
      </c>
      <c r="AF110" s="169"/>
      <c r="AG110" s="170">
        <v>3</v>
      </c>
      <c r="AH110" s="170">
        <v>7</v>
      </c>
      <c r="AI110" s="170">
        <v>2</v>
      </c>
      <c r="AJ110" s="170">
        <v>1.1000000000000001</v>
      </c>
      <c r="AK110" s="170">
        <v>1.1000000000000001</v>
      </c>
      <c r="AL110" s="170">
        <v>2.2999999999999998</v>
      </c>
      <c r="AM110" s="170"/>
      <c r="AN110" s="170"/>
      <c r="AO110" s="170"/>
      <c r="AP110" s="170">
        <v>1.3</v>
      </c>
      <c r="AQ110" s="170"/>
      <c r="AR110" s="170"/>
      <c r="AS110" s="170"/>
      <c r="AT110" s="170">
        <v>1.2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3157650</v>
      </c>
      <c r="AV110" s="23">
        <f t="shared" si="14"/>
        <v>3176232.5</v>
      </c>
      <c r="AW110" s="93" t="str">
        <f t="shared" si="15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2" t="s">
        <v>1290</v>
      </c>
      <c r="AZ110" s="170"/>
    </row>
    <row r="111" spans="1:52" x14ac:dyDescent="0.25">
      <c r="A111" s="109">
        <v>103</v>
      </c>
      <c r="B111" s="124" t="s">
        <v>89</v>
      </c>
      <c r="C111" s="124" t="s">
        <v>837</v>
      </c>
      <c r="D111" s="124"/>
      <c r="E111" s="124" t="s">
        <v>838</v>
      </c>
      <c r="F111" s="124" t="s">
        <v>753</v>
      </c>
      <c r="G111" s="111">
        <f t="shared" si="12"/>
        <v>10</v>
      </c>
      <c r="H111" s="72"/>
      <c r="I111" s="72"/>
      <c r="J111" s="72">
        <v>0.2</v>
      </c>
      <c r="K111" s="72"/>
      <c r="L111" s="72">
        <v>0.2</v>
      </c>
      <c r="M111" s="72"/>
      <c r="N111" s="72"/>
      <c r="O111" s="72">
        <v>3.6</v>
      </c>
      <c r="P111" s="72"/>
      <c r="Q111" s="72">
        <v>0.1</v>
      </c>
      <c r="R111" s="72"/>
      <c r="S111" s="72"/>
      <c r="T111" s="72"/>
      <c r="U111" s="72">
        <v>0.2</v>
      </c>
      <c r="V111" s="72">
        <v>0.2</v>
      </c>
      <c r="W111" s="72"/>
      <c r="X111" s="72">
        <v>5.5</v>
      </c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1647200</v>
      </c>
      <c r="AE111" s="92">
        <f t="shared" si="13"/>
        <v>3.6900000000000004</v>
      </c>
      <c r="AF111" s="169"/>
      <c r="AG111" s="170">
        <v>0.1</v>
      </c>
      <c r="AH111" s="170">
        <v>1</v>
      </c>
      <c r="AI111" s="170">
        <v>0.1</v>
      </c>
      <c r="AJ111" s="170">
        <v>0.1</v>
      </c>
      <c r="AK111" s="170">
        <v>0.3</v>
      </c>
      <c r="AL111" s="170">
        <v>1.5</v>
      </c>
      <c r="AM111" s="170"/>
      <c r="AN111" s="170"/>
      <c r="AO111" s="170"/>
      <c r="AP111" s="170">
        <v>0.5</v>
      </c>
      <c r="AQ111" s="170"/>
      <c r="AR111" s="170"/>
      <c r="AS111" s="170"/>
      <c r="AT111" s="170">
        <v>0.09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575050</v>
      </c>
      <c r="AV111" s="23">
        <f t="shared" si="14"/>
        <v>576520</v>
      </c>
      <c r="AW111" s="93" t="str">
        <f t="shared" si="15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2" t="s">
        <v>1290</v>
      </c>
      <c r="AZ111" s="170"/>
    </row>
    <row r="112" spans="1:52" x14ac:dyDescent="0.25">
      <c r="A112" s="109">
        <v>104</v>
      </c>
      <c r="B112" s="124" t="s">
        <v>89</v>
      </c>
      <c r="C112" s="124" t="s">
        <v>446</v>
      </c>
      <c r="D112" s="124"/>
      <c r="E112" s="124" t="s">
        <v>447</v>
      </c>
      <c r="F112" s="124" t="s">
        <v>752</v>
      </c>
      <c r="G112" s="111">
        <f t="shared" si="12"/>
        <v>60.000000000000007</v>
      </c>
      <c r="H112" s="72"/>
      <c r="I112" s="72"/>
      <c r="J112" s="72">
        <v>0.5</v>
      </c>
      <c r="K112" s="72"/>
      <c r="L112" s="72">
        <v>3</v>
      </c>
      <c r="M112" s="72">
        <v>0.3</v>
      </c>
      <c r="N112" s="72"/>
      <c r="O112" s="72">
        <v>35.700000000000003</v>
      </c>
      <c r="P112" s="72">
        <v>0.2</v>
      </c>
      <c r="Q112" s="72">
        <v>0.1</v>
      </c>
      <c r="R112" s="72"/>
      <c r="S112" s="72"/>
      <c r="T112" s="72"/>
      <c r="U112" s="72">
        <v>0.2</v>
      </c>
      <c r="V112" s="72">
        <v>0.4</v>
      </c>
      <c r="W112" s="72"/>
      <c r="X112" s="72">
        <v>19.600000000000001</v>
      </c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10444800</v>
      </c>
      <c r="AE112" s="92">
        <f t="shared" si="13"/>
        <v>21.82</v>
      </c>
      <c r="AF112" s="169"/>
      <c r="AG112" s="170">
        <v>1</v>
      </c>
      <c r="AH112" s="170">
        <v>10</v>
      </c>
      <c r="AI112" s="170">
        <v>0.5</v>
      </c>
      <c r="AJ112" s="170">
        <v>0.2</v>
      </c>
      <c r="AK112" s="170">
        <v>2</v>
      </c>
      <c r="AL112" s="170">
        <v>6</v>
      </c>
      <c r="AM112" s="170">
        <v>0.5</v>
      </c>
      <c r="AN112" s="170"/>
      <c r="AO112" s="170"/>
      <c r="AP112" s="170">
        <v>1.5</v>
      </c>
      <c r="AQ112" s="170"/>
      <c r="AR112" s="170"/>
      <c r="AS112" s="170"/>
      <c r="AT112" s="170">
        <v>0.12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3633250</v>
      </c>
      <c r="AV112" s="23">
        <f t="shared" si="14"/>
        <v>3655680</v>
      </c>
      <c r="AW112" s="93" t="str">
        <f t="shared" si="15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2" t="s">
        <v>1290</v>
      </c>
      <c r="AZ112" s="170"/>
    </row>
    <row r="113" spans="1:52" x14ac:dyDescent="0.25">
      <c r="A113" s="109">
        <v>105</v>
      </c>
      <c r="B113" s="124" t="s">
        <v>89</v>
      </c>
      <c r="C113" s="124" t="s">
        <v>458</v>
      </c>
      <c r="D113" s="124"/>
      <c r="E113" s="124" t="s">
        <v>459</v>
      </c>
      <c r="F113" s="124" t="s">
        <v>752</v>
      </c>
      <c r="G113" s="111">
        <f t="shared" si="12"/>
        <v>60</v>
      </c>
      <c r="H113" s="72"/>
      <c r="I113" s="72"/>
      <c r="J113" s="72">
        <v>1</v>
      </c>
      <c r="K113" s="72">
        <v>1</v>
      </c>
      <c r="L113" s="72">
        <v>1</v>
      </c>
      <c r="M113" s="72">
        <v>1</v>
      </c>
      <c r="N113" s="72"/>
      <c r="O113" s="72">
        <v>14</v>
      </c>
      <c r="P113" s="72">
        <v>1</v>
      </c>
      <c r="Q113" s="72">
        <v>0.4</v>
      </c>
      <c r="R113" s="72"/>
      <c r="S113" s="72"/>
      <c r="T113" s="72"/>
      <c r="U113" s="72">
        <v>0.2</v>
      </c>
      <c r="V113" s="72">
        <v>0.4</v>
      </c>
      <c r="W113" s="72"/>
      <c r="X113" s="72">
        <v>40</v>
      </c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9754800</v>
      </c>
      <c r="AE113" s="92">
        <f t="shared" si="13"/>
        <v>20.7</v>
      </c>
      <c r="AF113" s="169"/>
      <c r="AG113" s="170">
        <v>1</v>
      </c>
      <c r="AH113" s="170">
        <v>6</v>
      </c>
      <c r="AI113" s="170">
        <v>0.1</v>
      </c>
      <c r="AJ113" s="170">
        <v>0.2</v>
      </c>
      <c r="AK113" s="170">
        <v>1</v>
      </c>
      <c r="AL113" s="170">
        <v>12.2</v>
      </c>
      <c r="AM113" s="170">
        <v>0.2</v>
      </c>
      <c r="AN113" s="170"/>
      <c r="AO113" s="170"/>
      <c r="AP113" s="170">
        <v>0</v>
      </c>
      <c r="AQ113" s="170"/>
      <c r="AR113" s="170"/>
      <c r="AS113" s="170"/>
      <c r="AT113" s="170">
        <v>0</v>
      </c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3373200</v>
      </c>
      <c r="AV113" s="23">
        <f t="shared" si="14"/>
        <v>3414180</v>
      </c>
      <c r="AW113" s="93" t="str">
        <f t="shared" si="15"/>
        <v>Credit is within Limit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2" t="s">
        <v>1290</v>
      </c>
      <c r="AZ113" s="170"/>
    </row>
    <row r="114" spans="1:52" x14ac:dyDescent="0.25">
      <c r="A114" s="109">
        <v>106</v>
      </c>
      <c r="B114" s="124" t="s">
        <v>89</v>
      </c>
      <c r="C114" s="124" t="s">
        <v>434</v>
      </c>
      <c r="D114" s="124"/>
      <c r="E114" s="124" t="s">
        <v>836</v>
      </c>
      <c r="F114" s="124" t="s">
        <v>752</v>
      </c>
      <c r="G114" s="111">
        <f t="shared" si="12"/>
        <v>70</v>
      </c>
      <c r="H114" s="72"/>
      <c r="I114" s="72"/>
      <c r="J114" s="72">
        <v>0.5</v>
      </c>
      <c r="K114" s="72"/>
      <c r="L114" s="72">
        <v>2</v>
      </c>
      <c r="M114" s="72">
        <v>0.1</v>
      </c>
      <c r="N114" s="72"/>
      <c r="O114" s="72">
        <v>18.8</v>
      </c>
      <c r="P114" s="72">
        <v>0.2</v>
      </c>
      <c r="Q114" s="72">
        <v>2</v>
      </c>
      <c r="R114" s="72"/>
      <c r="S114" s="72"/>
      <c r="T114" s="72"/>
      <c r="U114" s="72">
        <v>0.5</v>
      </c>
      <c r="V114" s="72">
        <v>0.5</v>
      </c>
      <c r="W114" s="72"/>
      <c r="X114" s="72">
        <v>45.4</v>
      </c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11339500</v>
      </c>
      <c r="AE114" s="92">
        <f t="shared" si="13"/>
        <v>24.89</v>
      </c>
      <c r="AF114" s="169"/>
      <c r="AG114" s="170">
        <v>1.1000000000000001</v>
      </c>
      <c r="AH114" s="170">
        <v>6</v>
      </c>
      <c r="AI114" s="170">
        <v>0.25</v>
      </c>
      <c r="AJ114" s="170">
        <v>0.2</v>
      </c>
      <c r="AK114" s="170">
        <v>1</v>
      </c>
      <c r="AL114" s="170">
        <v>15</v>
      </c>
      <c r="AM114" s="170">
        <v>0.1</v>
      </c>
      <c r="AN114" s="170"/>
      <c r="AO114" s="170"/>
      <c r="AP114" s="170">
        <v>1.2</v>
      </c>
      <c r="AQ114" s="170"/>
      <c r="AR114" s="170"/>
      <c r="AS114" s="170"/>
      <c r="AT114" s="170">
        <v>0.04</v>
      </c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3963850</v>
      </c>
      <c r="AV114" s="23">
        <f t="shared" si="14"/>
        <v>3968824.9999999995</v>
      </c>
      <c r="AW114" s="93" t="str">
        <f t="shared" si="15"/>
        <v>Credit is within Limit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2" t="s">
        <v>1290</v>
      </c>
      <c r="AZ114" s="170"/>
    </row>
    <row r="115" spans="1:52" x14ac:dyDescent="0.25">
      <c r="A115" s="109">
        <v>107</v>
      </c>
      <c r="B115" s="124" t="s">
        <v>89</v>
      </c>
      <c r="C115" s="124" t="s">
        <v>430</v>
      </c>
      <c r="D115" s="124"/>
      <c r="E115" s="124" t="s">
        <v>431</v>
      </c>
      <c r="F115" s="123" t="s">
        <v>752</v>
      </c>
      <c r="G115" s="111">
        <f t="shared" si="12"/>
        <v>15</v>
      </c>
      <c r="H115" s="29"/>
      <c r="I115" s="29"/>
      <c r="J115" s="72">
        <v>1</v>
      </c>
      <c r="K115" s="72">
        <v>0.3</v>
      </c>
      <c r="L115" s="72">
        <v>1</v>
      </c>
      <c r="M115" s="72">
        <v>0.3</v>
      </c>
      <c r="N115" s="72"/>
      <c r="O115" s="72">
        <v>3</v>
      </c>
      <c r="P115" s="72">
        <v>1</v>
      </c>
      <c r="Q115" s="72">
        <v>1</v>
      </c>
      <c r="R115" s="72"/>
      <c r="S115" s="72"/>
      <c r="T115" s="72"/>
      <c r="U115" s="72">
        <v>0.2</v>
      </c>
      <c r="V115" s="72">
        <v>1</v>
      </c>
      <c r="W115" s="72">
        <v>0.2</v>
      </c>
      <c r="X115" s="72">
        <v>6</v>
      </c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2458400</v>
      </c>
      <c r="AE115" s="92">
        <f t="shared" si="13"/>
        <v>5</v>
      </c>
      <c r="AF115" s="169"/>
      <c r="AG115" s="170">
        <v>2</v>
      </c>
      <c r="AH115" s="170">
        <v>2</v>
      </c>
      <c r="AI115" s="170"/>
      <c r="AJ115" s="170"/>
      <c r="AK115" s="170"/>
      <c r="AL115" s="170">
        <v>1</v>
      </c>
      <c r="AM115" s="170"/>
      <c r="AN115" s="170"/>
      <c r="AO115" s="170"/>
      <c r="AP115" s="170">
        <v>0</v>
      </c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835500</v>
      </c>
      <c r="AV115" s="23">
        <f t="shared" si="14"/>
        <v>860440</v>
      </c>
      <c r="AW115" s="93" t="str">
        <f t="shared" si="15"/>
        <v>Credit is within Limit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2" t="s">
        <v>1290</v>
      </c>
      <c r="AZ115" s="170"/>
    </row>
    <row r="116" spans="1:52" x14ac:dyDescent="0.25">
      <c r="A116" s="109">
        <v>108</v>
      </c>
      <c r="B116" s="124" t="s">
        <v>89</v>
      </c>
      <c r="C116" s="124" t="s">
        <v>839</v>
      </c>
      <c r="D116" s="124"/>
      <c r="E116" s="124" t="s">
        <v>840</v>
      </c>
      <c r="F116" s="123" t="s">
        <v>753</v>
      </c>
      <c r="G116" s="111">
        <f t="shared" si="12"/>
        <v>15</v>
      </c>
      <c r="H116" s="72"/>
      <c r="I116" s="72"/>
      <c r="J116" s="72">
        <v>1</v>
      </c>
      <c r="K116" s="72">
        <v>0.3</v>
      </c>
      <c r="L116" s="72">
        <v>1</v>
      </c>
      <c r="M116" s="72">
        <v>0.3</v>
      </c>
      <c r="N116" s="72"/>
      <c r="O116" s="72">
        <v>3</v>
      </c>
      <c r="P116" s="72">
        <v>1</v>
      </c>
      <c r="Q116" s="72">
        <v>1</v>
      </c>
      <c r="R116" s="72"/>
      <c r="S116" s="72"/>
      <c r="T116" s="72"/>
      <c r="U116" s="72">
        <v>0.2</v>
      </c>
      <c r="V116" s="72">
        <v>1</v>
      </c>
      <c r="W116" s="72">
        <v>0.2</v>
      </c>
      <c r="X116" s="72">
        <v>6</v>
      </c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2458400</v>
      </c>
      <c r="AE116" s="92">
        <f t="shared" si="13"/>
        <v>5</v>
      </c>
      <c r="AF116" s="169"/>
      <c r="AG116" s="170">
        <v>2</v>
      </c>
      <c r="AH116" s="170">
        <v>2</v>
      </c>
      <c r="AI116" s="170"/>
      <c r="AJ116" s="170"/>
      <c r="AK116" s="170"/>
      <c r="AL116" s="170">
        <v>1</v>
      </c>
      <c r="AM116" s="170"/>
      <c r="AN116" s="170"/>
      <c r="AO116" s="170"/>
      <c r="AP116" s="170">
        <v>0</v>
      </c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835500</v>
      </c>
      <c r="AV116" s="23">
        <f t="shared" si="14"/>
        <v>860440</v>
      </c>
      <c r="AW116" s="93" t="str">
        <f t="shared" si="15"/>
        <v>Credit is within Limit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2" t="s">
        <v>1290</v>
      </c>
      <c r="AZ116" s="170"/>
    </row>
    <row r="117" spans="1:52" x14ac:dyDescent="0.25">
      <c r="A117" s="109">
        <v>109</v>
      </c>
      <c r="B117" s="124" t="s">
        <v>89</v>
      </c>
      <c r="C117" s="124" t="s">
        <v>422</v>
      </c>
      <c r="D117" s="124"/>
      <c r="E117" s="124" t="s">
        <v>423</v>
      </c>
      <c r="F117" s="124" t="s">
        <v>753</v>
      </c>
      <c r="G117" s="111">
        <f t="shared" si="12"/>
        <v>20</v>
      </c>
      <c r="H117" s="72"/>
      <c r="I117" s="72"/>
      <c r="J117" s="72">
        <v>0.2</v>
      </c>
      <c r="K117" s="72"/>
      <c r="L117" s="72">
        <v>0.5</v>
      </c>
      <c r="M117" s="72">
        <v>0.1</v>
      </c>
      <c r="N117" s="72"/>
      <c r="O117" s="72">
        <v>13.8</v>
      </c>
      <c r="P117" s="72">
        <v>0.1</v>
      </c>
      <c r="Q117" s="72">
        <v>0.1</v>
      </c>
      <c r="R117" s="72"/>
      <c r="S117" s="72"/>
      <c r="T117" s="72"/>
      <c r="U117" s="72">
        <v>1</v>
      </c>
      <c r="V117" s="72">
        <v>2</v>
      </c>
      <c r="W117" s="72">
        <v>0.2</v>
      </c>
      <c r="X117" s="72">
        <v>2</v>
      </c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3404550</v>
      </c>
      <c r="AE117" s="92">
        <f t="shared" si="13"/>
        <v>6.6999999999999984</v>
      </c>
      <c r="AF117" s="169"/>
      <c r="AG117" s="170">
        <v>0.1</v>
      </c>
      <c r="AH117" s="170">
        <v>5</v>
      </c>
      <c r="AI117" s="170">
        <v>0.1</v>
      </c>
      <c r="AJ117" s="170"/>
      <c r="AK117" s="170">
        <v>0.1</v>
      </c>
      <c r="AL117" s="170">
        <v>1</v>
      </c>
      <c r="AM117" s="170"/>
      <c r="AN117" s="170"/>
      <c r="AO117" s="170"/>
      <c r="AP117" s="170">
        <v>0.1</v>
      </c>
      <c r="AQ117" s="170"/>
      <c r="AR117" s="170"/>
      <c r="AS117" s="170"/>
      <c r="AT117" s="170">
        <v>0.3</v>
      </c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1191500</v>
      </c>
      <c r="AV117" s="23">
        <f t="shared" si="14"/>
        <v>1191592.5</v>
      </c>
      <c r="AW117" s="93" t="str">
        <f t="shared" si="15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2" t="s">
        <v>1290</v>
      </c>
      <c r="AZ117" s="170"/>
    </row>
    <row r="118" spans="1:52" x14ac:dyDescent="0.25">
      <c r="A118" s="109">
        <v>110</v>
      </c>
      <c r="B118" s="124" t="s">
        <v>89</v>
      </c>
      <c r="C118" s="124" t="s">
        <v>384</v>
      </c>
      <c r="D118" s="124"/>
      <c r="E118" s="124" t="s">
        <v>385</v>
      </c>
      <c r="F118" s="124" t="s">
        <v>752</v>
      </c>
      <c r="G118" s="111">
        <f t="shared" si="12"/>
        <v>35</v>
      </c>
      <c r="H118" s="72"/>
      <c r="I118" s="72"/>
      <c r="J118" s="72">
        <v>0.2</v>
      </c>
      <c r="K118" s="72"/>
      <c r="L118" s="72">
        <v>1</v>
      </c>
      <c r="M118" s="72"/>
      <c r="N118" s="72"/>
      <c r="O118" s="72">
        <v>27</v>
      </c>
      <c r="P118" s="72">
        <v>0.3</v>
      </c>
      <c r="Q118" s="72">
        <v>0.1</v>
      </c>
      <c r="R118" s="72"/>
      <c r="S118" s="72"/>
      <c r="T118" s="72"/>
      <c r="U118" s="72">
        <v>4</v>
      </c>
      <c r="V118" s="72">
        <v>0.1</v>
      </c>
      <c r="W118" s="72">
        <v>0.3</v>
      </c>
      <c r="X118" s="72">
        <v>2</v>
      </c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6087250</v>
      </c>
      <c r="AE118" s="92">
        <f t="shared" si="13"/>
        <v>11.499999999999998</v>
      </c>
      <c r="AF118" s="169">
        <v>0.1</v>
      </c>
      <c r="AG118" s="170">
        <v>0.1</v>
      </c>
      <c r="AH118" s="170">
        <v>10</v>
      </c>
      <c r="AI118" s="170">
        <v>0.1</v>
      </c>
      <c r="AJ118" s="170"/>
      <c r="AK118" s="170">
        <v>0.1</v>
      </c>
      <c r="AL118" s="170">
        <v>1</v>
      </c>
      <c r="AM118" s="170"/>
      <c r="AN118" s="170"/>
      <c r="AO118" s="170"/>
      <c r="AP118" s="170"/>
      <c r="AQ118" s="170"/>
      <c r="AR118" s="170"/>
      <c r="AS118" s="170"/>
      <c r="AT118" s="170">
        <v>0.1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2127300</v>
      </c>
      <c r="AV118" s="23">
        <f t="shared" si="14"/>
        <v>2130537.5</v>
      </c>
      <c r="AW118" s="93" t="str">
        <f t="shared" si="15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2" t="s">
        <v>1290</v>
      </c>
      <c r="AZ118" s="170"/>
    </row>
    <row r="119" spans="1:52" x14ac:dyDescent="0.25">
      <c r="A119" s="109">
        <v>111</v>
      </c>
      <c r="B119" s="124" t="s">
        <v>89</v>
      </c>
      <c r="C119" s="124" t="s">
        <v>347</v>
      </c>
      <c r="D119" s="124"/>
      <c r="E119" s="124" t="s">
        <v>348</v>
      </c>
      <c r="F119" s="124" t="s">
        <v>753</v>
      </c>
      <c r="G119" s="111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2" t="s">
        <v>1291</v>
      </c>
      <c r="AZ119" s="170"/>
    </row>
    <row r="120" spans="1:52" x14ac:dyDescent="0.25">
      <c r="A120" s="109">
        <v>112</v>
      </c>
      <c r="B120" s="124" t="s">
        <v>89</v>
      </c>
      <c r="C120" s="124" t="s">
        <v>495</v>
      </c>
      <c r="D120" s="124"/>
      <c r="E120" s="124" t="s">
        <v>496</v>
      </c>
      <c r="F120" s="124" t="s">
        <v>752</v>
      </c>
      <c r="G120" s="111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2" t="s">
        <v>1290</v>
      </c>
      <c r="AZ120" s="170"/>
    </row>
    <row r="121" spans="1:52" x14ac:dyDescent="0.25">
      <c r="A121" s="109">
        <v>113</v>
      </c>
      <c r="B121" s="124" t="s">
        <v>89</v>
      </c>
      <c r="C121" s="124" t="s">
        <v>489</v>
      </c>
      <c r="D121" s="124"/>
      <c r="E121" s="124" t="s">
        <v>490</v>
      </c>
      <c r="F121" s="123" t="s">
        <v>753</v>
      </c>
      <c r="G121" s="111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12" t="s">
        <v>1290</v>
      </c>
      <c r="AZ121" s="170"/>
    </row>
    <row r="122" spans="1:52" x14ac:dyDescent="0.25">
      <c r="A122" s="109">
        <v>114</v>
      </c>
      <c r="B122" s="124" t="s">
        <v>89</v>
      </c>
      <c r="C122" s="124" t="s">
        <v>464</v>
      </c>
      <c r="D122" s="124"/>
      <c r="E122" s="124" t="s">
        <v>465</v>
      </c>
      <c r="F122" s="123" t="s">
        <v>833</v>
      </c>
      <c r="G122" s="111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2" t="s">
        <v>1290</v>
      </c>
      <c r="AZ122" s="170"/>
    </row>
    <row r="123" spans="1:52" x14ac:dyDescent="0.25">
      <c r="A123" s="109">
        <v>115</v>
      </c>
      <c r="B123" s="124" t="s">
        <v>89</v>
      </c>
      <c r="C123" s="124" t="s">
        <v>374</v>
      </c>
      <c r="D123" s="124"/>
      <c r="E123" s="124" t="s">
        <v>375</v>
      </c>
      <c r="F123" s="123" t="s">
        <v>752</v>
      </c>
      <c r="G123" s="111">
        <f t="shared" si="12"/>
        <v>35</v>
      </c>
      <c r="H123" s="72"/>
      <c r="I123" s="72"/>
      <c r="J123" s="72">
        <v>0.2</v>
      </c>
      <c r="K123" s="72"/>
      <c r="L123" s="72">
        <v>0.5</v>
      </c>
      <c r="M123" s="72"/>
      <c r="N123" s="72"/>
      <c r="O123" s="72">
        <v>27</v>
      </c>
      <c r="P123" s="72"/>
      <c r="Q123" s="72">
        <v>0.2</v>
      </c>
      <c r="R123" s="72"/>
      <c r="S123" s="72"/>
      <c r="T123" s="72"/>
      <c r="U123" s="72">
        <v>2</v>
      </c>
      <c r="V123" s="72">
        <v>0.1</v>
      </c>
      <c r="W123" s="72">
        <v>3</v>
      </c>
      <c r="X123" s="72">
        <v>2</v>
      </c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6063850</v>
      </c>
      <c r="AE123" s="92">
        <f t="shared" si="13"/>
        <v>12.879999999999999</v>
      </c>
      <c r="AF123" s="169"/>
      <c r="AG123" s="170">
        <v>0.2</v>
      </c>
      <c r="AH123" s="170">
        <v>8</v>
      </c>
      <c r="AI123" s="170">
        <v>0.2</v>
      </c>
      <c r="AJ123" s="170"/>
      <c r="AK123" s="170">
        <v>0.3</v>
      </c>
      <c r="AL123" s="170">
        <v>1.1000000000000001</v>
      </c>
      <c r="AM123" s="170"/>
      <c r="AN123" s="170"/>
      <c r="AO123" s="170"/>
      <c r="AP123" s="170">
        <v>0.08</v>
      </c>
      <c r="AQ123" s="170"/>
      <c r="AR123" s="170"/>
      <c r="AS123" s="170"/>
      <c r="AT123" s="170">
        <v>3</v>
      </c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2121600</v>
      </c>
      <c r="AV123" s="23">
        <f t="shared" si="14"/>
        <v>2122347.5</v>
      </c>
      <c r="AW123" s="93" t="str">
        <f t="shared" si="15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 t="s">
        <v>1290</v>
      </c>
      <c r="AZ123" s="170"/>
    </row>
    <row r="124" spans="1:52" x14ac:dyDescent="0.25">
      <c r="A124" s="109">
        <v>116</v>
      </c>
      <c r="B124" s="124" t="s">
        <v>89</v>
      </c>
      <c r="C124" s="124" t="s">
        <v>456</v>
      </c>
      <c r="D124" s="124"/>
      <c r="E124" s="124" t="s">
        <v>457</v>
      </c>
      <c r="F124" s="124" t="s">
        <v>752</v>
      </c>
      <c r="G124" s="111">
        <f t="shared" si="12"/>
        <v>40</v>
      </c>
      <c r="H124" s="72"/>
      <c r="I124" s="72"/>
      <c r="J124" s="72">
        <v>0.5</v>
      </c>
      <c r="K124" s="72"/>
      <c r="L124" s="72">
        <v>1.5</v>
      </c>
      <c r="M124" s="72">
        <v>0.2</v>
      </c>
      <c r="N124" s="72"/>
      <c r="O124" s="72">
        <v>15.9</v>
      </c>
      <c r="P124" s="72">
        <v>0.2</v>
      </c>
      <c r="Q124" s="72">
        <v>0.2</v>
      </c>
      <c r="R124" s="72"/>
      <c r="S124" s="72"/>
      <c r="T124" s="72"/>
      <c r="U124" s="72">
        <v>0.5</v>
      </c>
      <c r="V124" s="72">
        <v>0.5</v>
      </c>
      <c r="W124" s="72"/>
      <c r="X124" s="72">
        <v>20.5</v>
      </c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6661850</v>
      </c>
      <c r="AE124" s="92">
        <f t="shared" si="13"/>
        <v>14.53</v>
      </c>
      <c r="AF124" s="170"/>
      <c r="AG124" s="170">
        <v>1.1000000000000001</v>
      </c>
      <c r="AH124" s="170">
        <v>4</v>
      </c>
      <c r="AI124" s="170">
        <v>0.2</v>
      </c>
      <c r="AJ124" s="170">
        <v>0.2</v>
      </c>
      <c r="AK124" s="170">
        <v>1</v>
      </c>
      <c r="AL124" s="170">
        <v>7</v>
      </c>
      <c r="AM124" s="170"/>
      <c r="AN124" s="170"/>
      <c r="AO124" s="170"/>
      <c r="AP124" s="170">
        <v>1</v>
      </c>
      <c r="AQ124" s="170"/>
      <c r="AR124" s="170"/>
      <c r="AS124" s="170"/>
      <c r="AT124" s="170">
        <v>0.03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2317400</v>
      </c>
      <c r="AV124" s="23">
        <f t="shared" si="14"/>
        <v>2331647.5</v>
      </c>
      <c r="AW124" s="93" t="str">
        <f t="shared" si="15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2" t="s">
        <v>1290</v>
      </c>
      <c r="AZ124" s="170"/>
    </row>
    <row r="125" spans="1:52" x14ac:dyDescent="0.25">
      <c r="A125" s="109">
        <v>117</v>
      </c>
      <c r="B125" s="124" t="s">
        <v>89</v>
      </c>
      <c r="C125" s="124" t="s">
        <v>438</v>
      </c>
      <c r="D125" s="124"/>
      <c r="E125" s="124" t="s">
        <v>439</v>
      </c>
      <c r="F125" s="123" t="s">
        <v>753</v>
      </c>
      <c r="G125" s="111">
        <f t="shared" si="12"/>
        <v>10</v>
      </c>
      <c r="H125" s="72"/>
      <c r="I125" s="72"/>
      <c r="J125" s="72">
        <v>0.1</v>
      </c>
      <c r="K125" s="72"/>
      <c r="L125" s="72">
        <v>0.3</v>
      </c>
      <c r="M125" s="72"/>
      <c r="N125" s="72"/>
      <c r="O125" s="72">
        <v>3.9</v>
      </c>
      <c r="P125" s="72"/>
      <c r="Q125" s="72"/>
      <c r="R125" s="72"/>
      <c r="S125" s="72"/>
      <c r="T125" s="72"/>
      <c r="U125" s="72">
        <v>0.1</v>
      </c>
      <c r="V125" s="72">
        <v>0.5</v>
      </c>
      <c r="W125" s="72"/>
      <c r="X125" s="72">
        <v>5.0999999999999996</v>
      </c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1642150</v>
      </c>
      <c r="AE125" s="92">
        <f t="shared" si="13"/>
        <v>3.55</v>
      </c>
      <c r="AF125" s="169"/>
      <c r="AG125" s="170">
        <v>0.2</v>
      </c>
      <c r="AH125" s="170">
        <v>1</v>
      </c>
      <c r="AI125" s="170">
        <v>0.1</v>
      </c>
      <c r="AJ125" s="170"/>
      <c r="AK125" s="170">
        <v>0.2</v>
      </c>
      <c r="AL125" s="170">
        <v>1.8</v>
      </c>
      <c r="AM125" s="170"/>
      <c r="AN125" s="170"/>
      <c r="AO125" s="170"/>
      <c r="AP125" s="170">
        <v>0.2</v>
      </c>
      <c r="AQ125" s="170"/>
      <c r="AR125" s="170"/>
      <c r="AS125" s="170"/>
      <c r="AT125" s="170">
        <v>0.05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571450</v>
      </c>
      <c r="AV125" s="23">
        <f t="shared" si="14"/>
        <v>574752.5</v>
      </c>
      <c r="AW125" s="93" t="str">
        <f t="shared" si="15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 t="s">
        <v>1290</v>
      </c>
      <c r="AZ125" s="170"/>
    </row>
    <row r="126" spans="1:52" ht="14.25" customHeight="1" x14ac:dyDescent="0.25">
      <c r="A126" s="109">
        <v>118</v>
      </c>
      <c r="B126" s="124" t="s">
        <v>89</v>
      </c>
      <c r="C126" s="124" t="s">
        <v>1332</v>
      </c>
      <c r="D126" s="124"/>
      <c r="E126" s="124" t="s">
        <v>1333</v>
      </c>
      <c r="F126" s="124" t="s">
        <v>1334</v>
      </c>
      <c r="G126" s="111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 t="s">
        <v>1290</v>
      </c>
      <c r="AZ126" s="170"/>
    </row>
    <row r="127" spans="1:52" x14ac:dyDescent="0.25">
      <c r="A127" s="109">
        <v>119</v>
      </c>
      <c r="B127" s="124" t="s">
        <v>89</v>
      </c>
      <c r="C127" s="124" t="s">
        <v>1335</v>
      </c>
      <c r="D127" s="124"/>
      <c r="E127" s="124" t="s">
        <v>1336</v>
      </c>
      <c r="F127" s="124" t="s">
        <v>1334</v>
      </c>
      <c r="G127" s="111">
        <f t="shared" si="12"/>
        <v>10</v>
      </c>
      <c r="H127" s="72"/>
      <c r="I127" s="72"/>
      <c r="J127" s="72">
        <v>0.5</v>
      </c>
      <c r="K127" s="72"/>
      <c r="L127" s="72">
        <v>0.3</v>
      </c>
      <c r="M127" s="72"/>
      <c r="N127" s="72"/>
      <c r="O127" s="72">
        <v>3.2</v>
      </c>
      <c r="P127" s="72"/>
      <c r="Q127" s="72">
        <v>0.5</v>
      </c>
      <c r="R127" s="72"/>
      <c r="S127" s="72"/>
      <c r="T127" s="72"/>
      <c r="U127" s="72"/>
      <c r="V127" s="72"/>
      <c r="W127" s="72"/>
      <c r="X127" s="72">
        <v>5.5</v>
      </c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1674650</v>
      </c>
      <c r="AE127" s="92">
        <f t="shared" si="13"/>
        <v>3.6749999999999998</v>
      </c>
      <c r="AF127" s="169"/>
      <c r="AG127" s="170">
        <v>0.2</v>
      </c>
      <c r="AH127" s="170">
        <v>1</v>
      </c>
      <c r="AI127" s="170">
        <v>0.1</v>
      </c>
      <c r="AJ127" s="170"/>
      <c r="AK127" s="170">
        <v>0.2</v>
      </c>
      <c r="AL127" s="170">
        <v>1.8</v>
      </c>
      <c r="AM127" s="170"/>
      <c r="AN127" s="170"/>
      <c r="AO127" s="170"/>
      <c r="AP127" s="170">
        <v>0.3</v>
      </c>
      <c r="AQ127" s="170"/>
      <c r="AR127" s="170"/>
      <c r="AS127" s="170"/>
      <c r="AT127" s="170">
        <v>7.4999999999999997E-2</v>
      </c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584575</v>
      </c>
      <c r="AV127" s="23">
        <f t="shared" si="14"/>
        <v>586127.5</v>
      </c>
      <c r="AW127" s="93" t="str">
        <f t="shared" si="15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8" t="s">
        <v>1290</v>
      </c>
      <c r="AZ127" s="170"/>
    </row>
    <row r="128" spans="1:52" x14ac:dyDescent="0.25">
      <c r="A128" s="109">
        <v>120</v>
      </c>
      <c r="B128" s="124" t="s">
        <v>89</v>
      </c>
      <c r="C128" s="124" t="s">
        <v>1337</v>
      </c>
      <c r="D128" s="124"/>
      <c r="E128" s="124" t="s">
        <v>1338</v>
      </c>
      <c r="F128" s="123" t="s">
        <v>1334</v>
      </c>
      <c r="G128" s="111">
        <f t="shared" ref="G128:G143" si="16">SUM(H128:AB128)</f>
        <v>35</v>
      </c>
      <c r="H128" s="72"/>
      <c r="I128" s="72"/>
      <c r="J128" s="29">
        <v>1</v>
      </c>
      <c r="K128" s="29">
        <v>0.5</v>
      </c>
      <c r="L128" s="29">
        <v>0.3</v>
      </c>
      <c r="M128" s="29">
        <v>1</v>
      </c>
      <c r="N128" s="29"/>
      <c r="O128" s="29">
        <v>10</v>
      </c>
      <c r="P128" s="29">
        <v>1</v>
      </c>
      <c r="Q128" s="29">
        <v>1</v>
      </c>
      <c r="R128" s="29"/>
      <c r="S128" s="29"/>
      <c r="T128" s="29"/>
      <c r="U128" s="29">
        <v>0.2</v>
      </c>
      <c r="V128" s="29">
        <v>1</v>
      </c>
      <c r="W128" s="29">
        <v>1</v>
      </c>
      <c r="X128" s="29">
        <v>18</v>
      </c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5725900</v>
      </c>
      <c r="AE128" s="92">
        <f t="shared" ref="AE128:AE143" si="17">SUM(AF128:AT128)</f>
        <v>12.4</v>
      </c>
      <c r="AF128" s="169"/>
      <c r="AG128" s="170">
        <v>2</v>
      </c>
      <c r="AH128" s="170">
        <v>2</v>
      </c>
      <c r="AI128" s="170">
        <v>2</v>
      </c>
      <c r="AJ128" s="170"/>
      <c r="AK128" s="170">
        <v>1</v>
      </c>
      <c r="AL128" s="170">
        <v>2</v>
      </c>
      <c r="AM128" s="170">
        <v>1</v>
      </c>
      <c r="AN128" s="170"/>
      <c r="AO128" s="170"/>
      <c r="AP128" s="170">
        <v>1</v>
      </c>
      <c r="AQ128" s="170"/>
      <c r="AR128" s="170"/>
      <c r="AS128" s="170"/>
      <c r="AT128" s="170">
        <v>1.4</v>
      </c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1983000</v>
      </c>
      <c r="AV128" s="23">
        <f t="shared" ref="AV128:AV143" si="18">AC128*0.35</f>
        <v>2004064.9999999998</v>
      </c>
      <c r="AW128" s="93" t="str">
        <f t="shared" ref="AW128:AW143" si="19">IF(AU128&gt;AV128,"Credit is above Limit. Requires HOTM approval",IF(AU128=0," ",IF(AV128&gt;=AU128,"Credit is within Limit","CheckInput")))</f>
        <v>Credit is within Limit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8" t="s">
        <v>1290</v>
      </c>
      <c r="AZ128" s="170"/>
    </row>
    <row r="129" spans="1:52" ht="14.25" customHeight="1" x14ac:dyDescent="0.25">
      <c r="A129" s="109">
        <v>121</v>
      </c>
      <c r="B129" s="217" t="s">
        <v>21</v>
      </c>
      <c r="C129" s="217" t="s">
        <v>1630</v>
      </c>
      <c r="D129" s="217"/>
      <c r="E129" s="217" t="s">
        <v>1635</v>
      </c>
      <c r="F129" s="217" t="s">
        <v>753</v>
      </c>
      <c r="G129" s="111">
        <f t="shared" si="16"/>
        <v>10</v>
      </c>
      <c r="H129" s="72"/>
      <c r="I129" s="72"/>
      <c r="J129" s="72">
        <v>0.1</v>
      </c>
      <c r="K129" s="72"/>
      <c r="L129" s="72">
        <v>0.2</v>
      </c>
      <c r="M129" s="72"/>
      <c r="N129" s="72"/>
      <c r="O129" s="72">
        <v>4.4000000000000004</v>
      </c>
      <c r="P129" s="72"/>
      <c r="Q129" s="72">
        <v>1</v>
      </c>
      <c r="R129" s="72"/>
      <c r="S129" s="72"/>
      <c r="T129" s="72"/>
      <c r="U129" s="72">
        <v>0.3</v>
      </c>
      <c r="V129" s="72">
        <v>1</v>
      </c>
      <c r="W129" s="72">
        <v>1</v>
      </c>
      <c r="X129" s="72">
        <v>2</v>
      </c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1577750</v>
      </c>
      <c r="AE129" s="92">
        <f t="shared" si="17"/>
        <v>3.5</v>
      </c>
      <c r="AF129" s="169"/>
      <c r="AG129" s="170">
        <v>0.5</v>
      </c>
      <c r="AH129" s="170">
        <v>1.4</v>
      </c>
      <c r="AI129" s="170"/>
      <c r="AJ129" s="170"/>
      <c r="AK129" s="170"/>
      <c r="AL129" s="170">
        <v>1</v>
      </c>
      <c r="AM129" s="170"/>
      <c r="AN129" s="170">
        <v>0.5</v>
      </c>
      <c r="AO129" s="170"/>
      <c r="AP129" s="170">
        <v>0.1</v>
      </c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544100</v>
      </c>
      <c r="AV129" s="23">
        <f t="shared" si="18"/>
        <v>552212.5</v>
      </c>
      <c r="AW129" s="93" t="str">
        <f t="shared" si="19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/>
      <c r="AZ129" s="170"/>
    </row>
    <row r="130" spans="1:52" x14ac:dyDescent="0.25">
      <c r="A130" s="109">
        <v>122</v>
      </c>
      <c r="B130" s="217" t="s">
        <v>1631</v>
      </c>
      <c r="C130" s="217" t="s">
        <v>1584</v>
      </c>
      <c r="D130" s="217"/>
      <c r="E130" s="217" t="s">
        <v>1585</v>
      </c>
      <c r="F130" s="217" t="s">
        <v>752</v>
      </c>
      <c r="G130" s="111">
        <f t="shared" si="16"/>
        <v>35</v>
      </c>
      <c r="H130" s="72"/>
      <c r="I130" s="72"/>
      <c r="J130" s="72">
        <v>1</v>
      </c>
      <c r="K130" s="72">
        <v>1</v>
      </c>
      <c r="L130" s="72">
        <v>1.5</v>
      </c>
      <c r="M130" s="72">
        <v>0</v>
      </c>
      <c r="N130" s="72"/>
      <c r="O130" s="72">
        <v>10</v>
      </c>
      <c r="P130" s="72">
        <v>5</v>
      </c>
      <c r="Q130" s="72">
        <v>1</v>
      </c>
      <c r="R130" s="72"/>
      <c r="S130" s="72"/>
      <c r="T130" s="72"/>
      <c r="U130" s="72">
        <v>1</v>
      </c>
      <c r="V130" s="72">
        <v>0.5</v>
      </c>
      <c r="W130" s="72">
        <v>1</v>
      </c>
      <c r="X130" s="72">
        <v>10</v>
      </c>
      <c r="Y130" s="72"/>
      <c r="Z130" s="72"/>
      <c r="AA130" s="72"/>
      <c r="AB130" s="72">
        <v>3</v>
      </c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6192750</v>
      </c>
      <c r="AE130" s="92">
        <f t="shared" si="17"/>
        <v>13.5</v>
      </c>
      <c r="AF130" s="169"/>
      <c r="AG130" s="170">
        <v>0.5</v>
      </c>
      <c r="AH130" s="170">
        <v>5</v>
      </c>
      <c r="AI130" s="170">
        <v>1</v>
      </c>
      <c r="AJ130" s="170"/>
      <c r="AK130" s="170"/>
      <c r="AL130" s="170">
        <v>4</v>
      </c>
      <c r="AM130" s="170"/>
      <c r="AN130" s="170"/>
      <c r="AO130" s="170"/>
      <c r="AP130" s="170">
        <v>1</v>
      </c>
      <c r="AQ130" s="170"/>
      <c r="AR130" s="170">
        <v>2</v>
      </c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2144250</v>
      </c>
      <c r="AV130" s="23">
        <f t="shared" si="18"/>
        <v>2167462.5</v>
      </c>
      <c r="AW130" s="93" t="str">
        <f t="shared" si="19"/>
        <v>Credit is within Limit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/>
      <c r="AZ130" s="170"/>
    </row>
    <row r="131" spans="1:52" x14ac:dyDescent="0.25">
      <c r="A131" s="109">
        <v>123</v>
      </c>
      <c r="B131" s="217" t="s">
        <v>1631</v>
      </c>
      <c r="C131" s="217" t="s">
        <v>1532</v>
      </c>
      <c r="D131" s="217"/>
      <c r="E131" s="217" t="s">
        <v>1533</v>
      </c>
      <c r="F131" s="123" t="s">
        <v>752</v>
      </c>
      <c r="G131" s="111">
        <f t="shared" si="16"/>
        <v>35</v>
      </c>
      <c r="H131" s="72"/>
      <c r="I131" s="72"/>
      <c r="J131" s="72">
        <v>1</v>
      </c>
      <c r="K131" s="72">
        <v>1</v>
      </c>
      <c r="L131" s="72">
        <v>1</v>
      </c>
      <c r="M131" s="72">
        <v>0.5</v>
      </c>
      <c r="N131" s="72"/>
      <c r="O131" s="72">
        <v>10</v>
      </c>
      <c r="P131" s="72">
        <v>5</v>
      </c>
      <c r="Q131" s="72">
        <v>1</v>
      </c>
      <c r="R131" s="72"/>
      <c r="S131" s="72"/>
      <c r="T131" s="72"/>
      <c r="U131" s="72">
        <v>2</v>
      </c>
      <c r="V131" s="72">
        <v>1</v>
      </c>
      <c r="W131" s="72">
        <v>0.5</v>
      </c>
      <c r="X131" s="72">
        <v>8</v>
      </c>
      <c r="Y131" s="72"/>
      <c r="Z131" s="72"/>
      <c r="AA131" s="72"/>
      <c r="AB131" s="72">
        <v>4</v>
      </c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6202250</v>
      </c>
      <c r="AE131" s="92">
        <f t="shared" si="17"/>
        <v>13.4</v>
      </c>
      <c r="AF131" s="169"/>
      <c r="AG131" s="170">
        <v>0.4</v>
      </c>
      <c r="AH131" s="170">
        <v>5</v>
      </c>
      <c r="AI131" s="170">
        <v>1</v>
      </c>
      <c r="AJ131" s="170"/>
      <c r="AK131" s="170"/>
      <c r="AL131" s="170">
        <v>4</v>
      </c>
      <c r="AM131" s="170"/>
      <c r="AN131" s="170"/>
      <c r="AO131" s="170"/>
      <c r="AP131" s="170">
        <v>1</v>
      </c>
      <c r="AQ131" s="170"/>
      <c r="AR131" s="170">
        <v>2</v>
      </c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2129000</v>
      </c>
      <c r="AV131" s="23">
        <f t="shared" si="18"/>
        <v>2170787.5</v>
      </c>
      <c r="AW131" s="93" t="str">
        <f t="shared" si="19"/>
        <v>Credit is within Limit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/>
      <c r="AZ131" s="170"/>
    </row>
    <row r="132" spans="1:52" ht="14.25" customHeight="1" x14ac:dyDescent="0.25">
      <c r="A132" s="109">
        <v>124</v>
      </c>
      <c r="B132" s="217" t="s">
        <v>1631</v>
      </c>
      <c r="C132" s="217" t="s">
        <v>1586</v>
      </c>
      <c r="D132" s="217"/>
      <c r="E132" s="217" t="s">
        <v>1587</v>
      </c>
      <c r="F132" s="217" t="s">
        <v>1636</v>
      </c>
      <c r="G132" s="111">
        <f t="shared" si="16"/>
        <v>35</v>
      </c>
      <c r="H132" s="72"/>
      <c r="I132" s="72"/>
      <c r="J132" s="72">
        <v>1</v>
      </c>
      <c r="K132" s="72">
        <v>1</v>
      </c>
      <c r="L132" s="72">
        <v>1</v>
      </c>
      <c r="M132" s="72">
        <v>0.5</v>
      </c>
      <c r="N132" s="72"/>
      <c r="O132" s="72">
        <v>10</v>
      </c>
      <c r="P132" s="72">
        <v>5</v>
      </c>
      <c r="Q132" s="72">
        <v>1</v>
      </c>
      <c r="R132" s="72"/>
      <c r="S132" s="72"/>
      <c r="T132" s="72"/>
      <c r="U132" s="72">
        <v>2</v>
      </c>
      <c r="V132" s="72">
        <v>1</v>
      </c>
      <c r="W132" s="72">
        <v>0.5</v>
      </c>
      <c r="X132" s="72">
        <v>8</v>
      </c>
      <c r="Y132" s="72"/>
      <c r="Z132" s="72"/>
      <c r="AA132" s="72"/>
      <c r="AB132" s="72">
        <v>4</v>
      </c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6202250</v>
      </c>
      <c r="AE132" s="92">
        <f t="shared" si="17"/>
        <v>13.3</v>
      </c>
      <c r="AF132" s="169"/>
      <c r="AG132" s="170">
        <v>0.4</v>
      </c>
      <c r="AH132" s="170">
        <v>4</v>
      </c>
      <c r="AI132" s="170">
        <v>1</v>
      </c>
      <c r="AJ132" s="170"/>
      <c r="AK132" s="170">
        <v>0.7</v>
      </c>
      <c r="AL132" s="170">
        <v>5</v>
      </c>
      <c r="AM132" s="170"/>
      <c r="AN132" s="170"/>
      <c r="AO132" s="170"/>
      <c r="AP132" s="170">
        <v>1</v>
      </c>
      <c r="AQ132" s="170"/>
      <c r="AR132" s="170">
        <v>1.2</v>
      </c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2119650</v>
      </c>
      <c r="AV132" s="23">
        <f t="shared" si="18"/>
        <v>2170787.5</v>
      </c>
      <c r="AW132" s="93" t="str">
        <f t="shared" si="19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/>
      <c r="AZ132" s="170"/>
    </row>
    <row r="133" spans="1:52" x14ac:dyDescent="0.25">
      <c r="A133" s="109">
        <v>125</v>
      </c>
      <c r="B133" s="217" t="s">
        <v>1631</v>
      </c>
      <c r="C133" s="217" t="s">
        <v>1632</v>
      </c>
      <c r="D133" s="217"/>
      <c r="E133" s="217" t="s">
        <v>1637</v>
      </c>
      <c r="F133" s="217" t="s">
        <v>1636</v>
      </c>
      <c r="G133" s="111">
        <f t="shared" si="16"/>
        <v>35</v>
      </c>
      <c r="H133" s="72"/>
      <c r="I133" s="72"/>
      <c r="J133" s="72">
        <v>1</v>
      </c>
      <c r="K133" s="72">
        <v>1</v>
      </c>
      <c r="L133" s="72">
        <v>1</v>
      </c>
      <c r="M133" s="72">
        <v>0.5</v>
      </c>
      <c r="N133" s="72"/>
      <c r="O133" s="72">
        <v>10</v>
      </c>
      <c r="P133" s="72">
        <v>5</v>
      </c>
      <c r="Q133" s="72">
        <v>1</v>
      </c>
      <c r="R133" s="72"/>
      <c r="S133" s="72"/>
      <c r="T133" s="72"/>
      <c r="U133" s="72">
        <v>2</v>
      </c>
      <c r="V133" s="72">
        <v>1</v>
      </c>
      <c r="W133" s="72">
        <v>0.5</v>
      </c>
      <c r="X133" s="72">
        <v>8</v>
      </c>
      <c r="Y133" s="72"/>
      <c r="Z133" s="72"/>
      <c r="AA133" s="72"/>
      <c r="AB133" s="72">
        <v>4</v>
      </c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6202250</v>
      </c>
      <c r="AE133" s="92">
        <f t="shared" si="17"/>
        <v>13.3</v>
      </c>
      <c r="AF133" s="169"/>
      <c r="AG133" s="170">
        <v>0.4</v>
      </c>
      <c r="AH133" s="170">
        <v>4</v>
      </c>
      <c r="AI133" s="170">
        <v>1</v>
      </c>
      <c r="AJ133" s="170"/>
      <c r="AK133" s="170">
        <v>0.7</v>
      </c>
      <c r="AL133" s="170">
        <v>5</v>
      </c>
      <c r="AM133" s="170"/>
      <c r="AN133" s="170"/>
      <c r="AO133" s="170"/>
      <c r="AP133" s="170">
        <v>1</v>
      </c>
      <c r="AQ133" s="170"/>
      <c r="AR133" s="170">
        <v>1.2</v>
      </c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2119650</v>
      </c>
      <c r="AV133" s="23">
        <f t="shared" si="18"/>
        <v>2170787.5</v>
      </c>
      <c r="AW133" s="93" t="str">
        <f t="shared" si="19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/>
      <c r="AZ133" s="170"/>
    </row>
    <row r="134" spans="1:52" x14ac:dyDescent="0.25">
      <c r="A134" s="109">
        <v>126</v>
      </c>
      <c r="B134" s="217" t="s">
        <v>1475</v>
      </c>
      <c r="C134" s="217" t="s">
        <v>505</v>
      </c>
      <c r="D134" s="217"/>
      <c r="E134" s="217" t="s">
        <v>1638</v>
      </c>
      <c r="F134" s="123" t="s">
        <v>1636</v>
      </c>
      <c r="G134" s="111">
        <f t="shared" si="16"/>
        <v>35</v>
      </c>
      <c r="H134" s="72"/>
      <c r="I134" s="72"/>
      <c r="J134" s="72">
        <v>3</v>
      </c>
      <c r="K134" s="72">
        <v>0.5</v>
      </c>
      <c r="L134" s="72">
        <v>2</v>
      </c>
      <c r="M134" s="72">
        <v>0.1</v>
      </c>
      <c r="N134" s="72">
        <v>0.1</v>
      </c>
      <c r="O134" s="72">
        <v>15</v>
      </c>
      <c r="P134" s="72">
        <v>3</v>
      </c>
      <c r="Q134" s="72">
        <v>1</v>
      </c>
      <c r="R134" s="72"/>
      <c r="S134" s="72">
        <v>0</v>
      </c>
      <c r="T134" s="72">
        <v>0</v>
      </c>
      <c r="U134" s="72">
        <v>3</v>
      </c>
      <c r="V134" s="72">
        <v>1.3</v>
      </c>
      <c r="W134" s="72">
        <v>6</v>
      </c>
      <c r="X134" s="72"/>
      <c r="Y134" s="72"/>
      <c r="Z134" s="72">
        <v>0</v>
      </c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5754550</v>
      </c>
      <c r="AE134" s="92">
        <f t="shared" si="17"/>
        <v>12.4</v>
      </c>
      <c r="AF134" s="169"/>
      <c r="AG134" s="170">
        <v>0.4</v>
      </c>
      <c r="AH134" s="170">
        <v>4</v>
      </c>
      <c r="AI134" s="170">
        <v>1</v>
      </c>
      <c r="AJ134" s="170"/>
      <c r="AK134" s="170">
        <v>0</v>
      </c>
      <c r="AL134" s="170">
        <v>5</v>
      </c>
      <c r="AM134" s="170"/>
      <c r="AN134" s="170"/>
      <c r="AO134" s="170"/>
      <c r="AP134" s="170">
        <v>1</v>
      </c>
      <c r="AQ134" s="170"/>
      <c r="AR134" s="170">
        <v>1</v>
      </c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2000000</v>
      </c>
      <c r="AV134" s="23">
        <f t="shared" si="18"/>
        <v>2014092.4999999998</v>
      </c>
      <c r="AW134" s="93" t="str">
        <f t="shared" si="19"/>
        <v>Credit is within Limit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70"/>
      <c r="AZ134" s="170"/>
    </row>
    <row r="135" spans="1:52" ht="14.25" customHeight="1" x14ac:dyDescent="0.25">
      <c r="A135" s="109">
        <v>127</v>
      </c>
      <c r="B135" s="217" t="s">
        <v>1475</v>
      </c>
      <c r="C135" s="217" t="s">
        <v>1616</v>
      </c>
      <c r="D135" s="217"/>
      <c r="E135" s="217" t="s">
        <v>1620</v>
      </c>
      <c r="F135" s="217" t="s">
        <v>1636</v>
      </c>
      <c r="G135" s="111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70"/>
      <c r="AZ135" s="170"/>
    </row>
    <row r="136" spans="1:52" x14ac:dyDescent="0.25">
      <c r="A136" s="109">
        <v>128</v>
      </c>
      <c r="B136" s="217" t="s">
        <v>89</v>
      </c>
      <c r="C136" s="217" t="s">
        <v>1633</v>
      </c>
      <c r="D136" s="217"/>
      <c r="E136" s="217" t="s">
        <v>1639</v>
      </c>
      <c r="F136" s="217" t="s">
        <v>1636</v>
      </c>
      <c r="G136" s="111">
        <f t="shared" si="16"/>
        <v>14.999999999999998</v>
      </c>
      <c r="H136" s="72"/>
      <c r="I136" s="72"/>
      <c r="J136" s="72">
        <v>0.1</v>
      </c>
      <c r="K136" s="72"/>
      <c r="L136" s="72">
        <v>0.1</v>
      </c>
      <c r="M136" s="72"/>
      <c r="N136" s="72"/>
      <c r="O136" s="72">
        <v>12.5</v>
      </c>
      <c r="P136" s="72"/>
      <c r="Q136" s="72"/>
      <c r="R136" s="72"/>
      <c r="S136" s="72"/>
      <c r="T136" s="72"/>
      <c r="U136" s="72">
        <v>0.1</v>
      </c>
      <c r="V136" s="72">
        <v>0.1</v>
      </c>
      <c r="W136" s="72">
        <v>0.1</v>
      </c>
      <c r="X136" s="72">
        <v>2</v>
      </c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2734400</v>
      </c>
      <c r="AE136" s="92">
        <f t="shared" si="17"/>
        <v>5.07</v>
      </c>
      <c r="AF136" s="169"/>
      <c r="AG136" s="170"/>
      <c r="AH136" s="170">
        <v>5</v>
      </c>
      <c r="AI136" s="170"/>
      <c r="AJ136" s="170"/>
      <c r="AK136" s="170"/>
      <c r="AL136" s="170">
        <v>7.0000000000000007E-2</v>
      </c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955675</v>
      </c>
      <c r="AV136" s="23">
        <f t="shared" si="18"/>
        <v>957039.99999999988</v>
      </c>
      <c r="AW136" s="93" t="str">
        <f t="shared" si="19"/>
        <v>Credit is within Limit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/>
      <c r="AZ136" s="170"/>
    </row>
    <row r="137" spans="1:52" x14ac:dyDescent="0.25">
      <c r="A137" s="109">
        <v>129</v>
      </c>
      <c r="B137" s="217" t="s">
        <v>20</v>
      </c>
      <c r="C137" s="217" t="s">
        <v>1625</v>
      </c>
      <c r="D137" s="217"/>
      <c r="E137" s="217" t="s">
        <v>496</v>
      </c>
      <c r="F137" s="123" t="s">
        <v>752</v>
      </c>
      <c r="G137" s="111">
        <f t="shared" si="16"/>
        <v>35</v>
      </c>
      <c r="H137" s="72"/>
      <c r="I137" s="72"/>
      <c r="J137" s="72">
        <v>10</v>
      </c>
      <c r="K137" s="72"/>
      <c r="L137" s="72"/>
      <c r="M137" s="72"/>
      <c r="N137" s="72"/>
      <c r="O137" s="72">
        <v>20</v>
      </c>
      <c r="P137" s="72">
        <v>1</v>
      </c>
      <c r="Q137" s="72"/>
      <c r="R137" s="72"/>
      <c r="S137" s="72"/>
      <c r="T137" s="72"/>
      <c r="U137" s="72"/>
      <c r="V137" s="72">
        <v>1</v>
      </c>
      <c r="W137" s="72">
        <v>1</v>
      </c>
      <c r="X137" s="72">
        <v>2</v>
      </c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6748000</v>
      </c>
      <c r="AE137" s="92">
        <f t="shared" si="17"/>
        <v>13.2</v>
      </c>
      <c r="AF137" s="169"/>
      <c r="AG137" s="170"/>
      <c r="AH137" s="170">
        <v>11</v>
      </c>
      <c r="AI137" s="170"/>
      <c r="AJ137" s="170"/>
      <c r="AK137" s="170"/>
      <c r="AL137" s="170">
        <v>1</v>
      </c>
      <c r="AM137" s="170"/>
      <c r="AN137" s="170"/>
      <c r="AO137" s="170"/>
      <c r="AP137" s="170">
        <v>1.2</v>
      </c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2357500</v>
      </c>
      <c r="AV137" s="23">
        <f t="shared" si="18"/>
        <v>2361800</v>
      </c>
      <c r="AW137" s="93" t="str">
        <f t="shared" si="19"/>
        <v>Credit is within Limit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/>
      <c r="AZ137" s="170"/>
    </row>
    <row r="138" spans="1:52" ht="14.25" customHeight="1" x14ac:dyDescent="0.25">
      <c r="A138" s="109">
        <v>130</v>
      </c>
      <c r="B138" s="217" t="s">
        <v>19</v>
      </c>
      <c r="C138" s="217" t="s">
        <v>1557</v>
      </c>
      <c r="D138" s="217"/>
      <c r="E138" s="217" t="s">
        <v>1640</v>
      </c>
      <c r="F138" s="217" t="s">
        <v>1641</v>
      </c>
      <c r="G138" s="111">
        <f t="shared" si="16"/>
        <v>35</v>
      </c>
      <c r="H138" s="72"/>
      <c r="I138" s="72"/>
      <c r="J138" s="72">
        <v>10</v>
      </c>
      <c r="K138" s="72">
        <v>2</v>
      </c>
      <c r="L138" s="72">
        <v>1</v>
      </c>
      <c r="M138" s="72"/>
      <c r="N138" s="72">
        <v>0.5</v>
      </c>
      <c r="O138" s="72">
        <v>10</v>
      </c>
      <c r="P138" s="72"/>
      <c r="Q138" s="72">
        <v>0.3</v>
      </c>
      <c r="R138" s="72"/>
      <c r="S138" s="72"/>
      <c r="T138" s="72"/>
      <c r="U138" s="72">
        <v>0.1</v>
      </c>
      <c r="V138" s="72">
        <v>0.1</v>
      </c>
      <c r="W138" s="72">
        <v>6</v>
      </c>
      <c r="X138" s="72">
        <v>5</v>
      </c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6069150</v>
      </c>
      <c r="AE138" s="92">
        <f t="shared" si="17"/>
        <v>16.600000000000001</v>
      </c>
      <c r="AF138" s="169"/>
      <c r="AG138" s="170">
        <v>0.3</v>
      </c>
      <c r="AH138" s="170">
        <v>2</v>
      </c>
      <c r="AI138" s="170">
        <v>0.2</v>
      </c>
      <c r="AJ138" s="170"/>
      <c r="AK138" s="170"/>
      <c r="AL138" s="170">
        <v>0.3</v>
      </c>
      <c r="AM138" s="170">
        <v>2.2999999999999998</v>
      </c>
      <c r="AN138" s="170"/>
      <c r="AO138" s="170"/>
      <c r="AP138" s="170">
        <v>3.5</v>
      </c>
      <c r="AQ138" s="170"/>
      <c r="AR138" s="170"/>
      <c r="AS138" s="170"/>
      <c r="AT138" s="170">
        <v>8</v>
      </c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2072350</v>
      </c>
      <c r="AV138" s="23">
        <f t="shared" si="18"/>
        <v>2124202.5</v>
      </c>
      <c r="AW138" s="93" t="str">
        <f t="shared" si="19"/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70"/>
      <c r="AZ138" s="170"/>
    </row>
    <row r="139" spans="1:52" x14ac:dyDescent="0.25">
      <c r="A139" s="109">
        <v>131</v>
      </c>
      <c r="B139" s="217" t="s">
        <v>19</v>
      </c>
      <c r="C139" s="217" t="s">
        <v>1555</v>
      </c>
      <c r="D139" s="217"/>
      <c r="E139" s="217" t="s">
        <v>1642</v>
      </c>
      <c r="F139" s="217" t="s">
        <v>1641</v>
      </c>
      <c r="G139" s="111">
        <f t="shared" si="16"/>
        <v>35</v>
      </c>
      <c r="H139" s="72"/>
      <c r="I139" s="72"/>
      <c r="J139" s="72">
        <v>10</v>
      </c>
      <c r="K139" s="72">
        <v>2</v>
      </c>
      <c r="L139" s="72">
        <v>1</v>
      </c>
      <c r="M139" s="72"/>
      <c r="N139" s="72">
        <v>0.2</v>
      </c>
      <c r="O139" s="72">
        <v>10</v>
      </c>
      <c r="P139" s="72"/>
      <c r="Q139" s="72">
        <v>0.3</v>
      </c>
      <c r="R139" s="72"/>
      <c r="S139" s="72"/>
      <c r="T139" s="72"/>
      <c r="U139" s="72">
        <v>0.3</v>
      </c>
      <c r="V139" s="72">
        <v>0.2</v>
      </c>
      <c r="W139" s="72">
        <v>6</v>
      </c>
      <c r="X139" s="72">
        <v>5</v>
      </c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6072900</v>
      </c>
      <c r="AE139" s="92">
        <f t="shared" si="17"/>
        <v>15</v>
      </c>
      <c r="AF139" s="169"/>
      <c r="AG139" s="170">
        <v>0.3</v>
      </c>
      <c r="AH139" s="170">
        <v>2</v>
      </c>
      <c r="AI139" s="170">
        <v>1</v>
      </c>
      <c r="AJ139" s="170"/>
      <c r="AK139" s="170"/>
      <c r="AL139" s="170">
        <v>0.2</v>
      </c>
      <c r="AM139" s="170">
        <v>4</v>
      </c>
      <c r="AN139" s="170"/>
      <c r="AO139" s="170"/>
      <c r="AP139" s="170">
        <v>2</v>
      </c>
      <c r="AQ139" s="170"/>
      <c r="AR139" s="170"/>
      <c r="AS139" s="170"/>
      <c r="AT139" s="170">
        <v>5.5</v>
      </c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2074750</v>
      </c>
      <c r="AV139" s="23">
        <f t="shared" si="18"/>
        <v>2125515</v>
      </c>
      <c r="AW139" s="93" t="str">
        <f t="shared" si="19"/>
        <v>Credit is within Limit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/>
      <c r="AZ139" s="170"/>
    </row>
    <row r="140" spans="1:52" x14ac:dyDescent="0.25">
      <c r="A140" s="109">
        <v>132</v>
      </c>
      <c r="B140" s="217" t="s">
        <v>19</v>
      </c>
      <c r="C140" s="217" t="s">
        <v>1634</v>
      </c>
      <c r="D140" s="217"/>
      <c r="E140" s="217" t="s">
        <v>1643</v>
      </c>
      <c r="F140" s="123" t="s">
        <v>1641</v>
      </c>
      <c r="G140" s="111">
        <f t="shared" si="16"/>
        <v>25</v>
      </c>
      <c r="H140" s="72"/>
      <c r="I140" s="72"/>
      <c r="J140" s="72">
        <v>5</v>
      </c>
      <c r="K140" s="72">
        <v>1</v>
      </c>
      <c r="L140" s="72">
        <v>0.1</v>
      </c>
      <c r="M140" s="72"/>
      <c r="N140" s="72">
        <v>0.4</v>
      </c>
      <c r="O140" s="72">
        <v>5</v>
      </c>
      <c r="P140" s="72"/>
      <c r="Q140" s="72">
        <v>0.3</v>
      </c>
      <c r="R140" s="72"/>
      <c r="S140" s="72"/>
      <c r="T140" s="72"/>
      <c r="U140" s="72">
        <v>0.3</v>
      </c>
      <c r="V140" s="72">
        <v>0.2</v>
      </c>
      <c r="W140" s="72">
        <v>9.6999999999999993</v>
      </c>
      <c r="X140" s="72">
        <v>3</v>
      </c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3830550</v>
      </c>
      <c r="AE140" s="92">
        <f t="shared" si="17"/>
        <v>9.5</v>
      </c>
      <c r="AF140" s="169"/>
      <c r="AG140" s="170">
        <v>0.3</v>
      </c>
      <c r="AH140" s="170">
        <v>2</v>
      </c>
      <c r="AI140" s="170">
        <v>0.2</v>
      </c>
      <c r="AJ140" s="170"/>
      <c r="AK140" s="170"/>
      <c r="AL140" s="170">
        <v>0.5</v>
      </c>
      <c r="AM140" s="170">
        <v>1</v>
      </c>
      <c r="AN140" s="170"/>
      <c r="AO140" s="170"/>
      <c r="AP140" s="170">
        <v>3</v>
      </c>
      <c r="AQ140" s="170"/>
      <c r="AR140" s="170"/>
      <c r="AS140" s="170"/>
      <c r="AT140" s="170">
        <v>2.5</v>
      </c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1274600</v>
      </c>
      <c r="AV140" s="23">
        <f t="shared" si="18"/>
        <v>1340692.5</v>
      </c>
      <c r="AW140" s="93" t="str">
        <f t="shared" si="19"/>
        <v>Credit is within Limit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/>
      <c r="AZ140" s="170"/>
    </row>
    <row r="141" spans="1:52" ht="14.25" customHeight="1" x14ac:dyDescent="0.25">
      <c r="A141" s="109">
        <v>133</v>
      </c>
      <c r="B141" s="217" t="s">
        <v>19</v>
      </c>
      <c r="C141" s="217" t="s">
        <v>1553</v>
      </c>
      <c r="D141" s="217"/>
      <c r="E141" s="217" t="s">
        <v>1644</v>
      </c>
      <c r="F141" s="217" t="s">
        <v>1100</v>
      </c>
      <c r="G141" s="111">
        <f t="shared" si="16"/>
        <v>50</v>
      </c>
      <c r="H141" s="72"/>
      <c r="I141" s="72"/>
      <c r="J141" s="72">
        <v>5</v>
      </c>
      <c r="K141" s="72">
        <v>3</v>
      </c>
      <c r="L141" s="72">
        <v>2</v>
      </c>
      <c r="M141" s="72">
        <v>0</v>
      </c>
      <c r="N141" s="72">
        <v>3</v>
      </c>
      <c r="O141" s="72">
        <v>10</v>
      </c>
      <c r="P141" s="72">
        <v>4</v>
      </c>
      <c r="Q141" s="72">
        <v>5</v>
      </c>
      <c r="R141" s="72"/>
      <c r="S141" s="72"/>
      <c r="T141" s="72"/>
      <c r="U141" s="72">
        <v>2</v>
      </c>
      <c r="V141" s="72">
        <v>4</v>
      </c>
      <c r="W141" s="72">
        <v>2</v>
      </c>
      <c r="X141" s="72">
        <v>10</v>
      </c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7994500</v>
      </c>
      <c r="AE141" s="92">
        <f t="shared" si="17"/>
        <v>20.5</v>
      </c>
      <c r="AF141" s="169"/>
      <c r="AG141" s="170">
        <v>2</v>
      </c>
      <c r="AH141" s="170">
        <v>3</v>
      </c>
      <c r="AI141" s="170"/>
      <c r="AJ141" s="170"/>
      <c r="AK141" s="170">
        <v>0.5</v>
      </c>
      <c r="AL141" s="170">
        <v>4</v>
      </c>
      <c r="AM141" s="170">
        <v>1</v>
      </c>
      <c r="AN141" s="170"/>
      <c r="AO141" s="170"/>
      <c r="AP141" s="170">
        <v>1</v>
      </c>
      <c r="AQ141" s="170"/>
      <c r="AR141" s="170"/>
      <c r="AS141" s="170"/>
      <c r="AT141" s="170">
        <v>9</v>
      </c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2756750</v>
      </c>
      <c r="AV141" s="23">
        <f t="shared" si="18"/>
        <v>2798075</v>
      </c>
      <c r="AW141" s="93" t="str">
        <f t="shared" si="19"/>
        <v>Credit is within Limit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/>
      <c r="AZ141" s="170"/>
    </row>
    <row r="142" spans="1:52" x14ac:dyDescent="0.25">
      <c r="A142" s="109">
        <v>134</v>
      </c>
      <c r="B142" s="217" t="s">
        <v>19</v>
      </c>
      <c r="C142" s="217" t="s">
        <v>1588</v>
      </c>
      <c r="D142" s="217"/>
      <c r="E142" s="217" t="s">
        <v>1589</v>
      </c>
      <c r="F142" s="217" t="s">
        <v>753</v>
      </c>
      <c r="G142" s="111">
        <f t="shared" si="16"/>
        <v>15</v>
      </c>
      <c r="H142" s="72">
        <v>0</v>
      </c>
      <c r="I142" s="72"/>
      <c r="J142" s="72">
        <v>2.8</v>
      </c>
      <c r="K142" s="72">
        <v>0</v>
      </c>
      <c r="L142" s="72">
        <v>1</v>
      </c>
      <c r="M142" s="72">
        <v>0</v>
      </c>
      <c r="N142" s="72">
        <v>0.5</v>
      </c>
      <c r="O142" s="72">
        <v>3</v>
      </c>
      <c r="P142" s="72"/>
      <c r="Q142" s="72">
        <v>1.5</v>
      </c>
      <c r="R142" s="72">
        <v>0</v>
      </c>
      <c r="S142" s="72">
        <v>0</v>
      </c>
      <c r="T142" s="72">
        <v>0</v>
      </c>
      <c r="U142" s="72">
        <v>0.1</v>
      </c>
      <c r="V142" s="72">
        <v>0</v>
      </c>
      <c r="W142" s="72">
        <v>0.1</v>
      </c>
      <c r="X142" s="72">
        <v>6</v>
      </c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2541050</v>
      </c>
      <c r="AE142" s="92">
        <f t="shared" si="17"/>
        <v>6.1</v>
      </c>
      <c r="AF142" s="169"/>
      <c r="AG142" s="170">
        <v>0.5</v>
      </c>
      <c r="AH142" s="170">
        <v>1</v>
      </c>
      <c r="AI142" s="170"/>
      <c r="AJ142" s="170"/>
      <c r="AK142" s="170">
        <v>0.5</v>
      </c>
      <c r="AL142" s="170">
        <v>2.5</v>
      </c>
      <c r="AM142" s="170"/>
      <c r="AN142" s="170"/>
      <c r="AO142" s="170"/>
      <c r="AP142" s="170">
        <v>0.5</v>
      </c>
      <c r="AQ142" s="170"/>
      <c r="AR142" s="170"/>
      <c r="AS142" s="170"/>
      <c r="AT142" s="170">
        <v>1.1000000000000001</v>
      </c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886750</v>
      </c>
      <c r="AV142" s="23">
        <f t="shared" si="18"/>
        <v>889367.5</v>
      </c>
      <c r="AW142" s="93" t="str">
        <f t="shared" si="19"/>
        <v>Credit is within Limit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/>
      <c r="AZ142" s="170"/>
    </row>
    <row r="143" spans="1:52" x14ac:dyDescent="0.25">
      <c r="A143" s="109">
        <v>135</v>
      </c>
      <c r="B143" s="217" t="s">
        <v>19</v>
      </c>
      <c r="C143" s="217" t="s">
        <v>1534</v>
      </c>
      <c r="D143" s="217"/>
      <c r="E143" s="217" t="s">
        <v>1535</v>
      </c>
      <c r="F143" s="123" t="s">
        <v>753</v>
      </c>
      <c r="G143" s="111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/>
      <c r="AZ143" s="170"/>
    </row>
  </sheetData>
  <sheetProtection algorithmName="SHA-512" hashValue="L5t6491StFrpFgUKW9qyGPyr2ABDvpC2o2jJ/HbPo5/f2SbXXexbslgxIrN2NNVNd//u7S8sb8RDsttdB55bYQ==" saltValue="4j1QizUz9tm824cb7DfVVA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X143" xr:uid="{96F0989B-0DC7-451E-BB1F-B2613CBCA510}"/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AQ9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Allocation'!G18</f>
        <v>182675657.21080142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22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70" t="s">
        <v>1286</v>
      </c>
      <c r="AZ9" s="170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71"/>
      <c r="T10" s="139"/>
      <c r="U10" s="139"/>
      <c r="V10" s="139"/>
      <c r="W10" s="139"/>
      <c r="X10" s="139"/>
      <c r="Y10" s="139"/>
      <c r="Z10" s="139"/>
      <c r="AA10" s="139"/>
      <c r="AB10" s="13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7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70" t="s">
        <v>1286</v>
      </c>
      <c r="AZ10" s="170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71"/>
      <c r="T11" s="139"/>
      <c r="U11" s="139"/>
      <c r="V11" s="139"/>
      <c r="W11" s="139"/>
      <c r="X11" s="139"/>
      <c r="Y11" s="139"/>
      <c r="Z11" s="139"/>
      <c r="AA11" s="139"/>
      <c r="AB11" s="13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7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70" t="s">
        <v>1286</v>
      </c>
      <c r="AZ11" s="170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71"/>
      <c r="T12" s="139"/>
      <c r="U12" s="139"/>
      <c r="V12" s="139"/>
      <c r="W12" s="139"/>
      <c r="X12" s="139"/>
      <c r="Y12" s="139"/>
      <c r="Z12" s="139"/>
      <c r="AA12" s="139"/>
      <c r="AB12" s="13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7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70" t="s">
        <v>1286</v>
      </c>
      <c r="AZ12" s="170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9" t="s">
        <v>121</v>
      </c>
      <c r="F13" s="25" t="s">
        <v>833</v>
      </c>
      <c r="G13" s="22">
        <f t="shared" si="0"/>
        <v>0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71"/>
      <c r="T13" s="139"/>
      <c r="U13" s="139"/>
      <c r="V13" s="139"/>
      <c r="W13" s="139"/>
      <c r="X13" s="139"/>
      <c r="Y13" s="139"/>
      <c r="Z13" s="139"/>
      <c r="AA13" s="139"/>
      <c r="AB13" s="13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7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70" t="s">
        <v>1286</v>
      </c>
      <c r="AZ13" s="170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9" t="s">
        <v>123</v>
      </c>
      <c r="F14" s="25" t="s">
        <v>752</v>
      </c>
      <c r="G14" s="22">
        <f t="shared" si="0"/>
        <v>0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71"/>
      <c r="T14" s="139"/>
      <c r="U14" s="139"/>
      <c r="V14" s="139"/>
      <c r="W14" s="139"/>
      <c r="X14" s="139"/>
      <c r="Y14" s="139"/>
      <c r="Z14" s="139"/>
      <c r="AA14" s="139"/>
      <c r="AB14" s="13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7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70" t="s">
        <v>1286</v>
      </c>
      <c r="AZ14" s="170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71"/>
      <c r="T15" s="139"/>
      <c r="U15" s="139"/>
      <c r="V15" s="139"/>
      <c r="W15" s="139"/>
      <c r="X15" s="139"/>
      <c r="Y15" s="139"/>
      <c r="Z15" s="139"/>
      <c r="AA15" s="139"/>
      <c r="AB15" s="13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7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70" t="s">
        <v>1286</v>
      </c>
      <c r="AZ15" s="170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71"/>
      <c r="T16" s="139"/>
      <c r="U16" s="139"/>
      <c r="V16" s="139"/>
      <c r="W16" s="139"/>
      <c r="X16" s="139"/>
      <c r="Y16" s="139"/>
      <c r="Z16" s="139"/>
      <c r="AA16" s="139"/>
      <c r="AB16" s="13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7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70" t="s">
        <v>1286</v>
      </c>
      <c r="AZ16" s="170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71"/>
      <c r="T17" s="139"/>
      <c r="U17" s="139"/>
      <c r="V17" s="139"/>
      <c r="W17" s="139"/>
      <c r="X17" s="139"/>
      <c r="Y17" s="139"/>
      <c r="Z17" s="139"/>
      <c r="AA17" s="139"/>
      <c r="AB17" s="13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7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70" t="s">
        <v>1286</v>
      </c>
      <c r="AZ17" s="170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72"/>
      <c r="T18" s="140"/>
      <c r="U18" s="140"/>
      <c r="V18" s="140"/>
      <c r="W18" s="140"/>
      <c r="X18" s="140"/>
      <c r="Y18" s="140"/>
      <c r="Z18" s="140"/>
      <c r="AA18" s="140"/>
      <c r="AB18" s="140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7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70" t="s">
        <v>1286</v>
      </c>
      <c r="AZ18" s="170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71"/>
      <c r="T19" s="139"/>
      <c r="U19" s="139"/>
      <c r="V19" s="139"/>
      <c r="W19" s="139"/>
      <c r="X19" s="139"/>
      <c r="Y19" s="139"/>
      <c r="Z19" s="139"/>
      <c r="AA19" s="139"/>
      <c r="AB19" s="13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7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70" t="s">
        <v>1286</v>
      </c>
      <c r="AZ19" s="170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71"/>
      <c r="T20" s="139"/>
      <c r="U20" s="139"/>
      <c r="V20" s="139"/>
      <c r="W20" s="139"/>
      <c r="X20" s="139"/>
      <c r="Y20" s="139"/>
      <c r="Z20" s="139"/>
      <c r="AA20" s="139"/>
      <c r="AB20" s="13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7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71"/>
      <c r="T21" s="139"/>
      <c r="U21" s="139"/>
      <c r="V21" s="139"/>
      <c r="W21" s="139"/>
      <c r="X21" s="139"/>
      <c r="Y21" s="139"/>
      <c r="Z21" s="139"/>
      <c r="AA21" s="139"/>
      <c r="AB21" s="13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7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71"/>
      <c r="T22" s="139"/>
      <c r="U22" s="139"/>
      <c r="V22" s="139"/>
      <c r="W22" s="139"/>
      <c r="X22" s="139"/>
      <c r="Y22" s="139"/>
      <c r="Z22" s="139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7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70" t="s">
        <v>1286</v>
      </c>
      <c r="AZ22" s="170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71"/>
      <c r="T23" s="139"/>
      <c r="U23" s="139"/>
      <c r="V23" s="139"/>
      <c r="W23" s="139"/>
      <c r="X23" s="139"/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7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71"/>
      <c r="T24" s="139"/>
      <c r="U24" s="139"/>
      <c r="V24" s="139"/>
      <c r="W24" s="139"/>
      <c r="X24" s="139"/>
      <c r="Y24" s="139"/>
      <c r="Z24" s="139"/>
      <c r="AA24" s="139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70" t="s">
        <v>1286</v>
      </c>
      <c r="AZ24" s="170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9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0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42"/>
      <c r="Z26" s="142"/>
      <c r="AA26" s="142"/>
      <c r="AB26" s="144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25">
        <v>20</v>
      </c>
      <c r="B27" s="109" t="s">
        <v>17</v>
      </c>
      <c r="C27" s="109" t="s">
        <v>712</v>
      </c>
      <c r="D27" s="109"/>
      <c r="E27" s="109" t="s">
        <v>762</v>
      </c>
      <c r="F27" s="109" t="s">
        <v>752</v>
      </c>
      <c r="G27" s="22">
        <f t="shared" si="0"/>
        <v>0</v>
      </c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171"/>
      <c r="S27" s="171"/>
      <c r="T27" s="205"/>
      <c r="U27" s="205"/>
      <c r="V27" s="205"/>
      <c r="W27" s="205"/>
      <c r="X27" s="171"/>
      <c r="Y27" s="144"/>
      <c r="Z27" s="144"/>
      <c r="AA27" s="144"/>
      <c r="AB27" s="144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25">
        <v>21</v>
      </c>
      <c r="B28" s="109" t="s">
        <v>17</v>
      </c>
      <c r="C28" s="109" t="s">
        <v>706</v>
      </c>
      <c r="D28" s="109"/>
      <c r="E28" s="109" t="s">
        <v>761</v>
      </c>
      <c r="F28" s="109" t="s">
        <v>753</v>
      </c>
      <c r="G28" s="22">
        <f t="shared" si="0"/>
        <v>0</v>
      </c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44"/>
      <c r="Z28" s="144"/>
      <c r="AA28" s="144"/>
      <c r="AB28" s="141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25">
        <v>22</v>
      </c>
      <c r="B29" s="109" t="s">
        <v>17</v>
      </c>
      <c r="C29" s="109" t="s">
        <v>694</v>
      </c>
      <c r="D29" s="109"/>
      <c r="E29" s="109" t="s">
        <v>695</v>
      </c>
      <c r="F29" s="109" t="s">
        <v>752</v>
      </c>
      <c r="G29" s="22">
        <f t="shared" si="0"/>
        <v>0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44"/>
      <c r="Z29" s="144"/>
      <c r="AA29" s="144"/>
      <c r="AB29" s="144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25">
        <v>23</v>
      </c>
      <c r="B30" s="109" t="s">
        <v>17</v>
      </c>
      <c r="C30" s="109" t="s">
        <v>692</v>
      </c>
      <c r="D30" s="109"/>
      <c r="E30" s="109" t="s">
        <v>693</v>
      </c>
      <c r="F30" s="109" t="s">
        <v>753</v>
      </c>
      <c r="G30" s="22">
        <f t="shared" si="0"/>
        <v>0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44"/>
      <c r="Z30" s="144"/>
      <c r="AA30" s="144"/>
      <c r="AB30" s="144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44"/>
      <c r="Z31" s="144"/>
      <c r="AA31" s="144"/>
      <c r="AB31" s="14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70" t="s">
        <v>1286</v>
      </c>
      <c r="AZ31" s="170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44"/>
      <c r="Z32" s="144"/>
      <c r="AA32" s="144"/>
      <c r="AB32" s="142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44"/>
      <c r="Z33" s="144"/>
      <c r="AA33" s="144"/>
      <c r="AB33" s="14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70" t="s">
        <v>1286</v>
      </c>
      <c r="AZ33" s="170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44"/>
      <c r="Z34" s="144"/>
      <c r="AA34" s="144"/>
      <c r="AB34" s="155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70" t="s">
        <v>1286</v>
      </c>
      <c r="AZ34" s="170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44"/>
      <c r="Z35" s="144"/>
      <c r="AA35" s="144"/>
      <c r="AB35" s="142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44"/>
      <c r="Z36" s="144"/>
      <c r="AA36" s="144"/>
      <c r="AB36" s="155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44"/>
      <c r="Z37" s="144"/>
      <c r="AA37" s="144"/>
      <c r="AB37" s="144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44"/>
      <c r="Z38" s="144"/>
      <c r="AA38" s="144"/>
      <c r="AB38" s="14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44"/>
      <c r="Z39" s="144"/>
      <c r="AA39" s="144"/>
      <c r="AB39" s="144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9" t="s">
        <v>833</v>
      </c>
      <c r="G40" s="22">
        <f t="shared" ref="G40:G71" si="4">SUM(H40:AB40)</f>
        <v>0</v>
      </c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44"/>
      <c r="Z40" s="144"/>
      <c r="AA40" s="144"/>
      <c r="AB40" s="14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9" t="s">
        <v>753</v>
      </c>
      <c r="G41" s="22">
        <f t="shared" si="4"/>
        <v>0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44"/>
      <c r="Z41" s="144"/>
      <c r="AA41" s="144"/>
      <c r="AB41" s="144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70" t="s">
        <v>1286</v>
      </c>
      <c r="AZ41" s="170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44"/>
      <c r="Z42" s="144"/>
      <c r="AA42" s="144"/>
      <c r="AB42" s="144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44"/>
      <c r="Z43" s="144"/>
      <c r="AA43" s="144"/>
      <c r="AB43" s="144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44"/>
      <c r="Z44" s="144"/>
      <c r="AA44" s="144"/>
      <c r="AB44" s="156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44"/>
      <c r="Z45" s="144"/>
      <c r="AA45" s="144"/>
      <c r="AB45" s="14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72"/>
      <c r="Z46" s="172"/>
      <c r="AA46" s="140"/>
      <c r="AB46" s="140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72"/>
      <c r="Z47" s="172"/>
      <c r="AA47" s="140"/>
      <c r="AB47" s="140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72"/>
      <c r="Z48" s="172"/>
      <c r="AA48" s="140"/>
      <c r="AB48" s="140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42"/>
      <c r="Z49" s="141"/>
      <c r="AA49" s="141"/>
      <c r="AB49" s="141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4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4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70" t="s">
        <v>1286</v>
      </c>
      <c r="AZ51" s="170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57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70" t="s">
        <v>1290</v>
      </c>
      <c r="AZ52" s="170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55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1290</v>
      </c>
      <c r="AZ53" s="170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5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70" t="s">
        <v>1290</v>
      </c>
      <c r="AZ54" s="170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57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70" t="s">
        <v>1291</v>
      </c>
      <c r="AZ55" s="170"/>
    </row>
    <row r="56" spans="1:52" x14ac:dyDescent="0.25">
      <c r="A56" s="25">
        <v>49</v>
      </c>
      <c r="B56" s="109" t="s">
        <v>13</v>
      </c>
      <c r="C56" s="109" t="s">
        <v>1308</v>
      </c>
      <c r="D56" s="109"/>
      <c r="E56" s="109" t="s">
        <v>1406</v>
      </c>
      <c r="F56" s="1" t="s">
        <v>752</v>
      </c>
      <c r="G56" s="22">
        <f t="shared" si="4"/>
        <v>0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42"/>
      <c r="AB56" s="14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1290</v>
      </c>
      <c r="AZ56" s="170"/>
    </row>
    <row r="57" spans="1:52" x14ac:dyDescent="0.25">
      <c r="A57" s="25">
        <v>50</v>
      </c>
      <c r="B57" s="109" t="s">
        <v>13</v>
      </c>
      <c r="C57" s="109" t="s">
        <v>1408</v>
      </c>
      <c r="D57" s="109"/>
      <c r="E57" s="109" t="s">
        <v>1409</v>
      </c>
      <c r="F57" s="109" t="s">
        <v>752</v>
      </c>
      <c r="G57" s="22">
        <f t="shared" si="4"/>
        <v>0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42"/>
      <c r="AB57" s="14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1290</v>
      </c>
      <c r="AZ57" s="170"/>
    </row>
    <row r="58" spans="1:52" x14ac:dyDescent="0.25">
      <c r="A58" s="25">
        <v>51</v>
      </c>
      <c r="B58" s="109" t="s">
        <v>13</v>
      </c>
      <c r="C58" s="109" t="s">
        <v>1309</v>
      </c>
      <c r="D58" s="109"/>
      <c r="E58" s="109" t="s">
        <v>1310</v>
      </c>
      <c r="F58" s="109" t="s">
        <v>753</v>
      </c>
      <c r="G58" s="22">
        <f t="shared" si="4"/>
        <v>0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57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25">
        <v>52</v>
      </c>
      <c r="B59" s="109" t="s">
        <v>13</v>
      </c>
      <c r="C59" s="109" t="s">
        <v>1495</v>
      </c>
      <c r="D59" s="109"/>
      <c r="E59" s="109" t="s">
        <v>1505</v>
      </c>
      <c r="F59" s="109" t="s">
        <v>753</v>
      </c>
      <c r="G59" s="22">
        <f t="shared" si="4"/>
        <v>0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57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25">
        <v>53</v>
      </c>
      <c r="B60" s="109" t="s">
        <v>13</v>
      </c>
      <c r="C60" s="109" t="s">
        <v>1496</v>
      </c>
      <c r="D60" s="109"/>
      <c r="E60" s="109" t="s">
        <v>1506</v>
      </c>
      <c r="F60" s="109" t="s">
        <v>753</v>
      </c>
      <c r="G60" s="22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4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70" t="s">
        <v>1286</v>
      </c>
      <c r="AZ60" s="170"/>
    </row>
    <row r="61" spans="1:52" x14ac:dyDescent="0.25">
      <c r="A61" s="25">
        <v>54</v>
      </c>
      <c r="B61" s="109" t="s">
        <v>13</v>
      </c>
      <c r="C61" s="109" t="s">
        <v>1497</v>
      </c>
      <c r="D61" s="109"/>
      <c r="E61" s="109" t="s">
        <v>1507</v>
      </c>
      <c r="F61" s="109" t="s">
        <v>753</v>
      </c>
      <c r="G61" s="22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4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25">
        <v>55</v>
      </c>
      <c r="B62" s="109" t="s">
        <v>13</v>
      </c>
      <c r="C62" s="109" t="s">
        <v>1498</v>
      </c>
      <c r="D62" s="109"/>
      <c r="E62" s="109" t="s">
        <v>1508</v>
      </c>
      <c r="F62" s="109" t="s">
        <v>753</v>
      </c>
      <c r="G62" s="22">
        <f t="shared" si="4"/>
        <v>0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44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44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8"/>
      <c r="N64" s="178"/>
      <c r="O64" s="72"/>
      <c r="P64" s="178"/>
      <c r="Q64" s="178"/>
      <c r="R64" s="72"/>
      <c r="S64" s="72"/>
      <c r="T64" s="171"/>
      <c r="U64" s="72"/>
      <c r="V64" s="72"/>
      <c r="W64" s="72"/>
      <c r="X64" s="171"/>
      <c r="Y64" s="72"/>
      <c r="Z64" s="178"/>
      <c r="AA64" s="178"/>
      <c r="AB64" s="181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68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1"/>
      <c r="Y65" s="178"/>
      <c r="Z65" s="178"/>
      <c r="AA65" s="178"/>
      <c r="AB65" s="181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8"/>
      <c r="AA66" s="178"/>
      <c r="AB66" s="181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8"/>
      <c r="AA67" s="178"/>
      <c r="AB67" s="181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9" t="s">
        <v>752</v>
      </c>
      <c r="G68" s="22">
        <f t="shared" si="4"/>
        <v>0</v>
      </c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2"/>
      <c r="AA68" s="172"/>
      <c r="AB68" s="180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85"/>
      <c r="AA69" s="185"/>
      <c r="AB69" s="184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70" t="s">
        <v>1286</v>
      </c>
      <c r="AZ69" s="170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2"/>
      <c r="AA70" s="172"/>
      <c r="AB70" s="180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70" t="s">
        <v>1286</v>
      </c>
      <c r="AZ70" s="170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8"/>
      <c r="AB71" s="178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25">
        <v>65</v>
      </c>
      <c r="B72" s="109" t="s">
        <v>15</v>
      </c>
      <c r="C72" s="109" t="s">
        <v>594</v>
      </c>
      <c r="D72" s="109"/>
      <c r="E72" s="109" t="s">
        <v>64</v>
      </c>
      <c r="F72" s="109" t="s">
        <v>752</v>
      </c>
      <c r="G72" s="111">
        <f t="shared" ref="G72:G103" si="8">SUM(H72:AB72)</f>
        <v>0</v>
      </c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2"/>
      <c r="AA72" s="172"/>
      <c r="AB72" s="178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70" t="s">
        <v>1286</v>
      </c>
      <c r="AZ72" s="170"/>
    </row>
    <row r="73" spans="1:52" x14ac:dyDescent="0.25">
      <c r="A73" s="25">
        <v>66</v>
      </c>
      <c r="B73" s="109" t="s">
        <v>15</v>
      </c>
      <c r="C73" s="109" t="s">
        <v>592</v>
      </c>
      <c r="D73" s="109"/>
      <c r="E73" s="109" t="s">
        <v>593</v>
      </c>
      <c r="F73" s="109" t="s">
        <v>752</v>
      </c>
      <c r="G73" s="22">
        <f t="shared" si="8"/>
        <v>0</v>
      </c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1"/>
      <c r="Y73" s="172"/>
      <c r="Z73" s="172"/>
      <c r="AA73" s="179"/>
      <c r="AB73" s="17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25">
        <v>67</v>
      </c>
      <c r="B74" s="109" t="s">
        <v>15</v>
      </c>
      <c r="C74" s="109" t="s">
        <v>763</v>
      </c>
      <c r="D74" s="109"/>
      <c r="E74" s="109" t="s">
        <v>764</v>
      </c>
      <c r="F74" s="109" t="s">
        <v>753</v>
      </c>
      <c r="G74" s="22">
        <f t="shared" si="8"/>
        <v>0</v>
      </c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2"/>
      <c r="AA74" s="172"/>
      <c r="AB74" s="1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25">
        <v>68</v>
      </c>
      <c r="B75" s="109" t="s">
        <v>15</v>
      </c>
      <c r="C75" s="109" t="s">
        <v>568</v>
      </c>
      <c r="D75" s="109"/>
      <c r="E75" s="109" t="s">
        <v>569</v>
      </c>
      <c r="F75" s="109" t="s">
        <v>753</v>
      </c>
      <c r="G75" s="22">
        <f t="shared" si="8"/>
        <v>0</v>
      </c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2"/>
      <c r="AA75" s="172"/>
      <c r="AB75" s="1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25">
        <v>69</v>
      </c>
      <c r="B76" s="109" t="s">
        <v>15</v>
      </c>
      <c r="C76" s="109" t="s">
        <v>542</v>
      </c>
      <c r="D76" s="109"/>
      <c r="E76" s="109" t="s">
        <v>543</v>
      </c>
      <c r="F76" s="109" t="s">
        <v>752</v>
      </c>
      <c r="G76" s="22">
        <f t="shared" si="8"/>
        <v>0</v>
      </c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2"/>
      <c r="AA76" s="172"/>
      <c r="AB76" s="1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0" t="s">
        <v>1286</v>
      </c>
      <c r="AZ76" s="170"/>
    </row>
    <row r="77" spans="1:52" x14ac:dyDescent="0.25">
      <c r="A77" s="25">
        <v>70</v>
      </c>
      <c r="B77" s="109" t="s">
        <v>15</v>
      </c>
      <c r="C77" s="109" t="s">
        <v>595</v>
      </c>
      <c r="D77" s="109"/>
      <c r="E77" s="109" t="s">
        <v>596</v>
      </c>
      <c r="F77" s="109" t="s">
        <v>753</v>
      </c>
      <c r="G77" s="22">
        <f t="shared" si="8"/>
        <v>0</v>
      </c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1"/>
      <c r="Y77" s="172"/>
      <c r="Z77" s="172"/>
      <c r="AA77" s="172"/>
      <c r="AB77" s="1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25">
        <v>71</v>
      </c>
      <c r="B78" s="109" t="s">
        <v>15</v>
      </c>
      <c r="C78" s="109" t="s">
        <v>590</v>
      </c>
      <c r="D78" s="109"/>
      <c r="E78" s="109" t="s">
        <v>591</v>
      </c>
      <c r="F78" s="109" t="s">
        <v>752</v>
      </c>
      <c r="G78" s="22">
        <f t="shared" si="8"/>
        <v>0</v>
      </c>
      <c r="H78" s="94"/>
      <c r="I78" s="171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71"/>
      <c r="U78" s="94"/>
      <c r="V78" s="94"/>
      <c r="W78" s="94"/>
      <c r="X78" s="171"/>
      <c r="Y78" s="94"/>
      <c r="Z78" s="172"/>
      <c r="AA78" s="172"/>
      <c r="AB78" s="1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9"/>
      <c r="AG78" s="170"/>
      <c r="AH78" s="170"/>
      <c r="AI78" s="170"/>
      <c r="AJ78" s="170"/>
      <c r="AK78" s="170"/>
      <c r="AL78" s="168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70" t="s">
        <v>1286</v>
      </c>
      <c r="AZ79" s="170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1"/>
      <c r="Y80" s="179"/>
      <c r="Z80" s="179"/>
      <c r="AA80" s="172"/>
      <c r="AB80" s="171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71"/>
      <c r="J81" s="94"/>
      <c r="K81" s="97"/>
      <c r="L81" s="94"/>
      <c r="M81" s="189"/>
      <c r="N81" s="189"/>
      <c r="O81" s="94"/>
      <c r="P81" s="189"/>
      <c r="Q81" s="189"/>
      <c r="R81" s="94"/>
      <c r="S81" s="94"/>
      <c r="T81" s="171"/>
      <c r="U81" s="94"/>
      <c r="V81" s="97"/>
      <c r="W81" s="94"/>
      <c r="X81" s="171"/>
      <c r="Y81" s="97"/>
      <c r="Z81" s="189"/>
      <c r="AA81" s="179"/>
      <c r="AB81" s="180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90"/>
      <c r="AG81" s="191"/>
      <c r="AH81" s="191"/>
      <c r="AI81" s="191"/>
      <c r="AJ81" s="191"/>
      <c r="AK81" s="191"/>
      <c r="AL81" s="168"/>
      <c r="AM81" s="191"/>
      <c r="AN81" s="191"/>
      <c r="AO81" s="191"/>
      <c r="AP81" s="191"/>
      <c r="AQ81" s="191"/>
      <c r="AR81" s="191"/>
      <c r="AS81" s="191"/>
      <c r="AT81" s="19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70" t="s">
        <v>1286</v>
      </c>
      <c r="AZ81" s="170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4"/>
      <c r="I82" s="174"/>
      <c r="J82" s="175"/>
      <c r="K82" s="174"/>
      <c r="L82" s="174"/>
      <c r="M82" s="171"/>
      <c r="N82" s="171"/>
      <c r="O82" s="174"/>
      <c r="P82" s="171"/>
      <c r="Q82" s="171"/>
      <c r="R82" s="177"/>
      <c r="S82" s="177"/>
      <c r="T82" s="178"/>
      <c r="U82" s="174"/>
      <c r="V82" s="174"/>
      <c r="W82" s="176"/>
      <c r="X82" s="171"/>
      <c r="Y82" s="174"/>
      <c r="Z82" s="171"/>
      <c r="AA82" s="171"/>
      <c r="AB82" s="171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71"/>
      <c r="J83" s="97"/>
      <c r="K83" s="97"/>
      <c r="L83" s="97"/>
      <c r="M83" s="72"/>
      <c r="N83" s="72"/>
      <c r="O83" s="97"/>
      <c r="P83" s="172"/>
      <c r="Q83" s="172"/>
      <c r="R83" s="97"/>
      <c r="S83" s="97"/>
      <c r="T83" s="171"/>
      <c r="U83" s="97"/>
      <c r="V83" s="97"/>
      <c r="W83" s="97"/>
      <c r="X83" s="171"/>
      <c r="Y83" s="97"/>
      <c r="Z83" s="172"/>
      <c r="AA83" s="172"/>
      <c r="AB83" s="1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9"/>
      <c r="AG83" s="170"/>
      <c r="AH83" s="170"/>
      <c r="AI83" s="170"/>
      <c r="AJ83" s="170"/>
      <c r="AK83" s="170"/>
      <c r="AL83" s="168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70" t="s">
        <v>1286</v>
      </c>
      <c r="AZ83" s="170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71"/>
      <c r="U84" s="72"/>
      <c r="V84" s="72"/>
      <c r="W84" s="72"/>
      <c r="X84" s="171"/>
      <c r="Y84" s="72"/>
      <c r="Z84" s="171"/>
      <c r="AA84" s="171"/>
      <c r="AB84" s="171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9"/>
      <c r="AG84" s="170"/>
      <c r="AH84" s="170"/>
      <c r="AI84" s="170"/>
      <c r="AJ84" s="170"/>
      <c r="AK84" s="170"/>
      <c r="AL84" s="168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71"/>
      <c r="U86" s="72"/>
      <c r="V86" s="72"/>
      <c r="W86" s="72"/>
      <c r="X86" s="171"/>
      <c r="Y86" s="72"/>
      <c r="Z86" s="171"/>
      <c r="AA86" s="171"/>
      <c r="AB86" s="171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9"/>
      <c r="AG86" s="170"/>
      <c r="AH86" s="170"/>
      <c r="AI86" s="170"/>
      <c r="AJ86" s="170"/>
      <c r="AK86" s="170"/>
      <c r="AL86" s="168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71"/>
      <c r="U87" s="72"/>
      <c r="V87" s="72"/>
      <c r="W87" s="72"/>
      <c r="X87" s="171"/>
      <c r="Y87" s="72"/>
      <c r="Z87" s="171"/>
      <c r="AA87" s="171"/>
      <c r="AB87" s="171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9"/>
      <c r="AG87" s="170"/>
      <c r="AH87" s="170"/>
      <c r="AI87" s="170"/>
      <c r="AJ87" s="170"/>
      <c r="AK87" s="170"/>
      <c r="AL87" s="168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1"/>
      <c r="Y89" s="178"/>
      <c r="Z89" s="178"/>
      <c r="AA89" s="171"/>
      <c r="AB89" s="171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70" t="s">
        <v>1286</v>
      </c>
      <c r="AZ89" s="170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1"/>
      <c r="Y90" s="172"/>
      <c r="Z90" s="171"/>
      <c r="AA90" s="171"/>
      <c r="AB90" s="171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70" t="s">
        <v>1286</v>
      </c>
      <c r="AZ90" s="170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1"/>
      <c r="Y91" s="172"/>
      <c r="Z91" s="178"/>
      <c r="AA91" s="171"/>
      <c r="AB91" s="171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0" t="s">
        <v>1286</v>
      </c>
      <c r="AZ91" s="170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1"/>
      <c r="Y92" s="178"/>
      <c r="Z92" s="178"/>
      <c r="AA92" s="171"/>
      <c r="AB92" s="171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9"/>
      <c r="AG92" s="170"/>
      <c r="AH92" s="170"/>
      <c r="AI92" s="170"/>
      <c r="AJ92" s="170"/>
      <c r="AK92" s="170"/>
      <c r="AL92" s="118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71"/>
      <c r="U94" s="94"/>
      <c r="V94" s="97"/>
      <c r="W94" s="94"/>
      <c r="X94" s="171"/>
      <c r="Y94" s="97"/>
      <c r="Z94" s="171"/>
      <c r="AA94" s="171"/>
      <c r="AB94" s="171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9"/>
      <c r="AG94" s="170"/>
      <c r="AH94" s="170"/>
      <c r="AI94" s="170"/>
      <c r="AJ94" s="170"/>
      <c r="AK94" s="170"/>
      <c r="AL94" s="168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70" t="s">
        <v>1286</v>
      </c>
      <c r="AZ94" s="170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72"/>
      <c r="M95" s="171"/>
      <c r="N95" s="171"/>
      <c r="O95" s="72"/>
      <c r="P95" s="171"/>
      <c r="Q95" s="171"/>
      <c r="R95" s="72"/>
      <c r="S95" s="224"/>
      <c r="T95" s="206"/>
      <c r="U95" s="72"/>
      <c r="V95" s="72"/>
      <c r="W95" s="72"/>
      <c r="X95" s="171"/>
      <c r="Y95" s="72"/>
      <c r="Z95" s="171"/>
      <c r="AA95" s="171"/>
      <c r="AB95" s="171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0" t="s">
        <v>1286</v>
      </c>
      <c r="AZ95" s="170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72"/>
      <c r="AB96" s="17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7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70" t="s">
        <v>1286</v>
      </c>
      <c r="AZ96" s="170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9" t="s">
        <v>753</v>
      </c>
      <c r="G97" s="22">
        <f t="shared" si="8"/>
        <v>0</v>
      </c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72"/>
      <c r="AB97" s="14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9" t="s">
        <v>752</v>
      </c>
      <c r="G98" s="22">
        <f t="shared" si="8"/>
        <v>0</v>
      </c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72"/>
      <c r="AB98" s="142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72"/>
      <c r="AB99" s="142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9"/>
      <c r="I100" s="149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72"/>
      <c r="AB100" s="14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1290</v>
      </c>
      <c r="AZ100" s="170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51"/>
      <c r="I101" s="151"/>
      <c r="J101" s="152"/>
      <c r="K101" s="151"/>
      <c r="L101" s="151"/>
      <c r="M101" s="151"/>
      <c r="N101" s="151"/>
      <c r="O101" s="151"/>
      <c r="P101" s="151"/>
      <c r="Q101" s="151"/>
      <c r="R101" s="153"/>
      <c r="S101" s="153"/>
      <c r="T101" s="153"/>
      <c r="U101" s="151"/>
      <c r="V101" s="151"/>
      <c r="W101" s="150"/>
      <c r="X101" s="150"/>
      <c r="Y101" s="150"/>
      <c r="Z101" s="150"/>
      <c r="AA101" s="158"/>
      <c r="AB101" s="15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70" t="s">
        <v>1290</v>
      </c>
      <c r="AZ101" s="170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51"/>
      <c r="I102" s="154"/>
      <c r="J102" s="154"/>
      <c r="K102" s="151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1"/>
      <c r="W102" s="154"/>
      <c r="X102" s="151"/>
      <c r="Y102" s="151"/>
      <c r="Z102" s="151"/>
      <c r="AA102" s="160"/>
      <c r="AB102" s="161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60"/>
      <c r="AB103" s="161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Medium Risk Customer</v>
      </c>
      <c r="AY103" s="170" t="s">
        <v>1286</v>
      </c>
      <c r="AZ103" s="170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72"/>
      <c r="AB104" s="14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70" t="s">
        <v>1290</v>
      </c>
      <c r="AZ104" s="170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72"/>
      <c r="AB105" s="14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1290</v>
      </c>
      <c r="AZ105" s="170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72"/>
      <c r="AB106" s="14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82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70" t="s">
        <v>1291</v>
      </c>
      <c r="AZ106" s="170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72"/>
      <c r="AB107" s="14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82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1290</v>
      </c>
      <c r="AZ107" s="170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72"/>
      <c r="AB108" s="14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1290</v>
      </c>
      <c r="AZ108" s="170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72"/>
      <c r="AB109" s="14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82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1290</v>
      </c>
      <c r="AZ109" s="170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72"/>
      <c r="AB110" s="14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0" t="s">
        <v>1290</v>
      </c>
      <c r="AZ110" s="170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72"/>
      <c r="AB111" s="14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1290</v>
      </c>
      <c r="AZ111" s="170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72"/>
      <c r="AB112" s="14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0" t="s">
        <v>1290</v>
      </c>
      <c r="AZ112" s="170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60"/>
      <c r="AB113" s="16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70" t="s">
        <v>1290</v>
      </c>
      <c r="AZ113" s="170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82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0" t="s">
        <v>1290</v>
      </c>
      <c r="AZ114" s="170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60"/>
      <c r="X115" s="161"/>
      <c r="Y115" s="150"/>
      <c r="Z115" s="150"/>
      <c r="AA115" s="162"/>
      <c r="AB115" s="163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70" t="s">
        <v>1290</v>
      </c>
      <c r="AZ115" s="170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60"/>
      <c r="AB116" s="16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70" t="s">
        <v>1290</v>
      </c>
      <c r="AZ116" s="170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60"/>
      <c r="AB117" s="16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70" t="s">
        <v>1290</v>
      </c>
      <c r="AZ117" s="170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72"/>
      <c r="AB118" s="14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1290</v>
      </c>
      <c r="AZ118" s="170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72"/>
      <c r="AB119" s="14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1291</v>
      </c>
      <c r="AZ119" s="170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72"/>
      <c r="AB120" s="14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82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1290</v>
      </c>
      <c r="AZ120" s="170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82"/>
      <c r="AG121" s="183"/>
      <c r="AH121" s="183"/>
      <c r="AI121" s="183"/>
      <c r="AJ121" s="183"/>
      <c r="AK121" s="183"/>
      <c r="AL121" s="192"/>
      <c r="AM121" s="183"/>
      <c r="AN121" s="183"/>
      <c r="AO121" s="183"/>
      <c r="AP121" s="183"/>
      <c r="AQ121" s="183"/>
      <c r="AR121" s="183"/>
      <c r="AS121" s="183"/>
      <c r="AT121" s="183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1290</v>
      </c>
      <c r="AZ121" s="170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70" t="s">
        <v>1290</v>
      </c>
      <c r="AZ122" s="170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70" t="s">
        <v>1290</v>
      </c>
      <c r="AZ123" s="170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64"/>
      <c r="AB124" s="1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82"/>
      <c r="AG124" s="183"/>
      <c r="AH124" s="183"/>
      <c r="AI124" s="183"/>
      <c r="AJ124" s="183"/>
      <c r="AK124" s="183"/>
      <c r="AL124" s="192"/>
      <c r="AM124" s="183"/>
      <c r="AN124" s="183"/>
      <c r="AO124" s="183"/>
      <c r="AP124" s="183"/>
      <c r="AQ124" s="183"/>
      <c r="AR124" s="183"/>
      <c r="AS124" s="183"/>
      <c r="AT124" s="183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1290</v>
      </c>
      <c r="AZ124" s="170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72"/>
      <c r="AB125" s="14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1290</v>
      </c>
      <c r="AZ125" s="170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1"/>
      <c r="AB126" s="174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82"/>
      <c r="AG126" s="183"/>
      <c r="AH126" s="183"/>
      <c r="AI126" s="183"/>
      <c r="AJ126" s="183"/>
      <c r="AK126" s="183"/>
      <c r="AL126" s="170"/>
      <c r="AM126" s="183"/>
      <c r="AN126" s="183"/>
      <c r="AO126" s="183"/>
      <c r="AP126" s="183"/>
      <c r="AQ126" s="183"/>
      <c r="AR126" s="183"/>
      <c r="AS126" s="183"/>
      <c r="AT126" s="183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1290</v>
      </c>
      <c r="AZ126" s="170"/>
    </row>
    <row r="127" spans="1:52" x14ac:dyDescent="0.25">
      <c r="A127" s="25">
        <v>120</v>
      </c>
      <c r="B127" s="109" t="s">
        <v>9</v>
      </c>
      <c r="C127" s="109" t="s">
        <v>809</v>
      </c>
      <c r="D127" s="109"/>
      <c r="E127" s="109" t="s">
        <v>1113</v>
      </c>
      <c r="F127" s="109" t="s">
        <v>753</v>
      </c>
      <c r="G127" s="111">
        <f t="shared" ref="G127" si="16">SUM(H127:AB127)</f>
        <v>0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1290</v>
      </c>
      <c r="AZ127" s="170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47"/>
      <c r="AB128" s="14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1290</v>
      </c>
      <c r="AZ128" s="170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47"/>
      <c r="AB129" s="14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 t="s">
        <v>1290</v>
      </c>
      <c r="AZ129" s="170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47"/>
      <c r="AB130" s="14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1290</v>
      </c>
      <c r="AZ130" s="170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47"/>
      <c r="AB131" s="14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1290</v>
      </c>
      <c r="AZ131" s="170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47"/>
      <c r="AB132" s="14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 t="s">
        <v>1290</v>
      </c>
      <c r="AZ132" s="170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47"/>
      <c r="AB133" s="14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1290</v>
      </c>
      <c r="AZ133" s="170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9" t="s">
        <v>752</v>
      </c>
      <c r="G134" s="22">
        <f t="shared" si="12"/>
        <v>0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47"/>
      <c r="AB134" s="14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1290</v>
      </c>
      <c r="AZ134" s="170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8"/>
      <c r="I135" s="148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4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1290</v>
      </c>
      <c r="AZ135" s="170"/>
    </row>
    <row r="136" spans="1:52" x14ac:dyDescent="0.25">
      <c r="A136" s="25">
        <v>129</v>
      </c>
      <c r="B136" s="109" t="s">
        <v>32</v>
      </c>
      <c r="C136" s="109" t="s">
        <v>1503</v>
      </c>
      <c r="D136" s="109"/>
      <c r="E136" s="109" t="s">
        <v>1512</v>
      </c>
      <c r="F136" s="109" t="s">
        <v>753</v>
      </c>
      <c r="G136" s="22">
        <f t="shared" si="12"/>
        <v>0</v>
      </c>
      <c r="H136" s="146"/>
      <c r="I136" s="146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4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1290</v>
      </c>
      <c r="AZ136" s="170"/>
    </row>
    <row r="137" spans="1:52" x14ac:dyDescent="0.25">
      <c r="A137" s="25">
        <v>130</v>
      </c>
      <c r="B137" s="109" t="s">
        <v>33</v>
      </c>
      <c r="C137" s="109" t="s">
        <v>151</v>
      </c>
      <c r="D137" s="109"/>
      <c r="E137" s="109" t="s">
        <v>152</v>
      </c>
      <c r="F137" s="109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9"/>
      <c r="AG137" s="170"/>
      <c r="AH137" s="167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70" t="s">
        <v>1290</v>
      </c>
      <c r="AZ137" s="170"/>
    </row>
    <row r="138" spans="1:52" x14ac:dyDescent="0.25">
      <c r="A138" s="25">
        <v>131</v>
      </c>
      <c r="B138" s="109" t="s">
        <v>33</v>
      </c>
      <c r="C138" s="109" t="s">
        <v>146</v>
      </c>
      <c r="D138" s="109"/>
      <c r="E138" s="109" t="s">
        <v>147</v>
      </c>
      <c r="F138" s="109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9"/>
      <c r="AG138" s="170"/>
      <c r="AH138" s="167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1290</v>
      </c>
      <c r="AZ138" s="170"/>
    </row>
    <row r="139" spans="1:52" x14ac:dyDescent="0.25">
      <c r="A139" s="25">
        <v>132</v>
      </c>
      <c r="B139" s="109" t="s">
        <v>33</v>
      </c>
      <c r="C139" s="109" t="s">
        <v>144</v>
      </c>
      <c r="D139" s="109"/>
      <c r="E139" s="109" t="s">
        <v>815</v>
      </c>
      <c r="F139" s="109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70" t="s">
        <v>1290</v>
      </c>
      <c r="AZ139" s="170"/>
    </row>
    <row r="140" spans="1:52" x14ac:dyDescent="0.25">
      <c r="A140" s="25">
        <v>133</v>
      </c>
      <c r="B140" s="109" t="s">
        <v>33</v>
      </c>
      <c r="C140" s="109" t="s">
        <v>138</v>
      </c>
      <c r="D140" s="109"/>
      <c r="E140" s="109" t="s">
        <v>139</v>
      </c>
      <c r="F140" s="109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1290</v>
      </c>
      <c r="AZ140" s="170"/>
    </row>
    <row r="141" spans="1:52" x14ac:dyDescent="0.25">
      <c r="A141" s="25">
        <v>134</v>
      </c>
      <c r="B141" s="109" t="s">
        <v>33</v>
      </c>
      <c r="C141" s="109" t="s">
        <v>130</v>
      </c>
      <c r="D141" s="109"/>
      <c r="E141" s="109" t="s">
        <v>131</v>
      </c>
      <c r="F141" s="109" t="s">
        <v>752</v>
      </c>
      <c r="G141" s="22">
        <f t="shared" si="19"/>
        <v>0</v>
      </c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9"/>
      <c r="AG141" s="170"/>
      <c r="AH141" s="170"/>
      <c r="AI141" s="170"/>
      <c r="AJ141" s="170"/>
      <c r="AK141" s="170"/>
      <c r="AL141" s="168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1290</v>
      </c>
      <c r="AZ141" s="170"/>
    </row>
    <row r="142" spans="1:52" x14ac:dyDescent="0.25">
      <c r="A142" s="25">
        <v>135</v>
      </c>
      <c r="B142" s="109" t="s">
        <v>33</v>
      </c>
      <c r="C142" s="109" t="s">
        <v>128</v>
      </c>
      <c r="D142" s="109"/>
      <c r="E142" s="109" t="s">
        <v>129</v>
      </c>
      <c r="F142" s="109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9"/>
      <c r="AG142" s="170"/>
      <c r="AH142" s="167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1290</v>
      </c>
      <c r="AZ142" s="170"/>
    </row>
    <row r="143" spans="1:52" x14ac:dyDescent="0.25">
      <c r="A143" s="25">
        <v>136</v>
      </c>
      <c r="B143" s="109" t="s">
        <v>33</v>
      </c>
      <c r="C143" s="109" t="s">
        <v>126</v>
      </c>
      <c r="D143" s="109"/>
      <c r="E143" s="109" t="s">
        <v>127</v>
      </c>
      <c r="F143" s="109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1290</v>
      </c>
      <c r="AZ143" s="170"/>
    </row>
    <row r="144" spans="1:52" x14ac:dyDescent="0.25">
      <c r="A144" s="25">
        <v>137</v>
      </c>
      <c r="B144" s="109" t="s">
        <v>33</v>
      </c>
      <c r="C144" s="109" t="s">
        <v>118</v>
      </c>
      <c r="D144" s="109"/>
      <c r="E144" s="109" t="s">
        <v>119</v>
      </c>
      <c r="F144" s="109" t="s">
        <v>753</v>
      </c>
      <c r="G144" s="22">
        <f t="shared" si="19"/>
        <v>0</v>
      </c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70" t="s">
        <v>1290</v>
      </c>
      <c r="AZ144" s="170"/>
    </row>
    <row r="145" spans="1:52" x14ac:dyDescent="0.25">
      <c r="A145" s="25">
        <v>138</v>
      </c>
      <c r="B145" s="132" t="s">
        <v>33</v>
      </c>
      <c r="C145" s="132" t="s">
        <v>1516</v>
      </c>
      <c r="D145" s="25"/>
      <c r="E145" s="25" t="s">
        <v>1529</v>
      </c>
      <c r="F145" s="109" t="s">
        <v>752</v>
      </c>
      <c r="G145" s="111">
        <f t="shared" ref="G145" si="23">SUM(H145:AB145)</f>
        <v>0</v>
      </c>
      <c r="H145" s="142"/>
      <c r="I145" s="142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4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1290</v>
      </c>
      <c r="AZ145" s="170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3"/>
    </row>
    <row r="148" spans="1:52" x14ac:dyDescent="0.25">
      <c r="AC148" s="77"/>
    </row>
  </sheetData>
  <sheetProtection algorithmName="SHA-512" hashValue="ZjCGibw7kQ5ieSPau217Tnd/hhhy/GVV725vsB9kz5RINQJ+1entg5hyW4ItnVcJ6owfDKdyt+aQOROVxbR+4A==" saltValue="F/r6JVDuCx94MThiZKYmUg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8" xr:uid="{493CEF86-C498-4932-9AF7-538675CCF978}"/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AM9" activePane="bottomRight" state="frozen"/>
      <selection activeCell="AV20" sqref="AV20"/>
      <selection pane="topRight" activeCell="AV20" sqref="AV20"/>
      <selection pane="bottomLeft" activeCell="AV20" sqref="AV20"/>
      <selection pane="bottomRight" activeCell="AP3" sqref="AP3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Allocation'!G16</f>
        <v>117351163.59345973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22</v>
      </c>
      <c r="C9" s="123" t="s">
        <v>1119</v>
      </c>
      <c r="D9" s="123"/>
      <c r="E9" s="123" t="s">
        <v>1151</v>
      </c>
      <c r="F9" s="123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70"/>
    </row>
    <row r="10" spans="1:52" x14ac:dyDescent="0.25">
      <c r="A10" s="110">
        <v>2</v>
      </c>
      <c r="B10" s="124" t="s">
        <v>22</v>
      </c>
      <c r="C10" s="124" t="s">
        <v>1120</v>
      </c>
      <c r="D10" s="124"/>
      <c r="E10" s="124" t="s">
        <v>1152</v>
      </c>
      <c r="F10" s="124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70"/>
    </row>
    <row r="11" spans="1:52" x14ac:dyDescent="0.25">
      <c r="A11" s="110">
        <v>3</v>
      </c>
      <c r="B11" s="124" t="s">
        <v>22</v>
      </c>
      <c r="C11" s="124" t="s">
        <v>1121</v>
      </c>
      <c r="D11" s="124"/>
      <c r="E11" s="124" t="s">
        <v>1153</v>
      </c>
      <c r="F11" s="124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70"/>
    </row>
    <row r="12" spans="1:52" x14ac:dyDescent="0.25">
      <c r="A12" s="110">
        <v>4</v>
      </c>
      <c r="B12" s="124" t="s">
        <v>22</v>
      </c>
      <c r="C12" s="124" t="s">
        <v>1122</v>
      </c>
      <c r="D12" s="124"/>
      <c r="E12" s="124" t="s">
        <v>1154</v>
      </c>
      <c r="F12" s="124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70"/>
    </row>
    <row r="13" spans="1:52" x14ac:dyDescent="0.25">
      <c r="A13" s="110">
        <v>5</v>
      </c>
      <c r="B13" s="124" t="s">
        <v>22</v>
      </c>
      <c r="C13" s="124" t="s">
        <v>1040</v>
      </c>
      <c r="D13" s="124"/>
      <c r="E13" s="124" t="s">
        <v>1155</v>
      </c>
      <c r="F13" s="124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70"/>
    </row>
    <row r="14" spans="1:52" x14ac:dyDescent="0.25">
      <c r="A14" s="110">
        <v>6</v>
      </c>
      <c r="B14" s="124" t="s">
        <v>22</v>
      </c>
      <c r="C14" s="124" t="s">
        <v>1041</v>
      </c>
      <c r="D14" s="124"/>
      <c r="E14" s="124" t="s">
        <v>1156</v>
      </c>
      <c r="F14" s="124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70"/>
    </row>
    <row r="15" spans="1:52" x14ac:dyDescent="0.25">
      <c r="A15" s="110">
        <v>7</v>
      </c>
      <c r="B15" s="124" t="s">
        <v>22</v>
      </c>
      <c r="C15" s="124" t="s">
        <v>880</v>
      </c>
      <c r="D15" s="124"/>
      <c r="E15" s="124" t="s">
        <v>881</v>
      </c>
      <c r="F15" s="124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70"/>
    </row>
    <row r="16" spans="1:52" x14ac:dyDescent="0.25">
      <c r="A16" s="110">
        <v>8</v>
      </c>
      <c r="B16" s="124" t="s">
        <v>22</v>
      </c>
      <c r="C16" s="124" t="s">
        <v>883</v>
      </c>
      <c r="D16" s="124"/>
      <c r="E16" s="124" t="s">
        <v>1157</v>
      </c>
      <c r="F16" s="124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70"/>
    </row>
    <row r="17" spans="1:52" x14ac:dyDescent="0.25">
      <c r="A17" s="110">
        <v>9</v>
      </c>
      <c r="B17" s="124" t="s">
        <v>22</v>
      </c>
      <c r="C17" s="124" t="s">
        <v>748</v>
      </c>
      <c r="D17" s="124"/>
      <c r="E17" s="124" t="s">
        <v>749</v>
      </c>
      <c r="F17" s="124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70"/>
    </row>
    <row r="18" spans="1:52" x14ac:dyDescent="0.25">
      <c r="A18" s="110">
        <v>10</v>
      </c>
      <c r="B18" s="124" t="s">
        <v>22</v>
      </c>
      <c r="C18" s="124" t="s">
        <v>847</v>
      </c>
      <c r="D18" s="124"/>
      <c r="E18" s="124" t="s">
        <v>848</v>
      </c>
      <c r="F18" s="124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70"/>
    </row>
    <row r="19" spans="1:52" x14ac:dyDescent="0.25">
      <c r="A19" s="110">
        <v>11</v>
      </c>
      <c r="B19" s="124" t="s">
        <v>22</v>
      </c>
      <c r="C19" s="124" t="s">
        <v>1123</v>
      </c>
      <c r="D19" s="124"/>
      <c r="E19" s="124" t="s">
        <v>1158</v>
      </c>
      <c r="F19" s="124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70"/>
    </row>
    <row r="20" spans="1:52" x14ac:dyDescent="0.25">
      <c r="A20" s="110">
        <v>12</v>
      </c>
      <c r="B20" s="124" t="s">
        <v>22</v>
      </c>
      <c r="C20" s="124" t="s">
        <v>1124</v>
      </c>
      <c r="D20" s="124"/>
      <c r="E20" s="124" t="s">
        <v>1159</v>
      </c>
      <c r="F20" s="124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110">
        <v>13</v>
      </c>
      <c r="B21" s="124" t="s">
        <v>22</v>
      </c>
      <c r="C21" s="124" t="s">
        <v>1125</v>
      </c>
      <c r="D21" s="124"/>
      <c r="E21" s="124" t="s">
        <v>1160</v>
      </c>
      <c r="F21" s="124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110">
        <v>14</v>
      </c>
      <c r="B22" s="124" t="s">
        <v>22</v>
      </c>
      <c r="C22" s="124" t="s">
        <v>849</v>
      </c>
      <c r="D22" s="124"/>
      <c r="E22" s="124" t="s">
        <v>850</v>
      </c>
      <c r="F22" s="124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70" t="s">
        <v>1286</v>
      </c>
      <c r="AZ22" s="170"/>
    </row>
    <row r="23" spans="1:52" x14ac:dyDescent="0.25">
      <c r="A23" s="110">
        <v>15</v>
      </c>
      <c r="B23" s="124" t="s">
        <v>22</v>
      </c>
      <c r="C23" s="124" t="s">
        <v>1126</v>
      </c>
      <c r="D23" s="124"/>
      <c r="E23" s="124" t="s">
        <v>1161</v>
      </c>
      <c r="F23" s="124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110">
        <v>16</v>
      </c>
      <c r="B24" s="124" t="s">
        <v>22</v>
      </c>
      <c r="C24" s="124" t="s">
        <v>1042</v>
      </c>
      <c r="D24" s="124"/>
      <c r="E24" s="124" t="s">
        <v>1162</v>
      </c>
      <c r="F24" s="124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70" t="s">
        <v>1286</v>
      </c>
      <c r="AZ24" s="170"/>
    </row>
    <row r="25" spans="1:52" x14ac:dyDescent="0.25">
      <c r="A25" s="110">
        <v>17</v>
      </c>
      <c r="B25" s="124" t="s">
        <v>22</v>
      </c>
      <c r="C25" s="124" t="s">
        <v>884</v>
      </c>
      <c r="D25" s="124"/>
      <c r="E25" s="124" t="s">
        <v>1163</v>
      </c>
      <c r="F25" s="124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110">
        <v>18</v>
      </c>
      <c r="B26" s="124" t="s">
        <v>22</v>
      </c>
      <c r="C26" s="124" t="s">
        <v>878</v>
      </c>
      <c r="D26" s="124"/>
      <c r="E26" s="124" t="s">
        <v>879</v>
      </c>
      <c r="F26" s="124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110">
        <v>19</v>
      </c>
      <c r="B27" s="124" t="s">
        <v>22</v>
      </c>
      <c r="C27" s="124" t="s">
        <v>875</v>
      </c>
      <c r="D27" s="124"/>
      <c r="E27" s="124" t="s">
        <v>1164</v>
      </c>
      <c r="F27" s="124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110">
        <v>20</v>
      </c>
      <c r="B28" s="124" t="s">
        <v>22</v>
      </c>
      <c r="C28" s="124" t="s">
        <v>874</v>
      </c>
      <c r="D28" s="124"/>
      <c r="E28" s="124" t="s">
        <v>1165</v>
      </c>
      <c r="F28" s="124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110">
        <v>21</v>
      </c>
      <c r="B29" s="124" t="s">
        <v>22</v>
      </c>
      <c r="C29" s="124" t="s">
        <v>873</v>
      </c>
      <c r="D29" s="124"/>
      <c r="E29" s="124" t="s">
        <v>1166</v>
      </c>
      <c r="F29" s="124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110">
        <v>22</v>
      </c>
      <c r="B30" s="124" t="s">
        <v>22</v>
      </c>
      <c r="C30" s="124" t="s">
        <v>255</v>
      </c>
      <c r="D30" s="124"/>
      <c r="E30" s="124" t="s">
        <v>256</v>
      </c>
      <c r="F30" s="124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110">
        <v>23</v>
      </c>
      <c r="B31" s="124" t="s">
        <v>22</v>
      </c>
      <c r="C31" s="124" t="s">
        <v>253</v>
      </c>
      <c r="D31" s="124"/>
      <c r="E31" s="124" t="s">
        <v>254</v>
      </c>
      <c r="F31" s="124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70" t="s">
        <v>1286</v>
      </c>
      <c r="AZ31" s="170"/>
    </row>
    <row r="32" spans="1:52" x14ac:dyDescent="0.25">
      <c r="A32" s="110">
        <v>24</v>
      </c>
      <c r="B32" s="124" t="s">
        <v>22</v>
      </c>
      <c r="C32" s="124" t="s">
        <v>1127</v>
      </c>
      <c r="D32" s="124"/>
      <c r="E32" s="124" t="s">
        <v>858</v>
      </c>
      <c r="F32" s="124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110">
        <v>25</v>
      </c>
      <c r="B33" s="124" t="s">
        <v>22</v>
      </c>
      <c r="C33" s="124" t="s">
        <v>251</v>
      </c>
      <c r="D33" s="124"/>
      <c r="E33" s="124" t="s">
        <v>252</v>
      </c>
      <c r="F33" s="124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70" t="s">
        <v>1286</v>
      </c>
      <c r="AZ33" s="170"/>
    </row>
    <row r="34" spans="1:52" x14ac:dyDescent="0.25">
      <c r="A34" s="110">
        <v>26</v>
      </c>
      <c r="B34" s="124" t="s">
        <v>22</v>
      </c>
      <c r="C34" s="124" t="s">
        <v>855</v>
      </c>
      <c r="D34" s="124"/>
      <c r="E34" s="124" t="s">
        <v>856</v>
      </c>
      <c r="F34" s="124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0" t="s">
        <v>1286</v>
      </c>
      <c r="AZ34" s="170"/>
    </row>
    <row r="35" spans="1:52" x14ac:dyDescent="0.25">
      <c r="A35" s="110">
        <v>27</v>
      </c>
      <c r="B35" s="124" t="s">
        <v>22</v>
      </c>
      <c r="C35" s="124" t="s">
        <v>1128</v>
      </c>
      <c r="D35" s="124"/>
      <c r="E35" s="124" t="s">
        <v>854</v>
      </c>
      <c r="F35" s="124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110">
        <v>28</v>
      </c>
      <c r="B36" s="124" t="s">
        <v>22</v>
      </c>
      <c r="C36" s="124" t="s">
        <v>1129</v>
      </c>
      <c r="D36" s="124"/>
      <c r="E36" s="124" t="s">
        <v>842</v>
      </c>
      <c r="F36" s="124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110">
        <v>29</v>
      </c>
      <c r="B37" s="124" t="s">
        <v>22</v>
      </c>
      <c r="C37" s="124" t="s">
        <v>1130</v>
      </c>
      <c r="D37" s="124"/>
      <c r="E37" s="124" t="s">
        <v>216</v>
      </c>
      <c r="F37" s="124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110">
        <v>30</v>
      </c>
      <c r="B38" s="124" t="s">
        <v>22</v>
      </c>
      <c r="C38" s="124" t="s">
        <v>851</v>
      </c>
      <c r="D38" s="124"/>
      <c r="E38" s="124" t="s">
        <v>852</v>
      </c>
      <c r="F38" s="124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110">
        <v>31</v>
      </c>
      <c r="B39" s="124" t="s">
        <v>22</v>
      </c>
      <c r="C39" s="124" t="s">
        <v>845</v>
      </c>
      <c r="D39" s="124"/>
      <c r="E39" s="124" t="s">
        <v>846</v>
      </c>
      <c r="F39" s="124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110">
        <v>32</v>
      </c>
      <c r="B40" s="124" t="s">
        <v>22</v>
      </c>
      <c r="C40" s="124" t="s">
        <v>249</v>
      </c>
      <c r="D40" s="124"/>
      <c r="E40" s="124" t="s">
        <v>250</v>
      </c>
      <c r="F40" s="124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110">
        <v>33</v>
      </c>
      <c r="B41" s="124" t="s">
        <v>22</v>
      </c>
      <c r="C41" s="124" t="s">
        <v>843</v>
      </c>
      <c r="D41" s="124"/>
      <c r="E41" s="124" t="s">
        <v>844</v>
      </c>
      <c r="F41" s="124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70" t="s">
        <v>1286</v>
      </c>
      <c r="AZ41" s="170"/>
    </row>
    <row r="42" spans="1:52" x14ac:dyDescent="0.25">
      <c r="A42" s="110">
        <v>34</v>
      </c>
      <c r="B42" s="124" t="s">
        <v>22</v>
      </c>
      <c r="C42" s="124" t="s">
        <v>1131</v>
      </c>
      <c r="D42" s="124"/>
      <c r="E42" s="124" t="s">
        <v>1167</v>
      </c>
      <c r="F42" s="124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110">
        <v>35</v>
      </c>
      <c r="B43" s="124" t="s">
        <v>22</v>
      </c>
      <c r="C43" s="124" t="s">
        <v>248</v>
      </c>
      <c r="D43" s="124"/>
      <c r="E43" s="124" t="s">
        <v>214</v>
      </c>
      <c r="F43" s="124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110">
        <v>36</v>
      </c>
      <c r="B44" s="124" t="s">
        <v>22</v>
      </c>
      <c r="C44" s="124" t="s">
        <v>246</v>
      </c>
      <c r="D44" s="124"/>
      <c r="E44" s="124" t="s">
        <v>247</v>
      </c>
      <c r="F44" s="124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110">
        <v>37</v>
      </c>
      <c r="B45" s="124" t="s">
        <v>22</v>
      </c>
      <c r="C45" s="124" t="s">
        <v>1132</v>
      </c>
      <c r="D45" s="124"/>
      <c r="E45" s="124" t="s">
        <v>1168</v>
      </c>
      <c r="F45" s="124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110">
        <v>38</v>
      </c>
      <c r="B46" s="124" t="s">
        <v>22</v>
      </c>
      <c r="C46" s="124" t="s">
        <v>1133</v>
      </c>
      <c r="D46" s="124"/>
      <c r="E46" s="124" t="s">
        <v>866</v>
      </c>
      <c r="F46" s="124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110">
        <v>39</v>
      </c>
      <c r="B47" s="124" t="s">
        <v>22</v>
      </c>
      <c r="C47" s="124" t="s">
        <v>1134</v>
      </c>
      <c r="D47" s="124"/>
      <c r="E47" s="124" t="s">
        <v>872</v>
      </c>
      <c r="F47" s="124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110">
        <v>40</v>
      </c>
      <c r="B48" s="124" t="s">
        <v>22</v>
      </c>
      <c r="C48" s="124" t="s">
        <v>1135</v>
      </c>
      <c r="D48" s="124"/>
      <c r="E48" s="124" t="s">
        <v>860</v>
      </c>
      <c r="F48" s="124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110">
        <v>41</v>
      </c>
      <c r="B49" s="124" t="s">
        <v>22</v>
      </c>
      <c r="C49" s="124" t="s">
        <v>245</v>
      </c>
      <c r="D49" s="124"/>
      <c r="E49" s="124" t="s">
        <v>1169</v>
      </c>
      <c r="F49" s="124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110">
        <v>42</v>
      </c>
      <c r="B50" s="124" t="s">
        <v>22</v>
      </c>
      <c r="C50" s="124" t="s">
        <v>861</v>
      </c>
      <c r="D50" s="124"/>
      <c r="E50" s="124" t="s">
        <v>862</v>
      </c>
      <c r="F50" s="124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110">
        <v>43</v>
      </c>
      <c r="B51" s="124" t="s">
        <v>22</v>
      </c>
      <c r="C51" s="124" t="s">
        <v>1136</v>
      </c>
      <c r="D51" s="124"/>
      <c r="E51" s="124" t="s">
        <v>1170</v>
      </c>
      <c r="F51" s="124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70" t="s">
        <v>1286</v>
      </c>
      <c r="AZ51" s="170"/>
    </row>
    <row r="52" spans="1:52" x14ac:dyDescent="0.25">
      <c r="A52" s="110">
        <v>44</v>
      </c>
      <c r="B52" s="124" t="s">
        <v>22</v>
      </c>
      <c r="C52" s="124" t="s">
        <v>1137</v>
      </c>
      <c r="D52" s="124"/>
      <c r="E52" s="124" t="s">
        <v>1171</v>
      </c>
      <c r="F52" s="124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0" t="s">
        <v>1286</v>
      </c>
      <c r="AZ52" s="170"/>
    </row>
    <row r="53" spans="1:52" x14ac:dyDescent="0.25">
      <c r="A53" s="110">
        <v>45</v>
      </c>
      <c r="B53" s="124" t="s">
        <v>22</v>
      </c>
      <c r="C53" s="124" t="s">
        <v>1138</v>
      </c>
      <c r="D53" s="124"/>
      <c r="E53" s="124" t="s">
        <v>1172</v>
      </c>
      <c r="F53" s="124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1286</v>
      </c>
      <c r="AZ53" s="170"/>
    </row>
    <row r="54" spans="1:52" x14ac:dyDescent="0.25">
      <c r="A54" s="110">
        <v>46</v>
      </c>
      <c r="B54" s="124" t="s">
        <v>22</v>
      </c>
      <c r="C54" s="124" t="s">
        <v>1139</v>
      </c>
      <c r="D54" s="124"/>
      <c r="E54" s="124" t="s">
        <v>1173</v>
      </c>
      <c r="F54" s="124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0" t="s">
        <v>1286</v>
      </c>
      <c r="AZ54" s="170"/>
    </row>
    <row r="55" spans="1:52" x14ac:dyDescent="0.25">
      <c r="A55" s="110">
        <v>47</v>
      </c>
      <c r="B55" s="124" t="s">
        <v>22</v>
      </c>
      <c r="C55" s="124" t="s">
        <v>865</v>
      </c>
      <c r="D55" s="124"/>
      <c r="E55" s="124" t="s">
        <v>866</v>
      </c>
      <c r="F55" s="124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70" t="s">
        <v>1286</v>
      </c>
      <c r="AZ55" s="170"/>
    </row>
    <row r="56" spans="1:52" x14ac:dyDescent="0.25">
      <c r="A56" s="110">
        <v>48</v>
      </c>
      <c r="B56" s="124" t="s">
        <v>22</v>
      </c>
      <c r="C56" s="124" t="s">
        <v>863</v>
      </c>
      <c r="D56" s="124"/>
      <c r="E56" s="124" t="s">
        <v>864</v>
      </c>
      <c r="F56" s="124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1286</v>
      </c>
      <c r="AZ56" s="170"/>
    </row>
    <row r="57" spans="1:52" x14ac:dyDescent="0.25">
      <c r="A57" s="110">
        <v>49</v>
      </c>
      <c r="B57" s="124" t="s">
        <v>22</v>
      </c>
      <c r="C57" s="124" t="s">
        <v>871</v>
      </c>
      <c r="D57" s="124"/>
      <c r="E57" s="124" t="s">
        <v>872</v>
      </c>
      <c r="F57" s="124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1286</v>
      </c>
      <c r="AZ57" s="170"/>
    </row>
    <row r="58" spans="1:52" x14ac:dyDescent="0.25">
      <c r="A58" s="110">
        <v>50</v>
      </c>
      <c r="B58" s="124" t="s">
        <v>22</v>
      </c>
      <c r="C58" s="124" t="s">
        <v>876</v>
      </c>
      <c r="D58" s="124"/>
      <c r="E58" s="124" t="s">
        <v>877</v>
      </c>
      <c r="F58" s="124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110">
        <v>51</v>
      </c>
      <c r="B59" s="124" t="s">
        <v>22</v>
      </c>
      <c r="C59" s="124" t="s">
        <v>859</v>
      </c>
      <c r="D59" s="124"/>
      <c r="E59" s="124" t="s">
        <v>860</v>
      </c>
      <c r="F59" s="124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110">
        <v>52</v>
      </c>
      <c r="B60" s="124" t="s">
        <v>22</v>
      </c>
      <c r="C60" s="124" t="s">
        <v>867</v>
      </c>
      <c r="D60" s="124"/>
      <c r="E60" s="124" t="s">
        <v>868</v>
      </c>
      <c r="F60" s="124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0" t="s">
        <v>1286</v>
      </c>
      <c r="AZ60" s="170"/>
    </row>
    <row r="61" spans="1:52" x14ac:dyDescent="0.25">
      <c r="A61" s="110">
        <v>53</v>
      </c>
      <c r="B61" s="124" t="s">
        <v>22</v>
      </c>
      <c r="C61" s="124" t="s">
        <v>869</v>
      </c>
      <c r="D61" s="124"/>
      <c r="E61" s="124" t="s">
        <v>870</v>
      </c>
      <c r="F61" s="124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110">
        <v>54</v>
      </c>
      <c r="B62" s="124" t="s">
        <v>22</v>
      </c>
      <c r="C62" s="124" t="s">
        <v>841</v>
      </c>
      <c r="D62" s="124"/>
      <c r="E62" s="124" t="s">
        <v>842</v>
      </c>
      <c r="F62" s="124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110">
        <v>55</v>
      </c>
      <c r="B63" s="124" t="s">
        <v>22</v>
      </c>
      <c r="C63" s="124" t="s">
        <v>215</v>
      </c>
      <c r="D63" s="124"/>
      <c r="E63" s="124" t="s">
        <v>216</v>
      </c>
      <c r="F63" s="124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110">
        <v>56</v>
      </c>
      <c r="B64" s="124" t="s">
        <v>22</v>
      </c>
      <c r="C64" s="124" t="s">
        <v>1140</v>
      </c>
      <c r="D64" s="124"/>
      <c r="E64" s="124" t="s">
        <v>852</v>
      </c>
      <c r="F64" s="124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110">
        <v>57</v>
      </c>
      <c r="B65" s="124" t="s">
        <v>22</v>
      </c>
      <c r="C65" s="124" t="s">
        <v>1141</v>
      </c>
      <c r="D65" s="124"/>
      <c r="E65" s="124" t="s">
        <v>846</v>
      </c>
      <c r="F65" s="124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110">
        <v>58</v>
      </c>
      <c r="B66" s="124" t="s">
        <v>22</v>
      </c>
      <c r="C66" s="124" t="s">
        <v>1142</v>
      </c>
      <c r="D66" s="124"/>
      <c r="E66" s="124" t="s">
        <v>844</v>
      </c>
      <c r="F66" s="124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110">
        <v>59</v>
      </c>
      <c r="B67" s="124" t="s">
        <v>22</v>
      </c>
      <c r="C67" s="124" t="s">
        <v>213</v>
      </c>
      <c r="D67" s="124"/>
      <c r="E67" s="124" t="s">
        <v>214</v>
      </c>
      <c r="F67" s="124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110">
        <v>60</v>
      </c>
      <c r="B68" s="124" t="s">
        <v>22</v>
      </c>
      <c r="C68" s="124" t="s">
        <v>1143</v>
      </c>
      <c r="D68" s="124"/>
      <c r="E68" s="124" t="s">
        <v>247</v>
      </c>
      <c r="F68" s="124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110">
        <v>61</v>
      </c>
      <c r="B69" s="124" t="s">
        <v>22</v>
      </c>
      <c r="C69" s="124" t="s">
        <v>1144</v>
      </c>
      <c r="D69" s="124"/>
      <c r="E69" s="124" t="s">
        <v>256</v>
      </c>
      <c r="F69" s="124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70" t="s">
        <v>1286</v>
      </c>
      <c r="AZ69" s="170"/>
    </row>
    <row r="70" spans="1:52" x14ac:dyDescent="0.25">
      <c r="A70" s="110">
        <v>62</v>
      </c>
      <c r="B70" s="124" t="s">
        <v>22</v>
      </c>
      <c r="C70" s="124" t="s">
        <v>1145</v>
      </c>
      <c r="D70" s="124"/>
      <c r="E70" s="124" t="s">
        <v>1174</v>
      </c>
      <c r="F70" s="124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0" t="s">
        <v>1286</v>
      </c>
      <c r="AZ70" s="170"/>
    </row>
    <row r="71" spans="1:52" x14ac:dyDescent="0.25">
      <c r="A71" s="110">
        <v>63</v>
      </c>
      <c r="B71" s="124" t="s">
        <v>22</v>
      </c>
      <c r="C71" s="124" t="s">
        <v>1146</v>
      </c>
      <c r="D71" s="124"/>
      <c r="E71" s="124" t="s">
        <v>1175</v>
      </c>
      <c r="F71" s="124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110">
        <v>64</v>
      </c>
      <c r="B72" s="124" t="s">
        <v>22</v>
      </c>
      <c r="C72" s="124" t="s">
        <v>1147</v>
      </c>
      <c r="D72" s="124"/>
      <c r="E72" s="124" t="s">
        <v>252</v>
      </c>
      <c r="F72" s="124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0" t="s">
        <v>1286</v>
      </c>
      <c r="AZ72" s="170"/>
    </row>
    <row r="73" spans="1:52" x14ac:dyDescent="0.25">
      <c r="A73" s="110">
        <v>65</v>
      </c>
      <c r="B73" s="124" t="s">
        <v>22</v>
      </c>
      <c r="C73" s="124" t="s">
        <v>1148</v>
      </c>
      <c r="D73" s="124"/>
      <c r="E73" s="124" t="s">
        <v>856</v>
      </c>
      <c r="F73" s="124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110">
        <v>66</v>
      </c>
      <c r="B74" s="124" t="s">
        <v>22</v>
      </c>
      <c r="C74" s="124" t="s">
        <v>853</v>
      </c>
      <c r="D74" s="124"/>
      <c r="E74" s="124" t="s">
        <v>854</v>
      </c>
      <c r="F74" s="124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110">
        <v>67</v>
      </c>
      <c r="B75" s="124" t="s">
        <v>22</v>
      </c>
      <c r="C75" s="124" t="s">
        <v>1149</v>
      </c>
      <c r="D75" s="124"/>
      <c r="E75" s="124" t="s">
        <v>1176</v>
      </c>
      <c r="F75" s="124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110">
        <v>68</v>
      </c>
      <c r="B76" s="124" t="s">
        <v>22</v>
      </c>
      <c r="C76" s="124" t="s">
        <v>219</v>
      </c>
      <c r="D76" s="124"/>
      <c r="E76" s="124" t="s">
        <v>220</v>
      </c>
      <c r="F76" s="124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70" t="s">
        <v>1286</v>
      </c>
      <c r="AZ76" s="170"/>
    </row>
    <row r="77" spans="1:52" x14ac:dyDescent="0.25">
      <c r="A77" s="110">
        <v>69</v>
      </c>
      <c r="B77" s="124" t="s">
        <v>22</v>
      </c>
      <c r="C77" s="124" t="s">
        <v>1150</v>
      </c>
      <c r="D77" s="124"/>
      <c r="E77" s="124" t="s">
        <v>254</v>
      </c>
      <c r="F77" s="124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110">
        <v>70</v>
      </c>
      <c r="B78" s="124" t="s">
        <v>22</v>
      </c>
      <c r="C78" s="124" t="s">
        <v>857</v>
      </c>
      <c r="D78" s="124"/>
      <c r="E78" s="124" t="s">
        <v>858</v>
      </c>
      <c r="F78" s="124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110">
        <v>71</v>
      </c>
      <c r="B79" s="124" t="s">
        <v>22</v>
      </c>
      <c r="C79" s="124" t="s">
        <v>1339</v>
      </c>
      <c r="D79" s="124"/>
      <c r="E79" s="124" t="s">
        <v>1340</v>
      </c>
      <c r="F79" s="124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70" t="s">
        <v>1286</v>
      </c>
      <c r="AZ79" s="170"/>
    </row>
    <row r="80" spans="1:52" x14ac:dyDescent="0.25">
      <c r="A80" s="110">
        <v>72</v>
      </c>
      <c r="B80" s="124" t="s">
        <v>22</v>
      </c>
      <c r="C80" s="124" t="s">
        <v>1341</v>
      </c>
      <c r="D80" s="124"/>
      <c r="E80" s="124" t="s">
        <v>1342</v>
      </c>
      <c r="F80" s="124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110">
        <v>73</v>
      </c>
      <c r="B81" s="124" t="s">
        <v>22</v>
      </c>
      <c r="C81" s="124" t="s">
        <v>1343</v>
      </c>
      <c r="D81" s="124"/>
      <c r="E81" s="124" t="s">
        <v>1344</v>
      </c>
      <c r="F81" s="124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70" t="s">
        <v>1286</v>
      </c>
      <c r="AZ81" s="170"/>
    </row>
    <row r="82" spans="1:52" x14ac:dyDescent="0.25">
      <c r="A82" s="110">
        <v>74</v>
      </c>
      <c r="B82" s="124" t="s">
        <v>22</v>
      </c>
      <c r="C82" s="124" t="s">
        <v>1345</v>
      </c>
      <c r="D82" s="124"/>
      <c r="E82" s="124" t="s">
        <v>1346</v>
      </c>
      <c r="F82" s="124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110">
        <v>75</v>
      </c>
      <c r="B83" s="124" t="s">
        <v>22</v>
      </c>
      <c r="C83" s="124" t="s">
        <v>1347</v>
      </c>
      <c r="D83" s="124"/>
      <c r="E83" s="124" t="s">
        <v>1348</v>
      </c>
      <c r="F83" s="124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70" t="s">
        <v>1286</v>
      </c>
      <c r="AZ83" s="170"/>
    </row>
    <row r="84" spans="1:52" x14ac:dyDescent="0.25">
      <c r="A84" s="110">
        <v>76</v>
      </c>
      <c r="B84" s="124" t="s">
        <v>22</v>
      </c>
      <c r="C84" s="124" t="s">
        <v>1349</v>
      </c>
      <c r="D84" s="124"/>
      <c r="E84" s="124" t="s">
        <v>1350</v>
      </c>
      <c r="F84" s="124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110">
        <v>77</v>
      </c>
      <c r="B85" s="124" t="s">
        <v>22</v>
      </c>
      <c r="C85" s="124" t="s">
        <v>1351</v>
      </c>
      <c r="D85" s="124"/>
      <c r="E85" s="124" t="s">
        <v>1352</v>
      </c>
      <c r="F85" s="124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110">
        <v>78</v>
      </c>
      <c r="B86" s="124" t="s">
        <v>22</v>
      </c>
      <c r="C86" s="124" t="s">
        <v>1353</v>
      </c>
      <c r="D86" s="124"/>
      <c r="E86" s="124" t="s">
        <v>1354</v>
      </c>
      <c r="F86" s="124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110">
        <v>79</v>
      </c>
      <c r="B87" s="124" t="s">
        <v>22</v>
      </c>
      <c r="C87" s="124" t="s">
        <v>1355</v>
      </c>
      <c r="D87" s="124"/>
      <c r="E87" s="124" t="s">
        <v>1356</v>
      </c>
      <c r="F87" s="124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110">
        <v>80</v>
      </c>
      <c r="B88" s="124" t="s">
        <v>22</v>
      </c>
      <c r="C88" s="124" t="s">
        <v>1357</v>
      </c>
      <c r="D88" s="124"/>
      <c r="E88" s="124" t="s">
        <v>1358</v>
      </c>
      <c r="F88" s="124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110">
        <v>81</v>
      </c>
      <c r="B89" s="124" t="s">
        <v>22</v>
      </c>
      <c r="C89" s="124" t="s">
        <v>1359</v>
      </c>
      <c r="D89" s="124"/>
      <c r="E89" s="124" t="s">
        <v>1360</v>
      </c>
      <c r="F89" s="124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70" t="s">
        <v>1286</v>
      </c>
      <c r="AZ89" s="170"/>
    </row>
    <row r="90" spans="1:52" x14ac:dyDescent="0.25">
      <c r="A90" s="110">
        <v>82</v>
      </c>
      <c r="B90" s="124" t="s">
        <v>22</v>
      </c>
      <c r="C90" s="124" t="s">
        <v>1361</v>
      </c>
      <c r="D90" s="124"/>
      <c r="E90" s="124" t="s">
        <v>1362</v>
      </c>
      <c r="F90" s="124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70" t="s">
        <v>1286</v>
      </c>
      <c r="AZ90" s="170"/>
    </row>
    <row r="91" spans="1:52" x14ac:dyDescent="0.25">
      <c r="A91" s="110">
        <v>83</v>
      </c>
      <c r="B91" s="124" t="s">
        <v>22</v>
      </c>
      <c r="C91" s="124" t="s">
        <v>1413</v>
      </c>
      <c r="D91" s="124"/>
      <c r="E91" s="124" t="s">
        <v>1415</v>
      </c>
      <c r="F91" s="124" t="s">
        <v>61</v>
      </c>
      <c r="G91" s="111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170" t="s">
        <v>1286</v>
      </c>
      <c r="AZ91" s="170"/>
    </row>
    <row r="92" spans="1:52" x14ac:dyDescent="0.25">
      <c r="A92" s="110">
        <v>83</v>
      </c>
      <c r="B92" s="124" t="s">
        <v>22</v>
      </c>
      <c r="C92" s="124" t="s">
        <v>1551</v>
      </c>
      <c r="D92" s="124"/>
      <c r="E92" s="124" t="s">
        <v>1552</v>
      </c>
      <c r="F92" s="124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110">
        <v>84</v>
      </c>
      <c r="B93" s="124" t="s">
        <v>25</v>
      </c>
      <c r="C93" s="124" t="s">
        <v>710</v>
      </c>
      <c r="D93" s="124"/>
      <c r="E93" s="124" t="s">
        <v>711</v>
      </c>
      <c r="F93" s="124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70" t="s">
        <v>1286</v>
      </c>
      <c r="AZ93" s="170"/>
    </row>
    <row r="94" spans="1:52" x14ac:dyDescent="0.25">
      <c r="A94" s="110">
        <v>85</v>
      </c>
      <c r="B94" s="124" t="s">
        <v>25</v>
      </c>
      <c r="C94" s="124" t="s">
        <v>700</v>
      </c>
      <c r="D94" s="124"/>
      <c r="E94" s="124" t="s">
        <v>701</v>
      </c>
      <c r="F94" s="124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70" t="s">
        <v>1286</v>
      </c>
      <c r="AZ94" s="170"/>
    </row>
    <row r="95" spans="1:52" x14ac:dyDescent="0.25">
      <c r="A95" s="110">
        <v>86</v>
      </c>
      <c r="B95" s="124" t="s">
        <v>25</v>
      </c>
      <c r="C95" s="124" t="s">
        <v>696</v>
      </c>
      <c r="D95" s="124"/>
      <c r="E95" s="124" t="s">
        <v>697</v>
      </c>
      <c r="F95" s="124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70" t="s">
        <v>1286</v>
      </c>
      <c r="AZ95" s="170"/>
    </row>
    <row r="96" spans="1:52" x14ac:dyDescent="0.25">
      <c r="A96" s="110">
        <v>87</v>
      </c>
      <c r="B96" s="124" t="s">
        <v>25</v>
      </c>
      <c r="C96" s="124" t="s">
        <v>566</v>
      </c>
      <c r="D96" s="124"/>
      <c r="E96" s="124" t="s">
        <v>567</v>
      </c>
      <c r="F96" s="124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70" t="s">
        <v>1286</v>
      </c>
      <c r="AZ96" s="170"/>
    </row>
    <row r="97" spans="1:52" x14ac:dyDescent="0.25">
      <c r="A97" s="110">
        <v>88</v>
      </c>
      <c r="B97" s="124" t="s">
        <v>25</v>
      </c>
      <c r="C97" s="124" t="s">
        <v>1177</v>
      </c>
      <c r="D97" s="124"/>
      <c r="E97" s="124" t="s">
        <v>1183</v>
      </c>
      <c r="F97" s="124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110">
        <v>89</v>
      </c>
      <c r="B98" s="124" t="s">
        <v>25</v>
      </c>
      <c r="C98" s="124" t="s">
        <v>1178</v>
      </c>
      <c r="D98" s="124"/>
      <c r="E98" s="124" t="s">
        <v>1184</v>
      </c>
      <c r="F98" s="124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70" t="s">
        <v>1286</v>
      </c>
      <c r="AZ98" s="170"/>
    </row>
    <row r="99" spans="1:52" x14ac:dyDescent="0.25">
      <c r="A99" s="110">
        <v>90</v>
      </c>
      <c r="B99" s="124" t="s">
        <v>25</v>
      </c>
      <c r="C99" s="124" t="s">
        <v>1179</v>
      </c>
      <c r="D99" s="124"/>
      <c r="E99" s="124" t="s">
        <v>1185</v>
      </c>
      <c r="F99" s="124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70" t="s">
        <v>1286</v>
      </c>
      <c r="AZ99" s="170"/>
    </row>
    <row r="100" spans="1:52" x14ac:dyDescent="0.25">
      <c r="A100" s="110">
        <v>91</v>
      </c>
      <c r="B100" s="124" t="s">
        <v>25</v>
      </c>
      <c r="C100" s="124" t="s">
        <v>1180</v>
      </c>
      <c r="D100" s="124"/>
      <c r="E100" s="124" t="s">
        <v>583</v>
      </c>
      <c r="F100" s="124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1286</v>
      </c>
      <c r="AZ100" s="170"/>
    </row>
    <row r="101" spans="1:52" x14ac:dyDescent="0.25">
      <c r="A101" s="110">
        <v>92</v>
      </c>
      <c r="B101" s="124" t="s">
        <v>25</v>
      </c>
      <c r="C101" s="124" t="s">
        <v>603</v>
      </c>
      <c r="D101" s="124"/>
      <c r="E101" s="124" t="s">
        <v>892</v>
      </c>
      <c r="F101" s="124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0" t="s">
        <v>1286</v>
      </c>
      <c r="AZ101" s="170"/>
    </row>
    <row r="102" spans="1:52" x14ac:dyDescent="0.25">
      <c r="A102" s="110">
        <v>93</v>
      </c>
      <c r="B102" s="124" t="s">
        <v>25</v>
      </c>
      <c r="C102" s="124" t="s">
        <v>1181</v>
      </c>
      <c r="D102" s="124"/>
      <c r="E102" s="124" t="s">
        <v>1186</v>
      </c>
      <c r="F102" s="124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110">
        <v>94</v>
      </c>
      <c r="B103" s="124" t="s">
        <v>25</v>
      </c>
      <c r="C103" s="124" t="s">
        <v>1182</v>
      </c>
      <c r="D103" s="124"/>
      <c r="E103" s="124" t="s">
        <v>1187</v>
      </c>
      <c r="F103" s="124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0" t="s">
        <v>1286</v>
      </c>
      <c r="AZ103" s="170"/>
    </row>
    <row r="104" spans="1:52" x14ac:dyDescent="0.25">
      <c r="A104" s="110">
        <v>95</v>
      </c>
      <c r="B104" s="124" t="s">
        <v>25</v>
      </c>
      <c r="C104" s="124" t="s">
        <v>736</v>
      </c>
      <c r="D104" s="124"/>
      <c r="E104" s="124" t="s">
        <v>737</v>
      </c>
      <c r="F104" s="124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70" t="s">
        <v>1286</v>
      </c>
      <c r="AZ104" s="170"/>
    </row>
    <row r="105" spans="1:52" x14ac:dyDescent="0.25">
      <c r="A105" s="110">
        <v>96</v>
      </c>
      <c r="B105" s="124" t="s">
        <v>25</v>
      </c>
      <c r="C105" s="124" t="s">
        <v>734</v>
      </c>
      <c r="D105" s="124"/>
      <c r="E105" s="124" t="s">
        <v>735</v>
      </c>
      <c r="F105" s="124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1286</v>
      </c>
      <c r="AZ105" s="170"/>
    </row>
    <row r="106" spans="1:52" x14ac:dyDescent="0.25">
      <c r="A106" s="110">
        <v>97</v>
      </c>
      <c r="B106" s="124" t="s">
        <v>25</v>
      </c>
      <c r="C106" s="124" t="s">
        <v>609</v>
      </c>
      <c r="D106" s="124"/>
      <c r="E106" s="124" t="s">
        <v>610</v>
      </c>
      <c r="F106" s="124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70" t="s">
        <v>1286</v>
      </c>
      <c r="AZ106" s="170"/>
    </row>
    <row r="107" spans="1:52" x14ac:dyDescent="0.25">
      <c r="A107" s="110">
        <v>98</v>
      </c>
      <c r="B107" s="124" t="s">
        <v>25</v>
      </c>
      <c r="C107" s="124" t="s">
        <v>605</v>
      </c>
      <c r="D107" s="124"/>
      <c r="E107" s="124" t="s">
        <v>889</v>
      </c>
      <c r="F107" s="124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1286</v>
      </c>
      <c r="AZ107" s="170"/>
    </row>
    <row r="108" spans="1:52" x14ac:dyDescent="0.25">
      <c r="A108" s="110">
        <v>99</v>
      </c>
      <c r="B108" s="124" t="s">
        <v>25</v>
      </c>
      <c r="C108" s="124" t="s">
        <v>586</v>
      </c>
      <c r="D108" s="124"/>
      <c r="E108" s="124" t="s">
        <v>587</v>
      </c>
      <c r="F108" s="124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1286</v>
      </c>
      <c r="AZ108" s="170"/>
    </row>
    <row r="109" spans="1:52" x14ac:dyDescent="0.25">
      <c r="A109" s="110">
        <v>100</v>
      </c>
      <c r="B109" s="124" t="s">
        <v>25</v>
      </c>
      <c r="C109" s="124" t="s">
        <v>584</v>
      </c>
      <c r="D109" s="124"/>
      <c r="E109" s="124" t="s">
        <v>585</v>
      </c>
      <c r="F109" s="124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1286</v>
      </c>
      <c r="AZ109" s="170"/>
    </row>
    <row r="110" spans="1:52" x14ac:dyDescent="0.25">
      <c r="A110" s="110">
        <v>101</v>
      </c>
      <c r="B110" s="124" t="s">
        <v>25</v>
      </c>
      <c r="C110" s="124" t="s">
        <v>885</v>
      </c>
      <c r="D110" s="124"/>
      <c r="E110" s="124" t="s">
        <v>886</v>
      </c>
      <c r="F110" s="124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70" t="s">
        <v>1286</v>
      </c>
      <c r="AZ110" s="170"/>
    </row>
    <row r="111" spans="1:52" x14ac:dyDescent="0.25">
      <c r="A111" s="110">
        <v>102</v>
      </c>
      <c r="B111" s="124" t="s">
        <v>25</v>
      </c>
      <c r="C111" s="124" t="s">
        <v>572</v>
      </c>
      <c r="D111" s="124"/>
      <c r="E111" s="124" t="s">
        <v>573</v>
      </c>
      <c r="F111" s="124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1286</v>
      </c>
      <c r="AZ111" s="170"/>
    </row>
    <row r="112" spans="1:52" x14ac:dyDescent="0.25">
      <c r="A112" s="110">
        <v>103</v>
      </c>
      <c r="B112" s="124" t="s">
        <v>25</v>
      </c>
      <c r="C112" s="124" t="s">
        <v>570</v>
      </c>
      <c r="D112" s="124"/>
      <c r="E112" s="124" t="s">
        <v>571</v>
      </c>
      <c r="F112" s="124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70" t="s">
        <v>1286</v>
      </c>
      <c r="AZ112" s="170"/>
    </row>
    <row r="113" spans="1:52" x14ac:dyDescent="0.25">
      <c r="A113" s="110">
        <v>104</v>
      </c>
      <c r="B113" s="124" t="s">
        <v>25</v>
      </c>
      <c r="C113" s="124" t="s">
        <v>890</v>
      </c>
      <c r="D113" s="124"/>
      <c r="E113" s="124" t="s">
        <v>891</v>
      </c>
      <c r="F113" s="124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70" t="s">
        <v>1286</v>
      </c>
      <c r="AZ113" s="170"/>
    </row>
    <row r="114" spans="1:52" x14ac:dyDescent="0.25">
      <c r="A114" s="110">
        <v>105</v>
      </c>
      <c r="B114" s="124" t="s">
        <v>25</v>
      </c>
      <c r="C114" s="124" t="s">
        <v>564</v>
      </c>
      <c r="D114" s="124"/>
      <c r="E114" s="124" t="s">
        <v>565</v>
      </c>
      <c r="F114" s="124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70" t="s">
        <v>1286</v>
      </c>
      <c r="AZ114" s="170"/>
    </row>
    <row r="115" spans="1:52" x14ac:dyDescent="0.25">
      <c r="A115" s="110">
        <v>106</v>
      </c>
      <c r="B115" s="124" t="s">
        <v>25</v>
      </c>
      <c r="C115" s="124" t="s">
        <v>887</v>
      </c>
      <c r="D115" s="124"/>
      <c r="E115" s="124" t="s">
        <v>888</v>
      </c>
      <c r="F115" s="124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70" t="s">
        <v>1286</v>
      </c>
      <c r="AZ115" s="170"/>
    </row>
    <row r="116" spans="1:52" x14ac:dyDescent="0.25">
      <c r="A116" s="110">
        <v>107</v>
      </c>
      <c r="B116" s="124" t="s">
        <v>25</v>
      </c>
      <c r="C116" s="124" t="s">
        <v>562</v>
      </c>
      <c r="D116" s="124"/>
      <c r="E116" s="124" t="s">
        <v>563</v>
      </c>
      <c r="F116" s="124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70" t="s">
        <v>1286</v>
      </c>
      <c r="AZ116" s="170"/>
    </row>
    <row r="117" spans="1:52" x14ac:dyDescent="0.25">
      <c r="A117" s="110">
        <v>108</v>
      </c>
      <c r="B117" s="124" t="s">
        <v>25</v>
      </c>
      <c r="C117" s="124" t="s">
        <v>560</v>
      </c>
      <c r="D117" s="124"/>
      <c r="E117" s="124" t="s">
        <v>561</v>
      </c>
      <c r="F117" s="124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70" t="s">
        <v>1286</v>
      </c>
      <c r="AZ117" s="170"/>
    </row>
    <row r="118" spans="1:52" x14ac:dyDescent="0.25">
      <c r="A118" s="110">
        <v>109</v>
      </c>
      <c r="B118" s="124" t="s">
        <v>25</v>
      </c>
      <c r="C118" s="124" t="s">
        <v>556</v>
      </c>
      <c r="D118" s="124"/>
      <c r="E118" s="124" t="s">
        <v>557</v>
      </c>
      <c r="F118" s="124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1286</v>
      </c>
      <c r="AZ118" s="170"/>
    </row>
    <row r="119" spans="1:52" x14ac:dyDescent="0.25">
      <c r="A119" s="110">
        <v>110</v>
      </c>
      <c r="B119" s="124" t="s">
        <v>25</v>
      </c>
      <c r="C119" s="124" t="s">
        <v>621</v>
      </c>
      <c r="D119" s="124"/>
      <c r="E119" s="124" t="s">
        <v>622</v>
      </c>
      <c r="F119" s="124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1286</v>
      </c>
      <c r="AZ119" s="170"/>
    </row>
    <row r="120" spans="1:52" x14ac:dyDescent="0.25">
      <c r="A120" s="110">
        <v>111</v>
      </c>
      <c r="B120" s="124" t="s">
        <v>25</v>
      </c>
      <c r="C120" s="124" t="s">
        <v>619</v>
      </c>
      <c r="D120" s="124"/>
      <c r="E120" s="124" t="s">
        <v>620</v>
      </c>
      <c r="F120" s="124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1286</v>
      </c>
      <c r="AZ120" s="170"/>
    </row>
    <row r="121" spans="1:52" x14ac:dyDescent="0.25">
      <c r="A121" s="110">
        <v>112</v>
      </c>
      <c r="B121" s="124" t="s">
        <v>25</v>
      </c>
      <c r="C121" s="124" t="s">
        <v>617</v>
      </c>
      <c r="D121" s="124"/>
      <c r="E121" s="124" t="s">
        <v>618</v>
      </c>
      <c r="F121" s="124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1286</v>
      </c>
      <c r="AZ121" s="170"/>
    </row>
    <row r="122" spans="1:52" x14ac:dyDescent="0.25">
      <c r="A122" s="110">
        <v>113</v>
      </c>
      <c r="B122" s="124" t="s">
        <v>25</v>
      </c>
      <c r="C122" s="124" t="s">
        <v>615</v>
      </c>
      <c r="D122" s="124"/>
      <c r="E122" s="124" t="s">
        <v>616</v>
      </c>
      <c r="F122" s="124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70" t="s">
        <v>1286</v>
      </c>
      <c r="AZ122" s="170"/>
    </row>
    <row r="123" spans="1:52" x14ac:dyDescent="0.25">
      <c r="A123" s="110">
        <v>114</v>
      </c>
      <c r="B123" s="124" t="s">
        <v>25</v>
      </c>
      <c r="C123" s="124" t="s">
        <v>1363</v>
      </c>
      <c r="D123" s="124" t="s">
        <v>1364</v>
      </c>
      <c r="E123" s="124" t="s">
        <v>1365</v>
      </c>
      <c r="F123" s="124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0" t="s">
        <v>1286</v>
      </c>
      <c r="AZ123" s="170"/>
    </row>
    <row r="124" spans="1:52" x14ac:dyDescent="0.25">
      <c r="A124" s="110">
        <v>115</v>
      </c>
      <c r="B124" s="124" t="s">
        <v>25</v>
      </c>
      <c r="C124" s="124" t="s">
        <v>1366</v>
      </c>
      <c r="D124" s="124" t="s">
        <v>1364</v>
      </c>
      <c r="E124" s="124" t="s">
        <v>1367</v>
      </c>
      <c r="F124" s="124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1286</v>
      </c>
      <c r="AZ124" s="170"/>
    </row>
    <row r="125" spans="1:52" x14ac:dyDescent="0.25">
      <c r="A125" s="110">
        <v>116</v>
      </c>
      <c r="B125" s="124" t="s">
        <v>25</v>
      </c>
      <c r="C125" s="124" t="s">
        <v>1412</v>
      </c>
      <c r="D125" s="124"/>
      <c r="E125" s="124" t="s">
        <v>1414</v>
      </c>
      <c r="F125" s="124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1286</v>
      </c>
      <c r="AZ125" s="170"/>
    </row>
    <row r="126" spans="1:52" x14ac:dyDescent="0.25">
      <c r="A126" s="110">
        <v>117</v>
      </c>
      <c r="B126" s="124" t="s">
        <v>23</v>
      </c>
      <c r="C126" s="124" t="s">
        <v>1188</v>
      </c>
      <c r="D126" s="124"/>
      <c r="E126" s="124" t="s">
        <v>1191</v>
      </c>
      <c r="F126" s="124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1286</v>
      </c>
      <c r="AZ126" s="170"/>
    </row>
    <row r="127" spans="1:52" x14ac:dyDescent="0.25">
      <c r="A127" s="110">
        <v>118</v>
      </c>
      <c r="B127" s="124" t="s">
        <v>23</v>
      </c>
      <c r="C127" s="124" t="s">
        <v>882</v>
      </c>
      <c r="D127" s="124"/>
      <c r="E127" s="124" t="s">
        <v>1192</v>
      </c>
      <c r="F127" s="124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1286</v>
      </c>
      <c r="AZ127" s="170"/>
    </row>
    <row r="128" spans="1:52" x14ac:dyDescent="0.25">
      <c r="A128" s="110">
        <v>119</v>
      </c>
      <c r="B128" s="124" t="s">
        <v>23</v>
      </c>
      <c r="C128" s="124" t="s">
        <v>750</v>
      </c>
      <c r="D128" s="124"/>
      <c r="E128" s="124" t="s">
        <v>751</v>
      </c>
      <c r="F128" s="124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1286</v>
      </c>
      <c r="AZ128" s="170"/>
    </row>
    <row r="129" spans="1:52" x14ac:dyDescent="0.25">
      <c r="A129" s="110">
        <v>120</v>
      </c>
      <c r="B129" s="124" t="s">
        <v>23</v>
      </c>
      <c r="C129" s="124" t="s">
        <v>915</v>
      </c>
      <c r="D129" s="124"/>
      <c r="E129" s="124" t="s">
        <v>916</v>
      </c>
      <c r="F129" s="124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70" t="s">
        <v>1286</v>
      </c>
      <c r="AZ129" s="170"/>
    </row>
    <row r="130" spans="1:52" x14ac:dyDescent="0.25">
      <c r="A130" s="110">
        <v>121</v>
      </c>
      <c r="B130" s="124" t="s">
        <v>23</v>
      </c>
      <c r="C130" s="124" t="s">
        <v>262</v>
      </c>
      <c r="D130" s="124"/>
      <c r="E130" s="124" t="s">
        <v>263</v>
      </c>
      <c r="F130" s="124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1286</v>
      </c>
      <c r="AZ130" s="170"/>
    </row>
    <row r="131" spans="1:52" x14ac:dyDescent="0.25">
      <c r="A131" s="110">
        <v>122</v>
      </c>
      <c r="B131" s="123" t="s">
        <v>23</v>
      </c>
      <c r="C131" s="123" t="s">
        <v>257</v>
      </c>
      <c r="D131" s="123"/>
      <c r="E131" s="123" t="s">
        <v>258</v>
      </c>
      <c r="F131" s="123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1286</v>
      </c>
      <c r="AZ131" s="170"/>
    </row>
    <row r="132" spans="1:52" x14ac:dyDescent="0.25">
      <c r="A132" s="110">
        <v>123</v>
      </c>
      <c r="B132" s="124" t="s">
        <v>23</v>
      </c>
      <c r="C132" s="124" t="s">
        <v>914</v>
      </c>
      <c r="D132" s="124"/>
      <c r="E132" s="124" t="s">
        <v>1049</v>
      </c>
      <c r="F132" s="123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70" t="s">
        <v>1286</v>
      </c>
      <c r="AZ132" s="170"/>
    </row>
    <row r="133" spans="1:52" x14ac:dyDescent="0.25">
      <c r="A133" s="110">
        <v>124</v>
      </c>
      <c r="B133" s="124" t="s">
        <v>23</v>
      </c>
      <c r="C133" s="124" t="s">
        <v>241</v>
      </c>
      <c r="D133" s="124"/>
      <c r="E133" s="124" t="s">
        <v>242</v>
      </c>
      <c r="F133" s="123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1286</v>
      </c>
      <c r="AZ133" s="170"/>
    </row>
    <row r="134" spans="1:52" x14ac:dyDescent="0.25">
      <c r="A134" s="110">
        <v>125</v>
      </c>
      <c r="B134" s="124" t="s">
        <v>23</v>
      </c>
      <c r="C134" s="124" t="s">
        <v>1189</v>
      </c>
      <c r="D134" s="124"/>
      <c r="E134" s="124" t="s">
        <v>1193</v>
      </c>
      <c r="F134" s="123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1286</v>
      </c>
      <c r="AZ134" s="170"/>
    </row>
    <row r="135" spans="1:52" x14ac:dyDescent="0.25">
      <c r="A135" s="110">
        <v>126</v>
      </c>
      <c r="B135" s="124" t="s">
        <v>23</v>
      </c>
      <c r="C135" s="124" t="s">
        <v>898</v>
      </c>
      <c r="D135" s="124"/>
      <c r="E135" s="124" t="s">
        <v>899</v>
      </c>
      <c r="F135" s="123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1286</v>
      </c>
      <c r="AZ135" s="170"/>
    </row>
    <row r="136" spans="1:52" x14ac:dyDescent="0.25">
      <c r="A136" s="110">
        <v>127</v>
      </c>
      <c r="B136" s="124" t="s">
        <v>23</v>
      </c>
      <c r="C136" s="124" t="s">
        <v>191</v>
      </c>
      <c r="D136" s="124"/>
      <c r="E136" s="124" t="s">
        <v>895</v>
      </c>
      <c r="F136" s="123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1286</v>
      </c>
      <c r="AZ136" s="170"/>
    </row>
    <row r="137" spans="1:52" x14ac:dyDescent="0.25">
      <c r="A137" s="110">
        <v>128</v>
      </c>
      <c r="B137" s="124" t="s">
        <v>23</v>
      </c>
      <c r="C137" s="124" t="s">
        <v>908</v>
      </c>
      <c r="D137" s="124"/>
      <c r="E137" s="124" t="s">
        <v>909</v>
      </c>
      <c r="F137" s="123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 t="s">
        <v>1286</v>
      </c>
      <c r="AZ137" s="170"/>
    </row>
    <row r="138" spans="1:52" x14ac:dyDescent="0.25">
      <c r="A138" s="110">
        <v>129</v>
      </c>
      <c r="B138" s="124" t="s">
        <v>23</v>
      </c>
      <c r="C138" s="124" t="s">
        <v>169</v>
      </c>
      <c r="D138" s="124"/>
      <c r="E138" s="124" t="s">
        <v>910</v>
      </c>
      <c r="F138" s="123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1286</v>
      </c>
      <c r="AZ138" s="170"/>
    </row>
    <row r="139" spans="1:52" x14ac:dyDescent="0.25">
      <c r="A139" s="110">
        <v>130</v>
      </c>
      <c r="B139" s="124" t="s">
        <v>23</v>
      </c>
      <c r="C139" s="124" t="s">
        <v>902</v>
      </c>
      <c r="D139" s="124"/>
      <c r="E139" s="124" t="s">
        <v>903</v>
      </c>
      <c r="F139" s="123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 t="s">
        <v>1286</v>
      </c>
      <c r="AZ139" s="170"/>
    </row>
    <row r="140" spans="1:52" x14ac:dyDescent="0.25">
      <c r="A140" s="110">
        <v>131</v>
      </c>
      <c r="B140" s="124" t="s">
        <v>23</v>
      </c>
      <c r="C140" s="124" t="s">
        <v>904</v>
      </c>
      <c r="D140" s="124"/>
      <c r="E140" s="124" t="s">
        <v>905</v>
      </c>
      <c r="F140" s="123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1286</v>
      </c>
      <c r="AZ140" s="170"/>
    </row>
    <row r="141" spans="1:52" x14ac:dyDescent="0.25">
      <c r="A141" s="110">
        <v>132</v>
      </c>
      <c r="B141" s="124" t="s">
        <v>23</v>
      </c>
      <c r="C141" s="124" t="s">
        <v>1190</v>
      </c>
      <c r="D141" s="124"/>
      <c r="E141" s="124" t="s">
        <v>1194</v>
      </c>
      <c r="F141" s="123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1286</v>
      </c>
      <c r="AZ141" s="170"/>
    </row>
    <row r="142" spans="1:52" x14ac:dyDescent="0.25">
      <c r="A142" s="110">
        <v>133</v>
      </c>
      <c r="B142" s="124" t="s">
        <v>23</v>
      </c>
      <c r="C142" s="124" t="s">
        <v>207</v>
      </c>
      <c r="D142" s="124"/>
      <c r="E142" s="124" t="s">
        <v>208</v>
      </c>
      <c r="F142" s="123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1286</v>
      </c>
      <c r="AZ142" s="170"/>
    </row>
    <row r="143" spans="1:52" x14ac:dyDescent="0.25">
      <c r="A143" s="110">
        <v>134</v>
      </c>
      <c r="B143" s="124" t="s">
        <v>23</v>
      </c>
      <c r="C143" s="124" t="s">
        <v>183</v>
      </c>
      <c r="D143" s="124"/>
      <c r="E143" s="124" t="s">
        <v>184</v>
      </c>
      <c r="F143" s="123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1286</v>
      </c>
      <c r="AZ143" s="170"/>
    </row>
    <row r="144" spans="1:52" x14ac:dyDescent="0.25">
      <c r="A144" s="110">
        <v>135</v>
      </c>
      <c r="B144" s="124" t="s">
        <v>23</v>
      </c>
      <c r="C144" s="124" t="s">
        <v>167</v>
      </c>
      <c r="D144" s="124"/>
      <c r="E144" s="124" t="s">
        <v>168</v>
      </c>
      <c r="F144" s="123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70" t="s">
        <v>1286</v>
      </c>
      <c r="AZ144" s="170"/>
    </row>
    <row r="145" spans="1:52" x14ac:dyDescent="0.25">
      <c r="A145" s="110">
        <v>136</v>
      </c>
      <c r="B145" s="124" t="s">
        <v>23</v>
      </c>
      <c r="C145" s="124" t="s">
        <v>165</v>
      </c>
      <c r="D145" s="124"/>
      <c r="E145" s="124" t="s">
        <v>166</v>
      </c>
      <c r="F145" s="123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1286</v>
      </c>
      <c r="AZ145" s="170"/>
    </row>
    <row r="146" spans="1:52" x14ac:dyDescent="0.25">
      <c r="A146" s="110">
        <v>137</v>
      </c>
      <c r="B146" s="124" t="s">
        <v>23</v>
      </c>
      <c r="C146" s="124" t="s">
        <v>893</v>
      </c>
      <c r="D146" s="124"/>
      <c r="E146" s="124" t="s">
        <v>894</v>
      </c>
      <c r="F146" s="123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9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70" t="s">
        <v>1286</v>
      </c>
      <c r="AZ146" s="170"/>
    </row>
    <row r="147" spans="1:52" x14ac:dyDescent="0.25">
      <c r="A147" s="110">
        <v>138</v>
      </c>
      <c r="B147" s="124" t="s">
        <v>23</v>
      </c>
      <c r="C147" s="124" t="s">
        <v>221</v>
      </c>
      <c r="D147" s="124"/>
      <c r="E147" s="124" t="s">
        <v>222</v>
      </c>
      <c r="F147" s="123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9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70" t="s">
        <v>1286</v>
      </c>
      <c r="AZ147" s="170"/>
    </row>
    <row r="148" spans="1:52" x14ac:dyDescent="0.25">
      <c r="A148" s="110">
        <v>139</v>
      </c>
      <c r="B148" s="124" t="s">
        <v>23</v>
      </c>
      <c r="C148" s="124" t="s">
        <v>193</v>
      </c>
      <c r="D148" s="124"/>
      <c r="E148" s="124" t="s">
        <v>194</v>
      </c>
      <c r="F148" s="123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9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70" t="s">
        <v>1286</v>
      </c>
      <c r="AZ148" s="170"/>
    </row>
    <row r="149" spans="1:52" x14ac:dyDescent="0.25">
      <c r="A149" s="110">
        <v>140</v>
      </c>
      <c r="B149" s="124" t="s">
        <v>23</v>
      </c>
      <c r="C149" s="124" t="s">
        <v>315</v>
      </c>
      <c r="D149" s="124"/>
      <c r="E149" s="124" t="s">
        <v>316</v>
      </c>
      <c r="F149" s="123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9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70" t="s">
        <v>1286</v>
      </c>
      <c r="AZ149" s="170"/>
    </row>
    <row r="150" spans="1:52" x14ac:dyDescent="0.25">
      <c r="A150" s="110">
        <v>141</v>
      </c>
      <c r="B150" s="124" t="s">
        <v>23</v>
      </c>
      <c r="C150" s="124" t="s">
        <v>913</v>
      </c>
      <c r="D150" s="124"/>
      <c r="E150" s="124" t="s">
        <v>1195</v>
      </c>
      <c r="F150" s="123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9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70" t="s">
        <v>1286</v>
      </c>
      <c r="AZ150" s="170"/>
    </row>
    <row r="151" spans="1:52" x14ac:dyDescent="0.25">
      <c r="A151" s="110">
        <v>142</v>
      </c>
      <c r="B151" s="124" t="s">
        <v>23</v>
      </c>
      <c r="C151" s="124" t="s">
        <v>181</v>
      </c>
      <c r="D151" s="124"/>
      <c r="E151" s="124" t="s">
        <v>182</v>
      </c>
      <c r="F151" s="123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9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70" t="s">
        <v>1286</v>
      </c>
      <c r="AZ151" s="170"/>
    </row>
    <row r="152" spans="1:52" x14ac:dyDescent="0.25">
      <c r="A152" s="110">
        <v>143</v>
      </c>
      <c r="B152" s="124" t="s">
        <v>23</v>
      </c>
      <c r="C152" s="124" t="s">
        <v>911</v>
      </c>
      <c r="D152" s="124"/>
      <c r="E152" s="124" t="s">
        <v>912</v>
      </c>
      <c r="F152" s="123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9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70" t="s">
        <v>1286</v>
      </c>
      <c r="AZ152" s="170"/>
    </row>
    <row r="153" spans="1:52" x14ac:dyDescent="0.25">
      <c r="A153" s="110">
        <v>144</v>
      </c>
      <c r="B153" s="124" t="s">
        <v>23</v>
      </c>
      <c r="C153" s="124" t="s">
        <v>161</v>
      </c>
      <c r="D153" s="124"/>
      <c r="E153" s="124" t="s">
        <v>162</v>
      </c>
      <c r="F153" s="123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9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70" t="s">
        <v>1286</v>
      </c>
      <c r="AZ153" s="170"/>
    </row>
    <row r="154" spans="1:52" x14ac:dyDescent="0.25">
      <c r="A154" s="110">
        <v>145</v>
      </c>
      <c r="B154" s="124" t="s">
        <v>23</v>
      </c>
      <c r="C154" s="124" t="s">
        <v>155</v>
      </c>
      <c r="D154" s="124"/>
      <c r="E154" s="124" t="s">
        <v>156</v>
      </c>
      <c r="F154" s="123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9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Medium Risk Customer</v>
      </c>
      <c r="AY154" s="170" t="s">
        <v>1286</v>
      </c>
      <c r="AZ154" s="170"/>
    </row>
    <row r="155" spans="1:52" x14ac:dyDescent="0.25">
      <c r="A155" s="110">
        <v>146</v>
      </c>
      <c r="B155" s="124" t="s">
        <v>23</v>
      </c>
      <c r="C155" s="124" t="s">
        <v>209</v>
      </c>
      <c r="D155" s="124"/>
      <c r="E155" s="124" t="s">
        <v>210</v>
      </c>
      <c r="F155" s="123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9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70" t="s">
        <v>1286</v>
      </c>
      <c r="AZ155" s="170"/>
    </row>
    <row r="156" spans="1:52" x14ac:dyDescent="0.25">
      <c r="A156" s="110">
        <v>147</v>
      </c>
      <c r="B156" s="124" t="s">
        <v>23</v>
      </c>
      <c r="C156" s="124" t="s">
        <v>185</v>
      </c>
      <c r="D156" s="124"/>
      <c r="E156" s="124" t="s">
        <v>186</v>
      </c>
      <c r="F156" s="123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9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70" t="s">
        <v>1286</v>
      </c>
      <c r="AZ156" s="170"/>
    </row>
    <row r="157" spans="1:52" x14ac:dyDescent="0.25">
      <c r="A157" s="110">
        <v>148</v>
      </c>
      <c r="B157" s="124" t="s">
        <v>23</v>
      </c>
      <c r="C157" s="124" t="s">
        <v>171</v>
      </c>
      <c r="D157" s="124"/>
      <c r="E157" s="124" t="s">
        <v>172</v>
      </c>
      <c r="F157" s="123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9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70" t="s">
        <v>1286</v>
      </c>
      <c r="AZ157" s="170"/>
    </row>
    <row r="158" spans="1:52" x14ac:dyDescent="0.25">
      <c r="A158" s="110">
        <v>149</v>
      </c>
      <c r="B158" s="124" t="s">
        <v>23</v>
      </c>
      <c r="C158" s="124" t="s">
        <v>233</v>
      </c>
      <c r="D158" s="124"/>
      <c r="E158" s="124" t="s">
        <v>234</v>
      </c>
      <c r="F158" s="123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9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70" t="s">
        <v>1286</v>
      </c>
      <c r="AZ158" s="170"/>
    </row>
    <row r="159" spans="1:52" x14ac:dyDescent="0.25">
      <c r="A159" s="110">
        <v>150</v>
      </c>
      <c r="B159" s="124" t="s">
        <v>23</v>
      </c>
      <c r="C159" s="124" t="s">
        <v>896</v>
      </c>
      <c r="D159" s="124"/>
      <c r="E159" s="124" t="s">
        <v>897</v>
      </c>
      <c r="F159" s="123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9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70" t="s">
        <v>1286</v>
      </c>
      <c r="AZ159" s="170"/>
    </row>
    <row r="160" spans="1:52" x14ac:dyDescent="0.25">
      <c r="A160" s="110">
        <v>151</v>
      </c>
      <c r="B160" s="124" t="s">
        <v>23</v>
      </c>
      <c r="C160" s="124" t="s">
        <v>231</v>
      </c>
      <c r="D160" s="124"/>
      <c r="E160" s="124" t="s">
        <v>232</v>
      </c>
      <c r="F160" s="123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9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70" t="s">
        <v>1286</v>
      </c>
      <c r="AZ160" s="170"/>
    </row>
    <row r="161" spans="1:52" x14ac:dyDescent="0.25">
      <c r="A161" s="110">
        <v>152</v>
      </c>
      <c r="B161" s="124" t="s">
        <v>23</v>
      </c>
      <c r="C161" s="124" t="s">
        <v>203</v>
      </c>
      <c r="D161" s="124"/>
      <c r="E161" s="124" t="s">
        <v>204</v>
      </c>
      <c r="F161" s="123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9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70" t="s">
        <v>1286</v>
      </c>
      <c r="AZ161" s="170"/>
    </row>
    <row r="162" spans="1:52" x14ac:dyDescent="0.25">
      <c r="A162" s="110">
        <v>153</v>
      </c>
      <c r="B162" s="124" t="s">
        <v>23</v>
      </c>
      <c r="C162" s="124" t="s">
        <v>900</v>
      </c>
      <c r="D162" s="124"/>
      <c r="E162" s="124" t="s">
        <v>901</v>
      </c>
      <c r="F162" s="123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9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70" t="s">
        <v>1286</v>
      </c>
      <c r="AZ162" s="170"/>
    </row>
    <row r="163" spans="1:52" x14ac:dyDescent="0.25">
      <c r="A163" s="110">
        <v>154</v>
      </c>
      <c r="B163" s="124" t="s">
        <v>23</v>
      </c>
      <c r="C163" s="124" t="s">
        <v>906</v>
      </c>
      <c r="D163" s="124"/>
      <c r="E163" s="124" t="s">
        <v>907</v>
      </c>
      <c r="F163" s="123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9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70" t="s">
        <v>1286</v>
      </c>
      <c r="AZ163" s="170"/>
    </row>
    <row r="164" spans="1:52" x14ac:dyDescent="0.25">
      <c r="A164" s="110">
        <v>155</v>
      </c>
      <c r="B164" s="124" t="s">
        <v>24</v>
      </c>
      <c r="C164" s="124" t="s">
        <v>933</v>
      </c>
      <c r="D164" s="124"/>
      <c r="E164" s="124" t="s">
        <v>1202</v>
      </c>
      <c r="F164" s="123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9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70" t="s">
        <v>1286</v>
      </c>
      <c r="AZ164" s="170"/>
    </row>
    <row r="165" spans="1:52" x14ac:dyDescent="0.25">
      <c r="A165" s="110">
        <v>156</v>
      </c>
      <c r="B165" s="124" t="s">
        <v>24</v>
      </c>
      <c r="C165" s="124" t="s">
        <v>930</v>
      </c>
      <c r="D165" s="124"/>
      <c r="E165" s="124" t="s">
        <v>1203</v>
      </c>
      <c r="F165" s="123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9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70" t="s">
        <v>1286</v>
      </c>
      <c r="AZ165" s="170"/>
    </row>
    <row r="166" spans="1:52" x14ac:dyDescent="0.25">
      <c r="A166" s="110">
        <v>157</v>
      </c>
      <c r="B166" s="124" t="s">
        <v>24</v>
      </c>
      <c r="C166" s="124" t="s">
        <v>932</v>
      </c>
      <c r="D166" s="124"/>
      <c r="E166" s="124" t="s">
        <v>1204</v>
      </c>
      <c r="F166" s="123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9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70" t="s">
        <v>1286</v>
      </c>
      <c r="AZ166" s="170"/>
    </row>
    <row r="167" spans="1:52" x14ac:dyDescent="0.25">
      <c r="A167" s="110">
        <v>158</v>
      </c>
      <c r="B167" s="124" t="s">
        <v>24</v>
      </c>
      <c r="C167" s="124" t="s">
        <v>931</v>
      </c>
      <c r="D167" s="124"/>
      <c r="E167" s="124" t="s">
        <v>1033</v>
      </c>
      <c r="F167" s="123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9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70" t="s">
        <v>1286</v>
      </c>
      <c r="AZ167" s="170"/>
    </row>
    <row r="168" spans="1:52" x14ac:dyDescent="0.25">
      <c r="A168" s="110">
        <v>159</v>
      </c>
      <c r="B168" s="124" t="s">
        <v>24</v>
      </c>
      <c r="C168" s="124" t="s">
        <v>239</v>
      </c>
      <c r="D168" s="124"/>
      <c r="E168" s="124" t="s">
        <v>240</v>
      </c>
      <c r="F168" s="123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9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70" t="s">
        <v>1286</v>
      </c>
      <c r="AZ168" s="170"/>
    </row>
    <row r="169" spans="1:52" x14ac:dyDescent="0.25">
      <c r="A169" s="110">
        <v>160</v>
      </c>
      <c r="B169" s="124" t="s">
        <v>24</v>
      </c>
      <c r="C169" s="124" t="s">
        <v>237</v>
      </c>
      <c r="D169" s="124"/>
      <c r="E169" s="124" t="s">
        <v>238</v>
      </c>
      <c r="F169" s="123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9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70" t="s">
        <v>1286</v>
      </c>
      <c r="AZ169" s="170"/>
    </row>
    <row r="170" spans="1:52" x14ac:dyDescent="0.25">
      <c r="A170" s="110">
        <v>161</v>
      </c>
      <c r="B170" s="124" t="s">
        <v>24</v>
      </c>
      <c r="C170" s="124" t="s">
        <v>189</v>
      </c>
      <c r="D170" s="124"/>
      <c r="E170" s="124" t="s">
        <v>190</v>
      </c>
      <c r="F170" s="123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9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70" t="s">
        <v>1286</v>
      </c>
      <c r="AZ170" s="170"/>
    </row>
    <row r="171" spans="1:52" x14ac:dyDescent="0.25">
      <c r="A171" s="110">
        <v>162</v>
      </c>
      <c r="B171" s="124" t="s">
        <v>24</v>
      </c>
      <c r="C171" s="124" t="s">
        <v>1196</v>
      </c>
      <c r="D171" s="124"/>
      <c r="E171" s="124" t="s">
        <v>1205</v>
      </c>
      <c r="F171" s="123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9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70" t="s">
        <v>1286</v>
      </c>
      <c r="AZ171" s="170"/>
    </row>
    <row r="172" spans="1:52" x14ac:dyDescent="0.25">
      <c r="A172" s="110">
        <v>163</v>
      </c>
      <c r="B172" s="124" t="s">
        <v>24</v>
      </c>
      <c r="C172" s="124" t="s">
        <v>1197</v>
      </c>
      <c r="D172" s="124"/>
      <c r="E172" s="124" t="s">
        <v>1206</v>
      </c>
      <c r="F172" s="123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9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70" t="s">
        <v>1286</v>
      </c>
      <c r="AZ172" s="170"/>
    </row>
    <row r="173" spans="1:52" x14ac:dyDescent="0.25">
      <c r="A173" s="110">
        <v>164</v>
      </c>
      <c r="B173" s="124" t="s">
        <v>24</v>
      </c>
      <c r="C173" s="124" t="s">
        <v>1198</v>
      </c>
      <c r="D173" s="124"/>
      <c r="E173" s="124" t="s">
        <v>1207</v>
      </c>
      <c r="F173" s="123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9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70" t="s">
        <v>1286</v>
      </c>
      <c r="AZ173" s="170"/>
    </row>
    <row r="174" spans="1:52" x14ac:dyDescent="0.25">
      <c r="A174" s="110">
        <v>165</v>
      </c>
      <c r="B174" s="124" t="s">
        <v>24</v>
      </c>
      <c r="C174" s="124" t="s">
        <v>179</v>
      </c>
      <c r="D174" s="124"/>
      <c r="E174" s="124" t="s">
        <v>1208</v>
      </c>
      <c r="F174" s="123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9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70" t="s">
        <v>1286</v>
      </c>
      <c r="AZ174" s="170"/>
    </row>
    <row r="175" spans="1:52" x14ac:dyDescent="0.25">
      <c r="A175" s="110">
        <v>166</v>
      </c>
      <c r="B175" s="124" t="s">
        <v>24</v>
      </c>
      <c r="C175" s="124" t="s">
        <v>1199</v>
      </c>
      <c r="D175" s="124"/>
      <c r="E175" s="124" t="s">
        <v>1209</v>
      </c>
      <c r="F175" s="123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9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70" t="s">
        <v>1286</v>
      </c>
      <c r="AZ175" s="170"/>
    </row>
    <row r="176" spans="1:52" x14ac:dyDescent="0.25">
      <c r="A176" s="110">
        <v>167</v>
      </c>
      <c r="B176" s="124" t="s">
        <v>24</v>
      </c>
      <c r="C176" s="124" t="s">
        <v>175</v>
      </c>
      <c r="D176" s="124"/>
      <c r="E176" s="124" t="s">
        <v>923</v>
      </c>
      <c r="F176" s="123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9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70" t="s">
        <v>1286</v>
      </c>
      <c r="AZ176" s="170"/>
    </row>
    <row r="177" spans="1:52" x14ac:dyDescent="0.25">
      <c r="A177" s="110">
        <v>168</v>
      </c>
      <c r="B177" s="124" t="s">
        <v>24</v>
      </c>
      <c r="C177" s="124" t="s">
        <v>1200</v>
      </c>
      <c r="D177" s="124"/>
      <c r="E177" s="124" t="s">
        <v>1210</v>
      </c>
      <c r="F177" s="123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9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70" t="s">
        <v>1286</v>
      </c>
      <c r="AZ177" s="170"/>
    </row>
    <row r="178" spans="1:52" x14ac:dyDescent="0.25">
      <c r="A178" s="110">
        <v>169</v>
      </c>
      <c r="B178" s="124" t="s">
        <v>24</v>
      </c>
      <c r="C178" s="124" t="s">
        <v>201</v>
      </c>
      <c r="D178" s="124"/>
      <c r="E178" s="124" t="s">
        <v>202</v>
      </c>
      <c r="F178" s="123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9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70" t="s">
        <v>1286</v>
      </c>
      <c r="AZ178" s="170"/>
    </row>
    <row r="179" spans="1:52" x14ac:dyDescent="0.25">
      <c r="A179" s="110">
        <v>170</v>
      </c>
      <c r="B179" s="124" t="s">
        <v>24</v>
      </c>
      <c r="C179" s="124" t="s">
        <v>1201</v>
      </c>
      <c r="D179" s="124"/>
      <c r="E179" s="124" t="s">
        <v>1368</v>
      </c>
      <c r="F179" s="123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9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70" t="s">
        <v>1286</v>
      </c>
      <c r="AZ179" s="170"/>
    </row>
    <row r="180" spans="1:52" x14ac:dyDescent="0.25">
      <c r="A180" s="110">
        <v>171</v>
      </c>
      <c r="B180" s="124" t="s">
        <v>24</v>
      </c>
      <c r="C180" s="124" t="s">
        <v>746</v>
      </c>
      <c r="D180" s="124"/>
      <c r="E180" s="124" t="s">
        <v>747</v>
      </c>
      <c r="F180" s="123" t="s">
        <v>753</v>
      </c>
      <c r="G180" s="111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9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70" t="s">
        <v>1286</v>
      </c>
      <c r="AZ180" s="170"/>
    </row>
    <row r="181" spans="1:52" x14ac:dyDescent="0.25">
      <c r="A181" s="110">
        <v>172</v>
      </c>
      <c r="B181" s="124" t="s">
        <v>24</v>
      </c>
      <c r="C181" s="124" t="s">
        <v>919</v>
      </c>
      <c r="D181" s="124"/>
      <c r="E181" s="124" t="s">
        <v>920</v>
      </c>
      <c r="F181" s="123" t="s">
        <v>752</v>
      </c>
      <c r="G181" s="111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9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70" t="s">
        <v>1286</v>
      </c>
      <c r="AZ181" s="170"/>
    </row>
    <row r="182" spans="1:52" x14ac:dyDescent="0.25">
      <c r="A182" s="110">
        <v>173</v>
      </c>
      <c r="B182" s="124" t="s">
        <v>24</v>
      </c>
      <c r="C182" s="124" t="s">
        <v>917</v>
      </c>
      <c r="D182" s="124"/>
      <c r="E182" s="124" t="s">
        <v>918</v>
      </c>
      <c r="F182" s="123" t="s">
        <v>753</v>
      </c>
      <c r="G182" s="111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9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70" t="s">
        <v>1286</v>
      </c>
      <c r="AZ182" s="170"/>
    </row>
    <row r="183" spans="1:52" x14ac:dyDescent="0.25">
      <c r="A183" s="110">
        <v>174</v>
      </c>
      <c r="B183" s="124" t="s">
        <v>24</v>
      </c>
      <c r="C183" s="124" t="s">
        <v>217</v>
      </c>
      <c r="D183" s="124"/>
      <c r="E183" s="124" t="s">
        <v>218</v>
      </c>
      <c r="F183" s="123" t="s">
        <v>752</v>
      </c>
      <c r="G183" s="111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9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70" t="s">
        <v>1286</v>
      </c>
      <c r="AZ183" s="170"/>
    </row>
    <row r="184" spans="1:52" x14ac:dyDescent="0.25">
      <c r="A184" s="110">
        <v>175</v>
      </c>
      <c r="B184" s="124" t="s">
        <v>24</v>
      </c>
      <c r="C184" s="124" t="s">
        <v>921</v>
      </c>
      <c r="D184" s="124"/>
      <c r="E184" s="124" t="s">
        <v>922</v>
      </c>
      <c r="F184" s="123" t="s">
        <v>753</v>
      </c>
      <c r="G184" s="111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9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70" t="s">
        <v>1286</v>
      </c>
      <c r="AZ184" s="170"/>
    </row>
    <row r="185" spans="1:52" x14ac:dyDescent="0.25">
      <c r="A185" s="110">
        <v>176</v>
      </c>
      <c r="B185" s="124" t="s">
        <v>24</v>
      </c>
      <c r="C185" s="124" t="s">
        <v>928</v>
      </c>
      <c r="D185" s="124"/>
      <c r="E185" s="124" t="s">
        <v>929</v>
      </c>
      <c r="F185" s="123" t="s">
        <v>753</v>
      </c>
      <c r="G185" s="111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9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70" t="s">
        <v>1286</v>
      </c>
      <c r="AZ185" s="170"/>
    </row>
    <row r="186" spans="1:52" x14ac:dyDescent="0.25">
      <c r="A186" s="110">
        <v>177</v>
      </c>
      <c r="B186" s="124" t="s">
        <v>24</v>
      </c>
      <c r="C186" s="124" t="s">
        <v>153</v>
      </c>
      <c r="D186" s="124"/>
      <c r="E186" s="124" t="s">
        <v>154</v>
      </c>
      <c r="F186" s="123" t="s">
        <v>752</v>
      </c>
      <c r="G186" s="111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9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70" t="s">
        <v>1286</v>
      </c>
      <c r="AZ186" s="170"/>
    </row>
    <row r="187" spans="1:52" x14ac:dyDescent="0.25">
      <c r="A187" s="110">
        <v>178</v>
      </c>
      <c r="B187" s="124" t="s">
        <v>24</v>
      </c>
      <c r="C187" s="124" t="s">
        <v>926</v>
      </c>
      <c r="D187" s="124"/>
      <c r="E187" s="124" t="s">
        <v>927</v>
      </c>
      <c r="F187" s="123" t="s">
        <v>753</v>
      </c>
      <c r="G187" s="111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9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70" t="s">
        <v>1286</v>
      </c>
      <c r="AZ187" s="170"/>
    </row>
    <row r="188" spans="1:52" x14ac:dyDescent="0.25">
      <c r="A188" s="110">
        <v>179</v>
      </c>
      <c r="B188" s="124" t="s">
        <v>24</v>
      </c>
      <c r="C188" s="124" t="s">
        <v>225</v>
      </c>
      <c r="D188" s="124"/>
      <c r="E188" s="124" t="s">
        <v>226</v>
      </c>
      <c r="F188" s="123" t="s">
        <v>753</v>
      </c>
      <c r="G188" s="111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9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70" t="s">
        <v>1286</v>
      </c>
      <c r="AZ188" s="170"/>
    </row>
    <row r="189" spans="1:52" x14ac:dyDescent="0.25">
      <c r="A189" s="110">
        <v>180</v>
      </c>
      <c r="B189" s="124" t="s">
        <v>24</v>
      </c>
      <c r="C189" s="124" t="s">
        <v>319</v>
      </c>
      <c r="D189" s="124"/>
      <c r="E189" s="124" t="s">
        <v>320</v>
      </c>
      <c r="F189" s="123" t="s">
        <v>753</v>
      </c>
      <c r="G189" s="111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9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70" t="s">
        <v>1286</v>
      </c>
      <c r="AZ189" s="170"/>
    </row>
    <row r="190" spans="1:52" x14ac:dyDescent="0.25">
      <c r="A190" s="110">
        <v>181</v>
      </c>
      <c r="B190" s="124" t="s">
        <v>24</v>
      </c>
      <c r="C190" s="124" t="s">
        <v>205</v>
      </c>
      <c r="D190" s="124"/>
      <c r="E190" s="124" t="s">
        <v>206</v>
      </c>
      <c r="F190" s="123" t="s">
        <v>753</v>
      </c>
      <c r="G190" s="111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9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70" t="s">
        <v>1286</v>
      </c>
      <c r="AZ190" s="170"/>
    </row>
    <row r="191" spans="1:52" x14ac:dyDescent="0.25">
      <c r="A191" s="110">
        <v>182</v>
      </c>
      <c r="B191" s="124" t="s">
        <v>24</v>
      </c>
      <c r="C191" s="124" t="s">
        <v>924</v>
      </c>
      <c r="D191" s="124"/>
      <c r="E191" s="124" t="s">
        <v>925</v>
      </c>
      <c r="F191" s="123" t="s">
        <v>752</v>
      </c>
      <c r="G191" s="111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9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High Risk Customer</v>
      </c>
      <c r="AY191" s="170" t="s">
        <v>1286</v>
      </c>
      <c r="AZ191" s="170"/>
    </row>
    <row r="192" spans="1:52" x14ac:dyDescent="0.25">
      <c r="A192" s="110">
        <v>183</v>
      </c>
      <c r="B192" s="124" t="s">
        <v>24</v>
      </c>
      <c r="C192" s="124" t="s">
        <v>227</v>
      </c>
      <c r="D192" s="124"/>
      <c r="E192" s="124" t="s">
        <v>228</v>
      </c>
      <c r="F192" s="123" t="s">
        <v>753</v>
      </c>
      <c r="G192" s="111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9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70" t="s">
        <v>1286</v>
      </c>
      <c r="AZ192" s="170"/>
    </row>
    <row r="193" spans="1:52" x14ac:dyDescent="0.25">
      <c r="A193" s="110">
        <v>184</v>
      </c>
      <c r="B193" s="124" t="s">
        <v>24</v>
      </c>
      <c r="C193" s="124" t="s">
        <v>159</v>
      </c>
      <c r="D193" s="124"/>
      <c r="E193" s="124" t="s">
        <v>160</v>
      </c>
      <c r="F193" s="123" t="s">
        <v>753</v>
      </c>
      <c r="G193" s="111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9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70" t="s">
        <v>1286</v>
      </c>
      <c r="AZ193" s="170"/>
    </row>
    <row r="194" spans="1:52" x14ac:dyDescent="0.25">
      <c r="A194" s="110">
        <v>185</v>
      </c>
      <c r="B194" s="124" t="s">
        <v>24</v>
      </c>
      <c r="C194" s="124" t="s">
        <v>229</v>
      </c>
      <c r="D194" s="124"/>
      <c r="E194" s="124" t="s">
        <v>230</v>
      </c>
      <c r="F194" s="123" t="s">
        <v>753</v>
      </c>
      <c r="G194" s="111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9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70" t="s">
        <v>1286</v>
      </c>
      <c r="AZ194" s="170"/>
    </row>
    <row r="195" spans="1:52" x14ac:dyDescent="0.25">
      <c r="A195" s="110">
        <v>186</v>
      </c>
      <c r="B195" s="124" t="s">
        <v>24</v>
      </c>
      <c r="C195" s="124" t="s">
        <v>223</v>
      </c>
      <c r="D195" s="124"/>
      <c r="E195" s="124" t="s">
        <v>224</v>
      </c>
      <c r="F195" s="123" t="s">
        <v>752</v>
      </c>
      <c r="G195" s="111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9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70" t="s">
        <v>1286</v>
      </c>
      <c r="AZ195" s="170"/>
    </row>
    <row r="196" spans="1:52" x14ac:dyDescent="0.25">
      <c r="A196" s="110">
        <v>187</v>
      </c>
      <c r="B196" s="124" t="s">
        <v>24</v>
      </c>
      <c r="C196" s="124" t="s">
        <v>1369</v>
      </c>
      <c r="D196" s="124"/>
      <c r="E196" s="124" t="s">
        <v>1370</v>
      </c>
      <c r="F196" s="123" t="s">
        <v>753</v>
      </c>
      <c r="G196" s="111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9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70" t="s">
        <v>1286</v>
      </c>
      <c r="AZ196" s="170"/>
    </row>
    <row r="197" spans="1:52" x14ac:dyDescent="0.25">
      <c r="A197" s="110">
        <v>188</v>
      </c>
      <c r="B197" s="124" t="s">
        <v>24</v>
      </c>
      <c r="C197" s="124" t="s">
        <v>1371</v>
      </c>
      <c r="D197" s="124"/>
      <c r="E197" s="124" t="s">
        <v>1372</v>
      </c>
      <c r="F197" s="123" t="s">
        <v>753</v>
      </c>
      <c r="G197" s="111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9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70" t="s">
        <v>1286</v>
      </c>
      <c r="AZ197" s="170"/>
    </row>
    <row r="198" spans="1:52" x14ac:dyDescent="0.25">
      <c r="A198" s="110">
        <v>189</v>
      </c>
      <c r="B198" s="124" t="s">
        <v>24</v>
      </c>
      <c r="C198" s="124" t="s">
        <v>1373</v>
      </c>
      <c r="D198" s="124"/>
      <c r="E198" s="124" t="s">
        <v>1374</v>
      </c>
      <c r="F198" s="123" t="s">
        <v>753</v>
      </c>
      <c r="G198" s="111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9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70" t="s">
        <v>1286</v>
      </c>
      <c r="AZ198" s="170"/>
    </row>
    <row r="199" spans="1:52" x14ac:dyDescent="0.25">
      <c r="A199" s="110">
        <v>190</v>
      </c>
      <c r="B199" s="123" t="s">
        <v>24</v>
      </c>
      <c r="C199" s="123" t="s">
        <v>1375</v>
      </c>
      <c r="D199" s="124"/>
      <c r="E199" s="123" t="s">
        <v>1376</v>
      </c>
      <c r="F199" s="123" t="s">
        <v>753</v>
      </c>
      <c r="G199" s="111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9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70" t="s">
        <v>1286</v>
      </c>
      <c r="AZ199" s="170"/>
    </row>
    <row r="200" spans="1:52" x14ac:dyDescent="0.25">
      <c r="A200" s="110">
        <v>191</v>
      </c>
      <c r="B200" s="123" t="s">
        <v>24</v>
      </c>
      <c r="C200" s="123" t="s">
        <v>1377</v>
      </c>
      <c r="D200" s="124"/>
      <c r="E200" s="123" t="s">
        <v>1378</v>
      </c>
      <c r="F200" s="123" t="s">
        <v>61</v>
      </c>
      <c r="G200" s="111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9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70" t="s">
        <v>1286</v>
      </c>
      <c r="AZ200" s="170"/>
    </row>
  </sheetData>
  <sheetProtection algorithmName="SHA-512" hashValue="NYI2t6/r+dxYCyjJxXoRzozJUdz+04jkdlOsUAT34dT80u5QXlqKWyIWPehufsijEmhM8fkpKhJNqo0Yqj8k4Q==" saltValue="PnofScYN7UwmKZLi3rELX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8" xr:uid="{D36C953C-1216-480F-8FD1-27ABEAC5ED7B}"/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E10" sqref="E1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Allocation'!G19</f>
        <v>70879409.407341674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23" t="s">
        <v>28</v>
      </c>
      <c r="C9" s="123" t="s">
        <v>1211</v>
      </c>
      <c r="D9" s="123"/>
      <c r="E9" s="123" t="s">
        <v>1218</v>
      </c>
      <c r="F9" s="123" t="s">
        <v>753</v>
      </c>
      <c r="G9" s="195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70"/>
    </row>
    <row r="10" spans="1:52" x14ac:dyDescent="0.25">
      <c r="A10" s="21">
        <v>2</v>
      </c>
      <c r="B10" s="124" t="s">
        <v>28</v>
      </c>
      <c r="C10" s="124" t="s">
        <v>1212</v>
      </c>
      <c r="D10" s="124"/>
      <c r="E10" s="124" t="s">
        <v>1219</v>
      </c>
      <c r="F10" s="124" t="s">
        <v>753</v>
      </c>
      <c r="G10" s="195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70"/>
    </row>
    <row r="11" spans="1:52" x14ac:dyDescent="0.25">
      <c r="A11" s="21">
        <v>3</v>
      </c>
      <c r="B11" s="124" t="s">
        <v>28</v>
      </c>
      <c r="C11" s="124" t="s">
        <v>1213</v>
      </c>
      <c r="D11" s="124"/>
      <c r="E11" s="124" t="s">
        <v>1220</v>
      </c>
      <c r="F11" s="124" t="s">
        <v>753</v>
      </c>
      <c r="G11" s="195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70"/>
    </row>
    <row r="12" spans="1:52" x14ac:dyDescent="0.25">
      <c r="A12" s="21">
        <v>4</v>
      </c>
      <c r="B12" s="124" t="s">
        <v>28</v>
      </c>
      <c r="C12" s="124" t="s">
        <v>1214</v>
      </c>
      <c r="D12" s="124"/>
      <c r="E12" s="124" t="s">
        <v>1221</v>
      </c>
      <c r="F12" s="124" t="s">
        <v>753</v>
      </c>
      <c r="G12" s="195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70"/>
    </row>
    <row r="13" spans="1:52" x14ac:dyDescent="0.25">
      <c r="A13" s="21">
        <v>5</v>
      </c>
      <c r="B13" s="124" t="s">
        <v>28</v>
      </c>
      <c r="C13" s="124" t="s">
        <v>1215</v>
      </c>
      <c r="D13" s="124"/>
      <c r="E13" s="124" t="s">
        <v>1222</v>
      </c>
      <c r="F13" s="124" t="s">
        <v>753</v>
      </c>
      <c r="G13" s="195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70"/>
    </row>
    <row r="14" spans="1:52" x14ac:dyDescent="0.25">
      <c r="A14" s="21">
        <v>6</v>
      </c>
      <c r="B14" s="124" t="s">
        <v>28</v>
      </c>
      <c r="C14" s="124" t="s">
        <v>1216</v>
      </c>
      <c r="D14" s="124"/>
      <c r="E14" s="124" t="s">
        <v>1223</v>
      </c>
      <c r="F14" s="124" t="s">
        <v>753</v>
      </c>
      <c r="G14" s="195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70"/>
    </row>
    <row r="15" spans="1:52" x14ac:dyDescent="0.25">
      <c r="A15" s="21">
        <v>7</v>
      </c>
      <c r="B15" s="124" t="s">
        <v>28</v>
      </c>
      <c r="C15" s="124" t="s">
        <v>1217</v>
      </c>
      <c r="D15" s="124"/>
      <c r="E15" s="124" t="s">
        <v>1224</v>
      </c>
      <c r="F15" s="124" t="s">
        <v>753</v>
      </c>
      <c r="G15" s="195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70"/>
    </row>
    <row r="16" spans="1:52" x14ac:dyDescent="0.25">
      <c r="A16" s="21">
        <v>8</v>
      </c>
      <c r="B16" s="124" t="s">
        <v>28</v>
      </c>
      <c r="C16" s="124" t="s">
        <v>954</v>
      </c>
      <c r="D16" s="124"/>
      <c r="E16" s="124" t="s">
        <v>1052</v>
      </c>
      <c r="F16" s="124" t="s">
        <v>753</v>
      </c>
      <c r="G16" s="195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70"/>
    </row>
    <row r="17" spans="1:52" x14ac:dyDescent="0.25">
      <c r="A17" s="21">
        <v>9</v>
      </c>
      <c r="B17" s="124" t="s">
        <v>28</v>
      </c>
      <c r="C17" s="124" t="s">
        <v>953</v>
      </c>
      <c r="D17" s="124"/>
      <c r="E17" s="124" t="s">
        <v>1225</v>
      </c>
      <c r="F17" s="124" t="s">
        <v>753</v>
      </c>
      <c r="G17" s="195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70"/>
    </row>
    <row r="18" spans="1:52" x14ac:dyDescent="0.25">
      <c r="A18" s="21">
        <v>10</v>
      </c>
      <c r="B18" s="124" t="s">
        <v>28</v>
      </c>
      <c r="C18" s="124" t="s">
        <v>952</v>
      </c>
      <c r="D18" s="124"/>
      <c r="E18" s="124" t="s">
        <v>1050</v>
      </c>
      <c r="F18" s="124" t="s">
        <v>752</v>
      </c>
      <c r="G18" s="195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70"/>
    </row>
    <row r="19" spans="1:52" x14ac:dyDescent="0.25">
      <c r="A19" s="21">
        <v>11</v>
      </c>
      <c r="B19" s="124" t="s">
        <v>28</v>
      </c>
      <c r="C19" s="124" t="s">
        <v>934</v>
      </c>
      <c r="D19" s="124"/>
      <c r="E19" s="124" t="s">
        <v>935</v>
      </c>
      <c r="F19" s="124" t="s">
        <v>753</v>
      </c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70"/>
    </row>
    <row r="20" spans="1:52" x14ac:dyDescent="0.25">
      <c r="A20" s="21">
        <v>12</v>
      </c>
      <c r="B20" s="124" t="s">
        <v>28</v>
      </c>
      <c r="C20" s="124" t="s">
        <v>284</v>
      </c>
      <c r="D20" s="124"/>
      <c r="E20" s="124" t="s">
        <v>285</v>
      </c>
      <c r="F20" s="124" t="s">
        <v>752</v>
      </c>
      <c r="G20" s="195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70"/>
    </row>
    <row r="21" spans="1:52" x14ac:dyDescent="0.25">
      <c r="A21" s="21">
        <v>13</v>
      </c>
      <c r="B21" s="124" t="s">
        <v>28</v>
      </c>
      <c r="C21" s="124" t="s">
        <v>280</v>
      </c>
      <c r="D21" s="124"/>
      <c r="E21" s="124" t="s">
        <v>281</v>
      </c>
      <c r="F21" s="124" t="s">
        <v>752</v>
      </c>
      <c r="G21" s="195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70"/>
    </row>
    <row r="22" spans="1:52" x14ac:dyDescent="0.25">
      <c r="A22" s="21">
        <v>14</v>
      </c>
      <c r="B22" s="124" t="s">
        <v>28</v>
      </c>
      <c r="C22" s="124" t="s">
        <v>276</v>
      </c>
      <c r="D22" s="124"/>
      <c r="E22" s="124" t="s">
        <v>277</v>
      </c>
      <c r="F22" s="124" t="s">
        <v>752</v>
      </c>
      <c r="G22" s="195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70"/>
    </row>
    <row r="23" spans="1:52" x14ac:dyDescent="0.25">
      <c r="A23" s="21">
        <v>15</v>
      </c>
      <c r="B23" s="124" t="s">
        <v>28</v>
      </c>
      <c r="C23" s="124" t="s">
        <v>724</v>
      </c>
      <c r="D23" s="124"/>
      <c r="E23" s="124" t="s">
        <v>725</v>
      </c>
      <c r="F23" s="124" t="s">
        <v>752</v>
      </c>
      <c r="G23" s="195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70"/>
    </row>
    <row r="24" spans="1:52" x14ac:dyDescent="0.25">
      <c r="A24" s="21">
        <v>16</v>
      </c>
      <c r="B24" s="124" t="s">
        <v>28</v>
      </c>
      <c r="C24" s="124" t="s">
        <v>938</v>
      </c>
      <c r="D24" s="124"/>
      <c r="E24" s="124" t="s">
        <v>939</v>
      </c>
      <c r="F24" s="124" t="s">
        <v>752</v>
      </c>
      <c r="G24" s="195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70"/>
    </row>
    <row r="25" spans="1:52" x14ac:dyDescent="0.25">
      <c r="A25" s="21">
        <v>17</v>
      </c>
      <c r="B25" s="124" t="s">
        <v>28</v>
      </c>
      <c r="C25" s="124" t="s">
        <v>942</v>
      </c>
      <c r="D25" s="124"/>
      <c r="E25" s="124" t="s">
        <v>943</v>
      </c>
      <c r="F25" s="124" t="s">
        <v>752</v>
      </c>
      <c r="G25" s="195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70"/>
    </row>
    <row r="26" spans="1:52" x14ac:dyDescent="0.25">
      <c r="A26" s="21">
        <v>18</v>
      </c>
      <c r="B26" s="124" t="s">
        <v>28</v>
      </c>
      <c r="C26" s="124" t="s">
        <v>948</v>
      </c>
      <c r="D26" s="124"/>
      <c r="E26" s="124" t="s">
        <v>949</v>
      </c>
      <c r="F26" s="124" t="s">
        <v>752</v>
      </c>
      <c r="G26" s="195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70"/>
    </row>
    <row r="27" spans="1:52" x14ac:dyDescent="0.25">
      <c r="A27" s="21">
        <v>19</v>
      </c>
      <c r="B27" s="124" t="s">
        <v>28</v>
      </c>
      <c r="C27" s="124" t="s">
        <v>940</v>
      </c>
      <c r="D27" s="124"/>
      <c r="E27" s="124" t="s">
        <v>941</v>
      </c>
      <c r="F27" s="124" t="s">
        <v>752</v>
      </c>
      <c r="G27" s="195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70"/>
    </row>
    <row r="28" spans="1:52" x14ac:dyDescent="0.25">
      <c r="A28" s="21">
        <v>20</v>
      </c>
      <c r="B28" s="124" t="s">
        <v>28</v>
      </c>
      <c r="C28" s="124" t="s">
        <v>946</v>
      </c>
      <c r="D28" s="124"/>
      <c r="E28" s="124" t="s">
        <v>947</v>
      </c>
      <c r="F28" s="124" t="s">
        <v>753</v>
      </c>
      <c r="G28" s="195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70"/>
    </row>
    <row r="29" spans="1:52" x14ac:dyDescent="0.25">
      <c r="A29" s="21">
        <v>21</v>
      </c>
      <c r="B29" s="124" t="s">
        <v>28</v>
      </c>
      <c r="C29" s="124" t="s">
        <v>944</v>
      </c>
      <c r="D29" s="124"/>
      <c r="E29" s="124" t="s">
        <v>945</v>
      </c>
      <c r="F29" s="124" t="s">
        <v>753</v>
      </c>
      <c r="G29" s="195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70"/>
    </row>
    <row r="30" spans="1:52" x14ac:dyDescent="0.25">
      <c r="A30" s="21">
        <v>22</v>
      </c>
      <c r="B30" s="124" t="s">
        <v>28</v>
      </c>
      <c r="C30" s="124" t="s">
        <v>950</v>
      </c>
      <c r="D30" s="124"/>
      <c r="E30" s="124" t="s">
        <v>951</v>
      </c>
      <c r="F30" s="124" t="s">
        <v>752</v>
      </c>
      <c r="G30" s="195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70"/>
    </row>
    <row r="31" spans="1:52" x14ac:dyDescent="0.25">
      <c r="A31" s="21">
        <v>23</v>
      </c>
      <c r="B31" s="124" t="s">
        <v>28</v>
      </c>
      <c r="C31" s="124" t="s">
        <v>936</v>
      </c>
      <c r="D31" s="124"/>
      <c r="E31" s="124" t="s">
        <v>937</v>
      </c>
      <c r="F31" s="124" t="s">
        <v>753</v>
      </c>
      <c r="G31" s="195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70"/>
    </row>
    <row r="32" spans="1:52" x14ac:dyDescent="0.25">
      <c r="A32" s="21">
        <v>24</v>
      </c>
      <c r="B32" s="124" t="s">
        <v>28</v>
      </c>
      <c r="C32" s="124" t="s">
        <v>1402</v>
      </c>
      <c r="D32" s="124"/>
      <c r="E32" s="124" t="s">
        <v>1403</v>
      </c>
      <c r="F32" s="124" t="s">
        <v>753</v>
      </c>
      <c r="G32" s="195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70"/>
    </row>
    <row r="33" spans="1:52" x14ac:dyDescent="0.25">
      <c r="A33" s="21">
        <v>25</v>
      </c>
      <c r="B33" s="124" t="s">
        <v>28</v>
      </c>
      <c r="C33" s="124" t="s">
        <v>1404</v>
      </c>
      <c r="D33" s="124" t="s">
        <v>1314</v>
      </c>
      <c r="E33" s="124" t="s">
        <v>1405</v>
      </c>
      <c r="F33" s="124" t="s">
        <v>753</v>
      </c>
      <c r="G33" s="195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70"/>
    </row>
    <row r="34" spans="1:52" x14ac:dyDescent="0.25">
      <c r="A34" s="21">
        <v>26</v>
      </c>
      <c r="B34" s="124" t="s">
        <v>29</v>
      </c>
      <c r="C34" s="124" t="s">
        <v>1226</v>
      </c>
      <c r="D34" s="124"/>
      <c r="E34" s="124" t="s">
        <v>1230</v>
      </c>
      <c r="F34" s="124" t="s">
        <v>61</v>
      </c>
      <c r="G34" s="195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70"/>
    </row>
    <row r="35" spans="1:52" x14ac:dyDescent="0.25">
      <c r="A35" s="21">
        <v>27</v>
      </c>
      <c r="B35" s="124" t="s">
        <v>29</v>
      </c>
      <c r="C35" s="124" t="s">
        <v>1227</v>
      </c>
      <c r="D35" s="124"/>
      <c r="E35" s="124" t="s">
        <v>1231</v>
      </c>
      <c r="F35" s="124" t="s">
        <v>753</v>
      </c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70"/>
    </row>
    <row r="36" spans="1:52" x14ac:dyDescent="0.25">
      <c r="A36" s="21">
        <v>28</v>
      </c>
      <c r="B36" s="124" t="s">
        <v>29</v>
      </c>
      <c r="C36" s="124" t="s">
        <v>1228</v>
      </c>
      <c r="D36" s="124"/>
      <c r="E36" s="124" t="s">
        <v>1232</v>
      </c>
      <c r="F36" s="124" t="s">
        <v>753</v>
      </c>
      <c r="G36" s="195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70"/>
    </row>
    <row r="37" spans="1:52" x14ac:dyDescent="0.25">
      <c r="A37" s="21">
        <v>29</v>
      </c>
      <c r="B37" s="124" t="s">
        <v>29</v>
      </c>
      <c r="C37" s="124" t="s">
        <v>1229</v>
      </c>
      <c r="D37" s="124"/>
      <c r="E37" s="124" t="s">
        <v>1233</v>
      </c>
      <c r="F37" s="124" t="s">
        <v>61</v>
      </c>
      <c r="G37" s="195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70"/>
    </row>
    <row r="38" spans="1:52" x14ac:dyDescent="0.25">
      <c r="A38" s="21">
        <v>30</v>
      </c>
      <c r="B38" s="124" t="s">
        <v>29</v>
      </c>
      <c r="C38" s="124" t="s">
        <v>987</v>
      </c>
      <c r="D38" s="124"/>
      <c r="E38" s="124" t="s">
        <v>1234</v>
      </c>
      <c r="F38" s="124" t="s">
        <v>753</v>
      </c>
      <c r="G38" s="195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70"/>
    </row>
    <row r="39" spans="1:52" x14ac:dyDescent="0.25">
      <c r="A39" s="21">
        <v>31</v>
      </c>
      <c r="B39" s="124" t="s">
        <v>29</v>
      </c>
      <c r="C39" s="124" t="s">
        <v>264</v>
      </c>
      <c r="D39" s="124"/>
      <c r="E39" s="124" t="s">
        <v>265</v>
      </c>
      <c r="F39" s="124" t="s">
        <v>752</v>
      </c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70"/>
    </row>
    <row r="40" spans="1:52" x14ac:dyDescent="0.25">
      <c r="A40" s="21">
        <v>32</v>
      </c>
      <c r="B40" s="124" t="s">
        <v>29</v>
      </c>
      <c r="C40" s="124" t="s">
        <v>957</v>
      </c>
      <c r="D40" s="124"/>
      <c r="E40" s="124" t="s">
        <v>958</v>
      </c>
      <c r="F40" s="124" t="s">
        <v>753</v>
      </c>
      <c r="G40" s="195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70"/>
    </row>
    <row r="41" spans="1:52" x14ac:dyDescent="0.25">
      <c r="A41" s="21">
        <v>33</v>
      </c>
      <c r="B41" s="124" t="s">
        <v>29</v>
      </c>
      <c r="C41" s="124" t="s">
        <v>975</v>
      </c>
      <c r="D41" s="124"/>
      <c r="E41" s="124" t="s">
        <v>976</v>
      </c>
      <c r="F41" s="124" t="s">
        <v>753</v>
      </c>
      <c r="G41" s="195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70"/>
    </row>
    <row r="42" spans="1:52" x14ac:dyDescent="0.25">
      <c r="A42" s="21">
        <v>34</v>
      </c>
      <c r="B42" s="124" t="s">
        <v>29</v>
      </c>
      <c r="C42" s="124" t="s">
        <v>981</v>
      </c>
      <c r="D42" s="124"/>
      <c r="E42" s="124" t="s">
        <v>982</v>
      </c>
      <c r="F42" s="124" t="s">
        <v>753</v>
      </c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70"/>
    </row>
    <row r="43" spans="1:52" x14ac:dyDescent="0.25">
      <c r="A43" s="21">
        <v>35</v>
      </c>
      <c r="B43" s="124" t="s">
        <v>29</v>
      </c>
      <c r="C43" s="124" t="s">
        <v>977</v>
      </c>
      <c r="D43" s="124"/>
      <c r="E43" s="124" t="s">
        <v>978</v>
      </c>
      <c r="F43" s="124" t="s">
        <v>753</v>
      </c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70"/>
    </row>
    <row r="44" spans="1:52" x14ac:dyDescent="0.25">
      <c r="A44" s="21">
        <v>36</v>
      </c>
      <c r="B44" s="124" t="s">
        <v>29</v>
      </c>
      <c r="C44" s="124" t="s">
        <v>955</v>
      </c>
      <c r="D44" s="124"/>
      <c r="E44" s="124" t="s">
        <v>956</v>
      </c>
      <c r="F44" s="124" t="s">
        <v>753</v>
      </c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70"/>
    </row>
    <row r="45" spans="1:52" x14ac:dyDescent="0.25">
      <c r="A45" s="21">
        <v>37</v>
      </c>
      <c r="B45" s="124" t="s">
        <v>29</v>
      </c>
      <c r="C45" s="124" t="s">
        <v>967</v>
      </c>
      <c r="D45" s="124"/>
      <c r="E45" s="124" t="s">
        <v>968</v>
      </c>
      <c r="F45" s="124" t="s">
        <v>753</v>
      </c>
      <c r="G45" s="195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70"/>
    </row>
    <row r="46" spans="1:52" x14ac:dyDescent="0.25">
      <c r="A46" s="21">
        <v>38</v>
      </c>
      <c r="B46" s="124" t="s">
        <v>29</v>
      </c>
      <c r="C46" s="124" t="s">
        <v>973</v>
      </c>
      <c r="D46" s="124"/>
      <c r="E46" s="124" t="s">
        <v>974</v>
      </c>
      <c r="F46" s="124" t="s">
        <v>753</v>
      </c>
      <c r="G46" s="195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70"/>
    </row>
    <row r="47" spans="1:52" x14ac:dyDescent="0.25">
      <c r="A47" s="21">
        <v>39</v>
      </c>
      <c r="B47" s="124" t="s">
        <v>29</v>
      </c>
      <c r="C47" s="124" t="s">
        <v>296</v>
      </c>
      <c r="D47" s="124"/>
      <c r="E47" s="124" t="s">
        <v>297</v>
      </c>
      <c r="F47" s="124" t="s">
        <v>752</v>
      </c>
      <c r="G47" s="195">
        <f t="shared" si="4"/>
        <v>0</v>
      </c>
      <c r="H47" s="197"/>
      <c r="I47" s="197"/>
      <c r="J47" s="197"/>
      <c r="K47" s="197"/>
      <c r="L47" s="197"/>
      <c r="M47" s="197"/>
      <c r="N47" s="197"/>
      <c r="O47" s="197"/>
      <c r="P47" s="29"/>
      <c r="Q47" s="72"/>
      <c r="R47" s="72"/>
      <c r="S47" s="72"/>
      <c r="T47" s="72"/>
      <c r="U47" s="72"/>
      <c r="V47" s="197"/>
      <c r="W47" s="197"/>
      <c r="X47" s="197"/>
      <c r="Y47" s="197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70"/>
    </row>
    <row r="48" spans="1:52" x14ac:dyDescent="0.25">
      <c r="A48" s="21">
        <v>40</v>
      </c>
      <c r="B48" s="124" t="s">
        <v>29</v>
      </c>
      <c r="C48" s="124" t="s">
        <v>266</v>
      </c>
      <c r="D48" s="124"/>
      <c r="E48" s="124" t="s">
        <v>267</v>
      </c>
      <c r="F48" s="124" t="s">
        <v>752</v>
      </c>
      <c r="G48" s="195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70"/>
    </row>
    <row r="49" spans="1:52" x14ac:dyDescent="0.25">
      <c r="A49" s="21">
        <v>41</v>
      </c>
      <c r="B49" s="124" t="s">
        <v>29</v>
      </c>
      <c r="C49" s="124" t="s">
        <v>971</v>
      </c>
      <c r="D49" s="124"/>
      <c r="E49" s="124" t="s">
        <v>972</v>
      </c>
      <c r="F49" s="124" t="s">
        <v>753</v>
      </c>
      <c r="G49" s="195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70"/>
    </row>
    <row r="50" spans="1:52" x14ac:dyDescent="0.25">
      <c r="A50" s="21">
        <v>42</v>
      </c>
      <c r="B50" s="124" t="s">
        <v>29</v>
      </c>
      <c r="C50" s="124" t="s">
        <v>959</v>
      </c>
      <c r="D50" s="124"/>
      <c r="E50" s="124" t="s">
        <v>960</v>
      </c>
      <c r="F50" s="124" t="s">
        <v>753</v>
      </c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70"/>
    </row>
    <row r="51" spans="1:52" x14ac:dyDescent="0.25">
      <c r="A51" s="21">
        <v>43</v>
      </c>
      <c r="B51" s="124" t="s">
        <v>29</v>
      </c>
      <c r="C51" s="124" t="s">
        <v>983</v>
      </c>
      <c r="D51" s="124"/>
      <c r="E51" s="124" t="s">
        <v>984</v>
      </c>
      <c r="F51" s="124" t="s">
        <v>753</v>
      </c>
      <c r="G51" s="195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70"/>
    </row>
    <row r="52" spans="1:52" x14ac:dyDescent="0.25">
      <c r="A52" s="21">
        <v>44</v>
      </c>
      <c r="B52" s="124" t="s">
        <v>29</v>
      </c>
      <c r="C52" s="124" t="s">
        <v>961</v>
      </c>
      <c r="D52" s="124"/>
      <c r="E52" s="124" t="s">
        <v>962</v>
      </c>
      <c r="F52" s="124" t="s">
        <v>753</v>
      </c>
      <c r="G52" s="195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70"/>
    </row>
    <row r="53" spans="1:52" x14ac:dyDescent="0.25">
      <c r="A53" s="21">
        <v>45</v>
      </c>
      <c r="B53" s="124" t="s">
        <v>29</v>
      </c>
      <c r="C53" s="124" t="s">
        <v>985</v>
      </c>
      <c r="D53" s="124"/>
      <c r="E53" s="124" t="s">
        <v>986</v>
      </c>
      <c r="F53" s="124" t="s">
        <v>753</v>
      </c>
      <c r="G53" s="195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70"/>
    </row>
    <row r="54" spans="1:52" x14ac:dyDescent="0.25">
      <c r="A54" s="21">
        <v>46</v>
      </c>
      <c r="B54" s="124" t="s">
        <v>29</v>
      </c>
      <c r="C54" s="124" t="s">
        <v>969</v>
      </c>
      <c r="D54" s="124"/>
      <c r="E54" s="124" t="s">
        <v>970</v>
      </c>
      <c r="F54" s="124" t="s">
        <v>753</v>
      </c>
      <c r="G54" s="195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70"/>
    </row>
    <row r="55" spans="1:52" x14ac:dyDescent="0.25">
      <c r="A55" s="21">
        <v>47</v>
      </c>
      <c r="B55" s="124" t="s">
        <v>29</v>
      </c>
      <c r="C55" s="124" t="s">
        <v>979</v>
      </c>
      <c r="D55" s="124"/>
      <c r="E55" s="124" t="s">
        <v>980</v>
      </c>
      <c r="F55" s="124" t="s">
        <v>753</v>
      </c>
      <c r="G55" s="195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70"/>
    </row>
    <row r="56" spans="1:52" x14ac:dyDescent="0.25">
      <c r="A56" s="21">
        <v>48</v>
      </c>
      <c r="B56" s="124" t="s">
        <v>29</v>
      </c>
      <c r="C56" s="124" t="s">
        <v>965</v>
      </c>
      <c r="D56" s="124"/>
      <c r="E56" s="124" t="s">
        <v>966</v>
      </c>
      <c r="F56" s="124" t="s">
        <v>753</v>
      </c>
      <c r="G56" s="195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70"/>
    </row>
    <row r="57" spans="1:52" x14ac:dyDescent="0.25">
      <c r="A57" s="21">
        <v>49</v>
      </c>
      <c r="B57" s="124" t="s">
        <v>29</v>
      </c>
      <c r="C57" s="124" t="s">
        <v>963</v>
      </c>
      <c r="D57" s="124"/>
      <c r="E57" s="124" t="s">
        <v>964</v>
      </c>
      <c r="F57" s="124" t="s">
        <v>753</v>
      </c>
      <c r="G57" s="195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70"/>
    </row>
    <row r="58" spans="1:52" x14ac:dyDescent="0.25">
      <c r="A58" s="21">
        <v>50</v>
      </c>
      <c r="B58" s="124" t="s">
        <v>29</v>
      </c>
      <c r="C58" s="124" t="s">
        <v>1384</v>
      </c>
      <c r="D58" s="124"/>
      <c r="E58" s="124" t="s">
        <v>1385</v>
      </c>
      <c r="F58" s="124" t="s">
        <v>752</v>
      </c>
      <c r="G58" s="195">
        <f t="shared" si="4"/>
        <v>0</v>
      </c>
      <c r="H58" s="125"/>
      <c r="I58" s="125"/>
      <c r="J58" s="125"/>
      <c r="K58" s="125"/>
      <c r="L58" s="125"/>
      <c r="M58" s="125"/>
      <c r="N58" s="29"/>
      <c r="O58" s="125"/>
      <c r="P58" s="29"/>
      <c r="Q58" s="29"/>
      <c r="R58" s="29"/>
      <c r="S58" s="29"/>
      <c r="T58" s="29"/>
      <c r="U58" s="29"/>
      <c r="V58" s="29"/>
      <c r="W58" s="29"/>
      <c r="X58" s="125"/>
      <c r="Y58" s="125"/>
      <c r="Z58" s="125"/>
      <c r="AA58" s="125"/>
      <c r="AB58" s="125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70"/>
    </row>
    <row r="59" spans="1:52" x14ac:dyDescent="0.25">
      <c r="A59" s="21">
        <v>51</v>
      </c>
      <c r="B59" s="124" t="s">
        <v>29</v>
      </c>
      <c r="C59" s="124" t="s">
        <v>1386</v>
      </c>
      <c r="D59" s="124"/>
      <c r="E59" s="124" t="s">
        <v>1387</v>
      </c>
      <c r="F59" s="124" t="s">
        <v>753</v>
      </c>
      <c r="G59" s="195">
        <f t="shared" si="4"/>
        <v>0</v>
      </c>
      <c r="H59" s="126"/>
      <c r="I59" s="126"/>
      <c r="J59" s="126"/>
      <c r="K59" s="126"/>
      <c r="L59" s="126"/>
      <c r="M59" s="126"/>
      <c r="N59" s="126"/>
      <c r="O59" s="126"/>
      <c r="P59" s="126"/>
      <c r="Q59" s="29"/>
      <c r="R59" s="29"/>
      <c r="S59" s="29"/>
      <c r="T59" s="29"/>
      <c r="U59" s="29"/>
      <c r="V59" s="126"/>
      <c r="W59" s="126"/>
      <c r="X59" s="126"/>
      <c r="Y59" s="126"/>
      <c r="Z59" s="126"/>
      <c r="AA59" s="126"/>
      <c r="AB59" s="126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70"/>
    </row>
    <row r="60" spans="1:52" x14ac:dyDescent="0.25">
      <c r="A60" s="21">
        <v>52</v>
      </c>
      <c r="B60" s="124" t="s">
        <v>29</v>
      </c>
      <c r="C60" s="124" t="s">
        <v>1388</v>
      </c>
      <c r="D60" s="124" t="s">
        <v>1314</v>
      </c>
      <c r="E60" s="124" t="s">
        <v>1389</v>
      </c>
      <c r="F60" s="124" t="s">
        <v>753</v>
      </c>
      <c r="G60" s="195">
        <f t="shared" si="4"/>
        <v>0</v>
      </c>
      <c r="H60" s="126"/>
      <c r="I60" s="126"/>
      <c r="J60" s="126"/>
      <c r="K60" s="126"/>
      <c r="L60" s="126"/>
      <c r="M60" s="126"/>
      <c r="N60" s="126"/>
      <c r="O60" s="126"/>
      <c r="P60" s="29"/>
      <c r="Q60" s="29"/>
      <c r="R60" s="29"/>
      <c r="S60" s="29"/>
      <c r="T60" s="29"/>
      <c r="U60" s="29"/>
      <c r="V60" s="29"/>
      <c r="W60" s="29"/>
      <c r="X60" s="126"/>
      <c r="Y60" s="126"/>
      <c r="Z60" s="126"/>
      <c r="AA60" s="126"/>
      <c r="AB60" s="126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70"/>
    </row>
    <row r="61" spans="1:52" x14ac:dyDescent="0.25">
      <c r="A61" s="21">
        <v>53</v>
      </c>
      <c r="B61" s="124" t="s">
        <v>29</v>
      </c>
      <c r="C61" s="124" t="s">
        <v>1390</v>
      </c>
      <c r="D61" s="124"/>
      <c r="E61" s="124" t="s">
        <v>1391</v>
      </c>
      <c r="F61" s="124" t="s">
        <v>753</v>
      </c>
      <c r="G61" s="195">
        <f t="shared" si="4"/>
        <v>0</v>
      </c>
      <c r="H61" s="126"/>
      <c r="I61" s="126"/>
      <c r="J61" s="126"/>
      <c r="K61" s="126"/>
      <c r="L61" s="126"/>
      <c r="M61" s="126"/>
      <c r="N61" s="126"/>
      <c r="O61" s="126"/>
      <c r="P61" s="126"/>
      <c r="Q61" s="29"/>
      <c r="R61" s="29"/>
      <c r="S61" s="29"/>
      <c r="T61" s="29"/>
      <c r="U61" s="29"/>
      <c r="V61" s="126"/>
      <c r="W61" s="126"/>
      <c r="X61" s="126"/>
      <c r="Y61" s="126"/>
      <c r="Z61" s="126"/>
      <c r="AA61" s="126"/>
      <c r="AB61" s="12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70"/>
    </row>
    <row r="62" spans="1:52" x14ac:dyDescent="0.25">
      <c r="A62" s="21">
        <v>54</v>
      </c>
      <c r="B62" s="124" t="s">
        <v>29</v>
      </c>
      <c r="C62" s="124" t="s">
        <v>1513</v>
      </c>
      <c r="D62" s="124" t="s">
        <v>1314</v>
      </c>
      <c r="E62" s="124" t="s">
        <v>1514</v>
      </c>
      <c r="F62" s="124" t="s">
        <v>752</v>
      </c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70"/>
    </row>
    <row r="63" spans="1:52" x14ac:dyDescent="0.25">
      <c r="A63" s="21">
        <v>55</v>
      </c>
      <c r="B63" s="124" t="s">
        <v>27</v>
      </c>
      <c r="C63" s="124" t="s">
        <v>1235</v>
      </c>
      <c r="D63" s="124"/>
      <c r="E63" s="124" t="s">
        <v>1250</v>
      </c>
      <c r="F63" s="124" t="s">
        <v>753</v>
      </c>
      <c r="G63" s="195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70"/>
    </row>
    <row r="64" spans="1:52" x14ac:dyDescent="0.25">
      <c r="A64" s="21">
        <v>56</v>
      </c>
      <c r="B64" s="124" t="s">
        <v>27</v>
      </c>
      <c r="C64" s="124" t="s">
        <v>1236</v>
      </c>
      <c r="D64" s="124"/>
      <c r="E64" s="124" t="s">
        <v>1251</v>
      </c>
      <c r="F64" s="124" t="s">
        <v>753</v>
      </c>
      <c r="G64" s="195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70"/>
    </row>
    <row r="65" spans="1:52" x14ac:dyDescent="0.25">
      <c r="A65" s="21">
        <v>57</v>
      </c>
      <c r="B65" s="124" t="s">
        <v>27</v>
      </c>
      <c r="C65" s="124" t="s">
        <v>1237</v>
      </c>
      <c r="D65" s="124"/>
      <c r="E65" s="124" t="s">
        <v>1252</v>
      </c>
      <c r="F65" s="124" t="s">
        <v>753</v>
      </c>
      <c r="G65" s="195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70"/>
    </row>
    <row r="66" spans="1:52" x14ac:dyDescent="0.25">
      <c r="A66" s="21">
        <v>58</v>
      </c>
      <c r="B66" s="124" t="s">
        <v>27</v>
      </c>
      <c r="C66" s="124" t="s">
        <v>1238</v>
      </c>
      <c r="D66" s="124"/>
      <c r="E66" s="124" t="s">
        <v>1253</v>
      </c>
      <c r="F66" s="124" t="s">
        <v>61</v>
      </c>
      <c r="G66" s="195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70"/>
    </row>
    <row r="67" spans="1:52" x14ac:dyDescent="0.25">
      <c r="A67" s="21">
        <v>59</v>
      </c>
      <c r="B67" s="124" t="s">
        <v>27</v>
      </c>
      <c r="C67" s="124" t="s">
        <v>1239</v>
      </c>
      <c r="D67" s="124"/>
      <c r="E67" s="124" t="s">
        <v>1254</v>
      </c>
      <c r="F67" s="124" t="s">
        <v>61</v>
      </c>
      <c r="G67" s="195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70"/>
    </row>
    <row r="68" spans="1:52" x14ac:dyDescent="0.25">
      <c r="A68" s="21">
        <v>60</v>
      </c>
      <c r="B68" s="124" t="s">
        <v>27</v>
      </c>
      <c r="C68" s="124" t="s">
        <v>1240</v>
      </c>
      <c r="D68" s="124"/>
      <c r="E68" s="124" t="s">
        <v>1255</v>
      </c>
      <c r="F68" s="124" t="s">
        <v>753</v>
      </c>
      <c r="G68" s="195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70"/>
    </row>
    <row r="69" spans="1:52" x14ac:dyDescent="0.25">
      <c r="A69" s="21">
        <v>61</v>
      </c>
      <c r="B69" s="124" t="s">
        <v>27</v>
      </c>
      <c r="C69" s="124" t="s">
        <v>260</v>
      </c>
      <c r="D69" s="124"/>
      <c r="E69" s="124" t="s">
        <v>1256</v>
      </c>
      <c r="F69" s="124" t="s">
        <v>753</v>
      </c>
      <c r="G69" s="195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70"/>
    </row>
    <row r="70" spans="1:52" x14ac:dyDescent="0.25">
      <c r="A70" s="21">
        <v>62</v>
      </c>
      <c r="B70" s="124" t="s">
        <v>27</v>
      </c>
      <c r="C70" s="124" t="s">
        <v>259</v>
      </c>
      <c r="D70" s="124"/>
      <c r="E70" s="124" t="s">
        <v>1257</v>
      </c>
      <c r="F70" s="124" t="s">
        <v>753</v>
      </c>
      <c r="G70" s="195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70"/>
    </row>
    <row r="71" spans="1:52" x14ac:dyDescent="0.25">
      <c r="A71" s="21">
        <v>63</v>
      </c>
      <c r="B71" s="124" t="s">
        <v>27</v>
      </c>
      <c r="C71" s="124" t="s">
        <v>1241</v>
      </c>
      <c r="D71" s="124"/>
      <c r="E71" s="124" t="s">
        <v>1258</v>
      </c>
      <c r="F71" s="124" t="s">
        <v>61</v>
      </c>
      <c r="G71" s="195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70"/>
    </row>
    <row r="72" spans="1:52" x14ac:dyDescent="0.25">
      <c r="A72" s="21">
        <v>64</v>
      </c>
      <c r="B72" s="124" t="s">
        <v>27</v>
      </c>
      <c r="C72" s="124" t="s">
        <v>1242</v>
      </c>
      <c r="D72" s="124"/>
      <c r="E72" s="124" t="s">
        <v>1259</v>
      </c>
      <c r="F72" s="124" t="s">
        <v>753</v>
      </c>
      <c r="G72" s="195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70"/>
    </row>
    <row r="73" spans="1:52" x14ac:dyDescent="0.25">
      <c r="A73" s="21">
        <v>65</v>
      </c>
      <c r="B73" s="124" t="s">
        <v>27</v>
      </c>
      <c r="C73" s="124" t="s">
        <v>1243</v>
      </c>
      <c r="D73" s="124"/>
      <c r="E73" s="124" t="s">
        <v>1260</v>
      </c>
      <c r="F73" s="124" t="s">
        <v>753</v>
      </c>
      <c r="G73" s="195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70"/>
    </row>
    <row r="74" spans="1:52" x14ac:dyDescent="0.25">
      <c r="A74" s="21">
        <v>66</v>
      </c>
      <c r="B74" s="124" t="s">
        <v>27</v>
      </c>
      <c r="C74" s="124" t="s">
        <v>1012</v>
      </c>
      <c r="D74" s="124"/>
      <c r="E74" s="124" t="s">
        <v>1261</v>
      </c>
      <c r="F74" s="124" t="s">
        <v>753</v>
      </c>
      <c r="G74" s="195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70"/>
    </row>
    <row r="75" spans="1:52" x14ac:dyDescent="0.25">
      <c r="A75" s="21">
        <v>67</v>
      </c>
      <c r="B75" s="124" t="s">
        <v>27</v>
      </c>
      <c r="C75" s="124" t="s">
        <v>243</v>
      </c>
      <c r="D75" s="124"/>
      <c r="E75" s="124" t="s">
        <v>244</v>
      </c>
      <c r="F75" s="124" t="s">
        <v>752</v>
      </c>
      <c r="G75" s="195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70"/>
    </row>
    <row r="76" spans="1:52" x14ac:dyDescent="0.25">
      <c r="A76" s="21">
        <v>68</v>
      </c>
      <c r="B76" s="124" t="s">
        <v>27</v>
      </c>
      <c r="C76" s="124" t="s">
        <v>1048</v>
      </c>
      <c r="D76" s="124"/>
      <c r="E76" s="124" t="s">
        <v>1262</v>
      </c>
      <c r="F76" s="124" t="s">
        <v>753</v>
      </c>
      <c r="G76" s="195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70"/>
    </row>
    <row r="77" spans="1:52" x14ac:dyDescent="0.25">
      <c r="A77" s="21">
        <v>69</v>
      </c>
      <c r="B77" s="124" t="s">
        <v>27</v>
      </c>
      <c r="C77" s="124" t="s">
        <v>1002</v>
      </c>
      <c r="D77" s="124"/>
      <c r="E77" s="124" t="s">
        <v>1003</v>
      </c>
      <c r="F77" s="124" t="s">
        <v>753</v>
      </c>
      <c r="G77" s="195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70"/>
    </row>
    <row r="78" spans="1:52" x14ac:dyDescent="0.25">
      <c r="A78" s="21">
        <v>70</v>
      </c>
      <c r="B78" s="124" t="s">
        <v>27</v>
      </c>
      <c r="C78" s="124" t="s">
        <v>1000</v>
      </c>
      <c r="D78" s="124"/>
      <c r="E78" s="124" t="s">
        <v>1001</v>
      </c>
      <c r="F78" s="124" t="s">
        <v>753</v>
      </c>
      <c r="G78" s="195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70"/>
    </row>
    <row r="79" spans="1:52" x14ac:dyDescent="0.25">
      <c r="A79" s="21">
        <v>71</v>
      </c>
      <c r="B79" s="124" t="s">
        <v>27</v>
      </c>
      <c r="C79" s="124" t="s">
        <v>1006</v>
      </c>
      <c r="D79" s="124"/>
      <c r="E79" s="124" t="s">
        <v>1007</v>
      </c>
      <c r="F79" s="124" t="s">
        <v>753</v>
      </c>
      <c r="G79" s="195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70"/>
    </row>
    <row r="80" spans="1:52" x14ac:dyDescent="0.25">
      <c r="A80" s="21">
        <v>72</v>
      </c>
      <c r="B80" s="124" t="s">
        <v>27</v>
      </c>
      <c r="C80" s="124" t="s">
        <v>1244</v>
      </c>
      <c r="D80" s="124"/>
      <c r="E80" s="124" t="s">
        <v>1263</v>
      </c>
      <c r="F80" s="124" t="s">
        <v>753</v>
      </c>
      <c r="G80" s="195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70"/>
    </row>
    <row r="81" spans="1:52" x14ac:dyDescent="0.25">
      <c r="A81" s="21">
        <v>73</v>
      </c>
      <c r="B81" s="124" t="s">
        <v>27</v>
      </c>
      <c r="C81" s="124" t="s">
        <v>1245</v>
      </c>
      <c r="D81" s="124"/>
      <c r="E81" s="124" t="s">
        <v>1264</v>
      </c>
      <c r="F81" s="124" t="s">
        <v>753</v>
      </c>
      <c r="G81" s="195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70"/>
    </row>
    <row r="82" spans="1:52" x14ac:dyDescent="0.25">
      <c r="A82" s="21">
        <v>74</v>
      </c>
      <c r="B82" s="124" t="s">
        <v>27</v>
      </c>
      <c r="C82" s="124" t="s">
        <v>211</v>
      </c>
      <c r="D82" s="124"/>
      <c r="E82" s="124" t="s">
        <v>1265</v>
      </c>
      <c r="F82" s="124" t="s">
        <v>753</v>
      </c>
      <c r="G82" s="195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70"/>
    </row>
    <row r="83" spans="1:52" x14ac:dyDescent="0.25">
      <c r="A83" s="21">
        <v>75</v>
      </c>
      <c r="B83" s="124" t="s">
        <v>27</v>
      </c>
      <c r="C83" s="124" t="s">
        <v>1246</v>
      </c>
      <c r="D83" s="124"/>
      <c r="E83" s="124" t="s">
        <v>1266</v>
      </c>
      <c r="F83" s="124" t="s">
        <v>753</v>
      </c>
      <c r="G83" s="195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70"/>
    </row>
    <row r="84" spans="1:52" x14ac:dyDescent="0.25">
      <c r="A84" s="21">
        <v>76</v>
      </c>
      <c r="B84" s="124" t="s">
        <v>27</v>
      </c>
      <c r="C84" s="124" t="s">
        <v>1247</v>
      </c>
      <c r="D84" s="124"/>
      <c r="E84" s="124" t="s">
        <v>1267</v>
      </c>
      <c r="F84" s="124" t="s">
        <v>753</v>
      </c>
      <c r="G84" s="195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70"/>
    </row>
    <row r="85" spans="1:52" x14ac:dyDescent="0.25">
      <c r="A85" s="21">
        <v>77</v>
      </c>
      <c r="B85" s="124" t="s">
        <v>27</v>
      </c>
      <c r="C85" s="124" t="s">
        <v>1248</v>
      </c>
      <c r="D85" s="124"/>
      <c r="E85" s="124" t="s">
        <v>1268</v>
      </c>
      <c r="F85" s="124" t="s">
        <v>753</v>
      </c>
      <c r="G85" s="195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70"/>
    </row>
    <row r="86" spans="1:52" x14ac:dyDescent="0.25">
      <c r="A86" s="21">
        <v>78</v>
      </c>
      <c r="B86" s="124" t="s">
        <v>27</v>
      </c>
      <c r="C86" s="124" t="s">
        <v>993</v>
      </c>
      <c r="D86" s="124"/>
      <c r="E86" s="124" t="s">
        <v>994</v>
      </c>
      <c r="F86" s="124" t="s">
        <v>753</v>
      </c>
      <c r="G86" s="195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70"/>
    </row>
    <row r="87" spans="1:52" x14ac:dyDescent="0.25">
      <c r="A87" s="21">
        <v>79</v>
      </c>
      <c r="B87" s="124" t="s">
        <v>27</v>
      </c>
      <c r="C87" s="124" t="s">
        <v>197</v>
      </c>
      <c r="D87" s="124"/>
      <c r="E87" s="124" t="s">
        <v>198</v>
      </c>
      <c r="F87" s="124" t="s">
        <v>753</v>
      </c>
      <c r="G87" s="195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70"/>
    </row>
    <row r="88" spans="1:52" x14ac:dyDescent="0.25">
      <c r="A88" s="21">
        <v>80</v>
      </c>
      <c r="B88" s="124" t="s">
        <v>27</v>
      </c>
      <c r="C88" s="124" t="s">
        <v>1004</v>
      </c>
      <c r="D88" s="124"/>
      <c r="E88" s="124" t="s">
        <v>1005</v>
      </c>
      <c r="F88" s="124" t="s">
        <v>752</v>
      </c>
      <c r="G88" s="195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70"/>
    </row>
    <row r="89" spans="1:52" x14ac:dyDescent="0.25">
      <c r="A89" s="21">
        <v>81</v>
      </c>
      <c r="B89" s="124" t="s">
        <v>27</v>
      </c>
      <c r="C89" s="124" t="s">
        <v>990</v>
      </c>
      <c r="D89" s="124"/>
      <c r="E89" s="124" t="s">
        <v>174</v>
      </c>
      <c r="F89" s="124" t="s">
        <v>752</v>
      </c>
      <c r="G89" s="195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70"/>
    </row>
    <row r="90" spans="1:52" x14ac:dyDescent="0.25">
      <c r="A90" s="21">
        <v>82</v>
      </c>
      <c r="B90" s="124" t="s">
        <v>27</v>
      </c>
      <c r="C90" s="124" t="s">
        <v>163</v>
      </c>
      <c r="D90" s="124"/>
      <c r="E90" s="124" t="s">
        <v>164</v>
      </c>
      <c r="F90" s="124" t="s">
        <v>752</v>
      </c>
      <c r="G90" s="195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70"/>
    </row>
    <row r="91" spans="1:52" x14ac:dyDescent="0.25">
      <c r="A91" s="21">
        <v>83</v>
      </c>
      <c r="B91" s="124" t="s">
        <v>27</v>
      </c>
      <c r="C91" s="124" t="s">
        <v>303</v>
      </c>
      <c r="D91" s="124"/>
      <c r="E91" s="124" t="s">
        <v>304</v>
      </c>
      <c r="F91" s="124" t="s">
        <v>753</v>
      </c>
      <c r="G91" s="195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70"/>
    </row>
    <row r="92" spans="1:52" x14ac:dyDescent="0.25">
      <c r="A92" s="21">
        <v>84</v>
      </c>
      <c r="B92" s="124" t="s">
        <v>27</v>
      </c>
      <c r="C92" s="124" t="s">
        <v>996</v>
      </c>
      <c r="D92" s="124"/>
      <c r="E92" s="124" t="s">
        <v>997</v>
      </c>
      <c r="F92" s="124" t="s">
        <v>752</v>
      </c>
      <c r="G92" s="195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70"/>
    </row>
    <row r="93" spans="1:52" x14ac:dyDescent="0.25">
      <c r="A93" s="21">
        <v>85</v>
      </c>
      <c r="B93" s="124" t="s">
        <v>27</v>
      </c>
      <c r="C93" s="124" t="s">
        <v>988</v>
      </c>
      <c r="D93" s="124"/>
      <c r="E93" s="124" t="s">
        <v>989</v>
      </c>
      <c r="F93" s="124" t="s">
        <v>752</v>
      </c>
      <c r="G93" s="195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70"/>
    </row>
    <row r="94" spans="1:52" x14ac:dyDescent="0.25">
      <c r="A94" s="21">
        <v>86</v>
      </c>
      <c r="B94" s="124" t="s">
        <v>27</v>
      </c>
      <c r="C94" s="124" t="s">
        <v>301</v>
      </c>
      <c r="D94" s="124"/>
      <c r="E94" s="124" t="s">
        <v>302</v>
      </c>
      <c r="F94" s="124" t="s">
        <v>753</v>
      </c>
      <c r="G94" s="195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70"/>
    </row>
    <row r="95" spans="1:52" x14ac:dyDescent="0.25">
      <c r="A95" s="21">
        <v>87</v>
      </c>
      <c r="B95" s="124" t="s">
        <v>27</v>
      </c>
      <c r="C95" s="124" t="s">
        <v>998</v>
      </c>
      <c r="D95" s="124"/>
      <c r="E95" s="124" t="s">
        <v>999</v>
      </c>
      <c r="F95" s="124" t="s">
        <v>752</v>
      </c>
      <c r="G95" s="195">
        <f t="shared" si="4"/>
        <v>0</v>
      </c>
      <c r="H95" s="197"/>
      <c r="I95" s="197"/>
      <c r="J95" s="197"/>
      <c r="K95" s="197"/>
      <c r="L95" s="197"/>
      <c r="M95" s="197"/>
      <c r="N95" s="197"/>
      <c r="O95" s="197"/>
      <c r="P95" s="197"/>
      <c r="Q95" s="72"/>
      <c r="R95" s="72"/>
      <c r="S95" s="72"/>
      <c r="T95" s="29"/>
      <c r="U95" s="72"/>
      <c r="V95" s="29"/>
      <c r="W95" s="197"/>
      <c r="X95" s="197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70"/>
    </row>
    <row r="96" spans="1:52" x14ac:dyDescent="0.25">
      <c r="A96" s="21">
        <v>88</v>
      </c>
      <c r="B96" s="124" t="s">
        <v>27</v>
      </c>
      <c r="C96" s="124" t="s">
        <v>1249</v>
      </c>
      <c r="D96" s="124"/>
      <c r="E96" s="124" t="s">
        <v>1269</v>
      </c>
      <c r="F96" s="124" t="s">
        <v>753</v>
      </c>
      <c r="G96" s="195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70"/>
    </row>
    <row r="97" spans="1:52" x14ac:dyDescent="0.25">
      <c r="A97" s="21">
        <v>89</v>
      </c>
      <c r="B97" s="124" t="s">
        <v>27</v>
      </c>
      <c r="C97" s="124" t="s">
        <v>1010</v>
      </c>
      <c r="D97" s="124"/>
      <c r="E97" s="124" t="s">
        <v>1011</v>
      </c>
      <c r="F97" s="124" t="s">
        <v>753</v>
      </c>
      <c r="G97" s="195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70"/>
    </row>
    <row r="98" spans="1:52" x14ac:dyDescent="0.25">
      <c r="A98" s="21">
        <v>90</v>
      </c>
      <c r="B98" s="124" t="s">
        <v>27</v>
      </c>
      <c r="C98" s="124" t="s">
        <v>235</v>
      </c>
      <c r="D98" s="124"/>
      <c r="E98" s="124" t="s">
        <v>995</v>
      </c>
      <c r="F98" s="124" t="s">
        <v>752</v>
      </c>
      <c r="G98" s="195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70"/>
    </row>
    <row r="99" spans="1:52" x14ac:dyDescent="0.25">
      <c r="A99" s="21">
        <v>91</v>
      </c>
      <c r="B99" s="124" t="s">
        <v>27</v>
      </c>
      <c r="C99" s="124" t="s">
        <v>1008</v>
      </c>
      <c r="D99" s="124"/>
      <c r="E99" s="124" t="s">
        <v>1009</v>
      </c>
      <c r="F99" s="124" t="s">
        <v>753</v>
      </c>
      <c r="G99" s="195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70"/>
    </row>
    <row r="100" spans="1:52" x14ac:dyDescent="0.25">
      <c r="A100" s="21">
        <v>92</v>
      </c>
      <c r="B100" s="124" t="s">
        <v>27</v>
      </c>
      <c r="C100" s="124" t="s">
        <v>991</v>
      </c>
      <c r="D100" s="124"/>
      <c r="E100" s="124" t="s">
        <v>992</v>
      </c>
      <c r="F100" s="124" t="s">
        <v>753</v>
      </c>
      <c r="G100" s="195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70"/>
    </row>
    <row r="101" spans="1:52" x14ac:dyDescent="0.25">
      <c r="A101" s="21">
        <v>93</v>
      </c>
      <c r="B101" s="124" t="s">
        <v>27</v>
      </c>
      <c r="C101" s="124" t="s">
        <v>1392</v>
      </c>
      <c r="D101" s="124" t="s">
        <v>1331</v>
      </c>
      <c r="E101" s="124" t="s">
        <v>1393</v>
      </c>
      <c r="F101" s="124" t="s">
        <v>753</v>
      </c>
      <c r="G101" s="195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70"/>
    </row>
    <row r="102" spans="1:52" x14ac:dyDescent="0.25">
      <c r="A102" s="21">
        <v>94</v>
      </c>
      <c r="B102" s="124" t="s">
        <v>27</v>
      </c>
      <c r="C102" s="124" t="s">
        <v>1394</v>
      </c>
      <c r="D102" s="124" t="s">
        <v>1314</v>
      </c>
      <c r="E102" s="124" t="s">
        <v>1395</v>
      </c>
      <c r="F102" s="124" t="s">
        <v>753</v>
      </c>
      <c r="G102" s="195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70"/>
    </row>
    <row r="103" spans="1:52" x14ac:dyDescent="0.25">
      <c r="A103" s="21">
        <v>95</v>
      </c>
      <c r="B103" s="124" t="s">
        <v>27</v>
      </c>
      <c r="C103" s="124" t="s">
        <v>1396</v>
      </c>
      <c r="D103" s="124" t="s">
        <v>1314</v>
      </c>
      <c r="E103" s="124" t="s">
        <v>1397</v>
      </c>
      <c r="F103" s="124" t="s">
        <v>753</v>
      </c>
      <c r="G103" s="195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70"/>
    </row>
    <row r="104" spans="1:52" x14ac:dyDescent="0.25">
      <c r="A104" s="21">
        <v>96</v>
      </c>
      <c r="B104" s="124" t="s">
        <v>27</v>
      </c>
      <c r="C104" s="124" t="s">
        <v>1398</v>
      </c>
      <c r="D104" s="124" t="s">
        <v>1331</v>
      </c>
      <c r="E104" s="124" t="s">
        <v>1399</v>
      </c>
      <c r="F104" s="124" t="s">
        <v>753</v>
      </c>
      <c r="G104" s="195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70"/>
    </row>
    <row r="105" spans="1:52" x14ac:dyDescent="0.25">
      <c r="A105" s="21">
        <v>97</v>
      </c>
      <c r="B105" s="124" t="s">
        <v>27</v>
      </c>
      <c r="C105" s="124" t="s">
        <v>1400</v>
      </c>
      <c r="D105" s="124" t="s">
        <v>1331</v>
      </c>
      <c r="E105" s="124" t="s">
        <v>1401</v>
      </c>
      <c r="F105" s="124" t="s">
        <v>753</v>
      </c>
      <c r="G105" s="195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70"/>
    </row>
    <row r="106" spans="1:52" x14ac:dyDescent="0.25">
      <c r="A106" s="21">
        <v>98</v>
      </c>
      <c r="B106" s="124" t="s">
        <v>30</v>
      </c>
      <c r="C106" s="124" t="s">
        <v>1270</v>
      </c>
      <c r="D106" s="124"/>
      <c r="E106" s="124" t="s">
        <v>1273</v>
      </c>
      <c r="F106" s="124" t="s">
        <v>61</v>
      </c>
      <c r="G106" s="195">
        <f t="shared" si="11"/>
        <v>0</v>
      </c>
      <c r="H106" s="141"/>
      <c r="I106" s="141"/>
      <c r="J106" s="141"/>
      <c r="K106" s="141"/>
      <c r="L106" s="141"/>
      <c r="M106" s="141"/>
      <c r="N106" s="141"/>
      <c r="O106" s="141"/>
      <c r="P106" s="141"/>
      <c r="Q106" s="29"/>
      <c r="R106" s="29"/>
      <c r="S106" s="29"/>
      <c r="T106" s="29"/>
      <c r="U106" s="29"/>
      <c r="V106" s="141"/>
      <c r="W106" s="141"/>
      <c r="X106" s="141"/>
      <c r="Y106" s="141"/>
      <c r="Z106" s="141"/>
      <c r="AA106" s="141"/>
      <c r="AB106" s="171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70"/>
    </row>
    <row r="107" spans="1:52" x14ac:dyDescent="0.25">
      <c r="A107" s="21">
        <v>99</v>
      </c>
      <c r="B107" s="124" t="s">
        <v>30</v>
      </c>
      <c r="C107" s="124" t="s">
        <v>1271</v>
      </c>
      <c r="D107" s="124"/>
      <c r="E107" s="124" t="s">
        <v>1274</v>
      </c>
      <c r="F107" s="124" t="s">
        <v>61</v>
      </c>
      <c r="G107" s="195">
        <f t="shared" si="11"/>
        <v>0</v>
      </c>
      <c r="H107" s="171"/>
      <c r="I107" s="171"/>
      <c r="J107" s="171"/>
      <c r="K107" s="171"/>
      <c r="L107" s="171"/>
      <c r="M107" s="171"/>
      <c r="N107" s="171"/>
      <c r="O107" s="171"/>
      <c r="P107" s="171"/>
      <c r="Q107" s="29"/>
      <c r="R107" s="29"/>
      <c r="S107" s="29"/>
      <c r="T107" s="29"/>
      <c r="U107" s="29"/>
      <c r="V107" s="171"/>
      <c r="W107" s="171"/>
      <c r="X107" s="171"/>
      <c r="Y107" s="171"/>
      <c r="Z107" s="171"/>
      <c r="AA107" s="171"/>
      <c r="AB107" s="171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70"/>
    </row>
    <row r="108" spans="1:52" x14ac:dyDescent="0.25">
      <c r="A108" s="21">
        <v>100</v>
      </c>
      <c r="B108" s="124" t="s">
        <v>30</v>
      </c>
      <c r="C108" s="124" t="s">
        <v>1272</v>
      </c>
      <c r="D108" s="124"/>
      <c r="E108" s="124" t="s">
        <v>1275</v>
      </c>
      <c r="F108" s="124" t="s">
        <v>61</v>
      </c>
      <c r="G108" s="195">
        <f t="shared" si="11"/>
        <v>0</v>
      </c>
      <c r="H108" s="171"/>
      <c r="I108" s="171"/>
      <c r="J108" s="171"/>
      <c r="K108" s="171"/>
      <c r="L108" s="171"/>
      <c r="M108" s="171"/>
      <c r="N108" s="171"/>
      <c r="O108" s="171"/>
      <c r="P108" s="171"/>
      <c r="Q108" s="29"/>
      <c r="R108" s="29"/>
      <c r="S108" s="29"/>
      <c r="T108" s="29"/>
      <c r="U108" s="29"/>
      <c r="V108" s="171"/>
      <c r="W108" s="171"/>
      <c r="X108" s="171"/>
      <c r="Y108" s="171"/>
      <c r="Z108" s="171"/>
      <c r="AA108" s="171"/>
      <c r="AB108" s="171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70"/>
    </row>
    <row r="109" spans="1:52" x14ac:dyDescent="0.25">
      <c r="A109" s="21">
        <v>101</v>
      </c>
      <c r="B109" s="124" t="s">
        <v>30</v>
      </c>
      <c r="C109" s="124" t="s">
        <v>311</v>
      </c>
      <c r="D109" s="124"/>
      <c r="E109" s="124" t="s">
        <v>1276</v>
      </c>
      <c r="F109" s="124" t="s">
        <v>61</v>
      </c>
      <c r="G109" s="195">
        <f t="shared" si="11"/>
        <v>0</v>
      </c>
      <c r="H109" s="171"/>
      <c r="I109" s="171"/>
      <c r="J109" s="171"/>
      <c r="K109" s="171"/>
      <c r="L109" s="171"/>
      <c r="M109" s="171"/>
      <c r="N109" s="171"/>
      <c r="O109" s="171"/>
      <c r="P109" s="171"/>
      <c r="Q109" s="29"/>
      <c r="R109" s="29"/>
      <c r="S109" s="29"/>
      <c r="T109" s="29"/>
      <c r="U109" s="29"/>
      <c r="V109" s="171"/>
      <c r="W109" s="171"/>
      <c r="X109" s="171"/>
      <c r="Y109" s="171"/>
      <c r="Z109" s="171"/>
      <c r="AA109" s="171"/>
      <c r="AB109" s="171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70"/>
    </row>
    <row r="110" spans="1:52" x14ac:dyDescent="0.25">
      <c r="A110" s="21">
        <v>102</v>
      </c>
      <c r="B110" s="124" t="s">
        <v>30</v>
      </c>
      <c r="C110" s="124" t="s">
        <v>308</v>
      </c>
      <c r="D110" s="124"/>
      <c r="E110" s="124" t="s">
        <v>1277</v>
      </c>
      <c r="F110" s="124" t="s">
        <v>61</v>
      </c>
      <c r="G110" s="195">
        <f t="shared" si="11"/>
        <v>0</v>
      </c>
      <c r="H110" s="171"/>
      <c r="I110" s="171"/>
      <c r="J110" s="171"/>
      <c r="K110" s="171"/>
      <c r="L110" s="171"/>
      <c r="M110" s="171"/>
      <c r="N110" s="171"/>
      <c r="O110" s="171"/>
      <c r="P110" s="171"/>
      <c r="Q110" s="29"/>
      <c r="R110" s="29"/>
      <c r="S110" s="29"/>
      <c r="T110" s="29"/>
      <c r="U110" s="29"/>
      <c r="V110" s="171"/>
      <c r="W110" s="171"/>
      <c r="X110" s="171"/>
      <c r="Y110" s="171"/>
      <c r="Z110" s="171"/>
      <c r="AA110" s="171"/>
      <c r="AB110" s="171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70"/>
    </row>
    <row r="111" spans="1:52" x14ac:dyDescent="0.25">
      <c r="A111" s="21">
        <v>103</v>
      </c>
      <c r="B111" s="124" t="s">
        <v>30</v>
      </c>
      <c r="C111" s="124" t="s">
        <v>1030</v>
      </c>
      <c r="D111" s="124"/>
      <c r="E111" s="124" t="s">
        <v>1031</v>
      </c>
      <c r="F111" s="124" t="s">
        <v>753</v>
      </c>
      <c r="G111" s="195">
        <f t="shared" si="11"/>
        <v>0</v>
      </c>
      <c r="H111" s="171"/>
      <c r="I111" s="171"/>
      <c r="J111" s="171"/>
      <c r="K111" s="171"/>
      <c r="L111" s="171"/>
      <c r="M111" s="171"/>
      <c r="N111" s="171"/>
      <c r="O111" s="171"/>
      <c r="P111" s="171"/>
      <c r="Q111" s="29"/>
      <c r="R111" s="29"/>
      <c r="S111" s="29"/>
      <c r="T111" s="29"/>
      <c r="U111" s="29"/>
      <c r="V111" s="171"/>
      <c r="W111" s="171"/>
      <c r="X111" s="171"/>
      <c r="Y111" s="171"/>
      <c r="Z111" s="171"/>
      <c r="AA111" s="171"/>
      <c r="AB111" s="171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70"/>
    </row>
    <row r="112" spans="1:52" x14ac:dyDescent="0.25">
      <c r="A112" s="21">
        <v>104</v>
      </c>
      <c r="B112" s="124" t="s">
        <v>30</v>
      </c>
      <c r="C112" s="124" t="s">
        <v>1434</v>
      </c>
      <c r="D112" s="124"/>
      <c r="E112" s="124" t="s">
        <v>1278</v>
      </c>
      <c r="F112" s="124" t="s">
        <v>753</v>
      </c>
      <c r="G112" s="195">
        <f t="shared" si="11"/>
        <v>0</v>
      </c>
      <c r="H112" s="141"/>
      <c r="I112" s="141"/>
      <c r="J112" s="141"/>
      <c r="K112" s="141"/>
      <c r="L112" s="141"/>
      <c r="M112" s="141"/>
      <c r="N112" s="141"/>
      <c r="O112" s="141"/>
      <c r="P112" s="141"/>
      <c r="Q112" s="29"/>
      <c r="R112" s="29"/>
      <c r="S112" s="29"/>
      <c r="T112" s="29"/>
      <c r="U112" s="29"/>
      <c r="V112" s="141"/>
      <c r="W112" s="141"/>
      <c r="X112" s="141"/>
      <c r="Y112" s="141"/>
      <c r="Z112" s="141"/>
      <c r="AA112" s="141"/>
      <c r="AB112" s="171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70"/>
    </row>
    <row r="113" spans="1:52" x14ac:dyDescent="0.25">
      <c r="A113" s="21">
        <v>105</v>
      </c>
      <c r="B113" s="124" t="s">
        <v>30</v>
      </c>
      <c r="C113" s="124" t="s">
        <v>307</v>
      </c>
      <c r="D113" s="124"/>
      <c r="E113" s="124" t="s">
        <v>1279</v>
      </c>
      <c r="F113" s="124" t="s">
        <v>753</v>
      </c>
      <c r="G113" s="195">
        <f t="shared" si="11"/>
        <v>0</v>
      </c>
      <c r="H113" s="171"/>
      <c r="I113" s="171"/>
      <c r="J113" s="171"/>
      <c r="K113" s="171"/>
      <c r="L113" s="171"/>
      <c r="M113" s="171"/>
      <c r="N113" s="171"/>
      <c r="O113" s="171"/>
      <c r="P113" s="171"/>
      <c r="Q113" s="29"/>
      <c r="R113" s="29"/>
      <c r="S113" s="29"/>
      <c r="T113" s="29"/>
      <c r="U113" s="29"/>
      <c r="V113" s="171"/>
      <c r="W113" s="171"/>
      <c r="X113" s="171"/>
      <c r="Y113" s="171"/>
      <c r="Z113" s="171"/>
      <c r="AA113" s="171"/>
      <c r="AB113" s="17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70"/>
    </row>
    <row r="114" spans="1:52" x14ac:dyDescent="0.25">
      <c r="A114" s="21">
        <v>106</v>
      </c>
      <c r="B114" s="124" t="s">
        <v>30</v>
      </c>
      <c r="C114" s="124" t="s">
        <v>305</v>
      </c>
      <c r="D114" s="124"/>
      <c r="E114" s="124" t="s">
        <v>306</v>
      </c>
      <c r="F114" s="124" t="s">
        <v>752</v>
      </c>
      <c r="G114" s="195">
        <f t="shared" si="11"/>
        <v>0</v>
      </c>
      <c r="H114" s="141"/>
      <c r="I114" s="141"/>
      <c r="J114" s="141"/>
      <c r="K114" s="141"/>
      <c r="L114" s="141"/>
      <c r="M114" s="141"/>
      <c r="N114" s="141"/>
      <c r="O114" s="141"/>
      <c r="P114" s="141"/>
      <c r="Q114" s="29"/>
      <c r="R114" s="29"/>
      <c r="S114" s="29"/>
      <c r="T114" s="29"/>
      <c r="U114" s="29"/>
      <c r="V114" s="141"/>
      <c r="W114" s="141"/>
      <c r="X114" s="141"/>
      <c r="Y114" s="141"/>
      <c r="Z114" s="141"/>
      <c r="AA114" s="141"/>
      <c r="AB114" s="171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70"/>
    </row>
    <row r="115" spans="1:52" x14ac:dyDescent="0.25">
      <c r="A115" s="21">
        <v>107</v>
      </c>
      <c r="B115" s="124" t="s">
        <v>30</v>
      </c>
      <c r="C115" s="124" t="s">
        <v>1013</v>
      </c>
      <c r="D115" s="124"/>
      <c r="E115" s="124" t="s">
        <v>1014</v>
      </c>
      <c r="F115" s="124" t="s">
        <v>753</v>
      </c>
      <c r="G115" s="195">
        <f t="shared" si="11"/>
        <v>0</v>
      </c>
      <c r="H115" s="171"/>
      <c r="I115" s="171"/>
      <c r="J115" s="171"/>
      <c r="K115" s="171"/>
      <c r="L115" s="171"/>
      <c r="M115" s="171"/>
      <c r="N115" s="171"/>
      <c r="O115" s="171"/>
      <c r="P115" s="171"/>
      <c r="Q115" s="29"/>
      <c r="R115" s="29"/>
      <c r="S115" s="29"/>
      <c r="T115" s="29"/>
      <c r="U115" s="29"/>
      <c r="V115" s="171"/>
      <c r="W115" s="171"/>
      <c r="X115" s="171"/>
      <c r="Y115" s="171"/>
      <c r="Z115" s="171"/>
      <c r="AA115" s="171"/>
      <c r="AB115" s="171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70"/>
    </row>
    <row r="116" spans="1:52" x14ac:dyDescent="0.25">
      <c r="A116" s="21">
        <v>108</v>
      </c>
      <c r="B116" s="124" t="s">
        <v>30</v>
      </c>
      <c r="C116" s="124" t="s">
        <v>1016</v>
      </c>
      <c r="D116" s="124"/>
      <c r="E116" s="124" t="s">
        <v>1017</v>
      </c>
      <c r="F116" s="124" t="s">
        <v>753</v>
      </c>
      <c r="G116" s="195">
        <f t="shared" si="11"/>
        <v>0</v>
      </c>
      <c r="H116" s="171"/>
      <c r="I116" s="171"/>
      <c r="J116" s="171"/>
      <c r="K116" s="171"/>
      <c r="L116" s="171"/>
      <c r="M116" s="171"/>
      <c r="N116" s="171"/>
      <c r="O116" s="171"/>
      <c r="P116" s="171"/>
      <c r="Q116" s="29"/>
      <c r="R116" s="29"/>
      <c r="S116" s="29"/>
      <c r="T116" s="29"/>
      <c r="U116" s="29"/>
      <c r="V116" s="171"/>
      <c r="W116" s="171"/>
      <c r="X116" s="171"/>
      <c r="Y116" s="171"/>
      <c r="Z116" s="171"/>
      <c r="AA116" s="171"/>
      <c r="AB116" s="17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70"/>
    </row>
    <row r="117" spans="1:52" x14ac:dyDescent="0.25">
      <c r="A117" s="21">
        <v>109</v>
      </c>
      <c r="B117" s="124" t="s">
        <v>30</v>
      </c>
      <c r="C117" s="124" t="s">
        <v>718</v>
      </c>
      <c r="D117" s="124"/>
      <c r="E117" s="124" t="s">
        <v>719</v>
      </c>
      <c r="F117" s="124" t="s">
        <v>752</v>
      </c>
      <c r="G117" s="195">
        <f t="shared" si="11"/>
        <v>0</v>
      </c>
      <c r="H117" s="171"/>
      <c r="I117" s="171"/>
      <c r="J117" s="171"/>
      <c r="K117" s="171"/>
      <c r="L117" s="171"/>
      <c r="M117" s="171"/>
      <c r="N117" s="171"/>
      <c r="O117" s="171"/>
      <c r="P117" s="171"/>
      <c r="Q117" s="29"/>
      <c r="R117" s="29"/>
      <c r="S117" s="29"/>
      <c r="T117" s="29"/>
      <c r="U117" s="29"/>
      <c r="V117" s="171"/>
      <c r="W117" s="171"/>
      <c r="X117" s="171"/>
      <c r="Y117" s="171"/>
      <c r="Z117" s="171"/>
      <c r="AA117" s="171"/>
      <c r="AB117" s="17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70"/>
    </row>
    <row r="118" spans="1:52" x14ac:dyDescent="0.25">
      <c r="A118" s="21">
        <v>110</v>
      </c>
      <c r="B118" s="124" t="s">
        <v>30</v>
      </c>
      <c r="C118" s="124" t="s">
        <v>716</v>
      </c>
      <c r="D118" s="124"/>
      <c r="E118" s="124" t="s">
        <v>717</v>
      </c>
      <c r="F118" s="124" t="s">
        <v>752</v>
      </c>
      <c r="G118" s="195">
        <f t="shared" si="11"/>
        <v>0</v>
      </c>
      <c r="H118" s="171"/>
      <c r="I118" s="171"/>
      <c r="J118" s="171"/>
      <c r="K118" s="171"/>
      <c r="L118" s="171"/>
      <c r="M118" s="171"/>
      <c r="N118" s="171"/>
      <c r="O118" s="171"/>
      <c r="P118" s="171"/>
      <c r="Q118" s="29"/>
      <c r="R118" s="29"/>
      <c r="S118" s="29"/>
      <c r="T118" s="29"/>
      <c r="U118" s="29"/>
      <c r="V118" s="171"/>
      <c r="W118" s="171"/>
      <c r="X118" s="171"/>
      <c r="Y118" s="171"/>
      <c r="Z118" s="171"/>
      <c r="AA118" s="171"/>
      <c r="AB118" s="171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70"/>
    </row>
    <row r="119" spans="1:52" x14ac:dyDescent="0.25">
      <c r="A119" s="21">
        <v>111</v>
      </c>
      <c r="B119" s="124" t="s">
        <v>30</v>
      </c>
      <c r="C119" s="124" t="s">
        <v>294</v>
      </c>
      <c r="D119" s="124"/>
      <c r="E119" s="124" t="s">
        <v>295</v>
      </c>
      <c r="F119" s="124" t="s">
        <v>752</v>
      </c>
      <c r="G119" s="195">
        <f t="shared" si="11"/>
        <v>0</v>
      </c>
      <c r="H119" s="171"/>
      <c r="I119" s="171"/>
      <c r="J119" s="171"/>
      <c r="K119" s="171"/>
      <c r="L119" s="171"/>
      <c r="M119" s="171"/>
      <c r="N119" s="171"/>
      <c r="O119" s="171"/>
      <c r="P119" s="171"/>
      <c r="Q119" s="29"/>
      <c r="R119" s="29"/>
      <c r="S119" s="29"/>
      <c r="T119" s="29"/>
      <c r="U119" s="29"/>
      <c r="V119" s="171"/>
      <c r="W119" s="171"/>
      <c r="X119" s="171"/>
      <c r="Y119" s="171"/>
      <c r="Z119" s="171"/>
      <c r="AA119" s="171"/>
      <c r="AB119" s="171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70"/>
    </row>
    <row r="120" spans="1:52" x14ac:dyDescent="0.25">
      <c r="A120" s="21">
        <v>112</v>
      </c>
      <c r="B120" s="124" t="s">
        <v>30</v>
      </c>
      <c r="C120" s="124" t="s">
        <v>292</v>
      </c>
      <c r="D120" s="124"/>
      <c r="E120" s="124" t="s">
        <v>293</v>
      </c>
      <c r="F120" s="124" t="s">
        <v>752</v>
      </c>
      <c r="G120" s="195">
        <f t="shared" si="11"/>
        <v>0</v>
      </c>
      <c r="H120" s="171"/>
      <c r="I120" s="171"/>
      <c r="J120" s="171"/>
      <c r="K120" s="171"/>
      <c r="L120" s="171"/>
      <c r="M120" s="171"/>
      <c r="N120" s="171"/>
      <c r="O120" s="171"/>
      <c r="P120" s="171"/>
      <c r="Q120" s="29"/>
      <c r="R120" s="29"/>
      <c r="S120" s="29"/>
      <c r="T120" s="29"/>
      <c r="U120" s="29"/>
      <c r="V120" s="171"/>
      <c r="W120" s="171"/>
      <c r="X120" s="171"/>
      <c r="Y120" s="171"/>
      <c r="Z120" s="171"/>
      <c r="AA120" s="171"/>
      <c r="AB120" s="171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70"/>
    </row>
    <row r="121" spans="1:52" x14ac:dyDescent="0.25">
      <c r="A121" s="21">
        <v>113</v>
      </c>
      <c r="B121" s="124" t="s">
        <v>30</v>
      </c>
      <c r="C121" s="124" t="s">
        <v>274</v>
      </c>
      <c r="D121" s="124"/>
      <c r="E121" s="124" t="s">
        <v>275</v>
      </c>
      <c r="F121" s="124" t="s">
        <v>752</v>
      </c>
      <c r="G121" s="195">
        <f t="shared" si="11"/>
        <v>0</v>
      </c>
      <c r="H121" s="171"/>
      <c r="I121" s="171"/>
      <c r="J121" s="171"/>
      <c r="K121" s="171"/>
      <c r="L121" s="171"/>
      <c r="M121" s="171"/>
      <c r="N121" s="171"/>
      <c r="O121" s="171"/>
      <c r="P121" s="171"/>
      <c r="Q121" s="29"/>
      <c r="R121" s="29"/>
      <c r="S121" s="29"/>
      <c r="T121" s="29"/>
      <c r="U121" s="29"/>
      <c r="V121" s="171"/>
      <c r="W121" s="171"/>
      <c r="X121" s="171"/>
      <c r="Y121" s="171"/>
      <c r="Z121" s="171"/>
      <c r="AA121" s="171"/>
      <c r="AB121" s="171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70"/>
    </row>
    <row r="122" spans="1:52" x14ac:dyDescent="0.25">
      <c r="A122" s="21">
        <v>114</v>
      </c>
      <c r="B122" s="124" t="s">
        <v>30</v>
      </c>
      <c r="C122" s="124" t="s">
        <v>270</v>
      </c>
      <c r="D122" s="124"/>
      <c r="E122" s="124" t="s">
        <v>271</v>
      </c>
      <c r="F122" s="124" t="s">
        <v>752</v>
      </c>
      <c r="G122" s="195">
        <f t="shared" si="11"/>
        <v>0</v>
      </c>
      <c r="H122" s="171"/>
      <c r="I122" s="171"/>
      <c r="J122" s="171"/>
      <c r="K122" s="171"/>
      <c r="L122" s="171"/>
      <c r="M122" s="171"/>
      <c r="N122" s="171"/>
      <c r="O122" s="171"/>
      <c r="P122" s="171"/>
      <c r="Q122" s="29"/>
      <c r="R122" s="29"/>
      <c r="S122" s="29"/>
      <c r="T122" s="29"/>
      <c r="U122" s="29"/>
      <c r="V122" s="171"/>
      <c r="W122" s="171"/>
      <c r="X122" s="171"/>
      <c r="Y122" s="171"/>
      <c r="Z122" s="171"/>
      <c r="AA122" s="171"/>
      <c r="AB122" s="171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2"/>
      <c r="AZ122" s="170"/>
    </row>
    <row r="123" spans="1:52" x14ac:dyDescent="0.25">
      <c r="A123" s="21">
        <v>115</v>
      </c>
      <c r="B123" s="124" t="s">
        <v>30</v>
      </c>
      <c r="C123" s="124" t="s">
        <v>722</v>
      </c>
      <c r="D123" s="124"/>
      <c r="E123" s="124" t="s">
        <v>723</v>
      </c>
      <c r="F123" s="124" t="s">
        <v>752</v>
      </c>
      <c r="G123" s="195">
        <f t="shared" si="11"/>
        <v>0</v>
      </c>
      <c r="H123" s="171"/>
      <c r="I123" s="171"/>
      <c r="J123" s="171"/>
      <c r="K123" s="171"/>
      <c r="L123" s="171"/>
      <c r="M123" s="171"/>
      <c r="N123" s="171"/>
      <c r="O123" s="171"/>
      <c r="P123" s="171"/>
      <c r="Q123" s="29"/>
      <c r="R123" s="29"/>
      <c r="S123" s="29"/>
      <c r="T123" s="29"/>
      <c r="U123" s="29"/>
      <c r="V123" s="171"/>
      <c r="W123" s="171"/>
      <c r="X123" s="171"/>
      <c r="Y123" s="171"/>
      <c r="Z123" s="171"/>
      <c r="AA123" s="171"/>
      <c r="AB123" s="171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/>
      <c r="AZ123" s="170"/>
    </row>
    <row r="124" spans="1:52" x14ac:dyDescent="0.25">
      <c r="A124" s="21">
        <v>116</v>
      </c>
      <c r="B124" s="124" t="s">
        <v>30</v>
      </c>
      <c r="C124" s="124" t="s">
        <v>1028</v>
      </c>
      <c r="D124" s="124"/>
      <c r="E124" s="124" t="s">
        <v>1029</v>
      </c>
      <c r="F124" s="124" t="s">
        <v>752</v>
      </c>
      <c r="G124" s="195">
        <f t="shared" si="11"/>
        <v>0</v>
      </c>
      <c r="H124" s="171"/>
      <c r="I124" s="171"/>
      <c r="J124" s="171"/>
      <c r="K124" s="171"/>
      <c r="L124" s="171"/>
      <c r="M124" s="171"/>
      <c r="N124" s="171"/>
      <c r="O124" s="171"/>
      <c r="P124" s="171"/>
      <c r="Q124" s="29"/>
      <c r="R124" s="29"/>
      <c r="S124" s="29"/>
      <c r="T124" s="29"/>
      <c r="U124" s="29"/>
      <c r="V124" s="171"/>
      <c r="W124" s="171"/>
      <c r="X124" s="171"/>
      <c r="Y124" s="171"/>
      <c r="Z124" s="171"/>
      <c r="AA124" s="171"/>
      <c r="AB124" s="171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2"/>
      <c r="AZ124" s="170"/>
    </row>
    <row r="125" spans="1:52" x14ac:dyDescent="0.25">
      <c r="A125" s="21">
        <v>117</v>
      </c>
      <c r="B125" s="124" t="s">
        <v>30</v>
      </c>
      <c r="C125" s="124" t="s">
        <v>298</v>
      </c>
      <c r="D125" s="124"/>
      <c r="E125" s="124" t="s">
        <v>299</v>
      </c>
      <c r="F125" s="124" t="s">
        <v>752</v>
      </c>
      <c r="G125" s="195">
        <f t="shared" si="11"/>
        <v>0</v>
      </c>
      <c r="H125" s="171"/>
      <c r="I125" s="171"/>
      <c r="J125" s="171"/>
      <c r="K125" s="171"/>
      <c r="L125" s="171"/>
      <c r="M125" s="171"/>
      <c r="N125" s="171"/>
      <c r="O125" s="171"/>
      <c r="P125" s="171"/>
      <c r="Q125" s="29"/>
      <c r="R125" s="29"/>
      <c r="S125" s="29"/>
      <c r="T125" s="29"/>
      <c r="U125" s="29"/>
      <c r="V125" s="171"/>
      <c r="W125" s="171"/>
      <c r="X125" s="171"/>
      <c r="Y125" s="171"/>
      <c r="Z125" s="171"/>
      <c r="AA125" s="171"/>
      <c r="AB125" s="171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/>
      <c r="AZ125" s="170"/>
    </row>
    <row r="126" spans="1:52" x14ac:dyDescent="0.25">
      <c r="A126" s="21">
        <v>118</v>
      </c>
      <c r="B126" s="124" t="s">
        <v>30</v>
      </c>
      <c r="C126" s="124" t="s">
        <v>288</v>
      </c>
      <c r="D126" s="124"/>
      <c r="E126" s="124" t="s">
        <v>289</v>
      </c>
      <c r="F126" s="124" t="s">
        <v>752</v>
      </c>
      <c r="G126" s="195">
        <f t="shared" si="11"/>
        <v>0</v>
      </c>
      <c r="H126" s="171"/>
      <c r="I126" s="171"/>
      <c r="J126" s="171"/>
      <c r="K126" s="171"/>
      <c r="L126" s="171"/>
      <c r="M126" s="171"/>
      <c r="N126" s="171"/>
      <c r="O126" s="171"/>
      <c r="P126" s="171"/>
      <c r="Q126" s="29"/>
      <c r="R126" s="29"/>
      <c r="S126" s="29"/>
      <c r="T126" s="29"/>
      <c r="U126" s="29"/>
      <c r="V126" s="171"/>
      <c r="W126" s="171"/>
      <c r="X126" s="171"/>
      <c r="Y126" s="171"/>
      <c r="Z126" s="171"/>
      <c r="AA126" s="171"/>
      <c r="AB126" s="171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/>
      <c r="AZ126" s="170"/>
    </row>
    <row r="127" spans="1:52" x14ac:dyDescent="0.25">
      <c r="A127" s="21">
        <v>119</v>
      </c>
      <c r="B127" s="124" t="s">
        <v>30</v>
      </c>
      <c r="C127" s="124" t="s">
        <v>268</v>
      </c>
      <c r="D127" s="124"/>
      <c r="E127" s="124" t="s">
        <v>269</v>
      </c>
      <c r="F127" s="124" t="s">
        <v>752</v>
      </c>
      <c r="G127" s="195">
        <f t="shared" si="11"/>
        <v>0</v>
      </c>
      <c r="H127" s="171"/>
      <c r="I127" s="171"/>
      <c r="J127" s="171"/>
      <c r="K127" s="171"/>
      <c r="L127" s="171"/>
      <c r="M127" s="171"/>
      <c r="N127" s="171"/>
      <c r="O127" s="171"/>
      <c r="P127" s="171"/>
      <c r="Q127" s="29"/>
      <c r="R127" s="29"/>
      <c r="S127" s="29"/>
      <c r="T127" s="29"/>
      <c r="U127" s="29"/>
      <c r="V127" s="171"/>
      <c r="W127" s="171"/>
      <c r="X127" s="171"/>
      <c r="Y127" s="171"/>
      <c r="Z127" s="171"/>
      <c r="AA127" s="171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2"/>
      <c r="AZ127" s="170"/>
    </row>
    <row r="128" spans="1:52" x14ac:dyDescent="0.25">
      <c r="A128" s="21">
        <v>120</v>
      </c>
      <c r="B128" s="124" t="s">
        <v>30</v>
      </c>
      <c r="C128" s="124" t="s">
        <v>1024</v>
      </c>
      <c r="D128" s="124"/>
      <c r="E128" s="124" t="s">
        <v>1025</v>
      </c>
      <c r="F128" s="124" t="s">
        <v>753</v>
      </c>
      <c r="G128" s="195">
        <f t="shared" si="11"/>
        <v>0</v>
      </c>
      <c r="H128" s="171"/>
      <c r="I128" s="171"/>
      <c r="J128" s="171"/>
      <c r="K128" s="171"/>
      <c r="L128" s="171"/>
      <c r="M128" s="171"/>
      <c r="N128" s="171"/>
      <c r="O128" s="171"/>
      <c r="P128" s="171"/>
      <c r="Q128" s="29"/>
      <c r="R128" s="29"/>
      <c r="S128" s="29"/>
      <c r="T128" s="29"/>
      <c r="U128" s="29"/>
      <c r="V128" s="171"/>
      <c r="W128" s="171"/>
      <c r="X128" s="171"/>
      <c r="Y128" s="171"/>
      <c r="Z128" s="171"/>
      <c r="AA128" s="171"/>
      <c r="AB128" s="171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2"/>
      <c r="AZ128" s="170"/>
    </row>
    <row r="129" spans="1:52" x14ac:dyDescent="0.25">
      <c r="A129" s="21">
        <v>121</v>
      </c>
      <c r="B129" s="124" t="s">
        <v>30</v>
      </c>
      <c r="C129" s="124" t="s">
        <v>1018</v>
      </c>
      <c r="D129" s="124"/>
      <c r="E129" s="124" t="s">
        <v>1019</v>
      </c>
      <c r="F129" s="124" t="s">
        <v>753</v>
      </c>
      <c r="G129" s="195">
        <f t="shared" si="11"/>
        <v>0</v>
      </c>
      <c r="H129" s="141"/>
      <c r="I129" s="141"/>
      <c r="J129" s="141"/>
      <c r="K129" s="141"/>
      <c r="L129" s="141"/>
      <c r="M129" s="141"/>
      <c r="N129" s="141"/>
      <c r="O129" s="141"/>
      <c r="P129" s="141"/>
      <c r="Q129" s="29"/>
      <c r="R129" s="29"/>
      <c r="S129" s="29"/>
      <c r="T129" s="29"/>
      <c r="U129" s="29"/>
      <c r="V129" s="141"/>
      <c r="W129" s="141"/>
      <c r="X129" s="141"/>
      <c r="Y129" s="141"/>
      <c r="Z129" s="141"/>
      <c r="AA129" s="141"/>
      <c r="AB129" s="171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2"/>
      <c r="AZ129" s="170"/>
    </row>
    <row r="130" spans="1:52" x14ac:dyDescent="0.25">
      <c r="A130" s="21">
        <v>122</v>
      </c>
      <c r="B130" s="124" t="s">
        <v>30</v>
      </c>
      <c r="C130" s="124" t="s">
        <v>1022</v>
      </c>
      <c r="D130" s="124"/>
      <c r="E130" s="124" t="s">
        <v>1023</v>
      </c>
      <c r="F130" s="124" t="s">
        <v>752</v>
      </c>
      <c r="G130" s="195">
        <f t="shared" si="11"/>
        <v>0</v>
      </c>
      <c r="H130" s="141"/>
      <c r="I130" s="141"/>
      <c r="J130" s="141"/>
      <c r="K130" s="141"/>
      <c r="L130" s="141"/>
      <c r="M130" s="141"/>
      <c r="N130" s="141"/>
      <c r="O130" s="141"/>
      <c r="P130" s="141"/>
      <c r="Q130" s="29"/>
      <c r="R130" s="29"/>
      <c r="S130" s="29"/>
      <c r="T130" s="29"/>
      <c r="U130" s="29"/>
      <c r="V130" s="141"/>
      <c r="W130" s="141"/>
      <c r="X130" s="141"/>
      <c r="Y130" s="141"/>
      <c r="Z130" s="141"/>
      <c r="AA130" s="141"/>
      <c r="AB130" s="171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2"/>
      <c r="AZ130" s="170"/>
    </row>
    <row r="131" spans="1:52" x14ac:dyDescent="0.25">
      <c r="A131" s="21">
        <v>123</v>
      </c>
      <c r="B131" s="124" t="s">
        <v>30</v>
      </c>
      <c r="C131" s="124" t="s">
        <v>1026</v>
      </c>
      <c r="D131" s="124"/>
      <c r="E131" s="124" t="s">
        <v>1027</v>
      </c>
      <c r="F131" s="124" t="s">
        <v>753</v>
      </c>
      <c r="G131" s="195">
        <f t="shared" si="11"/>
        <v>0</v>
      </c>
      <c r="H131" s="171"/>
      <c r="I131" s="171"/>
      <c r="J131" s="171"/>
      <c r="K131" s="171"/>
      <c r="L131" s="171"/>
      <c r="M131" s="171"/>
      <c r="N131" s="171"/>
      <c r="O131" s="171"/>
      <c r="P131" s="171"/>
      <c r="Q131" s="29"/>
      <c r="R131" s="29"/>
      <c r="S131" s="29"/>
      <c r="T131" s="29"/>
      <c r="U131" s="29"/>
      <c r="V131" s="171"/>
      <c r="W131" s="171"/>
      <c r="X131" s="171"/>
      <c r="Y131" s="171"/>
      <c r="Z131" s="171"/>
      <c r="AA131" s="171"/>
      <c r="AB131" s="171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2"/>
      <c r="AZ131" s="170"/>
    </row>
    <row r="132" spans="1:52" x14ac:dyDescent="0.25">
      <c r="A132" s="21">
        <v>124</v>
      </c>
      <c r="B132" s="124" t="s">
        <v>30</v>
      </c>
      <c r="C132" s="124" t="s">
        <v>1020</v>
      </c>
      <c r="D132" s="124"/>
      <c r="E132" s="124" t="s">
        <v>1021</v>
      </c>
      <c r="F132" s="124" t="s">
        <v>752</v>
      </c>
      <c r="G132" s="195">
        <f t="shared" si="11"/>
        <v>0</v>
      </c>
      <c r="H132" s="171"/>
      <c r="I132" s="171"/>
      <c r="J132" s="171"/>
      <c r="K132" s="171"/>
      <c r="L132" s="171"/>
      <c r="M132" s="171"/>
      <c r="N132" s="171"/>
      <c r="O132" s="171"/>
      <c r="P132" s="171"/>
      <c r="Q132" s="29"/>
      <c r="R132" s="29"/>
      <c r="S132" s="29"/>
      <c r="T132" s="29"/>
      <c r="U132" s="29"/>
      <c r="V132" s="171"/>
      <c r="W132" s="171"/>
      <c r="X132" s="171"/>
      <c r="Y132" s="171"/>
      <c r="Z132" s="171"/>
      <c r="AA132" s="171"/>
      <c r="AB132" s="171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2"/>
      <c r="AZ132" s="170"/>
    </row>
    <row r="133" spans="1:52" x14ac:dyDescent="0.25">
      <c r="A133" s="21">
        <v>125</v>
      </c>
      <c r="B133" s="124" t="s">
        <v>30</v>
      </c>
      <c r="C133" s="124" t="s">
        <v>300</v>
      </c>
      <c r="D133" s="124"/>
      <c r="E133" s="124" t="s">
        <v>1015</v>
      </c>
      <c r="F133" s="124" t="s">
        <v>753</v>
      </c>
      <c r="G133" s="195">
        <f t="shared" si="11"/>
        <v>0</v>
      </c>
      <c r="H133" s="171"/>
      <c r="I133" s="171"/>
      <c r="J133" s="171"/>
      <c r="K133" s="171"/>
      <c r="L133" s="171"/>
      <c r="M133" s="171"/>
      <c r="N133" s="171"/>
      <c r="O133" s="171"/>
      <c r="P133" s="171"/>
      <c r="Q133" s="29"/>
      <c r="R133" s="29"/>
      <c r="S133" s="29"/>
      <c r="T133" s="29"/>
      <c r="U133" s="29"/>
      <c r="V133" s="171"/>
      <c r="W133" s="171"/>
      <c r="X133" s="171"/>
      <c r="Y133" s="171"/>
      <c r="Z133" s="171"/>
      <c r="AA133" s="171"/>
      <c r="AB133" s="171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2"/>
      <c r="AZ133" s="170"/>
    </row>
    <row r="134" spans="1:52" x14ac:dyDescent="0.25">
      <c r="A134" s="21">
        <v>126</v>
      </c>
      <c r="B134" s="124" t="s">
        <v>30</v>
      </c>
      <c r="C134" s="124" t="s">
        <v>1271</v>
      </c>
      <c r="D134" s="124" t="s">
        <v>1314</v>
      </c>
      <c r="E134" s="124" t="s">
        <v>1274</v>
      </c>
      <c r="F134" s="124" t="s">
        <v>753</v>
      </c>
      <c r="G134" s="195">
        <f t="shared" si="11"/>
        <v>0</v>
      </c>
      <c r="H134" s="141"/>
      <c r="I134" s="141"/>
      <c r="J134" s="141"/>
      <c r="K134" s="141"/>
      <c r="L134" s="141"/>
      <c r="M134" s="141"/>
      <c r="N134" s="141"/>
      <c r="O134" s="141"/>
      <c r="P134" s="141"/>
      <c r="Q134" s="29"/>
      <c r="R134" s="29"/>
      <c r="S134" s="29"/>
      <c r="T134" s="29"/>
      <c r="U134" s="29"/>
      <c r="V134" s="141"/>
      <c r="W134" s="141"/>
      <c r="X134" s="141"/>
      <c r="Y134" s="141"/>
      <c r="Z134" s="141"/>
      <c r="AA134" s="141"/>
      <c r="AB134" s="171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2"/>
      <c r="AZ134" s="170"/>
    </row>
    <row r="135" spans="1:52" x14ac:dyDescent="0.25">
      <c r="A135" s="21">
        <v>127</v>
      </c>
      <c r="B135" s="124" t="s">
        <v>30</v>
      </c>
      <c r="C135" s="124" t="s">
        <v>1379</v>
      </c>
      <c r="D135" s="124" t="s">
        <v>1314</v>
      </c>
      <c r="E135" s="124" t="s">
        <v>1380</v>
      </c>
      <c r="F135" s="124" t="s">
        <v>753</v>
      </c>
      <c r="G135" s="195">
        <f t="shared" si="11"/>
        <v>0</v>
      </c>
      <c r="H135" s="141"/>
      <c r="I135" s="141"/>
      <c r="J135" s="141"/>
      <c r="K135" s="141"/>
      <c r="L135" s="141"/>
      <c r="M135" s="141"/>
      <c r="N135" s="141"/>
      <c r="O135" s="141"/>
      <c r="P135" s="141"/>
      <c r="Q135" s="29"/>
      <c r="R135" s="29"/>
      <c r="S135" s="29"/>
      <c r="T135" s="29"/>
      <c r="U135" s="29"/>
      <c r="V135" s="141"/>
      <c r="W135" s="141"/>
      <c r="X135" s="141"/>
      <c r="Y135" s="141"/>
      <c r="Z135" s="141"/>
      <c r="AA135" s="141"/>
      <c r="AB135" s="171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2"/>
      <c r="AZ135" s="170"/>
    </row>
    <row r="136" spans="1:52" x14ac:dyDescent="0.25">
      <c r="A136" s="21">
        <v>128</v>
      </c>
      <c r="B136" s="124" t="s">
        <v>30</v>
      </c>
      <c r="C136" s="124" t="s">
        <v>1381</v>
      </c>
      <c r="D136" s="124" t="s">
        <v>1314</v>
      </c>
      <c r="E136" s="124" t="s">
        <v>1382</v>
      </c>
      <c r="F136" s="124" t="s">
        <v>753</v>
      </c>
      <c r="G136" s="195">
        <f t="shared" si="11"/>
        <v>0</v>
      </c>
      <c r="H136" s="171"/>
      <c r="I136" s="171"/>
      <c r="J136" s="171"/>
      <c r="K136" s="171"/>
      <c r="L136" s="171"/>
      <c r="M136" s="171"/>
      <c r="N136" s="171"/>
      <c r="O136" s="171"/>
      <c r="P136" s="171"/>
      <c r="Q136" s="29"/>
      <c r="R136" s="29"/>
      <c r="S136" s="29"/>
      <c r="T136" s="29"/>
      <c r="U136" s="29"/>
      <c r="V136" s="171"/>
      <c r="W136" s="171"/>
      <c r="X136" s="171"/>
      <c r="Y136" s="171"/>
      <c r="Z136" s="171"/>
      <c r="AA136" s="171"/>
      <c r="AB136" s="171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2"/>
      <c r="AZ136" s="170"/>
    </row>
    <row r="137" spans="1:52" x14ac:dyDescent="0.25">
      <c r="A137" s="21">
        <v>129</v>
      </c>
      <c r="B137" s="124" t="s">
        <v>30</v>
      </c>
      <c r="C137" s="124" t="s">
        <v>1416</v>
      </c>
      <c r="D137" s="124" t="s">
        <v>1314</v>
      </c>
      <c r="E137" s="124" t="s">
        <v>1383</v>
      </c>
      <c r="F137" s="124" t="s">
        <v>753</v>
      </c>
      <c r="G137" s="195">
        <f t="shared" si="11"/>
        <v>0</v>
      </c>
      <c r="H137" s="141"/>
      <c r="I137" s="141"/>
      <c r="J137" s="141"/>
      <c r="K137" s="141"/>
      <c r="L137" s="141"/>
      <c r="M137" s="141"/>
      <c r="N137" s="141"/>
      <c r="O137" s="141"/>
      <c r="P137" s="141"/>
      <c r="Q137" s="29"/>
      <c r="R137" s="29"/>
      <c r="S137" s="29"/>
      <c r="T137" s="29"/>
      <c r="U137" s="29"/>
      <c r="V137" s="141"/>
      <c r="W137" s="141"/>
      <c r="X137" s="141"/>
      <c r="Y137" s="141"/>
      <c r="Z137" s="141"/>
      <c r="AA137" s="141"/>
      <c r="AB137" s="171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8"/>
      <c r="AZ137" s="170"/>
    </row>
    <row r="138" spans="1:52" x14ac:dyDescent="0.25">
      <c r="A138" s="21">
        <v>130</v>
      </c>
      <c r="B138" s="194" t="s">
        <v>30</v>
      </c>
      <c r="C138" s="194" t="s">
        <v>1517</v>
      </c>
      <c r="D138" s="124" t="s">
        <v>1314</v>
      </c>
      <c r="E138" s="194" t="s">
        <v>1518</v>
      </c>
      <c r="F138" s="124" t="s">
        <v>753</v>
      </c>
      <c r="G138" s="195">
        <f t="shared" si="11"/>
        <v>0</v>
      </c>
      <c r="H138" s="141"/>
      <c r="I138" s="141"/>
      <c r="J138" s="141"/>
      <c r="K138" s="141"/>
      <c r="L138" s="141"/>
      <c r="M138" s="141"/>
      <c r="N138" s="141"/>
      <c r="O138" s="141"/>
      <c r="P138" s="172"/>
      <c r="Q138" s="172"/>
      <c r="R138" s="172"/>
      <c r="S138" s="172"/>
      <c r="T138" s="172"/>
      <c r="U138" s="172"/>
      <c r="V138" s="172"/>
      <c r="W138" s="172"/>
      <c r="X138" s="141"/>
      <c r="Y138" s="141"/>
      <c r="Z138" s="141"/>
      <c r="AA138" s="141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7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/>
      <c r="AZ138" s="170"/>
    </row>
  </sheetData>
  <sheetProtection algorithmName="SHA-512" hashValue="54JX70iPO1ZSiqcRF20hPB+jKO2fA+SIehIIeS37yxcSXW3TTecdv11/fTOGyQsdlzhZ6oCNcIF+ECZFPD4NOA==" saltValue="F3uM9cR/nyv0N0iL3YhxB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8" xr:uid="{0AE1AEEB-EBCD-49B5-91F5-B9E386E0BFA0}"/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2" sqref="F2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/>
      <c r="Q1" s="106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572150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194" t="s">
        <v>20</v>
      </c>
      <c r="C9" s="194" t="s">
        <v>1650</v>
      </c>
      <c r="D9" s="194"/>
      <c r="E9" s="194" t="s">
        <v>1651</v>
      </c>
      <c r="F9" s="207" t="s">
        <v>1641</v>
      </c>
      <c r="G9" s="195">
        <f t="shared" ref="G9:G40" si="0">SUM(H9:AB9)</f>
        <v>10</v>
      </c>
      <c r="H9" s="172"/>
      <c r="I9" s="172"/>
      <c r="J9" s="172"/>
      <c r="K9" s="172"/>
      <c r="L9" s="172">
        <v>2</v>
      </c>
      <c r="M9" s="172"/>
      <c r="N9" s="172"/>
      <c r="O9" s="172">
        <v>5</v>
      </c>
      <c r="P9" s="172"/>
      <c r="Q9" s="172">
        <v>1</v>
      </c>
      <c r="R9" s="172"/>
      <c r="S9" s="172"/>
      <c r="T9" s="172"/>
      <c r="U9" s="172"/>
      <c r="V9" s="172"/>
      <c r="W9" s="172"/>
      <c r="X9" s="172">
        <v>2</v>
      </c>
      <c r="Y9" s="172"/>
      <c r="Z9" s="172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1691500</v>
      </c>
      <c r="AE9" s="23">
        <f t="shared" ref="AE9:AE40" si="1">SUM(AF9:AT9)</f>
        <v>0</v>
      </c>
      <c r="AF9" s="167"/>
      <c r="AG9" s="168"/>
      <c r="AH9" s="167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592025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18" t="s">
        <v>21</v>
      </c>
      <c r="C10" s="218" t="s">
        <v>1652</v>
      </c>
      <c r="D10" s="218"/>
      <c r="E10" s="218" t="s">
        <v>1653</v>
      </c>
      <c r="F10" s="207" t="s">
        <v>61</v>
      </c>
      <c r="G10" s="195">
        <f t="shared" si="0"/>
        <v>10</v>
      </c>
      <c r="H10" s="171"/>
      <c r="I10" s="171"/>
      <c r="J10" s="171">
        <v>0.1</v>
      </c>
      <c r="K10" s="171"/>
      <c r="L10" s="171">
        <v>0.2</v>
      </c>
      <c r="M10" s="171"/>
      <c r="N10" s="171"/>
      <c r="O10" s="171">
        <v>4.4000000000000004</v>
      </c>
      <c r="P10" s="171"/>
      <c r="Q10" s="171">
        <v>1</v>
      </c>
      <c r="R10" s="171"/>
      <c r="S10" s="171"/>
      <c r="T10" s="171"/>
      <c r="U10" s="171">
        <v>0.3</v>
      </c>
      <c r="V10" s="171">
        <v>1</v>
      </c>
      <c r="W10" s="171">
        <v>1</v>
      </c>
      <c r="X10" s="171">
        <v>2</v>
      </c>
      <c r="Y10" s="171"/>
      <c r="Z10" s="171"/>
      <c r="AA10" s="141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1577750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552212.5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218" t="s">
        <v>21</v>
      </c>
      <c r="C11" s="218" t="s">
        <v>1654</v>
      </c>
      <c r="D11" s="218"/>
      <c r="E11" s="218" t="s">
        <v>1655</v>
      </c>
      <c r="F11" s="207" t="s">
        <v>61</v>
      </c>
      <c r="G11" s="195">
        <f t="shared" si="0"/>
        <v>30</v>
      </c>
      <c r="H11" s="141"/>
      <c r="I11" s="141"/>
      <c r="J11" s="141">
        <v>5.5</v>
      </c>
      <c r="K11" s="141"/>
      <c r="L11" s="141">
        <v>0.3</v>
      </c>
      <c r="M11" s="141"/>
      <c r="N11" s="141"/>
      <c r="O11" s="141">
        <v>15</v>
      </c>
      <c r="P11" s="141"/>
      <c r="Q11" s="141">
        <v>1</v>
      </c>
      <c r="R11" s="141">
        <v>1</v>
      </c>
      <c r="S11" s="141"/>
      <c r="T11" s="141"/>
      <c r="U11" s="141">
        <v>0.5</v>
      </c>
      <c r="V11" s="141">
        <v>0.5</v>
      </c>
      <c r="W11" s="141">
        <v>0.2</v>
      </c>
      <c r="X11" s="141">
        <v>6</v>
      </c>
      <c r="Y11" s="141"/>
      <c r="Z11" s="141"/>
      <c r="AA11" s="141"/>
      <c r="AB11" s="171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5424100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1898434.9999999998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18" t="s">
        <v>1631</v>
      </c>
      <c r="C12" s="218" t="s">
        <v>1656</v>
      </c>
      <c r="D12" s="218" t="s">
        <v>1314</v>
      </c>
      <c r="E12" s="218" t="s">
        <v>1657</v>
      </c>
      <c r="F12" s="218"/>
      <c r="G12" s="195">
        <f t="shared" si="0"/>
        <v>10</v>
      </c>
      <c r="H12" s="173"/>
      <c r="I12" s="173"/>
      <c r="J12" s="173">
        <v>1</v>
      </c>
      <c r="K12" s="173">
        <v>0.2</v>
      </c>
      <c r="L12" s="173">
        <v>0.5</v>
      </c>
      <c r="M12" s="173">
        <v>0.5</v>
      </c>
      <c r="N12" s="173"/>
      <c r="O12" s="173">
        <v>2</v>
      </c>
      <c r="P12" s="173">
        <v>1.5</v>
      </c>
      <c r="Q12" s="173">
        <v>0.2</v>
      </c>
      <c r="R12" s="173"/>
      <c r="S12" s="173"/>
      <c r="T12" s="173"/>
      <c r="U12" s="173">
        <v>0.5</v>
      </c>
      <c r="V12" s="173"/>
      <c r="W12" s="173">
        <v>0.3</v>
      </c>
      <c r="X12" s="173">
        <v>1.3</v>
      </c>
      <c r="Y12" s="173"/>
      <c r="Z12" s="173"/>
      <c r="AA12" s="172"/>
      <c r="AB12" s="101">
        <v>2</v>
      </c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1862500</v>
      </c>
      <c r="AE12" s="23">
        <f t="shared" si="1"/>
        <v>3.4</v>
      </c>
      <c r="AF12" s="169"/>
      <c r="AG12" s="170">
        <v>0.2</v>
      </c>
      <c r="AH12" s="170">
        <v>1.6</v>
      </c>
      <c r="AI12" s="170"/>
      <c r="AJ12" s="170"/>
      <c r="AK12" s="170"/>
      <c r="AL12" s="170">
        <v>1.5</v>
      </c>
      <c r="AM12" s="170"/>
      <c r="AN12" s="170"/>
      <c r="AO12" s="170"/>
      <c r="AP12" s="170">
        <v>0.1</v>
      </c>
      <c r="AQ12" s="170"/>
      <c r="AR12" s="170">
        <v>0</v>
      </c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572150</v>
      </c>
      <c r="AV12" s="23">
        <f t="shared" si="2"/>
        <v>651875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124" t="s">
        <v>19</v>
      </c>
      <c r="C13" s="124" t="s">
        <v>1658</v>
      </c>
      <c r="D13" s="124"/>
      <c r="E13" s="124" t="s">
        <v>1659</v>
      </c>
      <c r="F13" s="194" t="s">
        <v>753</v>
      </c>
      <c r="G13" s="195">
        <f t="shared" si="0"/>
        <v>10</v>
      </c>
      <c r="H13" s="99"/>
      <c r="I13" s="99"/>
      <c r="J13" s="99"/>
      <c r="K13" s="99"/>
      <c r="L13" s="99"/>
      <c r="M13" s="99"/>
      <c r="N13" s="99">
        <v>2</v>
      </c>
      <c r="O13" s="99"/>
      <c r="P13" s="99"/>
      <c r="Q13" s="99">
        <v>1</v>
      </c>
      <c r="R13" s="99"/>
      <c r="S13" s="171"/>
      <c r="T13" s="99"/>
      <c r="U13" s="99">
        <v>2</v>
      </c>
      <c r="V13" s="99"/>
      <c r="W13" s="99">
        <v>3</v>
      </c>
      <c r="X13" s="99">
        <v>2</v>
      </c>
      <c r="Y13" s="99"/>
      <c r="Z13" s="99"/>
      <c r="AA13" s="102"/>
      <c r="AB13" s="10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1122500</v>
      </c>
      <c r="AE13" s="23">
        <f t="shared" si="1"/>
        <v>0</v>
      </c>
      <c r="AF13" s="167"/>
      <c r="AG13" s="168"/>
      <c r="AH13" s="167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392875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7" t="s">
        <v>1660</v>
      </c>
      <c r="C14" s="217" t="s">
        <v>1661</v>
      </c>
      <c r="D14" s="217"/>
      <c r="E14" s="217" t="s">
        <v>1662</v>
      </c>
      <c r="F14" s="218" t="s">
        <v>753</v>
      </c>
      <c r="G14" s="195">
        <f t="shared" si="0"/>
        <v>10</v>
      </c>
      <c r="H14" s="106"/>
      <c r="I14" s="106"/>
      <c r="J14" s="106">
        <v>1</v>
      </c>
      <c r="K14" s="106">
        <v>1</v>
      </c>
      <c r="L14" s="106">
        <v>1</v>
      </c>
      <c r="M14" s="106"/>
      <c r="N14" s="106">
        <v>1</v>
      </c>
      <c r="O14" s="106">
        <v>1</v>
      </c>
      <c r="P14" s="106"/>
      <c r="Q14" s="106">
        <v>1</v>
      </c>
      <c r="R14" s="106"/>
      <c r="S14" s="172"/>
      <c r="T14" s="106"/>
      <c r="U14" s="106">
        <v>1</v>
      </c>
      <c r="V14" s="106">
        <v>1</v>
      </c>
      <c r="W14" s="106">
        <v>1</v>
      </c>
      <c r="X14" s="106">
        <v>1</v>
      </c>
      <c r="Y14" s="106"/>
      <c r="Z14" s="106"/>
      <c r="AA14" s="106"/>
      <c r="AB14" s="104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1399000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489649.99999999994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24" t="s">
        <v>19</v>
      </c>
      <c r="C15" s="124" t="s">
        <v>1663</v>
      </c>
      <c r="D15" s="124"/>
      <c r="E15" s="124" t="s">
        <v>1664</v>
      </c>
      <c r="F15" s="194" t="s">
        <v>753</v>
      </c>
      <c r="G15" s="195">
        <f t="shared" si="0"/>
        <v>10</v>
      </c>
      <c r="H15" s="106"/>
      <c r="I15" s="198"/>
      <c r="J15" s="106">
        <v>1</v>
      </c>
      <c r="K15" s="106"/>
      <c r="L15" s="106">
        <v>1</v>
      </c>
      <c r="M15" s="106"/>
      <c r="N15" s="106">
        <v>1</v>
      </c>
      <c r="O15" s="106">
        <v>1</v>
      </c>
      <c r="P15" s="106"/>
      <c r="Q15" s="106">
        <v>3</v>
      </c>
      <c r="R15" s="106"/>
      <c r="S15" s="172"/>
      <c r="T15" s="106"/>
      <c r="U15" s="106">
        <v>1</v>
      </c>
      <c r="V15" s="106"/>
      <c r="W15" s="106">
        <v>1</v>
      </c>
      <c r="X15" s="106">
        <v>1</v>
      </c>
      <c r="Y15" s="106"/>
      <c r="Z15" s="106"/>
      <c r="AA15" s="106"/>
      <c r="AB15" s="10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1446500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506274.99999999994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218" t="s">
        <v>89</v>
      </c>
      <c r="C16" s="218" t="s">
        <v>1665</v>
      </c>
      <c r="D16" s="218"/>
      <c r="E16" s="218" t="s">
        <v>1666</v>
      </c>
      <c r="F16" s="207" t="s">
        <v>1641</v>
      </c>
      <c r="G16" s="195">
        <f t="shared" si="0"/>
        <v>10</v>
      </c>
      <c r="H16" s="172"/>
      <c r="I16" s="172"/>
      <c r="J16" s="172">
        <v>0.1</v>
      </c>
      <c r="K16" s="172"/>
      <c r="L16" s="172">
        <v>0.1</v>
      </c>
      <c r="M16" s="172"/>
      <c r="N16" s="172"/>
      <c r="O16" s="172">
        <v>7.8</v>
      </c>
      <c r="P16" s="172"/>
      <c r="Q16" s="172"/>
      <c r="R16" s="172"/>
      <c r="S16" s="172"/>
      <c r="T16" s="172"/>
      <c r="U16" s="172"/>
      <c r="V16" s="172">
        <v>1</v>
      </c>
      <c r="W16" s="172"/>
      <c r="X16" s="172">
        <v>1</v>
      </c>
      <c r="Y16" s="172"/>
      <c r="Z16" s="172"/>
      <c r="AA16" s="73"/>
      <c r="AB16" s="73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1768450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618957.5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218" t="s">
        <v>89</v>
      </c>
      <c r="C17" s="218" t="s">
        <v>1667</v>
      </c>
      <c r="D17" s="218"/>
      <c r="E17" s="218" t="s">
        <v>1668</v>
      </c>
      <c r="F17" s="207" t="s">
        <v>1641</v>
      </c>
      <c r="G17" s="195">
        <f t="shared" si="0"/>
        <v>10</v>
      </c>
      <c r="H17" s="171"/>
      <c r="I17" s="171"/>
      <c r="J17" s="171">
        <v>0.2</v>
      </c>
      <c r="K17" s="171"/>
      <c r="L17" s="171">
        <v>0.2</v>
      </c>
      <c r="M17" s="171"/>
      <c r="N17" s="171"/>
      <c r="O17" s="171">
        <v>7.8</v>
      </c>
      <c r="P17" s="171"/>
      <c r="Q17" s="171"/>
      <c r="R17" s="171"/>
      <c r="S17" s="171"/>
      <c r="T17" s="171"/>
      <c r="U17" s="171"/>
      <c r="V17" s="171">
        <v>0.4</v>
      </c>
      <c r="W17" s="171">
        <v>0.4</v>
      </c>
      <c r="X17" s="171">
        <v>1</v>
      </c>
      <c r="Y17" s="171"/>
      <c r="Z17" s="171"/>
      <c r="AA17" s="141"/>
      <c r="AB17" s="73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1784200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624470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4"/>
      <c r="C18" s="124"/>
      <c r="D18" s="124"/>
      <c r="E18" s="124"/>
      <c r="F18" s="194"/>
      <c r="G18" s="195">
        <f t="shared" si="0"/>
        <v>0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72"/>
      <c r="T18" s="106"/>
      <c r="U18" s="106"/>
      <c r="V18" s="106"/>
      <c r="W18" s="106"/>
      <c r="X18" s="106"/>
      <c r="Y18" s="106"/>
      <c r="Z18" s="106"/>
      <c r="AA18" s="106"/>
      <c r="AB18" s="105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4"/>
      <c r="C19" s="124"/>
      <c r="D19" s="124"/>
      <c r="E19" s="124"/>
      <c r="F19" s="194"/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7"/>
      <c r="C20" s="124"/>
      <c r="D20" s="124"/>
      <c r="E20" s="124"/>
      <c r="F20" s="194"/>
      <c r="G20" s="195">
        <f t="shared" si="0"/>
        <v>0</v>
      </c>
      <c r="H20" s="172"/>
      <c r="I20" s="172"/>
      <c r="J20" s="172"/>
      <c r="K20" s="171"/>
      <c r="L20" s="172"/>
      <c r="M20" s="172"/>
      <c r="N20" s="172"/>
      <c r="O20" s="171"/>
      <c r="P20" s="172"/>
      <c r="Q20" s="172"/>
      <c r="R20" s="172"/>
      <c r="S20" s="172"/>
      <c r="T20" s="172"/>
      <c r="U20" s="172"/>
      <c r="V20" s="171"/>
      <c r="W20" s="171"/>
      <c r="X20" s="171"/>
      <c r="Y20" s="172"/>
      <c r="Z20" s="172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4"/>
      <c r="C21" s="123"/>
      <c r="D21" s="123"/>
      <c r="E21" s="123"/>
      <c r="F21" s="194"/>
      <c r="G21" s="195">
        <f t="shared" si="0"/>
        <v>0</v>
      </c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10"/>
      <c r="C22" s="110"/>
      <c r="D22" s="110"/>
      <c r="E22" s="110"/>
      <c r="F22" s="133"/>
      <c r="G22" s="195">
        <f t="shared" si="0"/>
        <v>0</v>
      </c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211"/>
      <c r="AB22" s="141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10"/>
      <c r="C23" s="110"/>
      <c r="D23" s="110"/>
      <c r="E23" s="110"/>
      <c r="F23" s="133"/>
      <c r="G23" s="195">
        <f t="shared" si="0"/>
        <v>0</v>
      </c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211"/>
      <c r="AB23" s="141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10"/>
      <c r="C24" s="110"/>
      <c r="D24" s="110"/>
      <c r="E24" s="110"/>
      <c r="F24" s="133"/>
      <c r="G24" s="195">
        <f t="shared" si="0"/>
        <v>0</v>
      </c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41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10"/>
      <c r="C25" s="110"/>
      <c r="D25" s="110"/>
      <c r="E25" s="110"/>
      <c r="F25" s="133"/>
      <c r="G25" s="195">
        <f t="shared" si="0"/>
        <v>0</v>
      </c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41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10"/>
      <c r="C26" s="109"/>
      <c r="D26" s="109"/>
      <c r="E26" s="109"/>
      <c r="F26" s="133"/>
      <c r="G26" s="195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33"/>
      <c r="C27" s="133"/>
      <c r="D27" s="133"/>
      <c r="E27" s="133"/>
      <c r="F27" s="133"/>
      <c r="G27" s="195">
        <f t="shared" si="0"/>
        <v>0</v>
      </c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33"/>
      <c r="C28" s="133"/>
      <c r="D28" s="133"/>
      <c r="E28" s="133"/>
      <c r="F28" s="133"/>
      <c r="G28" s="195">
        <f t="shared" si="0"/>
        <v>0</v>
      </c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90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4"/>
      <c r="C29" s="208"/>
      <c r="D29" s="194"/>
      <c r="E29" s="207"/>
      <c r="F29" s="194"/>
      <c r="G29" s="195">
        <f t="shared" si="0"/>
        <v>0</v>
      </c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4"/>
      <c r="C30" s="207"/>
      <c r="D30" s="207"/>
      <c r="E30" s="207"/>
      <c r="F30" s="194"/>
      <c r="G30" s="195">
        <f t="shared" si="0"/>
        <v>0</v>
      </c>
      <c r="H30" s="29"/>
      <c r="I30" s="2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29"/>
      <c r="U30" s="29"/>
      <c r="V30" s="96"/>
      <c r="W30" s="96"/>
      <c r="X30" s="96"/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90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4"/>
      <c r="C31" s="194"/>
      <c r="D31" s="194"/>
      <c r="E31" s="194"/>
      <c r="F31" s="194"/>
      <c r="G31" s="195">
        <f t="shared" si="0"/>
        <v>0</v>
      </c>
      <c r="H31" s="29"/>
      <c r="I31" s="2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29"/>
      <c r="U31" s="29"/>
      <c r="V31" s="96"/>
      <c r="W31" s="96"/>
      <c r="X31" s="96"/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90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4"/>
      <c r="C32" s="194"/>
      <c r="D32" s="194"/>
      <c r="E32" s="210"/>
      <c r="F32" s="194"/>
      <c r="G32" s="195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1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7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10"/>
      <c r="C33" s="209"/>
      <c r="D33" s="110"/>
      <c r="E33" s="109"/>
      <c r="F33" s="133"/>
      <c r="G33" s="195">
        <f t="shared" si="0"/>
        <v>0</v>
      </c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171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9"/>
      <c r="C34" s="109"/>
      <c r="D34" s="109"/>
      <c r="E34" s="109"/>
      <c r="F34" s="133"/>
      <c r="G34" s="195">
        <f t="shared" si="0"/>
        <v>0</v>
      </c>
      <c r="H34" s="172"/>
      <c r="I34" s="21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7"/>
      <c r="C35" s="207"/>
      <c r="D35" s="207"/>
      <c r="E35" s="207"/>
      <c r="F35" s="133"/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7"/>
      <c r="C36" s="207"/>
      <c r="D36" s="207"/>
      <c r="E36" s="207"/>
      <c r="F36" s="133"/>
      <c r="G36" s="195">
        <f t="shared" si="0"/>
        <v>0</v>
      </c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7"/>
      <c r="C37" s="207"/>
      <c r="D37" s="207"/>
      <c r="E37" s="207"/>
      <c r="F37" s="133"/>
      <c r="G37" s="195">
        <f t="shared" si="0"/>
        <v>0</v>
      </c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7"/>
      <c r="C38" s="207"/>
      <c r="D38" s="207"/>
      <c r="E38" s="207"/>
      <c r="F38" s="133"/>
      <c r="G38" s="195">
        <f t="shared" si="0"/>
        <v>0</v>
      </c>
      <c r="H38" s="171"/>
      <c r="I38" s="21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7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7"/>
      <c r="C39" s="207"/>
      <c r="D39" s="207"/>
      <c r="E39" s="207"/>
      <c r="F39" s="133"/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7"/>
      <c r="C40" s="207"/>
      <c r="D40" s="207"/>
      <c r="E40" s="207"/>
      <c r="F40" s="133"/>
      <c r="G40" s="195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7"/>
      <c r="C41" s="207"/>
      <c r="D41" s="207"/>
      <c r="E41" s="134"/>
      <c r="F41" s="133"/>
      <c r="G41" s="195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7"/>
      <c r="C42" s="124"/>
      <c r="D42" s="124"/>
      <c r="E42" s="124"/>
      <c r="F42" s="133"/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4"/>
      <c r="C43" s="194"/>
      <c r="D43" s="194"/>
      <c r="E43" s="194"/>
      <c r="F43" s="133"/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7"/>
      <c r="AG43" s="168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4"/>
      <c r="C44" s="194"/>
      <c r="D44" s="194"/>
      <c r="E44" s="194"/>
      <c r="F44" s="133"/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90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4"/>
      <c r="C45" s="196"/>
      <c r="D45" s="194"/>
      <c r="E45" s="134"/>
      <c r="F45" s="133"/>
      <c r="G45" s="195">
        <f t="shared" si="4"/>
        <v>0</v>
      </c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7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90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4"/>
      <c r="C46" s="124"/>
      <c r="D46" s="124"/>
      <c r="E46" s="124"/>
      <c r="F46" s="133"/>
      <c r="G46" s="195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4"/>
      <c r="C47" s="124"/>
      <c r="D47" s="124"/>
      <c r="E47" s="124"/>
      <c r="F47" s="133"/>
      <c r="G47" s="195">
        <f t="shared" si="4"/>
        <v>0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2"/>
      <c r="AB47" s="10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3"/>
      <c r="C48" s="194"/>
      <c r="D48" s="194"/>
      <c r="E48" s="194"/>
      <c r="F48" s="133"/>
      <c r="G48" s="195">
        <f t="shared" si="4"/>
        <v>0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7"/>
      <c r="AG48" s="168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3"/>
      <c r="C49" s="194"/>
      <c r="D49" s="194"/>
      <c r="E49" s="194"/>
      <c r="F49" s="133"/>
      <c r="G49" s="195">
        <f t="shared" si="4"/>
        <v>0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1"/>
      <c r="AA49" s="171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3"/>
      <c r="C50" s="194"/>
      <c r="D50" s="194"/>
      <c r="E50" s="194"/>
      <c r="F50" s="133"/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71"/>
      <c r="Z50" s="171"/>
      <c r="AA50" s="171"/>
      <c r="AB50" s="17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3"/>
      <c r="C51" s="208"/>
      <c r="D51" s="194"/>
      <c r="E51" s="207"/>
      <c r="F51" s="133"/>
      <c r="G51" s="195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71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3"/>
      <c r="C52" s="123"/>
      <c r="D52" s="123"/>
      <c r="E52" s="123"/>
      <c r="F52" s="133"/>
      <c r="G52" s="195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73"/>
      <c r="Z52" s="173"/>
      <c r="AA52" s="172"/>
      <c r="AB52" s="101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3"/>
      <c r="C53" s="123"/>
      <c r="D53" s="123"/>
      <c r="E53" s="123"/>
      <c r="F53" s="133"/>
      <c r="G53" s="195">
        <f t="shared" si="4"/>
        <v>0</v>
      </c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02"/>
      <c r="AB53" s="1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3"/>
      <c r="C54" s="133"/>
      <c r="D54" s="133"/>
      <c r="E54" s="210"/>
      <c r="F54" s="133"/>
      <c r="G54" s="195">
        <f t="shared" si="4"/>
        <v>0</v>
      </c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41"/>
      <c r="AB54" s="141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90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216"/>
      <c r="AR54" s="216"/>
      <c r="AS54" s="216"/>
      <c r="AT54" s="21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9"/>
      <c r="C55" s="110"/>
      <c r="D55" s="110"/>
      <c r="E55" s="110"/>
      <c r="F55" s="133"/>
      <c r="G55" s="195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3"/>
      <c r="AB55" s="11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9"/>
      <c r="C56" s="110"/>
      <c r="D56" s="110"/>
      <c r="E56" s="110"/>
      <c r="F56" s="133"/>
      <c r="G56" s="195">
        <f t="shared" si="4"/>
        <v>0</v>
      </c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72"/>
      <c r="AB56" s="215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9"/>
      <c r="C57" s="110"/>
      <c r="D57" s="110"/>
      <c r="E57" s="110"/>
      <c r="F57" s="133"/>
      <c r="G57" s="195">
        <f t="shared" si="4"/>
        <v>0</v>
      </c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41"/>
      <c r="AA57" s="214"/>
      <c r="AB57" s="1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7"/>
      <c r="C58" s="194"/>
      <c r="D58" s="194"/>
      <c r="E58" s="194"/>
      <c r="F58" s="194"/>
      <c r="G58" s="195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3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7"/>
      <c r="C59" s="207"/>
      <c r="D59" s="207"/>
      <c r="E59" s="207"/>
      <c r="F59" s="194"/>
      <c r="G59" s="195">
        <f t="shared" si="4"/>
        <v>0</v>
      </c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2"/>
      <c r="AB59" s="101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7"/>
      <c r="C60" s="207"/>
      <c r="D60" s="207"/>
      <c r="E60" s="207"/>
      <c r="F60" s="194"/>
      <c r="G60" s="195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4"/>
      <c r="C61" s="124"/>
      <c r="D61" s="124"/>
      <c r="E61" s="124"/>
      <c r="F61" s="194"/>
      <c r="G61" s="195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4"/>
      <c r="C62" s="124"/>
      <c r="D62" s="124"/>
      <c r="E62" s="124"/>
      <c r="F62" s="194"/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9"/>
      <c r="C63" s="109"/>
      <c r="D63" s="109"/>
      <c r="E63" s="109"/>
      <c r="F63" s="109"/>
      <c r="G63" s="195">
        <f t="shared" si="4"/>
        <v>0</v>
      </c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9" name="Range1_2_1"/>
    <protectedRange sqref="AB21" name="Range1_3_1_1"/>
    <protectedRange sqref="AB20" name="Range1_2_1_1"/>
    <protectedRange sqref="H21:I21 AA21" name="Range1_2_5"/>
    <protectedRange sqref="H20:AA20 J21:Z21" name="Range1_2_2_3"/>
    <protectedRange sqref="AB10:AB11" name="Range1_2_1_2"/>
    <protectedRange sqref="H11:AA11" name="Range1_2"/>
    <protectedRange sqref="AA22:AB22" name="Range1_2_1_3"/>
    <protectedRange sqref="AA23:AB23" name="Range1_2_1_3_1"/>
    <protectedRange sqref="AB24" name="Range1_2_1_2_1"/>
    <protectedRange sqref="H24:AA24" name="Range1_5"/>
    <protectedRange sqref="AA9:AA10" name="Range1_2_1_3_1_1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  <protectedRange sqref="AB16" name="Range1_2_1_4"/>
    <protectedRange sqref="AB17" name="Range1_2_1_2_7"/>
    <protectedRange sqref="AA16:AA17" name="Range1_2_1_3_1_1_1"/>
  </protectedRanges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25">
      <c r="A2" t="s">
        <v>153</v>
      </c>
      <c r="B2" t="s">
        <v>154</v>
      </c>
      <c r="C2" s="199">
        <v>0</v>
      </c>
      <c r="D2" s="199">
        <v>0</v>
      </c>
      <c r="E2" s="199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9">
        <v>0</v>
      </c>
      <c r="D3" s="199">
        <v>0</v>
      </c>
      <c r="E3" s="199">
        <v>148978.29000000015</v>
      </c>
      <c r="F3">
        <f t="shared" ref="F3:F66" si="0">COUNTIF(C3:E3,"&gt;0")</f>
        <v>1</v>
      </c>
      <c r="I3" t="s">
        <v>93</v>
      </c>
    </row>
    <row r="4" spans="1:14" x14ac:dyDescent="0.25">
      <c r="A4" t="s">
        <v>157</v>
      </c>
      <c r="B4" t="s">
        <v>158</v>
      </c>
      <c r="C4" s="199">
        <v>34057.01</v>
      </c>
      <c r="D4" s="199">
        <v>34057.01</v>
      </c>
      <c r="E4" s="199">
        <v>34057.01</v>
      </c>
      <c r="F4">
        <f t="shared" si="0"/>
        <v>3</v>
      </c>
      <c r="I4" t="s">
        <v>94</v>
      </c>
      <c r="N4" s="237"/>
    </row>
    <row r="5" spans="1:14" x14ac:dyDescent="0.25">
      <c r="A5" t="s">
        <v>893</v>
      </c>
      <c r="B5" t="s">
        <v>894</v>
      </c>
      <c r="C5" s="199">
        <v>0</v>
      </c>
      <c r="D5" s="199">
        <v>0</v>
      </c>
      <c r="E5" s="199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9">
        <v>299957.63</v>
      </c>
      <c r="D6" s="199">
        <v>221906.38</v>
      </c>
      <c r="E6" s="199">
        <v>221906.38</v>
      </c>
      <c r="F6">
        <f t="shared" si="0"/>
        <v>3</v>
      </c>
      <c r="N6" s="237"/>
    </row>
    <row r="7" spans="1:14" x14ac:dyDescent="0.25">
      <c r="A7" t="s">
        <v>161</v>
      </c>
      <c r="B7" t="s">
        <v>162</v>
      </c>
      <c r="C7" s="199">
        <v>0</v>
      </c>
      <c r="D7" s="199">
        <v>0</v>
      </c>
      <c r="E7" s="199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9">
        <v>0</v>
      </c>
      <c r="D8" s="199">
        <v>0</v>
      </c>
      <c r="E8" s="199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9">
        <v>0</v>
      </c>
      <c r="D9" s="199">
        <v>0</v>
      </c>
      <c r="E9" s="199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9">
        <v>0</v>
      </c>
      <c r="D10" s="199">
        <v>0</v>
      </c>
      <c r="E10" s="199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9">
        <v>0</v>
      </c>
      <c r="D11" s="199">
        <v>0</v>
      </c>
      <c r="E11" s="199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9">
        <v>0</v>
      </c>
      <c r="D12" s="199">
        <v>0</v>
      </c>
      <c r="E12" s="199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9">
        <v>33749.849999999977</v>
      </c>
      <c r="D13" s="199">
        <v>33749.849999999977</v>
      </c>
      <c r="E13" s="199">
        <v>33749.849999999977</v>
      </c>
      <c r="F13">
        <f t="shared" si="0"/>
        <v>3</v>
      </c>
      <c r="N13" s="237"/>
    </row>
    <row r="14" spans="1:14" x14ac:dyDescent="0.25">
      <c r="A14" t="s">
        <v>177</v>
      </c>
      <c r="B14" t="s">
        <v>178</v>
      </c>
      <c r="C14" s="199">
        <v>0</v>
      </c>
      <c r="D14" s="199">
        <v>0</v>
      </c>
      <c r="E14" s="199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9">
        <v>0</v>
      </c>
      <c r="D15" s="199">
        <v>0</v>
      </c>
      <c r="E15" s="199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9">
        <v>86919.26</v>
      </c>
      <c r="D16" s="199">
        <v>86919.26</v>
      </c>
      <c r="E16" s="199">
        <v>86919.26</v>
      </c>
      <c r="F16">
        <f t="shared" si="0"/>
        <v>3</v>
      </c>
      <c r="N16" s="237"/>
    </row>
    <row r="17" spans="1:14" x14ac:dyDescent="0.25">
      <c r="A17" t="s">
        <v>911</v>
      </c>
      <c r="B17" t="s">
        <v>912</v>
      </c>
      <c r="C17" s="199">
        <v>0</v>
      </c>
      <c r="D17" s="199">
        <v>0</v>
      </c>
      <c r="E17" s="199">
        <v>0</v>
      </c>
      <c r="F17">
        <f t="shared" si="0"/>
        <v>0</v>
      </c>
    </row>
    <row r="18" spans="1:14" x14ac:dyDescent="0.25">
      <c r="A18" s="130" t="s">
        <v>181</v>
      </c>
      <c r="B18" s="130" t="s">
        <v>182</v>
      </c>
      <c r="C18" s="199">
        <v>0</v>
      </c>
      <c r="D18" s="199">
        <v>0</v>
      </c>
      <c r="E18" s="199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9">
        <v>0</v>
      </c>
      <c r="D19" s="199">
        <v>0</v>
      </c>
      <c r="E19" s="199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9">
        <v>0</v>
      </c>
      <c r="D20" s="199">
        <v>0</v>
      </c>
      <c r="E20" s="199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9">
        <v>0</v>
      </c>
      <c r="D21" s="199">
        <v>0</v>
      </c>
      <c r="E21" s="199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9">
        <v>0</v>
      </c>
      <c r="D22" s="199">
        <v>0</v>
      </c>
      <c r="E22" s="199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9">
        <v>0</v>
      </c>
      <c r="D23" s="199">
        <v>0</v>
      </c>
      <c r="E23" s="199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9">
        <v>105863.32</v>
      </c>
      <c r="D24" s="199">
        <v>105863.32</v>
      </c>
      <c r="E24" s="199">
        <v>105863.32</v>
      </c>
      <c r="F24">
        <f t="shared" si="0"/>
        <v>3</v>
      </c>
      <c r="N24" s="237"/>
    </row>
    <row r="25" spans="1:14" x14ac:dyDescent="0.25">
      <c r="A25" t="s">
        <v>195</v>
      </c>
      <c r="B25" t="s">
        <v>196</v>
      </c>
      <c r="C25" s="199">
        <v>0</v>
      </c>
      <c r="D25" s="199">
        <v>0</v>
      </c>
      <c r="E25" s="199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9">
        <v>49642.42</v>
      </c>
      <c r="D26" s="199">
        <v>49642.42</v>
      </c>
      <c r="E26" s="199">
        <v>49642.42</v>
      </c>
      <c r="F26">
        <f t="shared" si="0"/>
        <v>3</v>
      </c>
      <c r="N26" s="237"/>
    </row>
    <row r="27" spans="1:14" x14ac:dyDescent="0.25">
      <c r="A27" t="s">
        <v>201</v>
      </c>
      <c r="B27" t="s">
        <v>202</v>
      </c>
      <c r="C27" s="199">
        <v>220763.37999999989</v>
      </c>
      <c r="D27" s="199">
        <v>0</v>
      </c>
      <c r="E27" s="199">
        <v>0</v>
      </c>
      <c r="F27">
        <f t="shared" si="0"/>
        <v>1</v>
      </c>
      <c r="N27" s="237"/>
    </row>
    <row r="28" spans="1:14" x14ac:dyDescent="0.25">
      <c r="A28" t="s">
        <v>203</v>
      </c>
      <c r="B28" t="s">
        <v>204</v>
      </c>
      <c r="C28" s="199">
        <v>0</v>
      </c>
      <c r="D28" s="199">
        <v>0</v>
      </c>
      <c r="E28" s="199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9">
        <v>0</v>
      </c>
      <c r="D29" s="199">
        <v>0</v>
      </c>
      <c r="E29" s="199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9">
        <v>0</v>
      </c>
      <c r="D30" s="199">
        <v>0</v>
      </c>
      <c r="E30" s="199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9">
        <v>0</v>
      </c>
      <c r="D31" s="199">
        <v>0</v>
      </c>
      <c r="E31" s="199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9">
        <v>0</v>
      </c>
      <c r="D32" s="199">
        <v>0</v>
      </c>
      <c r="E32" s="199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9">
        <v>0</v>
      </c>
      <c r="D33" s="199">
        <v>0</v>
      </c>
      <c r="E33" s="199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9">
        <v>0</v>
      </c>
      <c r="D34" s="199">
        <v>0</v>
      </c>
      <c r="E34" s="199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9">
        <v>0</v>
      </c>
      <c r="D35" s="199">
        <v>0</v>
      </c>
      <c r="E35" s="199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9">
        <v>0</v>
      </c>
      <c r="D36" s="199">
        <v>0</v>
      </c>
      <c r="E36" s="199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9">
        <v>0</v>
      </c>
      <c r="D37" s="199">
        <v>1354418.54</v>
      </c>
      <c r="E37" s="199">
        <v>2740642.52</v>
      </c>
      <c r="F37">
        <f t="shared" si="0"/>
        <v>2</v>
      </c>
    </row>
    <row r="38" spans="1:14" x14ac:dyDescent="0.25">
      <c r="A38" t="s">
        <v>221</v>
      </c>
      <c r="B38" t="s">
        <v>222</v>
      </c>
      <c r="C38" s="199">
        <v>0</v>
      </c>
      <c r="D38" s="199">
        <v>0</v>
      </c>
      <c r="E38" s="199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9">
        <v>0</v>
      </c>
      <c r="D39" s="199">
        <v>0</v>
      </c>
      <c r="E39" s="199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9">
        <v>181637.56</v>
      </c>
      <c r="D40" s="199">
        <v>181637.56</v>
      </c>
      <c r="E40" s="199">
        <v>181637.56</v>
      </c>
      <c r="F40">
        <f t="shared" si="0"/>
        <v>3</v>
      </c>
      <c r="N40" s="237"/>
    </row>
    <row r="41" spans="1:14" x14ac:dyDescent="0.25">
      <c r="A41" t="s">
        <v>227</v>
      </c>
      <c r="B41" t="s">
        <v>228</v>
      </c>
      <c r="C41" s="199">
        <v>256576.3</v>
      </c>
      <c r="D41" s="199">
        <v>422320.05</v>
      </c>
      <c r="E41" s="199">
        <v>422320.05</v>
      </c>
      <c r="F41">
        <f t="shared" si="0"/>
        <v>3</v>
      </c>
      <c r="N41" s="237"/>
    </row>
    <row r="42" spans="1:14" x14ac:dyDescent="0.25">
      <c r="A42" t="s">
        <v>229</v>
      </c>
      <c r="B42" t="s">
        <v>230</v>
      </c>
      <c r="C42" s="199">
        <v>0</v>
      </c>
      <c r="D42" s="199">
        <v>0</v>
      </c>
      <c r="E42" s="199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9">
        <v>0</v>
      </c>
      <c r="D43" s="199">
        <v>0</v>
      </c>
      <c r="E43" s="199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9">
        <v>0</v>
      </c>
      <c r="D44" s="199">
        <v>0</v>
      </c>
      <c r="E44" s="199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9">
        <v>0</v>
      </c>
      <c r="D45" s="199">
        <v>0</v>
      </c>
      <c r="E45" s="199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9">
        <v>0</v>
      </c>
      <c r="D46" s="199">
        <v>0</v>
      </c>
      <c r="E46" s="199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9">
        <v>1233177.0500000003</v>
      </c>
      <c r="D47" s="199">
        <v>806994.55000000028</v>
      </c>
      <c r="E47" s="199">
        <v>806944.53</v>
      </c>
      <c r="F47">
        <f t="shared" si="0"/>
        <v>3</v>
      </c>
    </row>
    <row r="48" spans="1:14" x14ac:dyDescent="0.25">
      <c r="A48" t="s">
        <v>914</v>
      </c>
      <c r="B48" t="s">
        <v>1049</v>
      </c>
      <c r="C48" s="199">
        <v>277932.42</v>
      </c>
      <c r="D48" s="199">
        <v>277932.42</v>
      </c>
      <c r="E48" s="199">
        <v>277932.42</v>
      </c>
      <c r="F48">
        <f t="shared" si="0"/>
        <v>3</v>
      </c>
      <c r="N48" s="237"/>
    </row>
    <row r="49" spans="1:14" x14ac:dyDescent="0.25">
      <c r="A49" t="s">
        <v>237</v>
      </c>
      <c r="B49" t="s">
        <v>238</v>
      </c>
      <c r="C49" s="199">
        <v>0</v>
      </c>
      <c r="D49" s="199">
        <v>881252.85999999987</v>
      </c>
      <c r="E49" s="199">
        <v>771802.8599999994</v>
      </c>
      <c r="F49">
        <f t="shared" si="0"/>
        <v>2</v>
      </c>
    </row>
    <row r="50" spans="1:14" x14ac:dyDescent="0.25">
      <c r="A50" t="s">
        <v>239</v>
      </c>
      <c r="B50" t="s">
        <v>240</v>
      </c>
      <c r="C50" s="199">
        <v>0</v>
      </c>
      <c r="D50" s="199">
        <v>0</v>
      </c>
      <c r="E50" s="199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9">
        <v>0</v>
      </c>
      <c r="D51" s="199">
        <v>0</v>
      </c>
      <c r="E51" s="199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9">
        <v>0</v>
      </c>
      <c r="D52" s="199">
        <v>0</v>
      </c>
      <c r="E52" s="199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9">
        <v>0</v>
      </c>
      <c r="D53" s="199">
        <v>0</v>
      </c>
      <c r="E53" s="199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9">
        <v>695354.65</v>
      </c>
      <c r="D54" s="199">
        <v>695354.65</v>
      </c>
      <c r="E54" s="199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7"/>
    </row>
    <row r="55" spans="1:14" x14ac:dyDescent="0.25">
      <c r="A55" t="s">
        <v>843</v>
      </c>
      <c r="B55" t="s">
        <v>844</v>
      </c>
      <c r="C55" s="199">
        <v>316319.62</v>
      </c>
      <c r="D55" s="199">
        <v>316319.62</v>
      </c>
      <c r="E55" s="199">
        <v>316319.62</v>
      </c>
      <c r="F55">
        <f t="shared" si="0"/>
        <v>3</v>
      </c>
      <c r="I55" s="130"/>
      <c r="J55" s="130" t="s">
        <v>343</v>
      </c>
      <c r="K55" s="130" t="s">
        <v>344</v>
      </c>
      <c r="L55" s="131">
        <v>178577.25</v>
      </c>
      <c r="N55" s="237"/>
    </row>
    <row r="56" spans="1:14" x14ac:dyDescent="0.25">
      <c r="A56" t="s">
        <v>249</v>
      </c>
      <c r="B56" t="s">
        <v>250</v>
      </c>
      <c r="C56" s="199">
        <v>0</v>
      </c>
      <c r="D56" s="199">
        <v>0</v>
      </c>
      <c r="E56" s="199">
        <v>0</v>
      </c>
      <c r="F56">
        <f t="shared" si="0"/>
        <v>0</v>
      </c>
      <c r="I56" s="130"/>
      <c r="J56" s="130" t="s">
        <v>373</v>
      </c>
      <c r="K56" s="130" t="s">
        <v>344</v>
      </c>
      <c r="L56" s="131">
        <v>310367.40000000002</v>
      </c>
    </row>
    <row r="57" spans="1:14" x14ac:dyDescent="0.25">
      <c r="A57" t="s">
        <v>845</v>
      </c>
      <c r="B57" t="s">
        <v>846</v>
      </c>
      <c r="C57" s="199">
        <v>0</v>
      </c>
      <c r="D57" s="199">
        <v>0</v>
      </c>
      <c r="E57" s="199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9">
        <v>0</v>
      </c>
      <c r="D58" s="199">
        <v>0</v>
      </c>
      <c r="E58" s="199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9">
        <v>1296221.6399999999</v>
      </c>
      <c r="D59" s="199">
        <v>1296221.6399999999</v>
      </c>
      <c r="E59" s="199">
        <v>1296221.6399999999</v>
      </c>
      <c r="F59">
        <f t="shared" si="0"/>
        <v>3</v>
      </c>
      <c r="N59" s="237"/>
    </row>
    <row r="60" spans="1:14" x14ac:dyDescent="0.25">
      <c r="A60" t="s">
        <v>253</v>
      </c>
      <c r="B60" t="s">
        <v>254</v>
      </c>
      <c r="C60" s="199">
        <v>0</v>
      </c>
      <c r="D60" s="199">
        <v>0</v>
      </c>
      <c r="E60" s="199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9">
        <v>0</v>
      </c>
      <c r="D61" s="199">
        <v>0</v>
      </c>
      <c r="E61" s="199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9">
        <v>0</v>
      </c>
      <c r="D62" s="199">
        <v>0</v>
      </c>
      <c r="E62" s="199">
        <v>0</v>
      </c>
      <c r="F62">
        <f t="shared" si="0"/>
        <v>0</v>
      </c>
    </row>
    <row r="63" spans="1:14" x14ac:dyDescent="0.25">
      <c r="A63" s="130" t="s">
        <v>875</v>
      </c>
      <c r="B63" s="130" t="s">
        <v>1164</v>
      </c>
      <c r="C63" s="199">
        <v>0</v>
      </c>
      <c r="D63" s="199">
        <v>0</v>
      </c>
      <c r="E63" s="199">
        <v>0</v>
      </c>
      <c r="F63">
        <f t="shared" si="0"/>
        <v>0</v>
      </c>
    </row>
    <row r="64" spans="1:14" x14ac:dyDescent="0.25">
      <c r="A64" s="130" t="s">
        <v>933</v>
      </c>
      <c r="B64" s="130" t="s">
        <v>1202</v>
      </c>
      <c r="C64" s="199">
        <v>0</v>
      </c>
      <c r="D64" s="199">
        <v>0</v>
      </c>
      <c r="E64" s="199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9">
        <v>0</v>
      </c>
      <c r="D65" s="199">
        <v>0</v>
      </c>
      <c r="E65" s="199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9">
        <v>0</v>
      </c>
      <c r="D66" s="199">
        <v>0</v>
      </c>
      <c r="E66" s="199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9">
        <v>0</v>
      </c>
      <c r="D67" s="199">
        <v>1455584.5900000003</v>
      </c>
      <c r="E67" s="199">
        <v>0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9">
        <v>0</v>
      </c>
      <c r="D68" s="199">
        <v>0</v>
      </c>
      <c r="E68" s="199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9">
        <v>0</v>
      </c>
      <c r="D69" s="199">
        <v>0</v>
      </c>
      <c r="E69" s="199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9">
        <v>0</v>
      </c>
      <c r="D70" s="199">
        <v>492615.55000000005</v>
      </c>
      <c r="E70" s="199">
        <v>492615.55000000005</v>
      </c>
      <c r="F70">
        <f t="shared" si="1"/>
        <v>2</v>
      </c>
    </row>
    <row r="71" spans="1:6" x14ac:dyDescent="0.25">
      <c r="A71" t="s">
        <v>1120</v>
      </c>
      <c r="B71" t="s">
        <v>1448</v>
      </c>
      <c r="C71" s="199">
        <v>0</v>
      </c>
      <c r="D71" s="199">
        <v>0</v>
      </c>
      <c r="E71" s="199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9">
        <v>0</v>
      </c>
      <c r="D72" s="199">
        <v>0</v>
      </c>
      <c r="E72" s="199">
        <v>0</v>
      </c>
      <c r="F72">
        <f t="shared" si="1"/>
        <v>0</v>
      </c>
    </row>
    <row r="73" spans="1:6" x14ac:dyDescent="0.25">
      <c r="A73" s="130" t="s">
        <v>1339</v>
      </c>
      <c r="B73" s="130" t="s">
        <v>1468</v>
      </c>
      <c r="C73" s="199">
        <v>0</v>
      </c>
      <c r="D73" s="199">
        <v>0</v>
      </c>
      <c r="E73" s="199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9">
        <v>0</v>
      </c>
      <c r="D74" s="199">
        <v>0</v>
      </c>
      <c r="E74" s="199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9">
        <v>0</v>
      </c>
      <c r="D75" s="199">
        <v>0</v>
      </c>
      <c r="E75" s="199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9">
        <v>0</v>
      </c>
      <c r="D76" s="199">
        <v>0</v>
      </c>
      <c r="E76" s="199">
        <v>0</v>
      </c>
      <c r="F76">
        <f t="shared" si="1"/>
        <v>0</v>
      </c>
    </row>
    <row r="77" spans="1:6" x14ac:dyDescent="0.25">
      <c r="A77" s="130" t="s">
        <v>1413</v>
      </c>
      <c r="B77" s="130" t="s">
        <v>1480</v>
      </c>
      <c r="C77" s="199">
        <v>0</v>
      </c>
      <c r="D77" s="199">
        <v>0</v>
      </c>
      <c r="E77" s="199">
        <v>2000446.18</v>
      </c>
      <c r="F77">
        <f t="shared" si="1"/>
        <v>1</v>
      </c>
    </row>
    <row r="78" spans="1:6" x14ac:dyDescent="0.25">
      <c r="A78" t="s">
        <v>1373</v>
      </c>
      <c r="B78" t="s">
        <v>1453</v>
      </c>
      <c r="C78" s="199">
        <v>0</v>
      </c>
      <c r="D78" s="199">
        <v>0</v>
      </c>
      <c r="E78" s="199">
        <v>0</v>
      </c>
      <c r="F78">
        <f t="shared" si="1"/>
        <v>0</v>
      </c>
    </row>
    <row r="79" spans="1:6" x14ac:dyDescent="0.25">
      <c r="A79" s="130" t="s">
        <v>1359</v>
      </c>
      <c r="B79" s="130" t="s">
        <v>1481</v>
      </c>
      <c r="C79" s="199">
        <v>0</v>
      </c>
      <c r="D79" s="199">
        <v>1649868.4000000001</v>
      </c>
      <c r="E79" s="199">
        <v>1649868.4</v>
      </c>
      <c r="F79">
        <f t="shared" si="1"/>
        <v>2</v>
      </c>
    </row>
    <row r="80" spans="1:6" x14ac:dyDescent="0.25">
      <c r="A80" t="s">
        <v>1355</v>
      </c>
      <c r="B80" t="s">
        <v>1454</v>
      </c>
      <c r="C80" s="199">
        <v>0</v>
      </c>
      <c r="D80" s="199">
        <v>0</v>
      </c>
      <c r="E80" s="199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9">
        <v>0</v>
      </c>
      <c r="D81" s="199">
        <v>0</v>
      </c>
      <c r="E81" s="199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9">
        <v>0</v>
      </c>
      <c r="D82" s="199">
        <v>0</v>
      </c>
      <c r="E82" s="199">
        <v>0</v>
      </c>
      <c r="F82">
        <f t="shared" si="1"/>
        <v>0</v>
      </c>
    </row>
    <row r="83" spans="1:14" x14ac:dyDescent="0.25">
      <c r="A83" s="130" t="s">
        <v>1361</v>
      </c>
      <c r="B83" s="130" t="s">
        <v>1470</v>
      </c>
      <c r="C83" s="199">
        <v>467771.99</v>
      </c>
      <c r="D83" s="199">
        <v>465734.49</v>
      </c>
      <c r="E83" s="199">
        <v>215734.49</v>
      </c>
      <c r="F83">
        <f t="shared" si="1"/>
        <v>3</v>
      </c>
      <c r="N83" s="237"/>
    </row>
    <row r="84" spans="1:14" x14ac:dyDescent="0.25">
      <c r="A84" t="s">
        <v>315</v>
      </c>
      <c r="B84" t="s">
        <v>316</v>
      </c>
      <c r="C84" s="199">
        <v>0</v>
      </c>
      <c r="D84" s="199">
        <v>0</v>
      </c>
      <c r="E84" s="199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9">
        <v>0</v>
      </c>
      <c r="D85" s="199">
        <v>37331.310000000056</v>
      </c>
      <c r="E85" s="199">
        <v>0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9">
        <v>0</v>
      </c>
      <c r="D86" s="199">
        <v>0</v>
      </c>
      <c r="E86" s="199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9">
        <v>0</v>
      </c>
      <c r="D87" s="199">
        <v>0</v>
      </c>
      <c r="E87" s="199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9">
        <v>17065.080000000002</v>
      </c>
      <c r="D88" s="199">
        <v>17065.080000000002</v>
      </c>
      <c r="E88" s="199">
        <v>17065.080000000002</v>
      </c>
      <c r="F88">
        <f t="shared" si="1"/>
        <v>3</v>
      </c>
      <c r="N88" s="237"/>
    </row>
    <row r="89" spans="1:14" x14ac:dyDescent="0.25">
      <c r="A89" t="s">
        <v>562</v>
      </c>
      <c r="B89" t="s">
        <v>563</v>
      </c>
      <c r="C89" s="199">
        <v>482318.49</v>
      </c>
      <c r="D89" s="199">
        <v>482318.49</v>
      </c>
      <c r="E89" s="199">
        <v>482318.49</v>
      </c>
      <c r="F89">
        <f t="shared" si="1"/>
        <v>3</v>
      </c>
      <c r="N89" s="237"/>
    </row>
    <row r="90" spans="1:14" x14ac:dyDescent="0.25">
      <c r="A90" t="s">
        <v>887</v>
      </c>
      <c r="B90" t="s">
        <v>888</v>
      </c>
      <c r="C90" s="199">
        <v>31106.400000000001</v>
      </c>
      <c r="D90" s="199">
        <v>31106.400000000001</v>
      </c>
      <c r="E90" s="199">
        <v>31106.400000000001</v>
      </c>
      <c r="F90">
        <f t="shared" si="1"/>
        <v>3</v>
      </c>
      <c r="N90" s="237"/>
    </row>
    <row r="91" spans="1:14" x14ac:dyDescent="0.25">
      <c r="A91" t="s">
        <v>564</v>
      </c>
      <c r="B91" t="s">
        <v>565</v>
      </c>
      <c r="C91" s="199">
        <v>618352.45000000019</v>
      </c>
      <c r="D91" s="199">
        <v>618352.45000000019</v>
      </c>
      <c r="E91" s="199">
        <v>548082.45000000019</v>
      </c>
      <c r="F91">
        <f t="shared" si="1"/>
        <v>3</v>
      </c>
      <c r="N91" s="237"/>
    </row>
    <row r="92" spans="1:14" x14ac:dyDescent="0.25">
      <c r="A92" t="s">
        <v>566</v>
      </c>
      <c r="B92" t="s">
        <v>567</v>
      </c>
      <c r="C92" s="199">
        <v>0</v>
      </c>
      <c r="D92" s="199">
        <v>0</v>
      </c>
      <c r="E92" s="199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9">
        <v>203214.14</v>
      </c>
      <c r="D93" s="199">
        <v>203214.14</v>
      </c>
      <c r="E93" s="199">
        <v>203214.14</v>
      </c>
      <c r="F93">
        <f t="shared" si="1"/>
        <v>3</v>
      </c>
      <c r="N93" s="237"/>
    </row>
    <row r="94" spans="1:14" x14ac:dyDescent="0.25">
      <c r="A94" t="s">
        <v>570</v>
      </c>
      <c r="B94" t="s">
        <v>571</v>
      </c>
      <c r="C94" s="199">
        <v>0</v>
      </c>
      <c r="D94" s="199">
        <v>0</v>
      </c>
      <c r="E94" s="199">
        <v>236527.25</v>
      </c>
      <c r="F94">
        <f t="shared" si="1"/>
        <v>1</v>
      </c>
    </row>
    <row r="95" spans="1:14" x14ac:dyDescent="0.25">
      <c r="A95" t="s">
        <v>572</v>
      </c>
      <c r="B95" t="s">
        <v>573</v>
      </c>
      <c r="C95" s="199">
        <v>0</v>
      </c>
      <c r="D95" s="199">
        <v>0</v>
      </c>
      <c r="E95" s="199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9">
        <v>317049.88</v>
      </c>
      <c r="D96" s="199">
        <v>317049.88</v>
      </c>
      <c r="E96" s="199">
        <v>317049.88</v>
      </c>
      <c r="F96">
        <f t="shared" si="1"/>
        <v>3</v>
      </c>
      <c r="N96" s="237"/>
    </row>
    <row r="97" spans="1:14" x14ac:dyDescent="0.25">
      <c r="A97" t="s">
        <v>885</v>
      </c>
      <c r="B97" t="s">
        <v>886</v>
      </c>
      <c r="C97" s="199">
        <v>0</v>
      </c>
      <c r="D97" s="199">
        <v>241352.81000000006</v>
      </c>
      <c r="E97" s="199">
        <v>0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9">
        <v>0</v>
      </c>
      <c r="D98" s="199">
        <v>0</v>
      </c>
      <c r="E98" s="199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9">
        <v>0</v>
      </c>
      <c r="D99" s="199">
        <v>0</v>
      </c>
      <c r="E99" s="199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9">
        <v>0</v>
      </c>
      <c r="D100" s="199">
        <v>0</v>
      </c>
      <c r="E100" s="199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9">
        <v>0</v>
      </c>
      <c r="D101" s="199">
        <v>0</v>
      </c>
      <c r="E101" s="199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9">
        <v>563539.71</v>
      </c>
      <c r="D102" s="199">
        <v>563539.71</v>
      </c>
      <c r="E102" s="199">
        <v>556539.71</v>
      </c>
      <c r="F102">
        <f t="shared" si="1"/>
        <v>3</v>
      </c>
      <c r="N102" s="237"/>
    </row>
    <row r="103" spans="1:14" x14ac:dyDescent="0.25">
      <c r="A103" t="s">
        <v>615</v>
      </c>
      <c r="B103" t="s">
        <v>616</v>
      </c>
      <c r="C103" s="199">
        <v>0</v>
      </c>
      <c r="D103" s="199">
        <v>0</v>
      </c>
      <c r="E103" s="199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9">
        <v>0</v>
      </c>
      <c r="D104" s="199">
        <v>0</v>
      </c>
      <c r="E104" s="199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9">
        <v>0</v>
      </c>
      <c r="D105" s="199">
        <v>0</v>
      </c>
      <c r="E105" s="199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9">
        <v>0</v>
      </c>
      <c r="D106" s="199">
        <v>0</v>
      </c>
      <c r="E106" s="199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9">
        <v>0</v>
      </c>
      <c r="D107" s="199">
        <v>0</v>
      </c>
      <c r="E107" s="199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9">
        <v>0</v>
      </c>
      <c r="D108" s="199">
        <v>0</v>
      </c>
      <c r="E108" s="199">
        <v>270537.43999999994</v>
      </c>
      <c r="F108">
        <f t="shared" si="1"/>
        <v>1</v>
      </c>
    </row>
    <row r="109" spans="1:14" x14ac:dyDescent="0.25">
      <c r="A109" t="s">
        <v>700</v>
      </c>
      <c r="B109" t="s">
        <v>701</v>
      </c>
      <c r="C109" s="199">
        <v>0</v>
      </c>
      <c r="D109" s="199">
        <v>0</v>
      </c>
      <c r="E109" s="199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9">
        <v>0</v>
      </c>
      <c r="D110" s="199">
        <v>0</v>
      </c>
      <c r="E110" s="199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9">
        <v>0</v>
      </c>
      <c r="D111" s="199">
        <v>0</v>
      </c>
      <c r="E111" s="199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9">
        <v>0</v>
      </c>
      <c r="D112" s="199">
        <v>0</v>
      </c>
      <c r="E112" s="199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9">
        <v>0</v>
      </c>
      <c r="D113" s="199">
        <v>0</v>
      </c>
      <c r="E113" s="199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9">
        <v>456342.63</v>
      </c>
      <c r="D114" s="199">
        <v>396342.63</v>
      </c>
      <c r="E114" s="199">
        <v>396342.63</v>
      </c>
      <c r="F114">
        <f t="shared" si="1"/>
        <v>3</v>
      </c>
      <c r="N114" s="237"/>
    </row>
    <row r="115" spans="1:14" x14ac:dyDescent="0.25">
      <c r="A115" t="s">
        <v>746</v>
      </c>
      <c r="B115" t="s">
        <v>747</v>
      </c>
      <c r="C115" s="199">
        <v>0</v>
      </c>
      <c r="D115" s="199">
        <v>0</v>
      </c>
      <c r="E115" s="199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9">
        <v>0</v>
      </c>
      <c r="D116" s="199">
        <v>0</v>
      </c>
      <c r="E116" s="199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9">
        <v>0</v>
      </c>
      <c r="D117" s="199">
        <v>0</v>
      </c>
      <c r="E117" s="199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9">
        <v>0</v>
      </c>
      <c r="D118" s="199">
        <v>0</v>
      </c>
      <c r="E118" s="199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9">
        <v>0</v>
      </c>
      <c r="D119" s="199">
        <v>0</v>
      </c>
      <c r="E119" s="199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9">
        <v>5109.8999999999996</v>
      </c>
      <c r="D120" s="199">
        <v>5109.8999999999996</v>
      </c>
      <c r="E120" s="199">
        <v>5109.8999999999996</v>
      </c>
      <c r="F120">
        <f t="shared" si="1"/>
        <v>3</v>
      </c>
      <c r="N120" s="237"/>
    </row>
    <row r="121" spans="1:14" x14ac:dyDescent="0.25">
      <c r="A121" t="s">
        <v>235</v>
      </c>
      <c r="B121" t="s">
        <v>236</v>
      </c>
      <c r="C121" s="199">
        <v>0</v>
      </c>
      <c r="D121" s="199">
        <v>0</v>
      </c>
      <c r="E121" s="199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9">
        <v>0</v>
      </c>
      <c r="D122" s="199">
        <v>0</v>
      </c>
      <c r="E122" s="199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9">
        <v>0</v>
      </c>
      <c r="D123" s="199">
        <v>0</v>
      </c>
      <c r="E123" s="199">
        <v>0</v>
      </c>
      <c r="F123">
        <f t="shared" si="1"/>
        <v>0</v>
      </c>
    </row>
    <row r="124" spans="1:14" x14ac:dyDescent="0.25">
      <c r="A124" s="130" t="s">
        <v>1392</v>
      </c>
      <c r="B124" s="130" t="s">
        <v>1469</v>
      </c>
      <c r="C124" s="199">
        <v>0</v>
      </c>
      <c r="D124" s="199">
        <v>0</v>
      </c>
      <c r="E124" s="199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9">
        <v>0</v>
      </c>
      <c r="D125" s="199">
        <v>0</v>
      </c>
      <c r="E125" s="199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9">
        <v>0</v>
      </c>
      <c r="D126" s="199">
        <v>0</v>
      </c>
      <c r="E126" s="199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9">
        <v>0</v>
      </c>
      <c r="D127" s="199">
        <v>0</v>
      </c>
      <c r="E127" s="199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9">
        <v>0</v>
      </c>
      <c r="D128" s="199">
        <v>0</v>
      </c>
      <c r="E128" s="199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9">
        <v>0</v>
      </c>
      <c r="D129" s="199">
        <v>0</v>
      </c>
      <c r="E129" s="199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9">
        <v>0</v>
      </c>
      <c r="D130" s="199">
        <v>0</v>
      </c>
      <c r="E130" s="199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9">
        <v>0</v>
      </c>
      <c r="D131" s="199">
        <v>0</v>
      </c>
      <c r="E131" s="199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9">
        <v>69319.41</v>
      </c>
      <c r="D132" s="199">
        <v>69319.41</v>
      </c>
      <c r="E132" s="199">
        <v>69319.41</v>
      </c>
      <c r="F132">
        <f t="shared" si="2"/>
        <v>3</v>
      </c>
      <c r="N132" s="237"/>
    </row>
    <row r="133" spans="1:14" x14ac:dyDescent="0.25">
      <c r="A133" t="s">
        <v>274</v>
      </c>
      <c r="B133" t="s">
        <v>275</v>
      </c>
      <c r="C133" s="199">
        <v>0</v>
      </c>
      <c r="D133" s="199">
        <v>0</v>
      </c>
      <c r="E133" s="199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9">
        <v>0</v>
      </c>
      <c r="D134" s="199">
        <v>13500</v>
      </c>
      <c r="E134" s="199">
        <v>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9">
        <v>0</v>
      </c>
      <c r="D135" s="199">
        <v>0</v>
      </c>
      <c r="E135" s="199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9">
        <v>0</v>
      </c>
      <c r="D136" s="199">
        <v>1300</v>
      </c>
      <c r="E136" s="199">
        <v>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9">
        <v>28298</v>
      </c>
      <c r="D137" s="199">
        <v>28298</v>
      </c>
      <c r="E137" s="199">
        <v>28298</v>
      </c>
      <c r="F137">
        <f t="shared" si="2"/>
        <v>3</v>
      </c>
      <c r="N137" s="237"/>
    </row>
    <row r="138" spans="1:14" x14ac:dyDescent="0.25">
      <c r="A138" t="s">
        <v>948</v>
      </c>
      <c r="B138" t="s">
        <v>949</v>
      </c>
      <c r="C138" s="199">
        <v>0</v>
      </c>
      <c r="D138" s="199">
        <v>0</v>
      </c>
      <c r="E138" s="199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9">
        <v>0</v>
      </c>
      <c r="D139" s="199">
        <v>1800</v>
      </c>
      <c r="E139" s="199">
        <v>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9">
        <v>7.1</v>
      </c>
      <c r="D140" s="199">
        <v>7.1</v>
      </c>
      <c r="E140" s="199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9">
        <v>0</v>
      </c>
      <c r="D141" s="199">
        <v>0</v>
      </c>
      <c r="E141" s="199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9">
        <v>0</v>
      </c>
      <c r="D142" s="199">
        <v>0</v>
      </c>
      <c r="E142" s="199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9">
        <v>39460</v>
      </c>
      <c r="D143" s="199">
        <v>39460</v>
      </c>
      <c r="E143" s="199">
        <v>39460</v>
      </c>
      <c r="F143">
        <f t="shared" si="2"/>
        <v>3</v>
      </c>
      <c r="N143" s="237"/>
    </row>
    <row r="144" spans="1:14" x14ac:dyDescent="0.25">
      <c r="A144" t="s">
        <v>292</v>
      </c>
      <c r="B144" t="s">
        <v>293</v>
      </c>
      <c r="C144" s="199">
        <v>0</v>
      </c>
      <c r="D144" s="199">
        <v>0</v>
      </c>
      <c r="E144" s="199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9">
        <v>0</v>
      </c>
      <c r="D145" s="199">
        <v>0</v>
      </c>
      <c r="E145" s="199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9">
        <v>0</v>
      </c>
      <c r="D146" s="199">
        <v>16810</v>
      </c>
      <c r="E146" s="199">
        <v>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9">
        <v>0</v>
      </c>
      <c r="D147" s="199">
        <v>1490023.65</v>
      </c>
      <c r="E147" s="199">
        <v>0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9">
        <v>0</v>
      </c>
      <c r="D148" s="199">
        <v>0</v>
      </c>
      <c r="E148" s="199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9">
        <v>0</v>
      </c>
      <c r="D149" s="199">
        <v>0</v>
      </c>
      <c r="E149" s="199">
        <v>0</v>
      </c>
      <c r="F149">
        <f t="shared" si="2"/>
        <v>0</v>
      </c>
    </row>
    <row r="150" spans="1:6" x14ac:dyDescent="0.25">
      <c r="A150" s="130" t="s">
        <v>971</v>
      </c>
      <c r="B150" s="130" t="s">
        <v>972</v>
      </c>
      <c r="C150" s="199">
        <v>0</v>
      </c>
      <c r="D150" s="199">
        <v>0</v>
      </c>
      <c r="E150" s="199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9">
        <v>0</v>
      </c>
      <c r="D151" s="199">
        <v>0</v>
      </c>
      <c r="E151" s="199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9">
        <v>0</v>
      </c>
      <c r="D152" s="199">
        <v>0</v>
      </c>
      <c r="E152" s="199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9">
        <v>0</v>
      </c>
      <c r="D153" s="199">
        <v>11500</v>
      </c>
      <c r="E153" s="199">
        <v>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9">
        <v>0</v>
      </c>
      <c r="D154" s="199">
        <v>0</v>
      </c>
      <c r="E154" s="199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9">
        <v>0</v>
      </c>
      <c r="D155" s="199">
        <v>0</v>
      </c>
      <c r="E155" s="199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9">
        <v>0</v>
      </c>
      <c r="D156" s="199">
        <v>0</v>
      </c>
      <c r="E156" s="199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9">
        <v>0</v>
      </c>
      <c r="D157" s="199">
        <v>0</v>
      </c>
      <c r="E157" s="199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9">
        <v>0</v>
      </c>
      <c r="D158" s="199">
        <v>160916.24</v>
      </c>
      <c r="E158" s="199">
        <v>0</v>
      </c>
      <c r="F158">
        <f t="shared" si="2"/>
        <v>1</v>
      </c>
    </row>
    <row r="159" spans="1:6" x14ac:dyDescent="0.25">
      <c r="A159" s="130" t="s">
        <v>965</v>
      </c>
      <c r="B159" s="130" t="s">
        <v>966</v>
      </c>
      <c r="C159" s="199">
        <v>0</v>
      </c>
      <c r="D159" s="199">
        <v>0</v>
      </c>
      <c r="E159" s="199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9">
        <v>0</v>
      </c>
      <c r="D160" s="199">
        <v>0</v>
      </c>
      <c r="E160" s="199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9">
        <v>0</v>
      </c>
      <c r="D161" s="199">
        <v>0</v>
      </c>
      <c r="E161" s="199">
        <v>0</v>
      </c>
      <c r="F161">
        <f t="shared" si="2"/>
        <v>0</v>
      </c>
    </row>
    <row r="162" spans="1:6" x14ac:dyDescent="0.25">
      <c r="A162" s="130" t="s">
        <v>1241</v>
      </c>
      <c r="B162" s="130" t="s">
        <v>1258</v>
      </c>
      <c r="C162" s="199">
        <v>0</v>
      </c>
      <c r="D162" s="199">
        <v>0</v>
      </c>
      <c r="E162" s="199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9">
        <v>0</v>
      </c>
      <c r="D163" s="199">
        <v>0</v>
      </c>
      <c r="E163" s="199">
        <v>0</v>
      </c>
      <c r="F163">
        <f t="shared" si="2"/>
        <v>0</v>
      </c>
    </row>
    <row r="164" spans="1:6" x14ac:dyDescent="0.25">
      <c r="A164" s="130" t="s">
        <v>987</v>
      </c>
      <c r="B164" s="130" t="s">
        <v>1234</v>
      </c>
      <c r="C164" s="199">
        <v>0</v>
      </c>
      <c r="D164" s="199">
        <v>0</v>
      </c>
      <c r="E164" s="199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9">
        <v>0</v>
      </c>
      <c r="D165" s="199">
        <v>0</v>
      </c>
      <c r="E165" s="199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9">
        <v>0</v>
      </c>
      <c r="D166" s="199">
        <v>0</v>
      </c>
      <c r="E166" s="199">
        <v>0</v>
      </c>
      <c r="F166">
        <f t="shared" si="2"/>
        <v>0</v>
      </c>
    </row>
    <row r="167" spans="1:6" x14ac:dyDescent="0.25">
      <c r="A167" s="130" t="s">
        <v>1214</v>
      </c>
      <c r="B167" s="130" t="s">
        <v>1479</v>
      </c>
      <c r="C167" s="199">
        <v>6515.85</v>
      </c>
      <c r="D167" s="199">
        <v>0</v>
      </c>
      <c r="E167" s="199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9">
        <v>0</v>
      </c>
      <c r="D168" s="199">
        <v>0</v>
      </c>
      <c r="E168" s="199">
        <v>0</v>
      </c>
      <c r="F168">
        <f t="shared" si="2"/>
        <v>0</v>
      </c>
    </row>
    <row r="169" spans="1:6" x14ac:dyDescent="0.25">
      <c r="A169" s="130" t="s">
        <v>1213</v>
      </c>
      <c r="B169" s="130" t="s">
        <v>1285</v>
      </c>
      <c r="C169" s="199">
        <v>0</v>
      </c>
      <c r="D169" s="199">
        <v>0</v>
      </c>
      <c r="E169" s="199">
        <v>0</v>
      </c>
      <c r="F169">
        <f t="shared" si="2"/>
        <v>0</v>
      </c>
    </row>
    <row r="170" spans="1:6" x14ac:dyDescent="0.25">
      <c r="A170" s="130" t="s">
        <v>1217</v>
      </c>
      <c r="B170" s="130" t="s">
        <v>1224</v>
      </c>
      <c r="C170" s="199">
        <v>0</v>
      </c>
      <c r="D170" s="199">
        <v>0</v>
      </c>
      <c r="E170" s="199">
        <v>0</v>
      </c>
      <c r="F170">
        <f t="shared" si="2"/>
        <v>0</v>
      </c>
    </row>
    <row r="171" spans="1:6" x14ac:dyDescent="0.25">
      <c r="A171" s="130" t="s">
        <v>1216</v>
      </c>
      <c r="B171" s="130" t="s">
        <v>1223</v>
      </c>
      <c r="C171" s="199">
        <v>0</v>
      </c>
      <c r="D171" s="199">
        <v>0</v>
      </c>
      <c r="E171" s="199">
        <v>0</v>
      </c>
      <c r="F171">
        <f t="shared" si="2"/>
        <v>0</v>
      </c>
    </row>
    <row r="172" spans="1:6" x14ac:dyDescent="0.25">
      <c r="A172" s="130" t="s">
        <v>1384</v>
      </c>
      <c r="B172" s="130" t="s">
        <v>1471</v>
      </c>
      <c r="C172" s="199">
        <v>0</v>
      </c>
      <c r="D172" s="199">
        <v>0</v>
      </c>
      <c r="E172" s="199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9">
        <v>0</v>
      </c>
      <c r="D173" s="199">
        <v>0</v>
      </c>
      <c r="E173" s="199">
        <v>0</v>
      </c>
      <c r="F173">
        <f t="shared" si="2"/>
        <v>0</v>
      </c>
    </row>
    <row r="174" spans="1:6" x14ac:dyDescent="0.25">
      <c r="A174" s="130" t="s">
        <v>1402</v>
      </c>
      <c r="B174" s="130" t="s">
        <v>1472</v>
      </c>
      <c r="C174" s="199">
        <v>0</v>
      </c>
      <c r="D174" s="199">
        <v>0</v>
      </c>
      <c r="E174" s="199">
        <v>0</v>
      </c>
      <c r="F174">
        <f t="shared" si="2"/>
        <v>0</v>
      </c>
    </row>
    <row r="175" spans="1:6" x14ac:dyDescent="0.25">
      <c r="A175" s="130" t="s">
        <v>1390</v>
      </c>
      <c r="B175" s="130" t="s">
        <v>1473</v>
      </c>
      <c r="C175" s="199">
        <v>0</v>
      </c>
      <c r="D175" s="199">
        <v>0</v>
      </c>
      <c r="E175" s="199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9">
        <v>0</v>
      </c>
      <c r="D176" s="199">
        <v>0</v>
      </c>
      <c r="E176" s="199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9">
        <v>0</v>
      </c>
      <c r="D177" s="199">
        <v>0</v>
      </c>
      <c r="E177" s="199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9">
        <v>0</v>
      </c>
      <c r="D178" s="199">
        <v>0</v>
      </c>
      <c r="E178" s="199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9">
        <v>0</v>
      </c>
      <c r="D179" s="199">
        <v>0</v>
      </c>
      <c r="E179" s="199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9">
        <v>0</v>
      </c>
      <c r="D180" s="199">
        <v>0</v>
      </c>
      <c r="E180" s="199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9">
        <v>305506.15999999997</v>
      </c>
      <c r="D181" s="199">
        <v>305506.15999999997</v>
      </c>
      <c r="E181" s="199">
        <v>305506.15999999997</v>
      </c>
      <c r="F181">
        <f t="shared" si="2"/>
        <v>3</v>
      </c>
      <c r="N181" s="237"/>
    </row>
    <row r="182" spans="1:14" x14ac:dyDescent="0.25">
      <c r="A182" t="s">
        <v>311</v>
      </c>
      <c r="B182" t="s">
        <v>312</v>
      </c>
      <c r="C182" s="199">
        <v>609172.87</v>
      </c>
      <c r="D182" s="199">
        <v>609172.87</v>
      </c>
      <c r="E182" s="199">
        <v>609172.87</v>
      </c>
      <c r="F182">
        <f t="shared" si="2"/>
        <v>3</v>
      </c>
      <c r="N182" s="237"/>
    </row>
    <row r="183" spans="1:14" x14ac:dyDescent="0.25">
      <c r="A183" t="s">
        <v>938</v>
      </c>
      <c r="B183" t="s">
        <v>939</v>
      </c>
      <c r="C183" s="199">
        <v>0</v>
      </c>
      <c r="D183" s="199">
        <v>0</v>
      </c>
      <c r="E183" s="199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9">
        <v>11802.41</v>
      </c>
      <c r="D184" s="199">
        <v>11802.41</v>
      </c>
      <c r="E184" s="199">
        <v>11802.41</v>
      </c>
      <c r="F184">
        <f t="shared" si="2"/>
        <v>3</v>
      </c>
      <c r="N184" s="237"/>
    </row>
    <row r="185" spans="1:14" x14ac:dyDescent="0.25">
      <c r="A185" t="s">
        <v>1028</v>
      </c>
      <c r="B185" t="s">
        <v>1029</v>
      </c>
      <c r="C185" s="199">
        <v>644019.31999999995</v>
      </c>
      <c r="D185" s="199">
        <v>644019.31999999995</v>
      </c>
      <c r="E185" s="199">
        <v>644019.31999999995</v>
      </c>
      <c r="F185">
        <f t="shared" si="2"/>
        <v>3</v>
      </c>
      <c r="N185" s="237"/>
    </row>
    <row r="186" spans="1:14" x14ac:dyDescent="0.25">
      <c r="A186" t="s">
        <v>716</v>
      </c>
      <c r="B186" t="s">
        <v>717</v>
      </c>
      <c r="C186" s="199">
        <v>0</v>
      </c>
      <c r="D186" s="199">
        <v>0</v>
      </c>
      <c r="E186" s="199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9">
        <v>0</v>
      </c>
      <c r="D187" s="199">
        <v>0</v>
      </c>
      <c r="E187" s="199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9">
        <v>18148.11</v>
      </c>
      <c r="D188" s="199">
        <v>18148.11</v>
      </c>
      <c r="E188" s="199">
        <v>18148.11</v>
      </c>
      <c r="F188">
        <f t="shared" si="2"/>
        <v>3</v>
      </c>
      <c r="N188" s="237"/>
    </row>
    <row r="189" spans="1:14" x14ac:dyDescent="0.25">
      <c r="A189" t="s">
        <v>722</v>
      </c>
      <c r="B189" t="s">
        <v>723</v>
      </c>
      <c r="C189" s="199">
        <v>0</v>
      </c>
      <c r="D189" s="199">
        <v>0</v>
      </c>
      <c r="E189" s="199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9">
        <v>0</v>
      </c>
      <c r="D190" s="199">
        <v>0</v>
      </c>
      <c r="E190" s="199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9">
        <v>0</v>
      </c>
      <c r="D191" s="199">
        <v>0</v>
      </c>
      <c r="E191" s="199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9">
        <v>0</v>
      </c>
      <c r="D192" s="199">
        <v>0</v>
      </c>
      <c r="E192" s="199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9">
        <v>0</v>
      </c>
      <c r="D193" s="199">
        <v>0</v>
      </c>
      <c r="E193" s="199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9">
        <v>0</v>
      </c>
      <c r="D194" s="199">
        <v>0</v>
      </c>
      <c r="E194" s="199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9">
        <v>0</v>
      </c>
      <c r="D195" s="199">
        <v>0</v>
      </c>
      <c r="E195" s="199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9">
        <v>84008.82</v>
      </c>
      <c r="D196" s="199">
        <v>84008.82</v>
      </c>
      <c r="E196" s="199">
        <v>84008.82</v>
      </c>
      <c r="F196">
        <f t="shared" si="3"/>
        <v>3</v>
      </c>
      <c r="N196" s="237"/>
    </row>
    <row r="197" spans="1:14" x14ac:dyDescent="0.25">
      <c r="A197" t="s">
        <v>331</v>
      </c>
      <c r="B197" t="s">
        <v>332</v>
      </c>
      <c r="C197" s="199">
        <v>0</v>
      </c>
      <c r="D197" s="199">
        <v>0</v>
      </c>
      <c r="E197" s="199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9">
        <v>0</v>
      </c>
      <c r="D198" s="199">
        <v>0</v>
      </c>
      <c r="E198" s="199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9">
        <v>0</v>
      </c>
      <c r="D199" s="199">
        <v>0</v>
      </c>
      <c r="E199" s="199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9">
        <v>0</v>
      </c>
      <c r="D200" s="199">
        <v>0</v>
      </c>
      <c r="E200" s="199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9">
        <v>126553.64</v>
      </c>
      <c r="D201" s="199">
        <v>126553.64</v>
      </c>
      <c r="E201" s="199">
        <v>126553.64</v>
      </c>
      <c r="F201">
        <f t="shared" si="3"/>
        <v>3</v>
      </c>
      <c r="N201" s="237"/>
    </row>
    <row r="202" spans="1:14" x14ac:dyDescent="0.25">
      <c r="A202" t="s">
        <v>341</v>
      </c>
      <c r="B202" t="s">
        <v>342</v>
      </c>
      <c r="C202" s="199">
        <v>0</v>
      </c>
      <c r="D202" s="199">
        <v>0</v>
      </c>
      <c r="E202" s="199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9">
        <v>0</v>
      </c>
      <c r="D203" s="199">
        <v>0</v>
      </c>
      <c r="E203" s="199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9">
        <v>34209.440000000002</v>
      </c>
      <c r="D204" s="199">
        <v>34209.440000000002</v>
      </c>
      <c r="E204" s="199">
        <v>34209.440000000002</v>
      </c>
      <c r="F204">
        <f t="shared" si="3"/>
        <v>3</v>
      </c>
      <c r="N204" s="237"/>
    </row>
    <row r="205" spans="1:14" x14ac:dyDescent="0.25">
      <c r="A205" t="s">
        <v>347</v>
      </c>
      <c r="B205" t="s">
        <v>348</v>
      </c>
      <c r="C205" s="199">
        <v>0</v>
      </c>
      <c r="D205" s="199">
        <v>0</v>
      </c>
      <c r="E205" s="199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9">
        <v>0</v>
      </c>
      <c r="D206" s="199">
        <v>0</v>
      </c>
      <c r="E206" s="199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9">
        <v>0.25</v>
      </c>
      <c r="D207" s="199">
        <v>0.25</v>
      </c>
      <c r="E207" s="199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9">
        <v>0</v>
      </c>
      <c r="D208" s="199">
        <v>0</v>
      </c>
      <c r="E208" s="199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9">
        <v>20765.93</v>
      </c>
      <c r="D209" s="199">
        <v>20765.93</v>
      </c>
      <c r="E209" s="199">
        <v>20765.93</v>
      </c>
      <c r="F209">
        <f t="shared" si="3"/>
        <v>3</v>
      </c>
      <c r="N209" s="237"/>
    </row>
    <row r="210" spans="1:14" x14ac:dyDescent="0.25">
      <c r="A210" t="s">
        <v>357</v>
      </c>
      <c r="B210" t="s">
        <v>358</v>
      </c>
      <c r="C210" s="199">
        <v>0</v>
      </c>
      <c r="D210" s="199">
        <v>0</v>
      </c>
      <c r="E210" s="199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9">
        <v>0</v>
      </c>
      <c r="D211" s="199">
        <v>0</v>
      </c>
      <c r="E211" s="199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9">
        <v>0</v>
      </c>
      <c r="D212" s="199">
        <v>0</v>
      </c>
      <c r="E212" s="199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9">
        <v>430.83</v>
      </c>
      <c r="D213" s="199">
        <v>430.83</v>
      </c>
      <c r="E213" s="199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9">
        <v>0</v>
      </c>
      <c r="D214" s="199">
        <v>0</v>
      </c>
      <c r="E214" s="199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9">
        <v>0</v>
      </c>
      <c r="D215" s="199">
        <v>0</v>
      </c>
      <c r="E215" s="199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9">
        <v>0</v>
      </c>
      <c r="D216" s="199">
        <v>0</v>
      </c>
      <c r="E216" s="199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9">
        <v>0</v>
      </c>
      <c r="D217" s="199">
        <v>0</v>
      </c>
      <c r="E217" s="199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9">
        <v>0</v>
      </c>
      <c r="D218" s="199">
        <v>0</v>
      </c>
      <c r="E218" s="199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9">
        <v>0</v>
      </c>
      <c r="D219" s="199">
        <v>0</v>
      </c>
      <c r="E219" s="199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9">
        <v>0</v>
      </c>
      <c r="D220" s="199">
        <v>0</v>
      </c>
      <c r="E220" s="199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9">
        <v>305770.64</v>
      </c>
      <c r="D221" s="199">
        <v>305770.64</v>
      </c>
      <c r="E221" s="199">
        <v>305770.64</v>
      </c>
      <c r="F221">
        <f t="shared" si="3"/>
        <v>3</v>
      </c>
      <c r="N221" s="237"/>
    </row>
    <row r="222" spans="1:14" x14ac:dyDescent="0.25">
      <c r="A222" t="s">
        <v>380</v>
      </c>
      <c r="B222" t="s">
        <v>381</v>
      </c>
      <c r="C222" s="199">
        <v>0</v>
      </c>
      <c r="D222" s="199">
        <v>0</v>
      </c>
      <c r="E222" s="199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9">
        <v>0</v>
      </c>
      <c r="D223" s="199">
        <v>0</v>
      </c>
      <c r="E223" s="199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9">
        <v>0</v>
      </c>
      <c r="D224" s="199">
        <v>0</v>
      </c>
      <c r="E224" s="199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9">
        <v>0</v>
      </c>
      <c r="D225" s="199">
        <v>0</v>
      </c>
      <c r="E225" s="199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9">
        <v>0</v>
      </c>
      <c r="D226" s="199">
        <v>0</v>
      </c>
      <c r="E226" s="199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9">
        <v>0</v>
      </c>
      <c r="D227" s="199">
        <v>0</v>
      </c>
      <c r="E227" s="199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9">
        <v>0</v>
      </c>
      <c r="D228" s="199">
        <v>0</v>
      </c>
      <c r="E228" s="199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9">
        <v>0</v>
      </c>
      <c r="D229" s="199">
        <v>0</v>
      </c>
      <c r="E229" s="199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9">
        <v>34673</v>
      </c>
      <c r="D230" s="199">
        <v>34673</v>
      </c>
      <c r="E230" s="199">
        <v>34673</v>
      </c>
      <c r="F230">
        <f t="shared" si="3"/>
        <v>3</v>
      </c>
      <c r="N230" s="237"/>
    </row>
    <row r="231" spans="1:14" x14ac:dyDescent="0.25">
      <c r="A231" t="s">
        <v>818</v>
      </c>
      <c r="B231" t="s">
        <v>819</v>
      </c>
      <c r="C231" s="199">
        <v>0</v>
      </c>
      <c r="D231" s="199">
        <v>0</v>
      </c>
      <c r="E231" s="199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9">
        <v>54434.61</v>
      </c>
      <c r="D232" s="199">
        <v>54434.61</v>
      </c>
      <c r="E232" s="199">
        <v>54434.61</v>
      </c>
      <c r="F232">
        <f t="shared" si="3"/>
        <v>3</v>
      </c>
      <c r="N232" s="237"/>
    </row>
    <row r="233" spans="1:14" x14ac:dyDescent="0.25">
      <c r="A233" t="s">
        <v>398</v>
      </c>
      <c r="B233" t="s">
        <v>399</v>
      </c>
      <c r="C233" s="199">
        <v>0</v>
      </c>
      <c r="D233" s="199">
        <v>0</v>
      </c>
      <c r="E233" s="199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9">
        <v>0</v>
      </c>
      <c r="D234" s="199">
        <v>0</v>
      </c>
      <c r="E234" s="199">
        <v>0</v>
      </c>
      <c r="F234">
        <f t="shared" si="3"/>
        <v>0</v>
      </c>
    </row>
    <row r="235" spans="1:14" x14ac:dyDescent="0.25">
      <c r="A235" s="130" t="s">
        <v>820</v>
      </c>
      <c r="B235" s="130" t="s">
        <v>821</v>
      </c>
      <c r="C235" s="199">
        <v>0</v>
      </c>
      <c r="D235" s="199">
        <v>0</v>
      </c>
      <c r="E235" s="199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9">
        <v>0</v>
      </c>
      <c r="D236" s="199">
        <v>0</v>
      </c>
      <c r="E236" s="199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9">
        <v>67939.8</v>
      </c>
      <c r="D237" s="199">
        <v>67939.8</v>
      </c>
      <c r="E237" s="199">
        <v>67939.8</v>
      </c>
      <c r="F237">
        <f t="shared" si="3"/>
        <v>3</v>
      </c>
      <c r="N237" s="237"/>
    </row>
    <row r="238" spans="1:14" x14ac:dyDescent="0.25">
      <c r="A238" t="s">
        <v>406</v>
      </c>
      <c r="B238" t="s">
        <v>407</v>
      </c>
      <c r="C238" s="199">
        <v>0</v>
      </c>
      <c r="D238" s="199">
        <v>0</v>
      </c>
      <c r="E238" s="199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9">
        <v>0</v>
      </c>
      <c r="D239" s="199">
        <v>0</v>
      </c>
      <c r="E239" s="199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9">
        <v>0</v>
      </c>
      <c r="D240" s="199">
        <v>0</v>
      </c>
      <c r="E240" s="199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9">
        <v>0</v>
      </c>
      <c r="D241" s="199">
        <v>0</v>
      </c>
      <c r="E241" s="199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9">
        <v>342322.96</v>
      </c>
      <c r="D242" s="199">
        <v>342322.96</v>
      </c>
      <c r="E242" s="199">
        <v>342322.96</v>
      </c>
      <c r="F242">
        <f t="shared" si="3"/>
        <v>3</v>
      </c>
      <c r="N242" s="237"/>
    </row>
    <row r="243" spans="1:14" x14ac:dyDescent="0.25">
      <c r="A243" t="s">
        <v>418</v>
      </c>
      <c r="B243" t="s">
        <v>419</v>
      </c>
      <c r="C243" s="199">
        <v>0</v>
      </c>
      <c r="D243" s="199">
        <v>0</v>
      </c>
      <c r="E243" s="199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9">
        <v>0</v>
      </c>
      <c r="D244" s="199">
        <v>0</v>
      </c>
      <c r="E244" s="199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9">
        <v>0</v>
      </c>
      <c r="D245" s="199">
        <v>0</v>
      </c>
      <c r="E245" s="199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9">
        <v>0</v>
      </c>
      <c r="D246" s="199">
        <v>0</v>
      </c>
      <c r="E246" s="199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9">
        <v>0</v>
      </c>
      <c r="D247" s="199">
        <v>0</v>
      </c>
      <c r="E247" s="199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9">
        <v>0</v>
      </c>
      <c r="D248" s="199">
        <v>0</v>
      </c>
      <c r="E248" s="199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9">
        <v>0</v>
      </c>
      <c r="D249" s="199">
        <v>0</v>
      </c>
      <c r="E249" s="199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9">
        <v>0</v>
      </c>
      <c r="D250" s="199">
        <v>0</v>
      </c>
      <c r="E250" s="199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9">
        <v>0</v>
      </c>
      <c r="D251" s="199">
        <v>0</v>
      </c>
      <c r="E251" s="199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9">
        <v>0</v>
      </c>
      <c r="D252" s="199">
        <v>0</v>
      </c>
      <c r="E252" s="199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9">
        <v>0</v>
      </c>
      <c r="D253" s="199">
        <v>0</v>
      </c>
      <c r="E253" s="199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9">
        <v>0</v>
      </c>
      <c r="D254" s="199">
        <v>0</v>
      </c>
      <c r="E254" s="199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9">
        <v>116592.64</v>
      </c>
      <c r="D255" s="199">
        <v>116592.64</v>
      </c>
      <c r="E255" s="199">
        <v>116592.64</v>
      </c>
      <c r="F255">
        <f t="shared" si="3"/>
        <v>3</v>
      </c>
      <c r="N255" s="237"/>
    </row>
    <row r="256" spans="1:14" x14ac:dyDescent="0.25">
      <c r="A256" t="s">
        <v>444</v>
      </c>
      <c r="B256" t="s">
        <v>445</v>
      </c>
      <c r="C256" s="199">
        <v>68098.84</v>
      </c>
      <c r="D256" s="199">
        <v>68098.84</v>
      </c>
      <c r="E256" s="199">
        <v>68098.84</v>
      </c>
      <c r="F256">
        <f t="shared" si="3"/>
        <v>3</v>
      </c>
      <c r="N256" s="237"/>
    </row>
    <row r="257" spans="1:14" x14ac:dyDescent="0.25">
      <c r="A257" t="s">
        <v>446</v>
      </c>
      <c r="B257" t="s">
        <v>447</v>
      </c>
      <c r="C257" s="199">
        <v>0</v>
      </c>
      <c r="D257" s="199">
        <v>0</v>
      </c>
      <c r="E257" s="199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9">
        <v>0</v>
      </c>
      <c r="D258" s="199">
        <v>0</v>
      </c>
      <c r="E258" s="199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9">
        <v>0</v>
      </c>
      <c r="D259" s="199">
        <v>0</v>
      </c>
      <c r="E259" s="199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9">
        <v>161478.35999999999</v>
      </c>
      <c r="D260" s="199">
        <v>161478.35999999999</v>
      </c>
      <c r="E260" s="199">
        <v>161478.35999999999</v>
      </c>
      <c r="F260">
        <f t="shared" si="4"/>
        <v>3</v>
      </c>
      <c r="N260" s="237"/>
    </row>
    <row r="261" spans="1:14" x14ac:dyDescent="0.25">
      <c r="A261" t="s">
        <v>837</v>
      </c>
      <c r="B261" t="s">
        <v>838</v>
      </c>
      <c r="C261" s="199">
        <v>0</v>
      </c>
      <c r="D261" s="199">
        <v>0</v>
      </c>
      <c r="E261" s="199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9">
        <v>378207.34</v>
      </c>
      <c r="D262" s="199">
        <v>378207.34</v>
      </c>
      <c r="E262" s="199">
        <v>378207.34</v>
      </c>
      <c r="F262">
        <f t="shared" si="4"/>
        <v>3</v>
      </c>
      <c r="N262" s="237"/>
    </row>
    <row r="263" spans="1:14" x14ac:dyDescent="0.25">
      <c r="A263" t="s">
        <v>456</v>
      </c>
      <c r="B263" t="s">
        <v>457</v>
      </c>
      <c r="C263" s="199">
        <v>0</v>
      </c>
      <c r="D263" s="199">
        <v>0</v>
      </c>
      <c r="E263" s="199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9">
        <v>0</v>
      </c>
      <c r="D264" s="199">
        <v>0</v>
      </c>
      <c r="E264" s="199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9">
        <v>0</v>
      </c>
      <c r="D265" s="199">
        <v>0</v>
      </c>
      <c r="E265" s="199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9">
        <v>91109.77</v>
      </c>
      <c r="D266" s="199">
        <v>91109.77</v>
      </c>
      <c r="E266" s="199">
        <v>91109.77</v>
      </c>
      <c r="F266">
        <f t="shared" si="4"/>
        <v>3</v>
      </c>
      <c r="N266" s="237"/>
    </row>
    <row r="267" spans="1:14" x14ac:dyDescent="0.25">
      <c r="A267" t="s">
        <v>464</v>
      </c>
      <c r="B267" t="s">
        <v>465</v>
      </c>
      <c r="C267" s="199">
        <v>1619387.92</v>
      </c>
      <c r="D267" s="199">
        <v>1705887.92</v>
      </c>
      <c r="E267" s="199">
        <v>0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9">
        <v>363651.11</v>
      </c>
      <c r="D268" s="199">
        <v>363651.11</v>
      </c>
      <c r="E268" s="199">
        <v>363651.11</v>
      </c>
      <c r="F268">
        <f t="shared" si="4"/>
        <v>3</v>
      </c>
      <c r="N268" s="237"/>
    </row>
    <row r="269" spans="1:14" x14ac:dyDescent="0.25">
      <c r="A269" t="s">
        <v>826</v>
      </c>
      <c r="B269" t="s">
        <v>827</v>
      </c>
      <c r="C269" s="199">
        <v>0</v>
      </c>
      <c r="D269" s="199">
        <v>0</v>
      </c>
      <c r="E269" s="199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9">
        <v>0</v>
      </c>
      <c r="D270" s="199">
        <v>0</v>
      </c>
      <c r="E270" s="199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9">
        <v>0</v>
      </c>
      <c r="D271" s="199">
        <v>0</v>
      </c>
      <c r="E271" s="199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9">
        <v>62.59</v>
      </c>
      <c r="D272" s="199">
        <v>62.59</v>
      </c>
      <c r="E272" s="199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9">
        <v>0</v>
      </c>
      <c r="D273" s="199">
        <v>0</v>
      </c>
      <c r="E273" s="199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9">
        <v>0</v>
      </c>
      <c r="D274" s="199">
        <v>0</v>
      </c>
      <c r="E274" s="199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9">
        <v>6045.82</v>
      </c>
      <c r="D275" s="199">
        <v>6045.82</v>
      </c>
      <c r="E275" s="199">
        <v>6045.82</v>
      </c>
      <c r="F275">
        <f t="shared" si="4"/>
        <v>3</v>
      </c>
      <c r="N275" s="237"/>
    </row>
    <row r="276" spans="1:14" x14ac:dyDescent="0.25">
      <c r="A276" t="s">
        <v>479</v>
      </c>
      <c r="B276" t="s">
        <v>480</v>
      </c>
      <c r="C276" s="199">
        <v>0</v>
      </c>
      <c r="D276" s="199">
        <v>426167.85999999987</v>
      </c>
      <c r="E276" s="199">
        <v>0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9">
        <v>0</v>
      </c>
      <c r="D277" s="199">
        <v>0</v>
      </c>
      <c r="E277" s="199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9">
        <v>676672.03</v>
      </c>
      <c r="D278" s="199">
        <v>676672.03</v>
      </c>
      <c r="E278" s="199">
        <v>676672.03</v>
      </c>
      <c r="F278">
        <f t="shared" si="4"/>
        <v>3</v>
      </c>
      <c r="N278" s="237"/>
    </row>
    <row r="279" spans="1:14" x14ac:dyDescent="0.25">
      <c r="A279" t="s">
        <v>485</v>
      </c>
      <c r="B279" t="s">
        <v>486</v>
      </c>
      <c r="C279" s="199">
        <v>0</v>
      </c>
      <c r="D279" s="199">
        <v>0</v>
      </c>
      <c r="E279" s="199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9">
        <v>0</v>
      </c>
      <c r="D280" s="199">
        <v>0</v>
      </c>
      <c r="E280" s="199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9">
        <v>0</v>
      </c>
      <c r="D281" s="199">
        <v>0</v>
      </c>
      <c r="E281" s="199">
        <v>0</v>
      </c>
      <c r="F281">
        <f t="shared" si="4"/>
        <v>0</v>
      </c>
    </row>
    <row r="282" spans="1:14" x14ac:dyDescent="0.25">
      <c r="A282" t="s">
        <v>491</v>
      </c>
      <c r="B282" t="s">
        <v>492</v>
      </c>
      <c r="C282" s="199">
        <v>225480.7</v>
      </c>
      <c r="D282" s="199">
        <v>225480.7</v>
      </c>
      <c r="E282" s="199">
        <v>225480.7</v>
      </c>
      <c r="F282">
        <f t="shared" si="4"/>
        <v>3</v>
      </c>
      <c r="N282" s="237"/>
    </row>
    <row r="283" spans="1:14" x14ac:dyDescent="0.25">
      <c r="A283" t="s">
        <v>493</v>
      </c>
      <c r="B283" t="s">
        <v>494</v>
      </c>
      <c r="C283" s="199">
        <v>0</v>
      </c>
      <c r="D283" s="199">
        <v>0</v>
      </c>
      <c r="E283" s="199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9">
        <v>0</v>
      </c>
      <c r="D284" s="199">
        <v>0</v>
      </c>
      <c r="E284" s="199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9">
        <v>271240.62</v>
      </c>
      <c r="D285" s="199">
        <v>271240.62</v>
      </c>
      <c r="E285" s="199">
        <v>271240.62</v>
      </c>
      <c r="F285">
        <f t="shared" si="4"/>
        <v>3</v>
      </c>
      <c r="N285" s="237"/>
    </row>
    <row r="286" spans="1:14" x14ac:dyDescent="0.25">
      <c r="A286" t="s">
        <v>499</v>
      </c>
      <c r="B286" t="s">
        <v>500</v>
      </c>
      <c r="C286" s="199">
        <v>0</v>
      </c>
      <c r="D286" s="199">
        <v>0</v>
      </c>
      <c r="E286" s="199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9">
        <v>0</v>
      </c>
      <c r="D287" s="199">
        <v>0</v>
      </c>
      <c r="E287" s="199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9">
        <v>907550.45</v>
      </c>
      <c r="D288" s="199">
        <v>907550.45</v>
      </c>
      <c r="E288" s="199">
        <v>907550.45</v>
      </c>
      <c r="F288">
        <f t="shared" si="4"/>
        <v>3</v>
      </c>
      <c r="N288" s="237"/>
    </row>
    <row r="289" spans="1:14" x14ac:dyDescent="0.25">
      <c r="A289" t="s">
        <v>505</v>
      </c>
      <c r="B289" t="s">
        <v>506</v>
      </c>
      <c r="C289" s="199">
        <v>311250.68000000011</v>
      </c>
      <c r="D289" s="199">
        <v>0</v>
      </c>
      <c r="E289" s="199">
        <v>0</v>
      </c>
      <c r="F289">
        <f t="shared" si="4"/>
        <v>1</v>
      </c>
      <c r="N289" s="237"/>
    </row>
    <row r="290" spans="1:14" x14ac:dyDescent="0.25">
      <c r="A290" s="130" t="s">
        <v>1093</v>
      </c>
      <c r="B290" s="130" t="s">
        <v>1284</v>
      </c>
      <c r="C290" s="199">
        <v>0</v>
      </c>
      <c r="D290" s="199">
        <v>0</v>
      </c>
      <c r="E290" s="199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9">
        <v>35884.370000000003</v>
      </c>
      <c r="D291" s="199">
        <v>35884.370000000003</v>
      </c>
      <c r="E291" s="199">
        <v>35884.370000000003</v>
      </c>
      <c r="F291">
        <f t="shared" si="4"/>
        <v>3</v>
      </c>
      <c r="N291" s="237"/>
    </row>
    <row r="292" spans="1:14" x14ac:dyDescent="0.25">
      <c r="A292" t="s">
        <v>509</v>
      </c>
      <c r="B292" t="s">
        <v>510</v>
      </c>
      <c r="C292" s="199">
        <v>9611.5</v>
      </c>
      <c r="D292" s="199">
        <v>9611.5</v>
      </c>
      <c r="E292" s="199">
        <v>9611.5</v>
      </c>
      <c r="F292">
        <f t="shared" si="4"/>
        <v>3</v>
      </c>
      <c r="N292" s="237"/>
    </row>
    <row r="293" spans="1:14" x14ac:dyDescent="0.25">
      <c r="A293" t="s">
        <v>511</v>
      </c>
      <c r="B293" t="s">
        <v>512</v>
      </c>
      <c r="C293" s="199">
        <v>336010.57</v>
      </c>
      <c r="D293" s="199">
        <v>336010.57</v>
      </c>
      <c r="E293" s="199">
        <v>336010.57</v>
      </c>
      <c r="F293">
        <f t="shared" si="4"/>
        <v>3</v>
      </c>
      <c r="N293" s="237"/>
    </row>
    <row r="294" spans="1:14" x14ac:dyDescent="0.25">
      <c r="A294" t="s">
        <v>513</v>
      </c>
      <c r="B294" t="s">
        <v>514</v>
      </c>
      <c r="C294" s="199">
        <v>203490</v>
      </c>
      <c r="D294" s="199">
        <v>203490</v>
      </c>
      <c r="E294" s="199">
        <v>203490</v>
      </c>
      <c r="F294">
        <f t="shared" si="4"/>
        <v>3</v>
      </c>
      <c r="N294" s="237"/>
    </row>
    <row r="295" spans="1:14" x14ac:dyDescent="0.25">
      <c r="A295" t="s">
        <v>515</v>
      </c>
      <c r="B295" t="s">
        <v>516</v>
      </c>
      <c r="C295" s="199">
        <v>0</v>
      </c>
      <c r="D295" s="199">
        <v>0</v>
      </c>
      <c r="E295" s="199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9">
        <v>0</v>
      </c>
      <c r="D296" s="199">
        <v>0</v>
      </c>
      <c r="E296" s="199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9">
        <v>0</v>
      </c>
      <c r="D297" s="199">
        <v>214230.74000000011</v>
      </c>
      <c r="E297" s="199">
        <v>0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9">
        <v>0</v>
      </c>
      <c r="D298" s="199">
        <v>0</v>
      </c>
      <c r="E298" s="199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9">
        <v>0</v>
      </c>
      <c r="D299" s="199">
        <v>0</v>
      </c>
      <c r="E299" s="199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9">
        <v>0</v>
      </c>
      <c r="D300" s="199">
        <v>0</v>
      </c>
      <c r="E300" s="199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9">
        <v>0</v>
      </c>
      <c r="D301" s="199">
        <v>0</v>
      </c>
      <c r="E301" s="199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9">
        <v>730</v>
      </c>
      <c r="D302" s="199">
        <v>730</v>
      </c>
      <c r="E302" s="199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9">
        <v>0</v>
      </c>
      <c r="D303" s="199">
        <v>0</v>
      </c>
      <c r="E303" s="199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9">
        <v>0</v>
      </c>
      <c r="D304" s="199">
        <v>0</v>
      </c>
      <c r="E304" s="199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9">
        <v>0</v>
      </c>
      <c r="D305" s="199">
        <v>0</v>
      </c>
      <c r="E305" s="199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9">
        <v>0</v>
      </c>
      <c r="D306" s="199">
        <v>0</v>
      </c>
      <c r="E306" s="199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9">
        <v>153728.47</v>
      </c>
      <c r="D307" s="199">
        <v>153728.47</v>
      </c>
      <c r="E307" s="199">
        <v>153728.47</v>
      </c>
      <c r="F307">
        <f t="shared" si="4"/>
        <v>3</v>
      </c>
      <c r="N307" s="237"/>
    </row>
    <row r="308" spans="1:14" x14ac:dyDescent="0.25">
      <c r="A308" s="130" t="s">
        <v>1102</v>
      </c>
      <c r="B308" s="130" t="s">
        <v>1104</v>
      </c>
      <c r="C308" s="199">
        <v>0</v>
      </c>
      <c r="D308" s="199">
        <v>0</v>
      </c>
      <c r="E308" s="199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9">
        <v>0</v>
      </c>
      <c r="D309" s="199">
        <v>0</v>
      </c>
      <c r="E309" s="199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9">
        <v>0</v>
      </c>
      <c r="D310" s="199">
        <v>0</v>
      </c>
      <c r="E310" s="199">
        <v>0</v>
      </c>
      <c r="F310">
        <f t="shared" si="4"/>
        <v>0</v>
      </c>
    </row>
    <row r="311" spans="1:14" x14ac:dyDescent="0.25">
      <c r="A311" s="130" t="s">
        <v>1288</v>
      </c>
      <c r="B311" s="130" t="s">
        <v>1465</v>
      </c>
      <c r="C311" s="199">
        <v>0</v>
      </c>
      <c r="D311" s="199">
        <v>0</v>
      </c>
      <c r="E311" s="199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9">
        <v>0</v>
      </c>
      <c r="D312" s="199">
        <v>0</v>
      </c>
      <c r="E312" s="199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9">
        <v>0</v>
      </c>
      <c r="D313" s="199">
        <v>0</v>
      </c>
      <c r="E313" s="199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9">
        <v>0</v>
      </c>
      <c r="D314" s="199">
        <v>0</v>
      </c>
      <c r="E314" s="199">
        <v>0</v>
      </c>
      <c r="F314">
        <f t="shared" si="4"/>
        <v>0</v>
      </c>
    </row>
    <row r="315" spans="1:14" x14ac:dyDescent="0.25">
      <c r="A315" s="130" t="s">
        <v>1482</v>
      </c>
      <c r="B315" s="130" t="s">
        <v>1483</v>
      </c>
      <c r="C315" s="199">
        <v>0</v>
      </c>
      <c r="D315" s="199">
        <v>0</v>
      </c>
      <c r="E315" s="199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9">
        <v>1303617.32</v>
      </c>
      <c r="D316" s="199">
        <v>0</v>
      </c>
      <c r="E316" s="199">
        <v>0</v>
      </c>
      <c r="F316">
        <f t="shared" si="4"/>
        <v>1</v>
      </c>
    </row>
    <row r="317" spans="1:14" x14ac:dyDescent="0.25">
      <c r="A317" s="130" t="s">
        <v>1330</v>
      </c>
      <c r="B317" s="130" t="s">
        <v>354</v>
      </c>
      <c r="C317" s="199">
        <v>0</v>
      </c>
      <c r="D317" s="199">
        <v>0</v>
      </c>
      <c r="E317" s="199">
        <v>0</v>
      </c>
      <c r="F317">
        <f t="shared" si="4"/>
        <v>0</v>
      </c>
    </row>
    <row r="318" spans="1:14" x14ac:dyDescent="0.25">
      <c r="A318" s="130" t="s">
        <v>1335</v>
      </c>
      <c r="B318" s="130" t="s">
        <v>1466</v>
      </c>
      <c r="C318" s="199">
        <v>0</v>
      </c>
      <c r="D318" s="199">
        <v>0</v>
      </c>
      <c r="E318" s="199">
        <v>0</v>
      </c>
      <c r="F318">
        <f t="shared" si="4"/>
        <v>0</v>
      </c>
    </row>
    <row r="319" spans="1:14" x14ac:dyDescent="0.25">
      <c r="A319" s="130" t="s">
        <v>1424</v>
      </c>
      <c r="B319" s="130" t="s">
        <v>1467</v>
      </c>
      <c r="C319" s="199">
        <v>0</v>
      </c>
      <c r="D319" s="199">
        <v>0</v>
      </c>
      <c r="E319" s="199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9">
        <v>0</v>
      </c>
      <c r="D320" s="199">
        <v>0</v>
      </c>
      <c r="E320" s="199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9">
        <v>0</v>
      </c>
      <c r="D321" s="199">
        <v>0</v>
      </c>
      <c r="E321" s="199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9">
        <v>0</v>
      </c>
      <c r="D322" s="199">
        <v>0</v>
      </c>
      <c r="E322" s="199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9">
        <v>0.01</v>
      </c>
      <c r="D323" s="199">
        <v>0.01</v>
      </c>
      <c r="E323" s="199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9">
        <v>22640.59</v>
      </c>
      <c r="D324" s="199">
        <v>22640.59</v>
      </c>
      <c r="E324" s="199">
        <v>22640.59</v>
      </c>
      <c r="F324">
        <f t="shared" si="5"/>
        <v>3</v>
      </c>
      <c r="N324" s="237"/>
    </row>
    <row r="325" spans="1:14" x14ac:dyDescent="0.25">
      <c r="A325" t="s">
        <v>599</v>
      </c>
      <c r="B325" t="s">
        <v>600</v>
      </c>
      <c r="C325" s="199">
        <v>0</v>
      </c>
      <c r="D325" s="199">
        <v>0</v>
      </c>
      <c r="E325" s="199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9">
        <v>0</v>
      </c>
      <c r="D326" s="199">
        <v>0</v>
      </c>
      <c r="E326" s="199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9">
        <v>20460.41</v>
      </c>
      <c r="D327" s="199">
        <v>20460.41</v>
      </c>
      <c r="E327" s="199">
        <v>20460.41</v>
      </c>
      <c r="F327">
        <f t="shared" si="5"/>
        <v>3</v>
      </c>
      <c r="N327" s="237"/>
    </row>
    <row r="328" spans="1:14" x14ac:dyDescent="0.25">
      <c r="A328" t="s">
        <v>623</v>
      </c>
      <c r="B328" t="s">
        <v>624</v>
      </c>
      <c r="C328" s="199">
        <v>0</v>
      </c>
      <c r="D328" s="199">
        <v>0</v>
      </c>
      <c r="E328" s="199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9">
        <v>79502.11</v>
      </c>
      <c r="D329" s="199">
        <v>79502.11</v>
      </c>
      <c r="E329" s="199">
        <v>79502.11</v>
      </c>
      <c r="F329">
        <f t="shared" si="5"/>
        <v>3</v>
      </c>
      <c r="N329" s="237"/>
    </row>
    <row r="330" spans="1:14" x14ac:dyDescent="0.25">
      <c r="A330" t="s">
        <v>641</v>
      </c>
      <c r="B330" t="s">
        <v>642</v>
      </c>
      <c r="C330" s="199">
        <v>1687.48</v>
      </c>
      <c r="D330" s="199">
        <v>1687.48</v>
      </c>
      <c r="E330" s="199">
        <v>1687.48</v>
      </c>
      <c r="F330">
        <f t="shared" si="5"/>
        <v>3</v>
      </c>
      <c r="N330" s="237"/>
    </row>
    <row r="331" spans="1:14" x14ac:dyDescent="0.25">
      <c r="A331" t="s">
        <v>643</v>
      </c>
      <c r="B331" t="s">
        <v>644</v>
      </c>
      <c r="C331" s="199">
        <v>0</v>
      </c>
      <c r="D331" s="199">
        <v>0</v>
      </c>
      <c r="E331" s="199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9">
        <v>0</v>
      </c>
      <c r="D332" s="199">
        <v>0</v>
      </c>
      <c r="E332" s="199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9">
        <v>0</v>
      </c>
      <c r="D333" s="199">
        <v>0</v>
      </c>
      <c r="E333" s="199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9">
        <v>88.85</v>
      </c>
      <c r="D334" s="199">
        <v>88.85</v>
      </c>
      <c r="E334" s="199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9">
        <v>0</v>
      </c>
      <c r="D335" s="199">
        <v>0</v>
      </c>
      <c r="E335" s="199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9">
        <v>92656.6</v>
      </c>
      <c r="D336" s="199">
        <v>92656.6</v>
      </c>
      <c r="E336" s="199">
        <v>92656.6</v>
      </c>
      <c r="F336">
        <f t="shared" si="5"/>
        <v>3</v>
      </c>
      <c r="N336" s="237"/>
    </row>
    <row r="337" spans="1:14" x14ac:dyDescent="0.25">
      <c r="A337" t="s">
        <v>655</v>
      </c>
      <c r="B337" t="s">
        <v>656</v>
      </c>
      <c r="C337" s="199">
        <v>68566.23</v>
      </c>
      <c r="D337" s="199">
        <v>68566.23</v>
      </c>
      <c r="E337" s="199">
        <v>68566.23</v>
      </c>
      <c r="F337">
        <f t="shared" si="5"/>
        <v>3</v>
      </c>
      <c r="N337" s="237"/>
    </row>
    <row r="338" spans="1:14" x14ac:dyDescent="0.25">
      <c r="A338" t="s">
        <v>657</v>
      </c>
      <c r="B338" t="s">
        <v>658</v>
      </c>
      <c r="C338" s="199">
        <v>0</v>
      </c>
      <c r="D338" s="199">
        <v>0</v>
      </c>
      <c r="E338" s="199">
        <v>0</v>
      </c>
      <c r="F338">
        <f t="shared" si="5"/>
        <v>0</v>
      </c>
      <c r="N338" s="237"/>
    </row>
    <row r="339" spans="1:14" x14ac:dyDescent="0.25">
      <c r="A339" t="s">
        <v>659</v>
      </c>
      <c r="B339" t="s">
        <v>660</v>
      </c>
      <c r="C339" s="199">
        <v>0</v>
      </c>
      <c r="D339" s="199">
        <v>0</v>
      </c>
      <c r="E339" s="199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9">
        <v>0</v>
      </c>
      <c r="D340" s="199">
        <v>579760.35000000056</v>
      </c>
      <c r="E340" s="199">
        <v>545914.35000000056</v>
      </c>
      <c r="F340">
        <f t="shared" si="5"/>
        <v>2</v>
      </c>
    </row>
    <row r="341" spans="1:14" x14ac:dyDescent="0.25">
      <c r="A341" s="130" t="s">
        <v>663</v>
      </c>
      <c r="B341" s="130" t="s">
        <v>664</v>
      </c>
      <c r="C341" s="199">
        <v>0</v>
      </c>
      <c r="D341" s="199">
        <v>0</v>
      </c>
      <c r="E341" s="199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9">
        <v>0</v>
      </c>
      <c r="D342" s="199">
        <v>0</v>
      </c>
      <c r="E342" s="199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9">
        <v>0</v>
      </c>
      <c r="D343" s="199">
        <v>0</v>
      </c>
      <c r="E343" s="199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9">
        <v>2823.6</v>
      </c>
      <c r="D344" s="199">
        <v>2823.6</v>
      </c>
      <c r="E344" s="199">
        <v>2823.6</v>
      </c>
      <c r="F344">
        <f t="shared" si="5"/>
        <v>3</v>
      </c>
      <c r="N344" s="237"/>
    </row>
    <row r="345" spans="1:14" x14ac:dyDescent="0.25">
      <c r="A345" t="s">
        <v>673</v>
      </c>
      <c r="B345" t="s">
        <v>674</v>
      </c>
      <c r="C345" s="199">
        <v>142457.54999999999</v>
      </c>
      <c r="D345" s="199">
        <v>142457.54999999999</v>
      </c>
      <c r="E345" s="199">
        <v>142457.54999999999</v>
      </c>
      <c r="F345">
        <f t="shared" si="5"/>
        <v>3</v>
      </c>
      <c r="N345" s="237"/>
    </row>
    <row r="346" spans="1:14" x14ac:dyDescent="0.25">
      <c r="A346" t="s">
        <v>681</v>
      </c>
      <c r="B346" t="s">
        <v>682</v>
      </c>
      <c r="C346" s="199">
        <v>0</v>
      </c>
      <c r="D346" s="199">
        <v>0</v>
      </c>
      <c r="E346" s="199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9">
        <v>0</v>
      </c>
      <c r="D347" s="199">
        <v>0</v>
      </c>
      <c r="E347" s="199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9">
        <v>0</v>
      </c>
      <c r="D348" s="199">
        <v>0</v>
      </c>
      <c r="E348" s="199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9">
        <v>0</v>
      </c>
      <c r="D349" s="199">
        <v>0</v>
      </c>
      <c r="E349" s="199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9">
        <v>0</v>
      </c>
      <c r="D350" s="199">
        <v>0</v>
      </c>
      <c r="E350" s="199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9">
        <v>1156363.72</v>
      </c>
      <c r="D351" s="199">
        <v>1221866.72</v>
      </c>
      <c r="E351" s="199">
        <v>1142714.22</v>
      </c>
      <c r="F351">
        <f t="shared" si="5"/>
        <v>3</v>
      </c>
      <c r="N351" s="237"/>
    </row>
    <row r="352" spans="1:14" x14ac:dyDescent="0.25">
      <c r="A352" t="s">
        <v>726</v>
      </c>
      <c r="B352" t="s">
        <v>727</v>
      </c>
      <c r="C352" s="199">
        <v>0</v>
      </c>
      <c r="D352" s="199">
        <v>0</v>
      </c>
      <c r="E352" s="199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9">
        <v>473.1</v>
      </c>
      <c r="D353" s="199">
        <v>473.1</v>
      </c>
      <c r="E353" s="199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9">
        <v>204430.47</v>
      </c>
      <c r="D354" s="199">
        <v>204430.47</v>
      </c>
      <c r="E354" s="199">
        <v>204430.47</v>
      </c>
      <c r="F354">
        <f t="shared" si="5"/>
        <v>3</v>
      </c>
      <c r="N354" s="237"/>
    </row>
    <row r="355" spans="1:14" x14ac:dyDescent="0.25">
      <c r="A355" t="s">
        <v>732</v>
      </c>
      <c r="B355" t="s">
        <v>733</v>
      </c>
      <c r="C355" s="199">
        <v>0</v>
      </c>
      <c r="D355" s="199">
        <v>0</v>
      </c>
      <c r="E355" s="199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9">
        <v>0</v>
      </c>
      <c r="D356" s="199">
        <v>0</v>
      </c>
      <c r="E356" s="199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9">
        <v>0</v>
      </c>
      <c r="D357" s="199">
        <v>0</v>
      </c>
      <c r="E357" s="199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9">
        <v>7.0000000000000007E-2</v>
      </c>
      <c r="D358" s="199">
        <v>7.0000000000000007E-2</v>
      </c>
      <c r="E358" s="199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9">
        <v>0</v>
      </c>
      <c r="D359" s="199">
        <v>0</v>
      </c>
      <c r="E359" s="199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9">
        <v>0</v>
      </c>
      <c r="D360" s="199">
        <v>0</v>
      </c>
      <c r="E360" s="199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9">
        <v>184573.38</v>
      </c>
      <c r="D361" s="199">
        <v>184573.38</v>
      </c>
      <c r="E361" s="199">
        <v>184581.38</v>
      </c>
      <c r="F361">
        <f t="shared" si="5"/>
        <v>3</v>
      </c>
      <c r="N361" s="237"/>
    </row>
    <row r="362" spans="1:14" x14ac:dyDescent="0.25">
      <c r="A362" t="s">
        <v>114</v>
      </c>
      <c r="B362" t="s">
        <v>115</v>
      </c>
      <c r="C362" s="199">
        <v>0</v>
      </c>
      <c r="D362" s="199">
        <v>0</v>
      </c>
      <c r="E362" s="199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9">
        <v>-4884.53</v>
      </c>
      <c r="D363" s="199">
        <v>-4884.53</v>
      </c>
      <c r="E363" s="199">
        <v>-4884.53</v>
      </c>
      <c r="F363">
        <f t="shared" si="5"/>
        <v>0</v>
      </c>
      <c r="N363" s="237"/>
    </row>
    <row r="364" spans="1:14" x14ac:dyDescent="0.25">
      <c r="A364" t="s">
        <v>118</v>
      </c>
      <c r="B364" t="s">
        <v>119</v>
      </c>
      <c r="C364" s="199">
        <v>492811.13</v>
      </c>
      <c r="D364" s="199">
        <v>492811.13</v>
      </c>
      <c r="E364" s="199">
        <v>492811.13</v>
      </c>
      <c r="F364">
        <f t="shared" si="5"/>
        <v>3</v>
      </c>
      <c r="N364" s="237"/>
    </row>
    <row r="365" spans="1:14" x14ac:dyDescent="0.25">
      <c r="A365" t="s">
        <v>120</v>
      </c>
      <c r="B365" t="s">
        <v>121</v>
      </c>
      <c r="C365" s="199">
        <v>0</v>
      </c>
      <c r="D365" s="199">
        <v>0</v>
      </c>
      <c r="E365" s="199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9">
        <v>0</v>
      </c>
      <c r="D366" s="199">
        <v>0</v>
      </c>
      <c r="E366" s="199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9">
        <v>0</v>
      </c>
      <c r="D367" s="199">
        <v>0</v>
      </c>
      <c r="E367" s="199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9">
        <v>0</v>
      </c>
      <c r="D368" s="199">
        <v>0</v>
      </c>
      <c r="E368" s="199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9">
        <v>0</v>
      </c>
      <c r="D369" s="199">
        <v>0</v>
      </c>
      <c r="E369" s="199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9">
        <v>0</v>
      </c>
      <c r="D370" s="199">
        <v>0</v>
      </c>
      <c r="E370" s="199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9">
        <v>0</v>
      </c>
      <c r="D371" s="199">
        <v>0</v>
      </c>
      <c r="E371" s="199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9">
        <v>0</v>
      </c>
      <c r="D372" s="199">
        <v>0</v>
      </c>
      <c r="E372" s="199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9">
        <v>0</v>
      </c>
      <c r="D373" s="199">
        <v>0</v>
      </c>
      <c r="E373" s="199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9">
        <v>0</v>
      </c>
      <c r="D374" s="199">
        <v>0</v>
      </c>
      <c r="E374" s="199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9">
        <v>0</v>
      </c>
      <c r="D375" s="199">
        <v>0</v>
      </c>
      <c r="E375" s="199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9">
        <v>161316.41</v>
      </c>
      <c r="D376" s="199">
        <v>161316.41</v>
      </c>
      <c r="E376" s="199">
        <v>161316.41</v>
      </c>
      <c r="F376">
        <f t="shared" si="5"/>
        <v>3</v>
      </c>
      <c r="N376" s="237"/>
    </row>
    <row r="377" spans="1:14" x14ac:dyDescent="0.25">
      <c r="A377" t="s">
        <v>146</v>
      </c>
      <c r="B377" s="71" t="s">
        <v>147</v>
      </c>
      <c r="C377" s="199">
        <v>0</v>
      </c>
      <c r="D377" s="199">
        <v>0</v>
      </c>
      <c r="E377" s="199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9">
        <v>0</v>
      </c>
      <c r="D378" s="199">
        <v>0</v>
      </c>
      <c r="E378" s="199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9">
        <v>1683857.75</v>
      </c>
      <c r="D379" s="199">
        <v>1633857.75</v>
      </c>
      <c r="E379" s="199">
        <v>1633857.75</v>
      </c>
      <c r="F379">
        <f t="shared" si="5"/>
        <v>3</v>
      </c>
      <c r="N379" s="237"/>
    </row>
    <row r="380" spans="1:14" x14ac:dyDescent="0.25">
      <c r="A380" t="s">
        <v>1037</v>
      </c>
      <c r="B380" s="71" t="s">
        <v>1046</v>
      </c>
      <c r="C380" s="199">
        <v>0</v>
      </c>
      <c r="D380" s="199">
        <v>0</v>
      </c>
      <c r="E380" s="199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9">
        <v>0</v>
      </c>
      <c r="D381" s="199">
        <v>0</v>
      </c>
      <c r="E381" s="199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9">
        <v>0</v>
      </c>
      <c r="D382" s="199">
        <v>0</v>
      </c>
      <c r="E382" s="199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9">
        <v>0</v>
      </c>
      <c r="D383" s="199">
        <v>0</v>
      </c>
      <c r="E383" s="199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9">
        <v>0</v>
      </c>
      <c r="D384" s="199">
        <v>0</v>
      </c>
      <c r="E384" s="199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9">
        <v>0</v>
      </c>
      <c r="D385" s="199">
        <v>0</v>
      </c>
      <c r="E385" s="199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9">
        <v>53443</v>
      </c>
      <c r="D386" s="199">
        <v>53443</v>
      </c>
      <c r="E386" s="199">
        <v>53443</v>
      </c>
      <c r="F386">
        <f t="shared" si="5"/>
        <v>3</v>
      </c>
      <c r="N386" s="237"/>
    </row>
    <row r="387" spans="1:14" x14ac:dyDescent="0.25">
      <c r="A387" t="s">
        <v>1306</v>
      </c>
      <c r="B387" s="71" t="s">
        <v>1435</v>
      </c>
      <c r="C387" s="199">
        <v>1631326</v>
      </c>
      <c r="D387" s="199">
        <v>1025180.75</v>
      </c>
      <c r="E387" s="199">
        <v>1025180.75</v>
      </c>
      <c r="F387">
        <f t="shared" ref="F387:F450" si="6">COUNTIF(C387:E387,"&gt;0")</f>
        <v>3</v>
      </c>
    </row>
    <row r="388" spans="1:14" x14ac:dyDescent="0.25">
      <c r="A388" s="130" t="s">
        <v>1293</v>
      </c>
      <c r="B388" s="227" t="s">
        <v>1463</v>
      </c>
      <c r="C388" s="199">
        <v>0</v>
      </c>
      <c r="D388" s="199">
        <v>0</v>
      </c>
      <c r="E388" s="199">
        <v>0</v>
      </c>
      <c r="F388">
        <f t="shared" si="6"/>
        <v>0</v>
      </c>
    </row>
    <row r="389" spans="1:14" x14ac:dyDescent="0.25">
      <c r="A389" s="130" t="s">
        <v>1309</v>
      </c>
      <c r="B389" s="227" t="s">
        <v>1484</v>
      </c>
      <c r="C389" s="199">
        <v>0</v>
      </c>
      <c r="D389" s="199">
        <v>0</v>
      </c>
      <c r="E389" s="199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9">
        <v>0</v>
      </c>
      <c r="D390" s="199">
        <v>0</v>
      </c>
      <c r="E390" s="199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9">
        <v>0</v>
      </c>
      <c r="D391" s="199">
        <v>0</v>
      </c>
      <c r="E391" s="199">
        <v>0</v>
      </c>
      <c r="F391">
        <f t="shared" si="6"/>
        <v>0</v>
      </c>
    </row>
    <row r="392" spans="1:14" x14ac:dyDescent="0.25">
      <c r="A392" s="130" t="s">
        <v>1417</v>
      </c>
      <c r="B392" s="227" t="s">
        <v>1464</v>
      </c>
      <c r="C392" s="199">
        <v>2292007.4900000002</v>
      </c>
      <c r="D392" s="199">
        <v>2079392.49</v>
      </c>
      <c r="E392" s="199">
        <v>2079392.49</v>
      </c>
      <c r="F392">
        <f t="shared" si="6"/>
        <v>3</v>
      </c>
      <c r="N392" s="237"/>
    </row>
    <row r="393" spans="1:14" x14ac:dyDescent="0.25">
      <c r="A393" t="s">
        <v>313</v>
      </c>
      <c r="B393" s="71" t="s">
        <v>314</v>
      </c>
      <c r="C393" s="199">
        <v>0</v>
      </c>
      <c r="D393" s="199">
        <v>0</v>
      </c>
      <c r="E393" s="199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9">
        <v>0</v>
      </c>
      <c r="D394" s="199">
        <v>0</v>
      </c>
      <c r="E394" s="199">
        <v>937818.65999999992</v>
      </c>
      <c r="F394">
        <f t="shared" si="6"/>
        <v>1</v>
      </c>
    </row>
    <row r="395" spans="1:14" x14ac:dyDescent="0.25">
      <c r="A395" t="s">
        <v>540</v>
      </c>
      <c r="B395" s="71" t="s">
        <v>541</v>
      </c>
      <c r="C395" s="199">
        <v>0</v>
      </c>
      <c r="D395" s="199">
        <v>0</v>
      </c>
      <c r="E395" s="199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9">
        <v>0</v>
      </c>
      <c r="D396" s="199">
        <v>0</v>
      </c>
      <c r="E396" s="199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9">
        <v>0</v>
      </c>
      <c r="D397" s="199">
        <v>0</v>
      </c>
      <c r="E397" s="199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9">
        <v>0</v>
      </c>
      <c r="D398" s="199">
        <v>0</v>
      </c>
      <c r="E398" s="199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9">
        <v>0</v>
      </c>
      <c r="D399" s="199">
        <v>0</v>
      </c>
      <c r="E399" s="199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9">
        <v>0</v>
      </c>
      <c r="D400" s="199">
        <v>0</v>
      </c>
      <c r="E400" s="199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9">
        <v>0</v>
      </c>
      <c r="D401" s="199">
        <v>0</v>
      </c>
      <c r="E401" s="199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9">
        <v>0</v>
      </c>
      <c r="D402" s="199">
        <v>0</v>
      </c>
      <c r="E402" s="199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9">
        <v>0</v>
      </c>
      <c r="D403" s="199">
        <v>0</v>
      </c>
      <c r="E403" s="199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9">
        <v>593504.83000000007</v>
      </c>
      <c r="D404" s="199">
        <v>0</v>
      </c>
      <c r="E404" s="199">
        <v>0</v>
      </c>
      <c r="F404">
        <f t="shared" si="6"/>
        <v>1</v>
      </c>
      <c r="N404" s="237"/>
    </row>
    <row r="405" spans="1:14" x14ac:dyDescent="0.25">
      <c r="A405" t="s">
        <v>800</v>
      </c>
      <c r="B405" s="71" t="s">
        <v>801</v>
      </c>
      <c r="C405" s="199">
        <v>0</v>
      </c>
      <c r="D405" s="199">
        <v>0</v>
      </c>
      <c r="E405" s="199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9">
        <v>0</v>
      </c>
      <c r="D406" s="199">
        <v>0</v>
      </c>
      <c r="E406" s="199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9">
        <v>0</v>
      </c>
      <c r="D407" s="199">
        <v>0</v>
      </c>
      <c r="E407" s="199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9">
        <v>759498.03000000026</v>
      </c>
      <c r="D408" s="199">
        <v>0</v>
      </c>
      <c r="E408" s="199">
        <v>0</v>
      </c>
      <c r="F408">
        <f t="shared" si="6"/>
        <v>1</v>
      </c>
      <c r="N408" s="237"/>
    </row>
    <row r="409" spans="1:14" x14ac:dyDescent="0.25">
      <c r="A409" t="s">
        <v>576</v>
      </c>
      <c r="B409" s="71" t="s">
        <v>577</v>
      </c>
      <c r="C409" s="199">
        <v>0.14000000000000001</v>
      </c>
      <c r="D409" s="199">
        <v>0.14000000000000001</v>
      </c>
      <c r="E409" s="199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9">
        <v>0</v>
      </c>
      <c r="D410" s="199">
        <v>0</v>
      </c>
      <c r="E410" s="199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9">
        <v>0</v>
      </c>
      <c r="D411" s="199">
        <v>0</v>
      </c>
      <c r="E411" s="199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9">
        <v>0</v>
      </c>
      <c r="D412" s="199">
        <v>0</v>
      </c>
      <c r="E412" s="199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9">
        <v>0</v>
      </c>
      <c r="D413" s="199">
        <v>0</v>
      </c>
      <c r="E413" s="199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9">
        <v>0</v>
      </c>
      <c r="D414" s="199">
        <v>377828.10999999987</v>
      </c>
      <c r="E414" s="199">
        <v>1280589.1100000001</v>
      </c>
      <c r="F414">
        <f t="shared" si="6"/>
        <v>2</v>
      </c>
    </row>
    <row r="415" spans="1:14" x14ac:dyDescent="0.25">
      <c r="A415" t="s">
        <v>595</v>
      </c>
      <c r="B415" s="71" t="s">
        <v>596</v>
      </c>
      <c r="C415" s="199">
        <v>0</v>
      </c>
      <c r="D415" s="199">
        <v>0</v>
      </c>
      <c r="E415" s="199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9">
        <v>0</v>
      </c>
      <c r="D416" s="199">
        <v>0</v>
      </c>
      <c r="E416" s="199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9">
        <v>0</v>
      </c>
      <c r="D417" s="199">
        <v>0</v>
      </c>
      <c r="E417" s="199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9">
        <v>225659.13</v>
      </c>
      <c r="D418" s="199">
        <v>225659.13</v>
      </c>
      <c r="E418" s="199">
        <v>225659.13</v>
      </c>
      <c r="F418">
        <f t="shared" si="6"/>
        <v>3</v>
      </c>
      <c r="N418" s="237"/>
    </row>
    <row r="419" spans="1:14" x14ac:dyDescent="0.25">
      <c r="A419" t="s">
        <v>631</v>
      </c>
      <c r="B419" s="71" t="s">
        <v>632</v>
      </c>
      <c r="C419" s="199">
        <v>36.92</v>
      </c>
      <c r="D419" s="199">
        <v>36.92</v>
      </c>
      <c r="E419" s="199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9">
        <v>0</v>
      </c>
      <c r="D420" s="199">
        <v>0</v>
      </c>
      <c r="E420" s="199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9">
        <v>0</v>
      </c>
      <c r="D421" s="199">
        <v>0</v>
      </c>
      <c r="E421" s="199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9">
        <v>794753.75</v>
      </c>
      <c r="D422" s="199">
        <v>794753.75</v>
      </c>
      <c r="E422" s="199">
        <v>794753.75</v>
      </c>
      <c r="F422">
        <f t="shared" si="6"/>
        <v>3</v>
      </c>
      <c r="N422" s="237"/>
    </row>
    <row r="423" spans="1:14" x14ac:dyDescent="0.25">
      <c r="A423" t="s">
        <v>759</v>
      </c>
      <c r="B423" s="71" t="s">
        <v>760</v>
      </c>
      <c r="C423" s="199">
        <v>0</v>
      </c>
      <c r="D423" s="199">
        <v>0</v>
      </c>
      <c r="E423" s="199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9">
        <v>0</v>
      </c>
      <c r="D424" s="199">
        <v>0</v>
      </c>
      <c r="E424" s="199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9">
        <v>0</v>
      </c>
      <c r="D425" s="199">
        <v>0</v>
      </c>
      <c r="E425" s="199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9">
        <v>0</v>
      </c>
      <c r="D426" s="199">
        <v>0</v>
      </c>
      <c r="E426" s="199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9">
        <v>0</v>
      </c>
      <c r="D427" s="199">
        <v>0</v>
      </c>
      <c r="E427" s="199">
        <v>574132.29</v>
      </c>
      <c r="F427">
        <f t="shared" si="6"/>
        <v>1</v>
      </c>
    </row>
    <row r="428" spans="1:14" x14ac:dyDescent="0.25">
      <c r="A428" t="s">
        <v>679</v>
      </c>
      <c r="B428" s="71" t="s">
        <v>680</v>
      </c>
      <c r="C428" s="199">
        <v>0</v>
      </c>
      <c r="D428" s="199">
        <v>0</v>
      </c>
      <c r="E428" s="199">
        <v>1405207.5000000002</v>
      </c>
      <c r="F428">
        <f t="shared" si="6"/>
        <v>1</v>
      </c>
    </row>
    <row r="429" spans="1:14" x14ac:dyDescent="0.25">
      <c r="A429" s="130" t="s">
        <v>683</v>
      </c>
      <c r="B429" s="227" t="s">
        <v>684</v>
      </c>
      <c r="C429" s="199">
        <v>324055.74999999977</v>
      </c>
      <c r="D429" s="199">
        <v>0</v>
      </c>
      <c r="E429" s="199">
        <v>0</v>
      </c>
      <c r="F429">
        <f t="shared" si="6"/>
        <v>1</v>
      </c>
      <c r="N429" s="237"/>
    </row>
    <row r="430" spans="1:14" x14ac:dyDescent="0.25">
      <c r="A430" t="s">
        <v>783</v>
      </c>
      <c r="B430" s="71" t="s">
        <v>1034</v>
      </c>
      <c r="C430" s="199">
        <v>0</v>
      </c>
      <c r="D430" s="199">
        <v>1858663.11</v>
      </c>
      <c r="E430" s="199">
        <v>1855605.61</v>
      </c>
      <c r="F430">
        <f t="shared" si="6"/>
        <v>2</v>
      </c>
    </row>
    <row r="431" spans="1:14" x14ac:dyDescent="0.25">
      <c r="A431" t="s">
        <v>808</v>
      </c>
      <c r="B431" s="71" t="s">
        <v>1035</v>
      </c>
      <c r="C431" s="199">
        <v>323233.03999999992</v>
      </c>
      <c r="D431" s="199">
        <v>323233.04000000004</v>
      </c>
      <c r="E431" s="199">
        <v>323233.04000000004</v>
      </c>
      <c r="F431">
        <f t="shared" si="6"/>
        <v>3</v>
      </c>
      <c r="N431" s="237"/>
    </row>
    <row r="432" spans="1:14" x14ac:dyDescent="0.25">
      <c r="A432" t="s">
        <v>685</v>
      </c>
      <c r="B432" s="71" t="s">
        <v>686</v>
      </c>
      <c r="C432" s="199">
        <v>0</v>
      </c>
      <c r="D432" s="199">
        <v>0</v>
      </c>
      <c r="E432" s="199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9">
        <v>0</v>
      </c>
      <c r="D433" s="199">
        <v>0</v>
      </c>
      <c r="E433" s="199">
        <v>0</v>
      </c>
      <c r="F433">
        <f t="shared" si="6"/>
        <v>0</v>
      </c>
      <c r="N433" s="237"/>
    </row>
    <row r="434" spans="1:14" x14ac:dyDescent="0.25">
      <c r="A434" t="s">
        <v>793</v>
      </c>
      <c r="B434" s="71" t="s">
        <v>794</v>
      </c>
      <c r="C434" s="199">
        <v>0</v>
      </c>
      <c r="D434" s="199">
        <v>0</v>
      </c>
      <c r="E434" s="199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9">
        <v>0</v>
      </c>
      <c r="D435" s="199">
        <v>0</v>
      </c>
      <c r="E435" s="199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9">
        <v>355778.26</v>
      </c>
      <c r="D436" s="199">
        <v>355778.26</v>
      </c>
      <c r="E436" s="199">
        <v>345778.26</v>
      </c>
      <c r="F436">
        <f t="shared" si="6"/>
        <v>3</v>
      </c>
      <c r="N436" s="237"/>
    </row>
    <row r="437" spans="1:14" x14ac:dyDescent="0.25">
      <c r="A437" t="s">
        <v>692</v>
      </c>
      <c r="B437" s="71" t="s">
        <v>693</v>
      </c>
      <c r="C437" s="199">
        <v>0</v>
      </c>
      <c r="D437" s="199">
        <v>0</v>
      </c>
      <c r="E437" s="199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9">
        <v>0</v>
      </c>
      <c r="D438" s="199">
        <v>0</v>
      </c>
      <c r="E438" s="199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9">
        <v>0</v>
      </c>
      <c r="D439" s="199">
        <v>0</v>
      </c>
      <c r="E439" s="199">
        <v>0</v>
      </c>
      <c r="F439">
        <f t="shared" si="6"/>
        <v>0</v>
      </c>
    </row>
    <row r="440" spans="1:14" x14ac:dyDescent="0.25">
      <c r="A440" s="130" t="s">
        <v>784</v>
      </c>
      <c r="B440" s="227" t="s">
        <v>785</v>
      </c>
      <c r="C440" s="199">
        <v>0</v>
      </c>
      <c r="D440" s="199">
        <v>0</v>
      </c>
      <c r="E440" s="199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9">
        <v>0</v>
      </c>
      <c r="D441" s="199">
        <v>0</v>
      </c>
      <c r="E441" s="199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9">
        <v>0</v>
      </c>
      <c r="D442" s="199">
        <v>0</v>
      </c>
      <c r="E442" s="199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9">
        <v>0</v>
      </c>
      <c r="D443" s="199">
        <v>0</v>
      </c>
      <c r="E443" s="199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9">
        <v>0</v>
      </c>
      <c r="D444" s="199">
        <v>0</v>
      </c>
      <c r="E444" s="199">
        <v>0</v>
      </c>
      <c r="F444">
        <f t="shared" si="6"/>
        <v>0</v>
      </c>
    </row>
    <row r="445" spans="1:14" x14ac:dyDescent="0.25">
      <c r="A445" s="130" t="s">
        <v>809</v>
      </c>
      <c r="B445" s="227" t="s">
        <v>1113</v>
      </c>
      <c r="C445" s="199">
        <v>0</v>
      </c>
      <c r="D445" s="199">
        <v>0</v>
      </c>
      <c r="E445" s="199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9">
        <v>0</v>
      </c>
      <c r="D446" s="199">
        <v>0</v>
      </c>
      <c r="E446" s="199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9">
        <v>0</v>
      </c>
      <c r="D447" s="199">
        <v>0</v>
      </c>
      <c r="E447" s="199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9">
        <v>0</v>
      </c>
      <c r="D448" s="199">
        <v>0</v>
      </c>
      <c r="E448" s="199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9">
        <v>0</v>
      </c>
      <c r="D449" s="199">
        <v>0</v>
      </c>
      <c r="E449" s="199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9">
        <v>0</v>
      </c>
      <c r="D450" s="199">
        <v>0</v>
      </c>
      <c r="E450" s="199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9">
        <v>528921.03</v>
      </c>
      <c r="D451" s="199">
        <v>528921.03</v>
      </c>
      <c r="E451" s="199">
        <v>528921.03</v>
      </c>
      <c r="F451">
        <f t="shared" ref="F451:F458" si="7">COUNTIF(C451:E451,"&gt;0")</f>
        <v>3</v>
      </c>
      <c r="N451" s="237"/>
    </row>
    <row r="452" spans="1:14" x14ac:dyDescent="0.25">
      <c r="A452" t="s">
        <v>1298</v>
      </c>
      <c r="B452" s="71" t="s">
        <v>1441</v>
      </c>
      <c r="C452" s="199">
        <v>0</v>
      </c>
      <c r="D452" s="199">
        <v>1013581.9099999999</v>
      </c>
      <c r="E452" s="199">
        <v>1066081.9099999999</v>
      </c>
      <c r="F452">
        <f t="shared" si="7"/>
        <v>2</v>
      </c>
    </row>
    <row r="453" spans="1:14" x14ac:dyDescent="0.25">
      <c r="A453" t="s">
        <v>1313</v>
      </c>
      <c r="B453" s="71" t="s">
        <v>1315</v>
      </c>
      <c r="C453" s="199">
        <v>0</v>
      </c>
      <c r="D453" s="199">
        <v>0</v>
      </c>
      <c r="E453" s="199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9">
        <v>876258.79999999981</v>
      </c>
      <c r="D454" s="199">
        <v>0</v>
      </c>
      <c r="E454" s="199">
        <v>4486156.22</v>
      </c>
      <c r="F454">
        <f t="shared" si="7"/>
        <v>2</v>
      </c>
      <c r="N454" s="237"/>
    </row>
    <row r="455" spans="1:14" x14ac:dyDescent="0.25">
      <c r="A455" t="s">
        <v>738</v>
      </c>
      <c r="B455" s="71" t="s">
        <v>739</v>
      </c>
      <c r="C455" s="199">
        <v>0</v>
      </c>
      <c r="D455" s="199">
        <v>0</v>
      </c>
      <c r="E455" s="199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9">
        <v>0</v>
      </c>
      <c r="D456" s="199">
        <v>0</v>
      </c>
      <c r="E456" s="199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9">
        <v>0</v>
      </c>
      <c r="D457" s="199">
        <v>0</v>
      </c>
      <c r="E457" s="199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9">
        <v>0</v>
      </c>
      <c r="D458" s="199">
        <v>0</v>
      </c>
      <c r="E458" s="199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9">
        <v>0</v>
      </c>
      <c r="D459" s="199">
        <v>0</v>
      </c>
      <c r="E459" s="199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9">
        <v>614691</v>
      </c>
      <c r="D460" s="199">
        <v>614691</v>
      </c>
      <c r="E460" s="199">
        <v>614691</v>
      </c>
      <c r="F460">
        <f t="shared" si="8"/>
        <v>3</v>
      </c>
      <c r="N460" s="237"/>
    </row>
    <row r="461" spans="1:14" x14ac:dyDescent="0.25">
      <c r="A461" t="s">
        <v>765</v>
      </c>
      <c r="B461" s="71" t="s">
        <v>766</v>
      </c>
      <c r="C461" s="199">
        <v>0</v>
      </c>
      <c r="D461" s="199">
        <v>0</v>
      </c>
      <c r="E461" s="199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9">
        <v>0</v>
      </c>
      <c r="D462" s="199">
        <v>0</v>
      </c>
      <c r="E462" s="199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9">
        <v>0</v>
      </c>
      <c r="D463" s="199">
        <v>0</v>
      </c>
      <c r="E463" s="199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9">
        <v>0</v>
      </c>
      <c r="D464" s="199">
        <v>0</v>
      </c>
      <c r="E464" s="199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9">
        <v>0</v>
      </c>
      <c r="D465" s="199">
        <v>0</v>
      </c>
      <c r="E465" s="199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9">
        <v>0</v>
      </c>
      <c r="D466" s="199">
        <v>0</v>
      </c>
      <c r="E466" s="199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9">
        <v>0</v>
      </c>
      <c r="D467" s="199">
        <v>0</v>
      </c>
      <c r="E467" s="199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9">
        <v>0</v>
      </c>
      <c r="D468" s="199">
        <v>0</v>
      </c>
      <c r="E468" s="199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9">
        <v>0</v>
      </c>
      <c r="D469" s="199">
        <v>0</v>
      </c>
      <c r="E469" s="199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9">
        <v>0</v>
      </c>
      <c r="D470" s="199">
        <v>0</v>
      </c>
      <c r="E470" s="199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9">
        <v>0</v>
      </c>
      <c r="D471" s="199">
        <v>0</v>
      </c>
      <c r="E471" s="199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9">
        <v>0</v>
      </c>
      <c r="D472" s="199">
        <v>0</v>
      </c>
      <c r="E472" s="199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9">
        <v>0</v>
      </c>
      <c r="D473" s="199">
        <v>782264.97000000009</v>
      </c>
      <c r="E473" s="199">
        <v>0</v>
      </c>
      <c r="F473">
        <f t="shared" si="8"/>
        <v>1</v>
      </c>
      <c r="N473" s="237"/>
    </row>
    <row r="474" spans="1:14" x14ac:dyDescent="0.25">
      <c r="A474" s="86" t="s">
        <v>781</v>
      </c>
      <c r="B474" s="71" t="s">
        <v>782</v>
      </c>
      <c r="C474" s="199">
        <v>0</v>
      </c>
      <c r="D474" s="199">
        <v>0</v>
      </c>
      <c r="E474" s="199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9">
        <v>0</v>
      </c>
      <c r="D475" s="199">
        <v>0</v>
      </c>
      <c r="E475" s="199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9">
        <v>0</v>
      </c>
      <c r="D476" s="199">
        <v>0</v>
      </c>
      <c r="E476" s="199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9">
        <v>0</v>
      </c>
      <c r="D477" s="199">
        <v>0</v>
      </c>
      <c r="E477" s="199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9">
        <v>0</v>
      </c>
      <c r="D478" s="199">
        <v>0</v>
      </c>
      <c r="E478" s="199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9">
        <v>0</v>
      </c>
      <c r="D479" s="199">
        <v>0</v>
      </c>
      <c r="E479" s="199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9">
        <v>0</v>
      </c>
      <c r="D480" s="199">
        <v>0</v>
      </c>
      <c r="E480" s="199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9">
        <v>0</v>
      </c>
      <c r="D481" s="199">
        <v>80515.95</v>
      </c>
      <c r="E481" s="199">
        <v>0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9">
        <v>0</v>
      </c>
      <c r="D482" s="199">
        <v>0</v>
      </c>
      <c r="E482" s="199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9">
        <v>0</v>
      </c>
      <c r="D483" s="199">
        <v>0</v>
      </c>
      <c r="E483" s="199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9">
        <v>0</v>
      </c>
      <c r="D484" s="199">
        <v>0</v>
      </c>
      <c r="E484" s="199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9">
        <v>0</v>
      </c>
      <c r="D485" s="199">
        <v>0</v>
      </c>
      <c r="E485" s="199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9">
        <v>0</v>
      </c>
      <c r="D486" s="199">
        <v>0</v>
      </c>
      <c r="E486" s="199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9">
        <v>0</v>
      </c>
      <c r="D487" s="199">
        <v>0</v>
      </c>
      <c r="E487" s="199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9">
        <v>0</v>
      </c>
      <c r="D488" s="199">
        <v>0</v>
      </c>
      <c r="E488" s="199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9">
        <v>0</v>
      </c>
      <c r="D489" s="199">
        <v>0</v>
      </c>
      <c r="E489" s="199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9">
        <v>972368</v>
      </c>
      <c r="D490" s="199">
        <v>972368</v>
      </c>
      <c r="E490" s="199">
        <v>972368</v>
      </c>
      <c r="F490">
        <f t="shared" si="8"/>
        <v>3</v>
      </c>
      <c r="N490" s="237"/>
    </row>
    <row r="491" spans="1:14" x14ac:dyDescent="0.25">
      <c r="A491" t="s">
        <v>1178</v>
      </c>
      <c r="B491" s="71" t="s">
        <v>1562</v>
      </c>
      <c r="C491" s="199">
        <v>0</v>
      </c>
      <c r="D491" s="199">
        <v>0</v>
      </c>
      <c r="E491" s="199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9">
        <v>0</v>
      </c>
      <c r="D492" s="199">
        <v>0</v>
      </c>
      <c r="E492" s="199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9">
        <v>0</v>
      </c>
      <c r="D493" s="199">
        <v>0</v>
      </c>
      <c r="E493" s="199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9">
        <v>155256</v>
      </c>
      <c r="D494" s="199">
        <v>155256</v>
      </c>
      <c r="E494" s="199">
        <v>155256</v>
      </c>
      <c r="F494">
        <f t="shared" si="8"/>
        <v>3</v>
      </c>
      <c r="N494" s="237"/>
    </row>
    <row r="495" spans="1:14" x14ac:dyDescent="0.25">
      <c r="A495" t="s">
        <v>410</v>
      </c>
      <c r="B495" s="71" t="s">
        <v>411</v>
      </c>
      <c r="C495" s="199">
        <v>0</v>
      </c>
      <c r="D495" s="199">
        <v>0</v>
      </c>
      <c r="E495" s="199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9">
        <v>0</v>
      </c>
      <c r="D496" s="199">
        <v>0</v>
      </c>
      <c r="E496" s="199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9">
        <v>0</v>
      </c>
      <c r="D497" s="199">
        <v>0</v>
      </c>
      <c r="E497" s="199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9">
        <v>0</v>
      </c>
      <c r="D498" s="199">
        <v>703021.71</v>
      </c>
      <c r="E498" s="199">
        <v>0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9">
        <v>0</v>
      </c>
      <c r="D499" s="199">
        <v>0</v>
      </c>
      <c r="E499" s="199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9">
        <v>0</v>
      </c>
      <c r="D500" s="199">
        <v>0</v>
      </c>
      <c r="E500" s="199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9">
        <v>0</v>
      </c>
      <c r="D501" s="199">
        <v>0</v>
      </c>
      <c r="E501" s="199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9">
        <v>1358.33</v>
      </c>
      <c r="D502" s="199">
        <v>1358.33</v>
      </c>
      <c r="E502" s="199">
        <v>1358.33</v>
      </c>
      <c r="F502">
        <f t="shared" si="8"/>
        <v>3</v>
      </c>
      <c r="N502" s="237"/>
    </row>
    <row r="503" spans="1:14" x14ac:dyDescent="0.25">
      <c r="A503" s="200" t="s">
        <v>1571</v>
      </c>
      <c r="B503" s="71" t="s">
        <v>1572</v>
      </c>
      <c r="C503" s="199">
        <v>0</v>
      </c>
      <c r="D503" s="199">
        <v>0</v>
      </c>
      <c r="E503" s="199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9">
        <v>0</v>
      </c>
      <c r="D504" s="199">
        <v>0</v>
      </c>
      <c r="E504" s="199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9">
        <v>0</v>
      </c>
      <c r="D505" s="199">
        <v>0</v>
      </c>
      <c r="E505" s="199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9">
        <v>0</v>
      </c>
      <c r="D506" s="199">
        <v>772246.33000000007</v>
      </c>
      <c r="E506" s="199">
        <v>0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9">
        <v>0</v>
      </c>
      <c r="D507" s="199">
        <v>0</v>
      </c>
      <c r="E507" s="199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9">
        <v>0</v>
      </c>
      <c r="D508" s="199">
        <v>0</v>
      </c>
      <c r="E508" s="199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9">
        <v>808683.44</v>
      </c>
      <c r="D509" s="199">
        <v>833455.94</v>
      </c>
      <c r="E509" s="199">
        <v>833455.94</v>
      </c>
      <c r="F509">
        <f t="shared" si="8"/>
        <v>3</v>
      </c>
    </row>
    <row r="510" spans="1:14" x14ac:dyDescent="0.25">
      <c r="A510" t="s">
        <v>124</v>
      </c>
      <c r="B510" s="71" t="s">
        <v>125</v>
      </c>
      <c r="C510" s="199">
        <v>962120.12</v>
      </c>
      <c r="D510" s="199">
        <v>0</v>
      </c>
      <c r="E510" s="199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9">
        <v>314862.5</v>
      </c>
      <c r="D511" s="199">
        <v>314862.5</v>
      </c>
      <c r="E511" s="199">
        <v>314862.5</v>
      </c>
      <c r="F511">
        <f t="shared" si="8"/>
        <v>3</v>
      </c>
      <c r="N511" s="237"/>
    </row>
    <row r="512" spans="1:14" x14ac:dyDescent="0.25">
      <c r="A512" t="s">
        <v>1578</v>
      </c>
      <c r="B512" s="71" t="s">
        <v>1579</v>
      </c>
      <c r="C512" s="199">
        <v>0</v>
      </c>
      <c r="D512" s="199">
        <v>0</v>
      </c>
      <c r="E512" s="199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9">
        <v>0</v>
      </c>
      <c r="D513" s="199">
        <v>0</v>
      </c>
      <c r="E513" s="199">
        <v>524088.7</v>
      </c>
      <c r="F513">
        <f t="shared" si="8"/>
        <v>1</v>
      </c>
    </row>
    <row r="514" spans="1:14" x14ac:dyDescent="0.25">
      <c r="A514" t="s">
        <v>1582</v>
      </c>
      <c r="B514" s="71" t="s">
        <v>1414</v>
      </c>
      <c r="C514" s="199">
        <v>0</v>
      </c>
      <c r="D514" s="199">
        <v>0</v>
      </c>
      <c r="E514" s="199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9">
        <v>0</v>
      </c>
      <c r="D515" s="199">
        <v>0</v>
      </c>
      <c r="E515" s="199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9">
        <v>0</v>
      </c>
      <c r="D516" s="199">
        <v>0</v>
      </c>
      <c r="E516" s="199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9">
        <v>0</v>
      </c>
      <c r="D517" s="199">
        <v>0</v>
      </c>
      <c r="E517" s="199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9">
        <v>0</v>
      </c>
      <c r="D518" s="199">
        <v>0</v>
      </c>
      <c r="E518" s="199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9">
        <v>0</v>
      </c>
      <c r="D519" s="199">
        <v>0</v>
      </c>
      <c r="E519" s="199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9">
        <v>0</v>
      </c>
      <c r="D520" s="199">
        <v>0</v>
      </c>
      <c r="E520" s="199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9">
        <v>0</v>
      </c>
      <c r="D521" s="199">
        <v>0</v>
      </c>
      <c r="E521" s="199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9">
        <v>0</v>
      </c>
      <c r="D522" s="199">
        <v>0</v>
      </c>
      <c r="E522" s="199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9">
        <v>0</v>
      </c>
      <c r="D523" s="199">
        <v>0</v>
      </c>
      <c r="E523" s="199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9">
        <v>0</v>
      </c>
      <c r="D524" s="199">
        <v>0</v>
      </c>
      <c r="E524" s="199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9">
        <v>669651.59</v>
      </c>
      <c r="D525" s="199">
        <v>0</v>
      </c>
      <c r="E525" s="199">
        <v>0</v>
      </c>
      <c r="F525">
        <f t="shared" si="9"/>
        <v>1</v>
      </c>
      <c r="N525" s="237"/>
    </row>
    <row r="526" spans="1:14" x14ac:dyDescent="0.25">
      <c r="A526" t="s">
        <v>1598</v>
      </c>
      <c r="B526" s="71" t="s">
        <v>1599</v>
      </c>
      <c r="C526" s="199">
        <v>0</v>
      </c>
      <c r="D526" s="199">
        <v>0</v>
      </c>
      <c r="E526" s="199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9">
        <v>0</v>
      </c>
      <c r="D527" s="199">
        <v>0</v>
      </c>
      <c r="E527" s="199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9">
        <v>0</v>
      </c>
      <c r="D528" s="199">
        <v>0</v>
      </c>
      <c r="E528" s="199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9">
        <v>0</v>
      </c>
      <c r="D529" s="199">
        <v>0</v>
      </c>
      <c r="E529" s="199">
        <v>147447.10000000012</v>
      </c>
      <c r="F529">
        <f t="shared" si="9"/>
        <v>1</v>
      </c>
    </row>
    <row r="530" spans="1:14" x14ac:dyDescent="0.25">
      <c r="A530" t="s">
        <v>1604</v>
      </c>
      <c r="B530" s="71" t="s">
        <v>1609</v>
      </c>
      <c r="C530" s="199">
        <v>196806.81</v>
      </c>
      <c r="D530" s="199">
        <v>196806.81</v>
      </c>
      <c r="E530" s="199">
        <v>196806.81</v>
      </c>
      <c r="F530">
        <f t="shared" si="9"/>
        <v>3</v>
      </c>
      <c r="N530" s="237"/>
    </row>
    <row r="531" spans="1:14" x14ac:dyDescent="0.25">
      <c r="A531" t="s">
        <v>1605</v>
      </c>
      <c r="B531" s="71" t="s">
        <v>1610</v>
      </c>
      <c r="C531" s="199">
        <v>0</v>
      </c>
      <c r="D531" s="199">
        <v>0</v>
      </c>
      <c r="E531" s="199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9">
        <v>0</v>
      </c>
      <c r="D532" s="199">
        <v>0</v>
      </c>
      <c r="E532" s="199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9">
        <v>0</v>
      </c>
      <c r="D533" s="199">
        <v>0</v>
      </c>
      <c r="E533" s="199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9">
        <v>0</v>
      </c>
      <c r="D534" s="199">
        <v>0</v>
      </c>
      <c r="E534" s="199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9">
        <v>0</v>
      </c>
      <c r="D535" s="199">
        <v>0</v>
      </c>
      <c r="E535" s="199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9">
        <v>0</v>
      </c>
      <c r="D536" s="199">
        <v>0</v>
      </c>
      <c r="E536" s="199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9">
        <v>0</v>
      </c>
      <c r="D537" s="199">
        <v>0</v>
      </c>
      <c r="E537" s="199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9">
        <v>485286.03</v>
      </c>
      <c r="D538" s="199">
        <v>485286.03</v>
      </c>
      <c r="E538" s="199">
        <v>435286.03</v>
      </c>
      <c r="F538">
        <f t="shared" si="9"/>
        <v>3</v>
      </c>
      <c r="N538" s="237"/>
    </row>
    <row r="539" spans="1:14" x14ac:dyDescent="0.25">
      <c r="A539" t="s">
        <v>1645</v>
      </c>
      <c r="B539" s="71" t="s">
        <v>1646</v>
      </c>
      <c r="C539" s="199"/>
      <c r="D539" s="199">
        <v>3278.2</v>
      </c>
      <c r="E539" s="199">
        <v>3278.2</v>
      </c>
      <c r="F539">
        <f t="shared" si="9"/>
        <v>2</v>
      </c>
      <c r="N539" s="237"/>
    </row>
    <row r="540" spans="1:14" x14ac:dyDescent="0.25">
      <c r="A540" t="s">
        <v>1617</v>
      </c>
      <c r="B540" s="71" t="s">
        <v>1621</v>
      </c>
      <c r="C540" s="199">
        <v>0</v>
      </c>
      <c r="D540" s="199">
        <v>0</v>
      </c>
      <c r="E540" s="199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9">
        <v>0</v>
      </c>
      <c r="D541" s="199">
        <v>0</v>
      </c>
      <c r="E541" s="199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9">
        <v>0</v>
      </c>
      <c r="D542" s="199">
        <v>0</v>
      </c>
      <c r="E542" s="199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9">
        <v>0</v>
      </c>
      <c r="D543" s="199">
        <v>0</v>
      </c>
      <c r="E543" s="199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9">
        <v>0</v>
      </c>
      <c r="D544" s="199">
        <v>0</v>
      </c>
      <c r="E544" s="199">
        <v>0</v>
      </c>
      <c r="F544">
        <f t="shared" si="9"/>
        <v>0</v>
      </c>
    </row>
    <row r="545" spans="4:5" x14ac:dyDescent="0.25">
      <c r="D545" s="238"/>
      <c r="E545" s="238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H11" sqref="H11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1629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201" t="s">
        <v>1067</v>
      </c>
      <c r="C5" s="202" t="s">
        <v>1520</v>
      </c>
      <c r="D5" s="203" t="s">
        <v>1068</v>
      </c>
      <c r="E5" s="203" t="s">
        <v>1069</v>
      </c>
      <c r="F5" s="225" t="s">
        <v>1614</v>
      </c>
      <c r="G5" s="204" t="s">
        <v>1649</v>
      </c>
    </row>
    <row r="6" spans="1:12" x14ac:dyDescent="0.25">
      <c r="B6" s="38" t="s">
        <v>1071</v>
      </c>
      <c r="C6" s="230">
        <v>0.22</v>
      </c>
      <c r="D6" s="39">
        <f>G6/$B$3</f>
        <v>6128.7850726857141</v>
      </c>
      <c r="E6" s="40">
        <f>C6*$E$10</f>
        <v>974466730.77600002</v>
      </c>
      <c r="F6" s="116">
        <v>116436820.59999999</v>
      </c>
      <c r="G6" s="41">
        <f>E6-F6</f>
        <v>858029910.176</v>
      </c>
      <c r="H6" s="42"/>
      <c r="I6" s="43"/>
      <c r="J6" s="44"/>
      <c r="K6" s="79"/>
    </row>
    <row r="7" spans="1:12" x14ac:dyDescent="0.25">
      <c r="B7" s="45" t="s">
        <v>1072</v>
      </c>
      <c r="C7" s="231">
        <v>0.3</v>
      </c>
      <c r="D7" s="39">
        <f>G7/$B$3</f>
        <v>7707.5924671428575</v>
      </c>
      <c r="E7" s="40">
        <f>C7*$E$10</f>
        <v>1328818269.24</v>
      </c>
      <c r="F7" s="116">
        <v>249755323.83999994</v>
      </c>
      <c r="G7" s="41">
        <f>E7-F7</f>
        <v>1079062945.4000001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31">
        <v>0.28000000000000003</v>
      </c>
      <c r="D8" s="39">
        <f>G8/$B$3</f>
        <v>6413.3559646714284</v>
      </c>
      <c r="E8" s="40">
        <f>C8*$E$10</f>
        <v>1240230384.6240001</v>
      </c>
      <c r="F8" s="116">
        <v>342360549.57000005</v>
      </c>
      <c r="G8" s="41">
        <f>E8-F8</f>
        <v>897869835.05400002</v>
      </c>
      <c r="H8" s="42"/>
      <c r="I8" s="48"/>
      <c r="J8" s="46"/>
      <c r="K8" s="81"/>
    </row>
    <row r="9" spans="1:12" ht="15.75" thickBot="1" x14ac:dyDescent="0.3">
      <c r="B9" s="226" t="s">
        <v>1074</v>
      </c>
      <c r="C9" s="232">
        <v>0.2</v>
      </c>
      <c r="D9" s="39">
        <f>G9/$B$3</f>
        <v>5921.7823073571435</v>
      </c>
      <c r="E9" s="40">
        <f>C9*$E$10</f>
        <v>885878846.16000009</v>
      </c>
      <c r="F9" s="117">
        <v>56829323.130000003</v>
      </c>
      <c r="G9" s="41">
        <f>E9-F9</f>
        <v>829049523.03000009</v>
      </c>
      <c r="H9" s="42"/>
      <c r="I9" s="44"/>
      <c r="J9" s="46"/>
      <c r="K9" s="81"/>
    </row>
    <row r="10" spans="1:12" ht="15.75" thickBot="1" x14ac:dyDescent="0.3">
      <c r="B10" s="246" t="s">
        <v>1075</v>
      </c>
      <c r="C10" s="247"/>
      <c r="D10" s="50">
        <f>SUM(D6:D9)</f>
        <v>26171.515811857142</v>
      </c>
      <c r="E10" s="228">
        <v>4429394230.8000002</v>
      </c>
      <c r="F10" s="51">
        <f>SUM(F6:F9)</f>
        <v>765382017.13999999</v>
      </c>
      <c r="G10" s="52">
        <f>SUM(G6:G9)</f>
        <v>3664012213.6600003</v>
      </c>
      <c r="I10" s="44"/>
      <c r="J10" s="46"/>
      <c r="K10" s="80"/>
      <c r="L10" s="47"/>
    </row>
    <row r="11" spans="1:12" ht="15.75" thickBot="1" x14ac:dyDescent="0.3">
      <c r="B11" s="248" t="s">
        <v>1076</v>
      </c>
      <c r="C11" s="249"/>
      <c r="D11" s="53" t="s">
        <v>1077</v>
      </c>
      <c r="E11" s="54">
        <f>E10/FXRate</f>
        <v>9042348.1286107991</v>
      </c>
      <c r="F11" s="54">
        <f>F10/FXRate</f>
        <v>1562482.4275594568</v>
      </c>
      <c r="G11" s="55">
        <f>G10/FXRate</f>
        <v>7479865.7010513423</v>
      </c>
      <c r="I11" s="47"/>
      <c r="J11" s="47"/>
      <c r="K11" s="82"/>
    </row>
    <row r="12" spans="1:12" x14ac:dyDescent="0.25">
      <c r="E12" s="46"/>
      <c r="F12" s="221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201" t="s">
        <v>1067</v>
      </c>
      <c r="C15" s="202" t="s">
        <v>1520</v>
      </c>
      <c r="D15" s="203" t="s">
        <v>1068</v>
      </c>
      <c r="E15" s="202" t="s">
        <v>1069</v>
      </c>
      <c r="F15" s="203" t="s">
        <v>1070</v>
      </c>
      <c r="G15" s="204" t="s">
        <v>1649</v>
      </c>
    </row>
    <row r="16" spans="1:12" x14ac:dyDescent="0.25">
      <c r="B16" s="38" t="s">
        <v>1071</v>
      </c>
      <c r="C16" s="233">
        <v>0.22</v>
      </c>
      <c r="D16" s="39">
        <f>G16/$B$3</f>
        <v>838.22259709614093</v>
      </c>
      <c r="E16" s="57">
        <f>C16*$E$20</f>
        <v>133118796.59345973</v>
      </c>
      <c r="F16" s="57">
        <v>15767633.000000002</v>
      </c>
      <c r="G16" s="57">
        <f>E16-F16</f>
        <v>117351163.59345973</v>
      </c>
    </row>
    <row r="17" spans="2:11" x14ac:dyDescent="0.25">
      <c r="B17" s="45" t="s">
        <v>1072</v>
      </c>
      <c r="C17" s="234">
        <v>0.32</v>
      </c>
      <c r="D17" s="39">
        <f t="shared" ref="D17:D19" si="0">G17/$B$3</f>
        <v>1327.0777414255558</v>
      </c>
      <c r="E17" s="57">
        <f>C17*$E$20</f>
        <v>193627340.49957779</v>
      </c>
      <c r="F17" s="57">
        <v>7836456.7000000002</v>
      </c>
      <c r="G17" s="57">
        <f>E17-F17</f>
        <v>185790883.7995778</v>
      </c>
    </row>
    <row r="18" spans="2:11" x14ac:dyDescent="0.25">
      <c r="B18" s="45" t="s">
        <v>1073</v>
      </c>
      <c r="C18" s="234">
        <v>0.34</v>
      </c>
      <c r="D18" s="39">
        <f t="shared" si="0"/>
        <v>1304.8261229342959</v>
      </c>
      <c r="E18" s="57">
        <f>C18*$E$20</f>
        <v>205729049.28080142</v>
      </c>
      <c r="F18" s="57">
        <v>23053392.069999997</v>
      </c>
      <c r="G18" s="57">
        <f>E18-F18</f>
        <v>182675657.21080142</v>
      </c>
      <c r="I18" s="46"/>
      <c r="J18" s="46"/>
      <c r="K18" s="46"/>
    </row>
    <row r="19" spans="2:11" ht="15.75" thickBot="1" x14ac:dyDescent="0.3">
      <c r="B19" s="49" t="s">
        <v>1074</v>
      </c>
      <c r="C19" s="235">
        <v>0.12</v>
      </c>
      <c r="D19" s="39">
        <f t="shared" si="0"/>
        <v>506.28149576672627</v>
      </c>
      <c r="E19" s="57">
        <f>C19*$E$20</f>
        <v>72610252.687341675</v>
      </c>
      <c r="F19" s="57">
        <v>1730843.28</v>
      </c>
      <c r="G19" s="57">
        <f>E19-F19</f>
        <v>70879409.407341674</v>
      </c>
    </row>
    <row r="20" spans="2:11" ht="15.75" thickBot="1" x14ac:dyDescent="0.3">
      <c r="B20" s="246" t="s">
        <v>1075</v>
      </c>
      <c r="C20" s="247"/>
      <c r="D20" s="50">
        <f>SUM(D16:D19)</f>
        <v>3976.4079572227183</v>
      </c>
      <c r="E20" s="229">
        <v>605085439.06118059</v>
      </c>
      <c r="F20" s="52">
        <f>SUM(F16:F19)</f>
        <v>48388325.049999997</v>
      </c>
      <c r="G20" s="52">
        <f>SUM(G16:G19)</f>
        <v>556697114.01118064</v>
      </c>
      <c r="I20" s="47"/>
    </row>
    <row r="21" spans="2:11" ht="15.75" thickBot="1" x14ac:dyDescent="0.3">
      <c r="B21" s="248" t="s">
        <v>1076</v>
      </c>
      <c r="C21" s="249"/>
      <c r="D21" s="53" t="s">
        <v>1077</v>
      </c>
      <c r="E21" s="54">
        <f>E20/FXRate</f>
        <v>1235246.3796288264</v>
      </c>
      <c r="F21" s="54">
        <f>F20/FXRate</f>
        <v>98781.923139736638</v>
      </c>
      <c r="G21" s="55">
        <f>G20/FXRate</f>
        <v>1136464.4564890896</v>
      </c>
      <c r="I21" s="47"/>
    </row>
    <row r="22" spans="2:11" x14ac:dyDescent="0.25">
      <c r="B22" s="58"/>
      <c r="C22" s="58"/>
      <c r="D22" s="58"/>
      <c r="E22" s="59"/>
      <c r="F22" s="220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50" t="s">
        <v>1081</v>
      </c>
      <c r="C28" s="251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2" t="s">
        <v>1082</v>
      </c>
      <c r="C29" s="253"/>
      <c r="D29" s="236">
        <v>52922884.759999998</v>
      </c>
      <c r="E29" s="66">
        <f>D29/FXRate</f>
        <v>108038.96041645401</v>
      </c>
    </row>
    <row r="30" spans="2:11" x14ac:dyDescent="0.25">
      <c r="B30" s="243" t="s">
        <v>1083</v>
      </c>
      <c r="C30" s="244"/>
      <c r="D30" s="67">
        <f>D28-D29</f>
        <v>44748043.559999995</v>
      </c>
      <c r="E30" s="66">
        <f>D30/FXRate</f>
        <v>91350.502317035818</v>
      </c>
    </row>
    <row r="31" spans="2:11" x14ac:dyDescent="0.25">
      <c r="B31" s="245" t="s">
        <v>1084</v>
      </c>
      <c r="C31" s="245"/>
      <c r="D31" s="245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1648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80500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144500</v>
      </c>
      <c r="E9" t="s">
        <v>57</v>
      </c>
    </row>
    <row r="10" spans="1:7" x14ac:dyDescent="0.25">
      <c r="B10" t="s">
        <v>35</v>
      </c>
      <c r="C10" s="44">
        <v>189000</v>
      </c>
      <c r="E10" t="s">
        <v>31</v>
      </c>
    </row>
    <row r="11" spans="1:7" x14ac:dyDescent="0.25">
      <c r="B11" t="s">
        <v>36</v>
      </c>
      <c r="C11" s="44">
        <v>223000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200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100500</v>
      </c>
    </row>
    <row r="22" spans="2:3" x14ac:dyDescent="0.25">
      <c r="B22" t="s">
        <v>43</v>
      </c>
      <c r="C22" s="44">
        <v>223000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83500</v>
      </c>
    </row>
    <row r="25" spans="2:3" x14ac:dyDescent="0.25">
      <c r="B25" t="s">
        <v>1044</v>
      </c>
      <c r="C25" s="200">
        <v>91500</v>
      </c>
    </row>
  </sheetData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Cosmas Anyikwa</cp:lastModifiedBy>
  <cp:lastPrinted>2019-06-17T08:01:05Z</cp:lastPrinted>
  <dcterms:created xsi:type="dcterms:W3CDTF">2016-08-30T08:14:26Z</dcterms:created>
  <dcterms:modified xsi:type="dcterms:W3CDTF">2021-11-15T12:40:42Z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