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n\Desktop\DataScience\Projects\02_Boston_Housing_Prices\"/>
    </mc:Choice>
  </mc:AlternateContent>
  <xr:revisionPtr revIDLastSave="0" documentId="13_ncr:1_{EE472119-0491-4015-8BCB-DBD0217FDC82}" xr6:coauthVersionLast="45" xr6:coauthVersionMax="45" xr10:uidLastSave="{00000000-0000-0000-0000-000000000000}"/>
  <bookViews>
    <workbookView xWindow="-108" yWindow="-108" windowWidth="23256" windowHeight="12576" xr2:uid="{8DD8F3E2-20EA-41B5-BF86-43A921568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J3" i="1" s="1"/>
  <c r="F4" i="1"/>
  <c r="J4" i="1" s="1"/>
  <c r="F5" i="1"/>
  <c r="J5" i="1" s="1"/>
  <c r="F6" i="1"/>
  <c r="F7" i="1"/>
  <c r="F8" i="1"/>
  <c r="F9" i="1"/>
  <c r="F10" i="1"/>
  <c r="J10" i="1" s="1"/>
  <c r="F11" i="1"/>
  <c r="J11" i="1" s="1"/>
  <c r="F12" i="1"/>
  <c r="J12" i="1" s="1"/>
  <c r="F13" i="1"/>
  <c r="J13" i="1" s="1"/>
  <c r="F14" i="1"/>
  <c r="F15" i="1"/>
  <c r="F16" i="1"/>
  <c r="F17" i="1"/>
  <c r="F18" i="1"/>
  <c r="F19" i="1"/>
  <c r="F20" i="1"/>
  <c r="J20" i="1" s="1"/>
  <c r="F21" i="1"/>
  <c r="J21" i="1" s="1"/>
  <c r="F22" i="1"/>
  <c r="F2" i="1"/>
  <c r="J2" i="1" s="1"/>
  <c r="J9" i="1"/>
  <c r="J16" i="1"/>
  <c r="J17" i="1"/>
  <c r="J18" i="1"/>
  <c r="J22" i="1"/>
  <c r="J6" i="1"/>
  <c r="J14" i="1"/>
  <c r="J19" i="1"/>
  <c r="J7" i="1"/>
  <c r="J8" i="1"/>
  <c r="J15" i="1"/>
  <c r="G23" i="1" l="1"/>
  <c r="D18" i="1"/>
  <c r="D23" i="1" s="1"/>
  <c r="E10" i="1" s="1"/>
  <c r="H4" i="1" l="1"/>
  <c r="H17" i="1"/>
  <c r="H2" i="1"/>
  <c r="H10" i="1"/>
  <c r="H18" i="1"/>
  <c r="H14" i="1"/>
  <c r="H11" i="1"/>
  <c r="H19" i="1"/>
  <c r="H22" i="1"/>
  <c r="H16" i="1"/>
  <c r="H12" i="1"/>
  <c r="H20" i="1"/>
  <c r="H21" i="1"/>
  <c r="H5" i="1"/>
  <c r="H13" i="1"/>
  <c r="H15" i="1"/>
  <c r="H3" i="1"/>
  <c r="E22" i="1"/>
  <c r="E13" i="1"/>
  <c r="E2" i="1"/>
  <c r="E12" i="1"/>
  <c r="E3" i="1"/>
  <c r="E21" i="1"/>
  <c r="E9" i="1"/>
  <c r="E20" i="1"/>
  <c r="E11" i="1"/>
  <c r="E19" i="1"/>
  <c r="E7" i="1"/>
  <c r="E17" i="1"/>
  <c r="E6" i="1"/>
  <c r="E15" i="1"/>
  <c r="E5" i="1"/>
  <c r="E14" i="1"/>
  <c r="E4" i="1"/>
  <c r="E18" i="1"/>
  <c r="E8" i="1"/>
  <c r="E16" i="1"/>
  <c r="H23" i="1" l="1"/>
  <c r="F23" i="1"/>
</calcChain>
</file>

<file path=xl/sharedStrings.xml><?xml version="1.0" encoding="utf-8"?>
<sst xmlns="http://schemas.openxmlformats.org/spreadsheetml/2006/main" count="73" uniqueCount="70">
  <si>
    <t>East Boston</t>
  </si>
  <si>
    <t>m^2</t>
  </si>
  <si>
    <t>Charles Town</t>
  </si>
  <si>
    <t xml:space="preserve">North End </t>
  </si>
  <si>
    <t>West End</t>
  </si>
  <si>
    <t>Downtown</t>
  </si>
  <si>
    <t>Beacon Hill</t>
  </si>
  <si>
    <t>Back Bay</t>
  </si>
  <si>
    <t>Bay Village</t>
  </si>
  <si>
    <t>Chinatown</t>
  </si>
  <si>
    <t>South Boston</t>
  </si>
  <si>
    <t>South End</t>
  </si>
  <si>
    <t>Fenway Kenmore</t>
  </si>
  <si>
    <t>Mission Hill</t>
  </si>
  <si>
    <t>Roxbury</t>
  </si>
  <si>
    <t>Dorchester</t>
  </si>
  <si>
    <t>Jamaica Plain</t>
  </si>
  <si>
    <t>Mattapan</t>
  </si>
  <si>
    <t>Roslindale</t>
  </si>
  <si>
    <t>West Roxbury</t>
  </si>
  <si>
    <t>Hyde Park</t>
  </si>
  <si>
    <t>SUM</t>
  </si>
  <si>
    <t>%</t>
  </si>
  <si>
    <t>Neighborhoods</t>
  </si>
  <si>
    <t>Sample</t>
  </si>
  <si>
    <t>Zip Code</t>
  </si>
  <si>
    <t>02129</t>
  </si>
  <si>
    <t>02111</t>
  </si>
  <si>
    <t>Central</t>
  </si>
  <si>
    <t>-</t>
  </si>
  <si>
    <t>02127</t>
  </si>
  <si>
    <t>02118</t>
  </si>
  <si>
    <t>02120</t>
  </si>
  <si>
    <t>02130</t>
  </si>
  <si>
    <t>02126</t>
  </si>
  <si>
    <t>02131</t>
  </si>
  <si>
    <t>Records on Trulia</t>
  </si>
  <si>
    <r>
      <rPr>
        <u/>
        <sz val="11"/>
        <color theme="1"/>
        <rFont val="Calibri"/>
        <family val="2"/>
        <scheme val="minor"/>
      </rPr>
      <t>02128</t>
    </r>
    <r>
      <rPr>
        <sz val="11"/>
        <color theme="1"/>
        <rFont val="Calibri"/>
        <family val="2"/>
        <scheme val="minor"/>
      </rPr>
      <t>, 02228</t>
    </r>
  </si>
  <si>
    <r>
      <rPr>
        <u/>
        <sz val="11"/>
        <color theme="1"/>
        <rFont val="Calibri"/>
        <family val="2"/>
        <scheme val="minor"/>
      </rPr>
      <t>02134</t>
    </r>
    <r>
      <rPr>
        <sz val="11"/>
        <color theme="1"/>
        <rFont val="Calibri"/>
        <family val="2"/>
        <scheme val="minor"/>
      </rPr>
      <t>, 0215</t>
    </r>
  </si>
  <si>
    <r>
      <rPr>
        <u/>
        <sz val="11"/>
        <color theme="1"/>
        <rFont val="Calibri"/>
        <family val="2"/>
        <scheme val="minor"/>
      </rPr>
      <t>02109</t>
    </r>
    <r>
      <rPr>
        <sz val="11"/>
        <color theme="1"/>
        <rFont val="Calibri"/>
        <family val="2"/>
        <scheme val="minor"/>
      </rPr>
      <t>, 02110, 02113</t>
    </r>
  </si>
  <si>
    <r>
      <rPr>
        <u/>
        <sz val="11"/>
        <color theme="1"/>
        <rFont val="Calibri"/>
        <family val="2"/>
        <scheme val="minor"/>
      </rPr>
      <t>02108</t>
    </r>
    <r>
      <rPr>
        <sz val="11"/>
        <color theme="1"/>
        <rFont val="Calibri"/>
        <family val="2"/>
        <scheme val="minor"/>
      </rPr>
      <t>, 02114</t>
    </r>
  </si>
  <si>
    <r>
      <rPr>
        <u/>
        <sz val="11"/>
        <color theme="1"/>
        <rFont val="Calibri"/>
        <family val="2"/>
        <scheme val="minor"/>
      </rPr>
      <t>02115</t>
    </r>
    <r>
      <rPr>
        <sz val="11"/>
        <color theme="1"/>
        <rFont val="Calibri"/>
        <family val="2"/>
        <scheme val="minor"/>
      </rPr>
      <t>, 02116</t>
    </r>
  </si>
  <si>
    <r>
      <t xml:space="preserve">02115, </t>
    </r>
    <r>
      <rPr>
        <u/>
        <sz val="11"/>
        <color theme="1"/>
        <rFont val="Calibri"/>
        <family val="2"/>
        <scheme val="minor"/>
      </rPr>
      <t>02215</t>
    </r>
  </si>
  <si>
    <r>
      <rPr>
        <u/>
        <sz val="11"/>
        <color theme="1"/>
        <rFont val="Calibri"/>
        <family val="2"/>
        <scheme val="minor"/>
      </rPr>
      <t>02119</t>
    </r>
    <r>
      <rPr>
        <sz val="11"/>
        <color theme="1"/>
        <rFont val="Calibri"/>
        <family val="2"/>
        <scheme val="minor"/>
      </rPr>
      <t>, 02121</t>
    </r>
  </si>
  <si>
    <t>02132</t>
  </si>
  <si>
    <t>02136</t>
  </si>
  <si>
    <t>% on Trulia</t>
  </si>
  <si>
    <r>
      <t xml:space="preserve">02121, </t>
    </r>
    <r>
      <rPr>
        <u/>
        <sz val="11"/>
        <color theme="1"/>
        <rFont val="Calibri"/>
        <family val="2"/>
        <scheme val="minor"/>
      </rPr>
      <t>02122</t>
    </r>
    <r>
      <rPr>
        <sz val="11"/>
        <color theme="1"/>
        <rFont val="Calibri"/>
        <family val="2"/>
        <scheme val="minor"/>
      </rPr>
      <t>, 02124, 02125</t>
    </r>
  </si>
  <si>
    <t>https://www.trulia.com/for_rent/3440_nh/1p_beds/</t>
  </si>
  <si>
    <t>URL on Trulia</t>
  </si>
  <si>
    <t>https://www.trulia.com/for_rent/16187_nh/1p_beds/</t>
  </si>
  <si>
    <r>
      <rPr>
        <u/>
        <sz val="11"/>
        <color theme="1"/>
        <rFont val="Calibri"/>
        <family val="2"/>
        <scheme val="minor"/>
      </rPr>
      <t>Allston</t>
    </r>
    <r>
      <rPr>
        <sz val="11"/>
        <color theme="1"/>
        <rFont val="Calibri"/>
        <family val="2"/>
        <scheme val="minor"/>
      </rPr>
      <t>/ Brighton</t>
    </r>
  </si>
  <si>
    <t>https://www.trulia.com/for_rent/3453_nh/1p_beds/</t>
  </si>
  <si>
    <t>https://www.trulia.com/for_rent/33656_nh/1p_beds/</t>
  </si>
  <si>
    <t>https://www.trulia.com/for_rent/3443_nh/1p_beds/</t>
  </si>
  <si>
    <t>https://www.trulia.com/for_rent/166019_nh/1p_beds/</t>
  </si>
  <si>
    <t>https://www.trulia.com/for_rent/16188_nh/1p_beds/</t>
  </si>
  <si>
    <t>https://www.trulia.com/for_rent/3438_nh/1p_beds/</t>
  </si>
  <si>
    <t>https://www.trulia.com/for_rent/3459_nh/1p_beds/</t>
  </si>
  <si>
    <t>https://www.trulia.com/for_rent/3461_nh/1p_beds/</t>
  </si>
  <si>
    <t>https://www.trulia.com/for_rent/3445_nh/1p_beds/</t>
  </si>
  <si>
    <t>https://www.trulia.com/for_rent/3450_nh/1p_beds/</t>
  </si>
  <si>
    <t>https://www.trulia.com/for_rent/3458_nh/1p_beds/</t>
  </si>
  <si>
    <t>https://www.trulia.com/for_rent/197101_nh/1p_beds/</t>
  </si>
  <si>
    <t>https://www.trulia.com/for_rent/3448_nh/1p_beds/</t>
  </si>
  <si>
    <t>https://www.trulia.com/for_rent/3449_nh/1p_beds/</t>
  </si>
  <si>
    <t>https://www.trulia.com/for_rent/3457_nh/1p_beds/</t>
  </si>
  <si>
    <t>https://www.trulia.com/for_rent/3463_nh/1p_beds/</t>
  </si>
  <si>
    <t>https://www.trulia.com/for_rent/3447_nh/1p_beds/</t>
  </si>
  <si>
    <t xml:space="preserve">https://www.trulia.com/for_rent/3444_nh/1p_beds/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</si>
</sst>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8" xfId="0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3" borderId="9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/>
    <xf numFmtId="0" fontId="3" fillId="0" borderId="1" xfId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ulia.com/for_rent/3438_nh/1p_beds/" TargetMode="External"/><Relationship Id="rId13" Type="http://schemas.openxmlformats.org/officeDocument/2006/relationships/hyperlink" Target="https://www.trulia.com/for_rent/3458_nh/1p_beds/" TargetMode="External"/><Relationship Id="rId18" Type="http://schemas.openxmlformats.org/officeDocument/2006/relationships/hyperlink" Target="https://www.trulia.com/for_rent/3463_nh/1p_beds/" TargetMode="External"/><Relationship Id="rId3" Type="http://schemas.openxmlformats.org/officeDocument/2006/relationships/hyperlink" Target="https://www.trulia.com/for_rent/3453_nh/1p_beds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rulia.com/for_rent/16188_nh/1p_beds/" TargetMode="External"/><Relationship Id="rId12" Type="http://schemas.openxmlformats.org/officeDocument/2006/relationships/hyperlink" Target="https://www.trulia.com/for_rent/3450_nh/1p_beds/" TargetMode="External"/><Relationship Id="rId17" Type="http://schemas.openxmlformats.org/officeDocument/2006/relationships/hyperlink" Target="https://www.trulia.com/for_rent/3457_nh/1p_beds/" TargetMode="External"/><Relationship Id="rId2" Type="http://schemas.openxmlformats.org/officeDocument/2006/relationships/hyperlink" Target="https://www.trulia.com/for_rent/16187_nh/1p_beds/" TargetMode="External"/><Relationship Id="rId16" Type="http://schemas.openxmlformats.org/officeDocument/2006/relationships/hyperlink" Target="https://www.trulia.com/for_rent/3449_nh/1p_beds/" TargetMode="External"/><Relationship Id="rId20" Type="http://schemas.openxmlformats.org/officeDocument/2006/relationships/hyperlink" Target="https://www.trulia.com/for_rent/3444_nh/1p_beds/" TargetMode="External"/><Relationship Id="rId1" Type="http://schemas.openxmlformats.org/officeDocument/2006/relationships/hyperlink" Target="https://www.trulia.com/for_rent/3440_nh/1p_beds/" TargetMode="External"/><Relationship Id="rId6" Type="http://schemas.openxmlformats.org/officeDocument/2006/relationships/hyperlink" Target="https://www.trulia.com/for_rent/166019_nh/1p_beds/" TargetMode="External"/><Relationship Id="rId11" Type="http://schemas.openxmlformats.org/officeDocument/2006/relationships/hyperlink" Target="https://www.trulia.com/for_rent/3445_nh/1p_beds/" TargetMode="External"/><Relationship Id="rId5" Type="http://schemas.openxmlformats.org/officeDocument/2006/relationships/hyperlink" Target="https://www.trulia.com/for_rent/3443_nh/1p_beds/" TargetMode="External"/><Relationship Id="rId15" Type="http://schemas.openxmlformats.org/officeDocument/2006/relationships/hyperlink" Target="https://www.trulia.com/for_rent/3448_nh/1p_beds/" TargetMode="External"/><Relationship Id="rId10" Type="http://schemas.openxmlformats.org/officeDocument/2006/relationships/hyperlink" Target="https://www.trulia.com/for_rent/3461_nh/1p_beds/" TargetMode="External"/><Relationship Id="rId19" Type="http://schemas.openxmlformats.org/officeDocument/2006/relationships/hyperlink" Target="https://www.trulia.com/for_rent/3447_nh/1p_beds/" TargetMode="External"/><Relationship Id="rId4" Type="http://schemas.openxmlformats.org/officeDocument/2006/relationships/hyperlink" Target="https://www.trulia.com/for_rent/33656_nh/1p_beds/" TargetMode="External"/><Relationship Id="rId9" Type="http://schemas.openxmlformats.org/officeDocument/2006/relationships/hyperlink" Target="https://www.trulia.com/for_rent/3459_nh/1p_beds/" TargetMode="External"/><Relationship Id="rId14" Type="http://schemas.openxmlformats.org/officeDocument/2006/relationships/hyperlink" Target="https://www.trulia.com/for_rent/197101_nh/1p_be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9006-583D-4E33-B969-E02034BEF822}">
  <dimension ref="A1:J23"/>
  <sheetViews>
    <sheetView tabSelected="1" workbookViewId="0">
      <selection activeCell="G9" sqref="G9"/>
    </sheetView>
  </sheetViews>
  <sheetFormatPr defaultRowHeight="14.4" x14ac:dyDescent="0.3"/>
  <cols>
    <col min="1" max="1" width="12.21875" customWidth="1"/>
    <col min="2" max="2" width="15.109375" bestFit="1" customWidth="1"/>
    <col min="3" max="3" width="24" bestFit="1" customWidth="1"/>
    <col min="7" max="7" width="16.109375" bestFit="1" customWidth="1"/>
    <col min="8" max="8" width="10.21875" bestFit="1" customWidth="1"/>
    <col min="9" max="9" width="47.109375" bestFit="1" customWidth="1"/>
  </cols>
  <sheetData>
    <row r="1" spans="1:10" x14ac:dyDescent="0.3">
      <c r="B1" s="2" t="s">
        <v>23</v>
      </c>
      <c r="C1" s="2" t="s">
        <v>25</v>
      </c>
      <c r="D1" s="2" t="s">
        <v>1</v>
      </c>
      <c r="E1" s="2" t="s">
        <v>22</v>
      </c>
      <c r="F1" s="18" t="s">
        <v>24</v>
      </c>
      <c r="G1" s="18" t="s">
        <v>36</v>
      </c>
      <c r="H1" s="18" t="s">
        <v>46</v>
      </c>
      <c r="I1" s="2" t="s">
        <v>49</v>
      </c>
    </row>
    <row r="2" spans="1:10" x14ac:dyDescent="0.3">
      <c r="B2" s="4" t="s">
        <v>0</v>
      </c>
      <c r="C2" s="5" t="s">
        <v>37</v>
      </c>
      <c r="D2" s="1">
        <v>33.06</v>
      </c>
      <c r="E2" s="1">
        <f t="shared" ref="E2:E22" si="0">ROUND(D2/$D$23,3)</f>
        <v>0.10299999999999999</v>
      </c>
      <c r="F2" s="19">
        <f xml:space="preserve"> ROUND(760 * E2,0)</f>
        <v>78</v>
      </c>
      <c r="G2" s="23">
        <v>180</v>
      </c>
      <c r="H2" s="26">
        <f>G2/$G$23</f>
        <v>5.523166615526235E-2</v>
      </c>
      <c r="I2" s="28" t="s">
        <v>69</v>
      </c>
      <c r="J2" s="37">
        <f>G2-F2</f>
        <v>102</v>
      </c>
    </row>
    <row r="3" spans="1:10" x14ac:dyDescent="0.3">
      <c r="B3" s="4" t="s">
        <v>2</v>
      </c>
      <c r="C3" s="5" t="s">
        <v>26</v>
      </c>
      <c r="D3" s="1">
        <v>9.2899999999999991</v>
      </c>
      <c r="E3" s="1">
        <f t="shared" si="0"/>
        <v>2.9000000000000001E-2</v>
      </c>
      <c r="F3" s="19">
        <f t="shared" ref="F3:F22" si="1" xml:space="preserve"> ROUND(760 * E3,0)</f>
        <v>22</v>
      </c>
      <c r="G3" s="19">
        <v>222</v>
      </c>
      <c r="H3" s="26">
        <f t="shared" ref="H3:H22" si="2">G3/$G$23</f>
        <v>6.8119054924823563E-2</v>
      </c>
      <c r="I3" s="28" t="s">
        <v>48</v>
      </c>
      <c r="J3" s="37">
        <f t="shared" ref="J3:J22" si="3">G3-F3</f>
        <v>200</v>
      </c>
    </row>
    <row r="4" spans="1:10" ht="15" thickBot="1" x14ac:dyDescent="0.35">
      <c r="B4" s="6" t="s">
        <v>51</v>
      </c>
      <c r="C4" s="7" t="s">
        <v>38</v>
      </c>
      <c r="D4" s="8">
        <v>29.62</v>
      </c>
      <c r="E4" s="8">
        <f t="shared" si="0"/>
        <v>9.2999999999999999E-2</v>
      </c>
      <c r="F4" s="19">
        <f t="shared" si="1"/>
        <v>71</v>
      </c>
      <c r="G4" s="24">
        <v>202</v>
      </c>
      <c r="H4" s="26">
        <f t="shared" si="2"/>
        <v>6.1982203129794418E-2</v>
      </c>
      <c r="I4" s="28" t="s">
        <v>50</v>
      </c>
      <c r="J4" s="37">
        <f t="shared" si="3"/>
        <v>131</v>
      </c>
    </row>
    <row r="5" spans="1:10" x14ac:dyDescent="0.3">
      <c r="A5" s="29" t="s">
        <v>28</v>
      </c>
      <c r="B5" s="12" t="s">
        <v>3</v>
      </c>
      <c r="C5" s="13" t="s">
        <v>39</v>
      </c>
      <c r="D5" s="14">
        <v>1.66</v>
      </c>
      <c r="E5" s="14">
        <f t="shared" si="0"/>
        <v>5.0000000000000001E-3</v>
      </c>
      <c r="F5" s="19">
        <f t="shared" si="1"/>
        <v>4</v>
      </c>
      <c r="G5" s="20">
        <v>186</v>
      </c>
      <c r="H5" s="32">
        <f>(G5+G9)/G23</f>
        <v>9.6655415771709108E-2</v>
      </c>
      <c r="I5" s="28" t="s">
        <v>52</v>
      </c>
      <c r="J5" s="37">
        <f t="shared" si="3"/>
        <v>182</v>
      </c>
    </row>
    <row r="6" spans="1:10" x14ac:dyDescent="0.3">
      <c r="A6" s="30"/>
      <c r="B6" s="4" t="s">
        <v>4</v>
      </c>
      <c r="C6" s="5" t="s">
        <v>29</v>
      </c>
      <c r="D6" s="1">
        <v>1.49</v>
      </c>
      <c r="E6" s="1">
        <f t="shared" si="0"/>
        <v>5.0000000000000001E-3</v>
      </c>
      <c r="F6" s="19">
        <f t="shared" si="1"/>
        <v>4</v>
      </c>
      <c r="G6" s="19">
        <v>65</v>
      </c>
      <c r="H6" s="33"/>
      <c r="I6" s="28" t="s">
        <v>53</v>
      </c>
      <c r="J6" s="37">
        <f t="shared" si="3"/>
        <v>61</v>
      </c>
    </row>
    <row r="7" spans="1:10" x14ac:dyDescent="0.3">
      <c r="A7" s="30"/>
      <c r="B7" s="4" t="s">
        <v>5</v>
      </c>
      <c r="C7" s="5" t="s">
        <v>29</v>
      </c>
      <c r="D7" s="1">
        <v>3.25</v>
      </c>
      <c r="E7" s="1">
        <f t="shared" si="0"/>
        <v>0.01</v>
      </c>
      <c r="F7" s="19">
        <f t="shared" si="1"/>
        <v>8</v>
      </c>
      <c r="G7" s="19">
        <v>79</v>
      </c>
      <c r="H7" s="33"/>
      <c r="I7" s="28" t="s">
        <v>54</v>
      </c>
      <c r="J7" s="37">
        <f t="shared" si="3"/>
        <v>71</v>
      </c>
    </row>
    <row r="8" spans="1:10" x14ac:dyDescent="0.3">
      <c r="A8" s="30"/>
      <c r="B8" s="4" t="s">
        <v>8</v>
      </c>
      <c r="C8" s="5" t="s">
        <v>29</v>
      </c>
      <c r="D8" s="1">
        <v>0.24</v>
      </c>
      <c r="E8" s="1">
        <f t="shared" si="0"/>
        <v>1E-3</v>
      </c>
      <c r="F8" s="19">
        <f t="shared" si="1"/>
        <v>1</v>
      </c>
      <c r="G8" s="19" t="s">
        <v>29</v>
      </c>
      <c r="H8" s="33"/>
      <c r="I8" s="27"/>
      <c r="J8" s="37" t="e">
        <f t="shared" si="3"/>
        <v>#VALUE!</v>
      </c>
    </row>
    <row r="9" spans="1:10" ht="15" thickBot="1" x14ac:dyDescent="0.35">
      <c r="A9" s="31"/>
      <c r="B9" s="15" t="s">
        <v>9</v>
      </c>
      <c r="C9" s="16" t="s">
        <v>27</v>
      </c>
      <c r="D9" s="17">
        <v>0.96</v>
      </c>
      <c r="E9" s="17">
        <f t="shared" si="0"/>
        <v>3.0000000000000001E-3</v>
      </c>
      <c r="F9" s="19">
        <f t="shared" si="1"/>
        <v>2</v>
      </c>
      <c r="G9" s="21">
        <v>129</v>
      </c>
      <c r="H9" s="34"/>
      <c r="I9" s="28" t="s">
        <v>55</v>
      </c>
      <c r="J9" s="37">
        <f t="shared" si="3"/>
        <v>127</v>
      </c>
    </row>
    <row r="10" spans="1:10" x14ac:dyDescent="0.3">
      <c r="B10" s="9" t="s">
        <v>6</v>
      </c>
      <c r="C10" s="10" t="s">
        <v>40</v>
      </c>
      <c r="D10" s="11">
        <v>2.09</v>
      </c>
      <c r="E10" s="11">
        <f t="shared" si="0"/>
        <v>7.0000000000000001E-3</v>
      </c>
      <c r="F10" s="19">
        <f t="shared" si="1"/>
        <v>5</v>
      </c>
      <c r="G10" s="22">
        <v>191</v>
      </c>
      <c r="H10" s="26">
        <f t="shared" si="2"/>
        <v>5.8606934642528384E-2</v>
      </c>
      <c r="I10" s="28" t="s">
        <v>56</v>
      </c>
      <c r="J10" s="37">
        <f t="shared" si="3"/>
        <v>186</v>
      </c>
    </row>
    <row r="11" spans="1:10" x14ac:dyDescent="0.3">
      <c r="B11" s="4" t="s">
        <v>7</v>
      </c>
      <c r="C11" s="5" t="s">
        <v>41</v>
      </c>
      <c r="D11" s="1">
        <v>3.8</v>
      </c>
      <c r="E11" s="1">
        <f t="shared" si="0"/>
        <v>1.2E-2</v>
      </c>
      <c r="F11" s="19">
        <f t="shared" si="1"/>
        <v>9</v>
      </c>
      <c r="G11" s="23">
        <v>158</v>
      </c>
      <c r="H11" s="26">
        <f t="shared" si="2"/>
        <v>4.8481129180730283E-2</v>
      </c>
      <c r="I11" s="28" t="s">
        <v>57</v>
      </c>
      <c r="J11" s="37">
        <f t="shared" si="3"/>
        <v>149</v>
      </c>
    </row>
    <row r="12" spans="1:10" x14ac:dyDescent="0.3">
      <c r="B12" s="4" t="s">
        <v>10</v>
      </c>
      <c r="C12" s="5" t="s">
        <v>30</v>
      </c>
      <c r="D12" s="1">
        <v>21.05</v>
      </c>
      <c r="E12" s="1">
        <f t="shared" si="0"/>
        <v>6.6000000000000003E-2</v>
      </c>
      <c r="F12" s="19">
        <f t="shared" si="1"/>
        <v>50</v>
      </c>
      <c r="G12" s="23">
        <v>191</v>
      </c>
      <c r="H12" s="26">
        <f t="shared" si="2"/>
        <v>5.8606934642528384E-2</v>
      </c>
      <c r="I12" s="28" t="s">
        <v>58</v>
      </c>
      <c r="J12" s="37">
        <f t="shared" si="3"/>
        <v>141</v>
      </c>
    </row>
    <row r="13" spans="1:10" x14ac:dyDescent="0.3">
      <c r="B13" s="4" t="s">
        <v>11</v>
      </c>
      <c r="C13" s="5" t="s">
        <v>31</v>
      </c>
      <c r="D13" s="1">
        <v>7.24</v>
      </c>
      <c r="E13" s="1">
        <f t="shared" si="0"/>
        <v>2.3E-2</v>
      </c>
      <c r="F13" s="19">
        <f t="shared" si="1"/>
        <v>17</v>
      </c>
      <c r="G13" s="23">
        <v>214</v>
      </c>
      <c r="H13" s="26">
        <f t="shared" si="2"/>
        <v>6.5664314206811902E-2</v>
      </c>
      <c r="I13" s="28" t="s">
        <v>59</v>
      </c>
      <c r="J13" s="37">
        <f t="shared" si="3"/>
        <v>197</v>
      </c>
    </row>
    <row r="14" spans="1:10" x14ac:dyDescent="0.3">
      <c r="B14" s="4" t="s">
        <v>12</v>
      </c>
      <c r="C14" s="5" t="s">
        <v>42</v>
      </c>
      <c r="D14" s="1">
        <v>7.74</v>
      </c>
      <c r="E14" s="1">
        <f t="shared" si="0"/>
        <v>2.4E-2</v>
      </c>
      <c r="F14" s="19">
        <f t="shared" si="1"/>
        <v>18</v>
      </c>
      <c r="G14" s="23">
        <v>211</v>
      </c>
      <c r="H14" s="26">
        <f t="shared" si="2"/>
        <v>6.4743786437557529E-2</v>
      </c>
      <c r="I14" s="28" t="s">
        <v>60</v>
      </c>
      <c r="J14" s="37">
        <f t="shared" si="3"/>
        <v>193</v>
      </c>
    </row>
    <row r="15" spans="1:10" x14ac:dyDescent="0.3">
      <c r="B15" s="4" t="s">
        <v>13</v>
      </c>
      <c r="C15" s="5" t="s">
        <v>32</v>
      </c>
      <c r="D15" s="1">
        <v>3.36</v>
      </c>
      <c r="E15" s="1">
        <f t="shared" si="0"/>
        <v>1.0999999999999999E-2</v>
      </c>
      <c r="F15" s="19">
        <f t="shared" si="1"/>
        <v>8</v>
      </c>
      <c r="G15" s="19">
        <v>207</v>
      </c>
      <c r="H15" s="26">
        <f t="shared" si="2"/>
        <v>6.3516416078551699E-2</v>
      </c>
      <c r="I15" s="28" t="s">
        <v>61</v>
      </c>
      <c r="J15" s="37">
        <f t="shared" si="3"/>
        <v>199</v>
      </c>
    </row>
    <row r="16" spans="1:10" x14ac:dyDescent="0.3">
      <c r="B16" s="4" t="s">
        <v>14</v>
      </c>
      <c r="C16" s="5" t="s">
        <v>43</v>
      </c>
      <c r="D16" s="1">
        <v>26.21</v>
      </c>
      <c r="E16" s="1">
        <f t="shared" si="0"/>
        <v>8.2000000000000003E-2</v>
      </c>
      <c r="F16" s="19">
        <f t="shared" si="1"/>
        <v>62</v>
      </c>
      <c r="G16" s="19">
        <v>218</v>
      </c>
      <c r="H16" s="26">
        <f t="shared" si="2"/>
        <v>6.6891684565817733E-2</v>
      </c>
      <c r="I16" s="28" t="s">
        <v>62</v>
      </c>
      <c r="J16" s="37">
        <f t="shared" si="3"/>
        <v>156</v>
      </c>
    </row>
    <row r="17" spans="2:10" x14ac:dyDescent="0.3">
      <c r="B17" s="4" t="s">
        <v>15</v>
      </c>
      <c r="C17" s="5" t="s">
        <v>47</v>
      </c>
      <c r="D17" s="1">
        <v>41.62</v>
      </c>
      <c r="E17" s="1">
        <f t="shared" si="0"/>
        <v>0.13</v>
      </c>
      <c r="F17" s="19">
        <f t="shared" si="1"/>
        <v>99</v>
      </c>
      <c r="G17" s="19">
        <v>156</v>
      </c>
      <c r="H17" s="26">
        <f t="shared" si="2"/>
        <v>4.7867444001227367E-2</v>
      </c>
      <c r="I17" s="28" t="s">
        <v>63</v>
      </c>
      <c r="J17" s="37">
        <f t="shared" si="3"/>
        <v>57</v>
      </c>
    </row>
    <row r="18" spans="2:10" x14ac:dyDescent="0.3">
      <c r="B18" s="4" t="s">
        <v>16</v>
      </c>
      <c r="C18" s="5" t="s">
        <v>33</v>
      </c>
      <c r="D18" s="1">
        <f>17.66-0.59</f>
        <v>17.07</v>
      </c>
      <c r="E18" s="1">
        <f t="shared" si="0"/>
        <v>5.2999999999999999E-2</v>
      </c>
      <c r="F18" s="19">
        <f t="shared" si="1"/>
        <v>40</v>
      </c>
      <c r="G18" s="19">
        <v>196</v>
      </c>
      <c r="H18" s="26">
        <f t="shared" si="2"/>
        <v>6.0141147591285672E-2</v>
      </c>
      <c r="I18" s="28" t="s">
        <v>64</v>
      </c>
      <c r="J18" s="37">
        <f t="shared" si="3"/>
        <v>156</v>
      </c>
    </row>
    <row r="19" spans="2:10" x14ac:dyDescent="0.3">
      <c r="B19" s="4" t="s">
        <v>17</v>
      </c>
      <c r="C19" s="5" t="s">
        <v>34</v>
      </c>
      <c r="D19" s="1">
        <v>19.350000000000001</v>
      </c>
      <c r="E19" s="1">
        <f t="shared" si="0"/>
        <v>6.0999999999999999E-2</v>
      </c>
      <c r="F19" s="19">
        <f t="shared" si="1"/>
        <v>46</v>
      </c>
      <c r="G19" s="19">
        <v>72</v>
      </c>
      <c r="H19" s="26">
        <f t="shared" si="2"/>
        <v>2.2092666462104942E-2</v>
      </c>
      <c r="I19" s="28" t="s">
        <v>65</v>
      </c>
      <c r="J19" s="37">
        <f t="shared" si="3"/>
        <v>26</v>
      </c>
    </row>
    <row r="20" spans="2:10" x14ac:dyDescent="0.3">
      <c r="B20" s="4" t="s">
        <v>18</v>
      </c>
      <c r="C20" s="5" t="s">
        <v>35</v>
      </c>
      <c r="D20" s="1">
        <v>25.28</v>
      </c>
      <c r="E20" s="1">
        <f t="shared" si="0"/>
        <v>7.9000000000000001E-2</v>
      </c>
      <c r="F20" s="19">
        <f t="shared" si="1"/>
        <v>60</v>
      </c>
      <c r="G20" s="19">
        <v>101</v>
      </c>
      <c r="H20" s="26">
        <f t="shared" si="2"/>
        <v>3.0991101564897209E-2</v>
      </c>
      <c r="I20" s="28" t="s">
        <v>66</v>
      </c>
      <c r="J20" s="37">
        <f t="shared" si="3"/>
        <v>41</v>
      </c>
    </row>
    <row r="21" spans="2:10" x14ac:dyDescent="0.3">
      <c r="B21" s="4" t="s">
        <v>19</v>
      </c>
      <c r="C21" s="5" t="s">
        <v>44</v>
      </c>
      <c r="D21" s="1">
        <v>35.36</v>
      </c>
      <c r="E21" s="1">
        <f t="shared" si="0"/>
        <v>0.111</v>
      </c>
      <c r="F21" s="19">
        <f t="shared" si="1"/>
        <v>84</v>
      </c>
      <c r="G21" s="19">
        <v>210</v>
      </c>
      <c r="H21" s="26">
        <f t="shared" si="2"/>
        <v>6.4436943847806072E-2</v>
      </c>
      <c r="I21" s="28" t="s">
        <v>67</v>
      </c>
      <c r="J21" s="37">
        <f t="shared" si="3"/>
        <v>126</v>
      </c>
    </row>
    <row r="22" spans="2:10" x14ac:dyDescent="0.3">
      <c r="B22" s="4" t="s">
        <v>20</v>
      </c>
      <c r="C22" s="5" t="s">
        <v>45</v>
      </c>
      <c r="D22" s="1">
        <v>30.01</v>
      </c>
      <c r="E22" s="1">
        <f t="shared" si="0"/>
        <v>9.4E-2</v>
      </c>
      <c r="F22" s="19">
        <f t="shared" si="1"/>
        <v>71</v>
      </c>
      <c r="G22" s="19">
        <v>71</v>
      </c>
      <c r="H22" s="26">
        <f t="shared" si="2"/>
        <v>2.1785823872353484E-2</v>
      </c>
      <c r="I22" s="28" t="s">
        <v>68</v>
      </c>
      <c r="J22" s="37">
        <f t="shared" si="3"/>
        <v>0</v>
      </c>
    </row>
    <row r="23" spans="2:10" x14ac:dyDescent="0.3">
      <c r="B23" s="35" t="s">
        <v>21</v>
      </c>
      <c r="C23" s="36"/>
      <c r="D23" s="3">
        <f>SUM($D2:$D22)</f>
        <v>319.74999999999994</v>
      </c>
      <c r="E23" s="3">
        <v>1</v>
      </c>
      <c r="F23" s="3">
        <f>SUM(F2:F22)</f>
        <v>759</v>
      </c>
      <c r="G23" s="25">
        <f>SUM(G2:G22)</f>
        <v>3259</v>
      </c>
      <c r="H23" s="25">
        <f>SUM(H2:H22)</f>
        <v>0.9558146670757901</v>
      </c>
      <c r="I23" s="27"/>
    </row>
  </sheetData>
  <mergeCells count="3">
    <mergeCell ref="A5:A9"/>
    <mergeCell ref="H5:H9"/>
    <mergeCell ref="B23:C23"/>
  </mergeCells>
  <hyperlinks>
    <hyperlink ref="I3" r:id="rId1" xr:uid="{71BD6C48-B260-440F-A6CF-DC4D656D6164}"/>
    <hyperlink ref="I4" r:id="rId2" xr:uid="{B175FE90-703B-4F51-A925-8784A9DCA2F2}"/>
    <hyperlink ref="I5" r:id="rId3" xr:uid="{8240F827-01A1-45F2-AF14-90F4C277D3D3}"/>
    <hyperlink ref="I6" r:id="rId4" xr:uid="{3627DDF2-E055-400F-B1CE-CEED9C64CFCF}"/>
    <hyperlink ref="I7" r:id="rId5" xr:uid="{BB207EE0-B0E2-4798-92F0-E95C8E3A601C}"/>
    <hyperlink ref="I9" r:id="rId6" xr:uid="{44CDBF69-CDF8-4A7A-B665-0F1EAA181332}"/>
    <hyperlink ref="I10" r:id="rId7" xr:uid="{D4CA97A1-8AAD-47E4-BC2D-D2AD1AEDC46D}"/>
    <hyperlink ref="I11" r:id="rId8" xr:uid="{8D440158-7E28-450D-9FF9-B05C4CD95524}"/>
    <hyperlink ref="I12" r:id="rId9" xr:uid="{06AFF5A6-BA0F-4863-97EB-16704E5DA9DF}"/>
    <hyperlink ref="I13" r:id="rId10" xr:uid="{3AD989FB-30B6-4B5F-923F-D560CC5D0100}"/>
    <hyperlink ref="I14" r:id="rId11" xr:uid="{FB78EF6B-D9D0-4F21-95B5-F1F6A0B7D488}"/>
    <hyperlink ref="I15" r:id="rId12" xr:uid="{6AB6477F-718F-4435-ACB2-6DFDA6C4D565}"/>
    <hyperlink ref="I16" r:id="rId13" xr:uid="{DEF00AA9-C300-4A12-8EFC-64FD506F2FC5}"/>
    <hyperlink ref="I17" r:id="rId14" xr:uid="{26C341AF-6183-473A-A9D1-3206C257D194}"/>
    <hyperlink ref="I18" r:id="rId15" xr:uid="{19809465-8BBE-4E2E-A64D-9DF18C2E147C}"/>
    <hyperlink ref="I19" r:id="rId16" xr:uid="{34F0DB99-5168-42EA-8FD2-5CB6FF55467C}"/>
    <hyperlink ref="I20" r:id="rId17" xr:uid="{1D8AADAF-4818-49AB-ABBB-3FF5F53759AD}"/>
    <hyperlink ref="I21" r:id="rId18" xr:uid="{E138A994-D60B-4BF4-81E2-668385F47256}"/>
    <hyperlink ref="I22" r:id="rId19" xr:uid="{8CCAF064-C194-4C64-B7D0-A78BC7254B26}"/>
    <hyperlink ref="I2" r:id="rId20" xr:uid="{75C93B6C-90C5-4ED0-AAC8-15CF0F237861}"/>
  </hyperlinks>
  <pageMargins left="0.7" right="0.7" top="0.75" bottom="0.75" header="0.3" footer="0.3"/>
  <pageSetup orientation="portrait" r:id="rId21"/>
  <ignoredErrors>
    <ignoredError sqref="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</dc:creator>
  <cp:lastModifiedBy>theon</cp:lastModifiedBy>
  <dcterms:created xsi:type="dcterms:W3CDTF">2020-06-19T18:38:50Z</dcterms:created>
  <dcterms:modified xsi:type="dcterms:W3CDTF">2020-06-25T20:31:37Z</dcterms:modified>
</cp:coreProperties>
</file>