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CO-WORKING-FS\Projects\MH briefing\MHB2122\outputs\"/>
    </mc:Choice>
  </mc:AlternateContent>
  <xr:revisionPtr revIDLastSave="0" documentId="8_{09C2973D-B888-4E8B-9F35-B6DAAE61A1B7}" xr6:coauthVersionLast="47" xr6:coauthVersionMax="47" xr10:uidLastSave="{00000000-0000-0000-0000-000000000000}"/>
  <bookViews>
    <workbookView xWindow="2650" yWindow="-16310" windowWidth="29020" windowHeight="15580" tabRatio="742" activeTab="1" xr2:uid="{00000000-000D-0000-FFFF-FFFF00000000}"/>
  </bookViews>
  <sheets>
    <sheet name="30092022 deflator update" sheetId="24" r:id="rId1"/>
    <sheet name="Charts" sheetId="25" r:id="rId2"/>
  </sheets>
  <definedNames>
    <definedName name="_xlnm.Print_Area" localSheetId="0">'30092022 deflator update'!$A$53:$G$68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5" l="1"/>
  <c r="C7" i="25"/>
  <c r="C6" i="25"/>
  <c r="C5" i="25"/>
  <c r="C19" i="25"/>
  <c r="C18" i="25"/>
  <c r="B12" i="25"/>
  <c r="B11" i="25"/>
  <c r="D29" i="25"/>
  <c r="D28" i="25"/>
  <c r="D27" i="25"/>
  <c r="D26" i="25"/>
  <c r="E19" i="25"/>
  <c r="E18" i="25"/>
  <c r="E6" i="25"/>
  <c r="E7" i="25"/>
  <c r="E8" i="25"/>
  <c r="E5" i="25"/>
  <c r="W82" i="24"/>
  <c r="W81" i="24"/>
  <c r="W80" i="24"/>
  <c r="W79" i="24"/>
  <c r="W78" i="24"/>
  <c r="W76" i="24"/>
  <c r="W75" i="24"/>
  <c r="W74" i="24"/>
  <c r="U75" i="24"/>
  <c r="U76" i="24"/>
  <c r="U78" i="24"/>
  <c r="U79" i="24"/>
  <c r="U80" i="24"/>
  <c r="U81" i="24"/>
  <c r="U82" i="24"/>
  <c r="U84" i="24"/>
  <c r="U74" i="24"/>
  <c r="W69" i="24"/>
  <c r="W70" i="24"/>
  <c r="W71" i="24"/>
  <c r="W72" i="24"/>
  <c r="W68" i="24"/>
  <c r="U69" i="24"/>
  <c r="U70" i="24"/>
  <c r="U71" i="24"/>
  <c r="U72" i="24"/>
  <c r="U68" i="24"/>
  <c r="AB84" i="24"/>
  <c r="S84" i="24"/>
</calcChain>
</file>

<file path=xl/sharedStrings.xml><?xml version="1.0" encoding="utf-8"?>
<sst xmlns="http://schemas.openxmlformats.org/spreadsheetml/2006/main" count="289" uniqueCount="199">
  <si>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</si>
  <si>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</si>
  <si>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</si>
  <si>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</si>
  <si>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</si>
  <si>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</si>
  <si>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</si>
  <si>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</si>
  <si>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</si>
  <si>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</si>
  <si>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</si>
  <si>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</si>
  <si>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</si>
  <si>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</si>
  <si>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</si>
  <si>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</si>
  <si>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</si>
  <si>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</si>
  <si>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</si>
  <si>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</si>
  <si>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</si>
  <si>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</si>
  <si>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</si>
  <si>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</si>
  <si>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</si>
  <si>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</si>
  <si>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</si>
  <si>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</si>
  <si>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</si>
  <si>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</si>
  <si>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</si>
  <si>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</si>
  <si>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</si>
  <si>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</si>
  <si>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</si>
  <si>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</si>
  <si>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</si>
  <si>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</si>
  <si>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</si>
  <si>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</si>
  <si>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</si>
  <si>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</si>
  <si>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</si>
  <si>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</si>
  <si>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</si>
  <si>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</si>
  <si>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</si>
  <si>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</si>
  <si>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 xml:space="preserve">GDP deflator at market prices </t>
  </si>
  <si>
    <t>GDP Deflator:</t>
  </si>
  <si>
    <t>(1)</t>
  </si>
  <si>
    <t>(2)</t>
  </si>
  <si>
    <t>GDP DEFLATORS AT MARKET PRICES, AND MONEY GDP</t>
  </si>
  <si>
    <t>(3)</t>
  </si>
  <si>
    <t>Sources and footnotes:</t>
  </si>
  <si>
    <t>Footnotes:</t>
  </si>
  <si>
    <t>2003-04</t>
  </si>
  <si>
    <t>2004-05</t>
  </si>
  <si>
    <t>2005-06</t>
  </si>
  <si>
    <t>2006-07</t>
  </si>
  <si>
    <t>2007-08</t>
  </si>
  <si>
    <t>2008-09</t>
  </si>
  <si>
    <t>2005</t>
  </si>
  <si>
    <t>2006</t>
  </si>
  <si>
    <t>2007</t>
  </si>
  <si>
    <t>2008</t>
  </si>
  <si>
    <t>2009</t>
  </si>
  <si>
    <t>2009-10</t>
  </si>
  <si>
    <t>2010</t>
  </si>
  <si>
    <t>2010-11</t>
  </si>
  <si>
    <t>-</t>
  </si>
  <si>
    <t>2011-12</t>
  </si>
  <si>
    <t>2012-13</t>
  </si>
  <si>
    <t>2013-14</t>
  </si>
  <si>
    <t>Financial year</t>
  </si>
  <si>
    <t>per cent change on previous year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</si>
  <si>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</si>
  <si>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</si>
  <si>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</si>
  <si>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</si>
  <si>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</si>
  <si>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</si>
  <si>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</si>
  <si>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</si>
  <si>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</si>
  <si>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</si>
  <si>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</si>
  <si>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</si>
  <si>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</si>
  <si>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</si>
  <si>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</si>
  <si>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</si>
  <si>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</si>
  <si>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</si>
  <si>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</si>
  <si>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</si>
  <si>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</si>
  <si>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</si>
  <si>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</si>
  <si>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</si>
  <si>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</si>
  <si>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</si>
  <si>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</si>
  <si>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</si>
  <si>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</si>
  <si>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</si>
  <si>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</si>
  <si>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</si>
  <si>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</si>
  <si>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</si>
  <si>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</si>
  <si>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</si>
  <si>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</si>
  <si>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</si>
  <si>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</si>
  <si>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</si>
  <si>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</si>
  <si>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</si>
  <si>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</si>
  <si>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</si>
  <si>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</si>
  <si>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</si>
  <si>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</si>
  <si>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</si>
  <si>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</si>
  <si>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</si>
  <si>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2014-15</t>
  </si>
  <si>
    <t>2015-16</t>
  </si>
  <si>
    <t>2016-17</t>
  </si>
  <si>
    <t>Calendar year</t>
  </si>
  <si>
    <t>2017-18</t>
  </si>
  <si>
    <t xml:space="preserve">For further information and the 'User's Guide' to these series, please visit the following page on the GOV.UK website at: </t>
  </si>
  <si>
    <t>2018-19</t>
  </si>
  <si>
    <t>https://www.gov.uk/government/publications/gross-domestic-product-gdp-deflators-user-guide</t>
  </si>
  <si>
    <t>(4)</t>
  </si>
  <si>
    <t xml:space="preserve">For practical examples of how to use the GDP deflator series, please visit the following page on the GOV.UK website at: </t>
  </si>
  <si>
    <t>https://www.gov.uk/government/publications/how-to-use-the-gdp-deflator-series-practical-examples</t>
  </si>
  <si>
    <t>2019-20</t>
  </si>
  <si>
    <t>2020-21</t>
  </si>
  <si>
    <r>
      <t>Money GDP</t>
    </r>
    <r>
      <rPr>
        <vertAlign val="superscript"/>
        <sz val="10"/>
        <rFont val="Times New Roman"/>
        <family val="1"/>
      </rPr>
      <t xml:space="preserve"> (3)</t>
    </r>
  </si>
  <si>
    <t>(5)</t>
  </si>
  <si>
    <t>Money GDP:</t>
  </si>
  <si>
    <r>
      <t>Money GDP</t>
    </r>
    <r>
      <rPr>
        <vertAlign val="superscript"/>
        <sz val="10"/>
        <rFont val="Times New Roman"/>
        <family val="1"/>
      </rPr>
      <t xml:space="preserve"> (3), (4)</t>
    </r>
  </si>
  <si>
    <t>Cash £ million
Non-Season-ally Adjusted</t>
  </si>
  <si>
    <t>Cash £ million
Seasonally Adjusted</t>
  </si>
  <si>
    <t>Cash £ million
Non-Seasonally Adjusted</t>
  </si>
  <si>
    <t>(6)</t>
  </si>
  <si>
    <t>check</t>
  </si>
  <si>
    <t>2021-22</t>
  </si>
  <si>
    <r>
      <t>2022-23</t>
    </r>
    <r>
      <rPr>
        <vertAlign val="superscript"/>
        <sz val="10"/>
        <rFont val="Times New Roman"/>
        <family val="1"/>
      </rPr>
      <t xml:space="preserve"> (1), (2)</t>
    </r>
  </si>
  <si>
    <r>
      <t>2022</t>
    </r>
    <r>
      <rPr>
        <vertAlign val="superscript"/>
        <sz val="10"/>
        <rFont val="Times New Roman"/>
        <family val="1"/>
      </rPr>
      <t xml:space="preserve"> (1), (2)</t>
    </r>
  </si>
  <si>
    <r>
      <t>2023-24</t>
    </r>
    <r>
      <rPr>
        <vertAlign val="superscript"/>
        <sz val="10"/>
        <rFont val="Times New Roman"/>
        <family val="1"/>
      </rPr>
      <t xml:space="preserve"> (1), (2)</t>
    </r>
  </si>
  <si>
    <r>
      <t>2023</t>
    </r>
    <r>
      <rPr>
        <vertAlign val="superscript"/>
        <sz val="10"/>
        <rFont val="Times New Roman"/>
        <family val="1"/>
      </rPr>
      <t xml:space="preserve"> (1), (2)</t>
    </r>
  </si>
  <si>
    <t xml:space="preserve">  </t>
  </si>
  <si>
    <r>
      <t>2024-25</t>
    </r>
    <r>
      <rPr>
        <vertAlign val="superscript"/>
        <sz val="10"/>
        <rFont val="Times New Roman"/>
        <family val="1"/>
      </rPr>
      <t xml:space="preserve"> (1), (2)</t>
    </r>
  </si>
  <si>
    <r>
      <t>2024</t>
    </r>
    <r>
      <rPr>
        <vertAlign val="superscript"/>
        <sz val="10"/>
        <rFont val="Times New Roman"/>
        <family val="1"/>
      </rPr>
      <t xml:space="preserve"> (1), (2)</t>
    </r>
  </si>
  <si>
    <r>
      <t>2025-26</t>
    </r>
    <r>
      <rPr>
        <vertAlign val="superscript"/>
        <sz val="10"/>
        <rFont val="Times New Roman"/>
        <family val="1"/>
      </rPr>
      <t xml:space="preserve"> (1), (2)</t>
    </r>
  </si>
  <si>
    <r>
      <t>2025</t>
    </r>
    <r>
      <rPr>
        <vertAlign val="superscript"/>
        <sz val="10"/>
        <rFont val="Times New Roman"/>
        <family val="1"/>
      </rPr>
      <t xml:space="preserve"> (1), (2)</t>
    </r>
  </si>
  <si>
    <r>
      <t>2026</t>
    </r>
    <r>
      <rPr>
        <vertAlign val="superscript"/>
        <sz val="10"/>
        <rFont val="Times New Roman"/>
        <family val="1"/>
      </rPr>
      <t xml:space="preserve"> (1), (2)</t>
    </r>
  </si>
  <si>
    <r>
      <t>2026-27</t>
    </r>
    <r>
      <rPr>
        <vertAlign val="superscript"/>
        <sz val="10"/>
        <rFont val="Times New Roman"/>
        <family val="1"/>
      </rPr>
      <t xml:space="preserve"> (1), (2)</t>
    </r>
  </si>
  <si>
    <t>2021 = 100</t>
  </si>
  <si>
    <t>Forecast data are consistent with OBR Spring Statement EFO data as at 23 March 2022.</t>
  </si>
  <si>
    <t>Calendar years 1955 to 2021 taken from ONS series MNF2 in data tables: Table O.</t>
  </si>
  <si>
    <t>https://obr.uk/efo/economic-and-fiscal-outlook-march-2022/</t>
  </si>
  <si>
    <t>2021-22 = 100</t>
  </si>
  <si>
    <t>For years 2022-23 to 2026-27 (2022 to 2026): taken from the Office for Budget Responsibility (OBR) forecasts for GDP deflator increases as of March 2022 Economy  Supplementary tables.</t>
  </si>
  <si>
    <t>Financial years 1955-56 to 2021-22 taken from ONS series L8GG in data tables: Table N.</t>
  </si>
  <si>
    <t>For years 1955-56 to 2021-22 (1955 to 2021): ONS data for money GDP not seasonally adjusted series BKTL in data tables: Table N.</t>
  </si>
  <si>
    <t>For years 1955-56 to 2021-22: ONS data for money GDP seasonally adjusted series YBHA in data tables: Table N.</t>
  </si>
  <si>
    <t>For years 2022-23 to 2026-27 (2022 to 2026): taken from the Office for Budget Responsibility (OBR) forecasts for GDP deflator increases as of March 2022 Economy Supplementary tables.</t>
  </si>
  <si>
    <t>For years 2022-23 to 2026-27 (2022 to 2026), this presentation only shows percentage changes in line with OBR data as of the Spring Statement, March 2022.</t>
  </si>
  <si>
    <t>For years 2022-23 to 2026-27 (2022 to 2026), money GDP forecasts from the OBR as of the Spring Statement, March 2022.</t>
  </si>
  <si>
    <t>https://www.ons.gov.uk/file?uri=/economy/grossdomesticproductgdp/datasets/uksecondestimateofgdpdatatables/quarter2aprtojune2022quarterlynationalaccounts/quarterlynationalaccountsdatatables1.xlsx</t>
  </si>
  <si>
    <t>Non-Seasonally adjusted money GDP (BKTL) from 1955-56 to 2021-22 (1955 to 2021) consistent with ONS Quarterly National Accounts release of 30 September 2022.</t>
  </si>
  <si>
    <t>Seasonally adjusted money GDP (YBHA) from 1955-56 to 2021-22 consistent with ONS Quarterly National Accounts release of 30 September 2022.</t>
  </si>
  <si>
    <t>Outturn data are as at the Quarterly National Accounts from ONS - last updated 30 September 2022.</t>
  </si>
  <si>
    <t>Type</t>
  </si>
  <si>
    <t>Year</t>
  </si>
  <si>
    <t>Nominal value</t>
  </si>
  <si>
    <t>unit</t>
  </si>
  <si>
    <t>Real value</t>
  </si>
  <si>
    <t>Overall</t>
  </si>
  <si>
    <t>Million</t>
  </si>
  <si>
    <t>Spend per child</t>
  </si>
  <si>
    <t>Pounds</t>
  </si>
  <si>
    <t>Eating disorder</t>
  </si>
  <si>
    <t>Nominal spend (millions)</t>
  </si>
  <si>
    <t>Real value (millions)</t>
  </si>
  <si>
    <t>Real value (Pounds)</t>
  </si>
  <si>
    <t>Change</t>
  </si>
  <si>
    <t>2021 to 2122</t>
  </si>
  <si>
    <t>million</t>
  </si>
  <si>
    <t>cash</t>
  </si>
  <si>
    <t>GDP delator</t>
  </si>
  <si>
    <t>Deflator reference year (2019-20)</t>
  </si>
  <si>
    <t>In 2019/20 terms</t>
  </si>
  <si>
    <t>Real growth rate (%)</t>
  </si>
  <si>
    <t>Eating disorder services</t>
  </si>
  <si>
    <t>Nominal growth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</si>
</sst>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£&quot;#,##0;[Red]\-&quot;£&quot;#,##0"/>
    <numFmt numFmtId="8" formatCode="&quot;£&quot;#,##0.00;[Red]\-&quot;£&quot;#,##0.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#\ ##0"/>
    <numFmt numFmtId="168" formatCode="&quot;to &quot;0.0000;&quot;to &quot;\-0.0000;&quot;to 0&quot;"/>
    <numFmt numFmtId="169" formatCode="#,##0;\-#,##0;\-"/>
    <numFmt numFmtId="170" formatCode="[&lt;0.0001]&quot;&lt;0.0001&quot;;0.0000"/>
    <numFmt numFmtId="171" formatCode="#,##0.0,,;\-#,##0.0,,;\-"/>
    <numFmt numFmtId="172" formatCode="#,##0,;\-#,##0,;\-"/>
    <numFmt numFmtId="173" formatCode="0.0%;\-0.0%;\-"/>
    <numFmt numFmtId="174" formatCode="#,##0.0,,;\-#,##0.0,,"/>
    <numFmt numFmtId="175" formatCode="#,##0,;\-#,##0,"/>
    <numFmt numFmtId="176" formatCode="0.0%;\-0.0%"/>
    <numFmt numFmtId="177" formatCode="#,##0.0_-;\(#,##0.0\);_-* &quot;-&quot;??_-"/>
    <numFmt numFmtId="178" formatCode="_-[$€-2]* #,##0.00_-;\-[$€-2]* #,##0.00_-;_-[$€-2]* &quot;-&quot;??_-"/>
    <numFmt numFmtId="179" formatCode="&quot;£&quot;#,##0.0"/>
    <numFmt numFmtId="180" formatCode="&quot;£&quot;#,##0"/>
    <numFmt numFmtId="181" formatCode="0.0%"/>
  </numFmts>
  <fonts count="79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sz val="10"/>
      <name val="System"/>
    </font>
    <font>
      <sz val="10"/>
      <name val="System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System"/>
      <family val="2"/>
    </font>
    <font>
      <b/>
      <sz val="10"/>
      <color indexed="1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color indexed="55"/>
      <name val="Arial"/>
      <family val="2"/>
    </font>
    <font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Helv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1"/>
      <name val="Times New Roman"/>
      <family val="1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System"/>
      <family val="2"/>
    </font>
    <font>
      <u/>
      <sz val="11"/>
      <color theme="10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name val="Hind Vadodara"/>
    </font>
    <font>
      <b/>
      <sz val="12"/>
      <name val="Hind Vadodara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6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1" applyNumberFormat="0" applyFill="0" applyProtection="0">
      <alignment horizontal="center"/>
    </xf>
    <xf numFmtId="165" fontId="2" fillId="0" borderId="0" applyFont="0" applyFill="0" applyBorder="0" applyProtection="0">
      <alignment horizontal="right"/>
    </xf>
    <xf numFmtId="165" fontId="2" fillId="0" borderId="0" applyFont="0" applyFill="0" applyBorder="0" applyProtection="0">
      <alignment horizontal="right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164" fontId="2" fillId="0" borderId="0" applyFont="0" applyFill="0" applyBorder="0" applyProtection="0">
      <alignment horizontal="right"/>
    </xf>
    <xf numFmtId="164" fontId="2" fillId="0" borderId="0" applyFont="0" applyFill="0" applyBorder="0" applyProtection="0">
      <alignment horizontal="right"/>
    </xf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166" fontId="2" fillId="0" borderId="0" applyFont="0" applyFill="0" applyBorder="0" applyProtection="0">
      <alignment horizontal="right"/>
    </xf>
    <xf numFmtId="166" fontId="2" fillId="0" borderId="0" applyFont="0" applyFill="0" applyBorder="0" applyProtection="0">
      <alignment horizontal="right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177" fontId="2" fillId="0" borderId="0" applyBorder="0"/>
    <xf numFmtId="0" fontId="19" fillId="20" borderId="2" applyNumberFormat="0" applyAlignment="0" applyProtection="0"/>
    <xf numFmtId="0" fontId="20" fillId="21" borderId="3" applyNumberFormat="0" applyAlignment="0" applyProtection="0"/>
    <xf numFmtId="166" fontId="35" fillId="0" borderId="0" applyFont="0" applyFill="0" applyBorder="0" applyProtection="0">
      <alignment horizontal="right"/>
    </xf>
    <xf numFmtId="168" fontId="35" fillId="0" borderId="0" applyFont="0" applyFill="0" applyBorder="0" applyProtection="0">
      <alignment horizontal="left"/>
    </xf>
    <xf numFmtId="43" fontId="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1" fillId="0" borderId="4" applyNumberFormat="0" applyBorder="0" applyAlignment="0" applyProtection="0">
      <alignment horizontal="right" vertical="center"/>
    </xf>
    <xf numFmtId="178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2" fillId="0" borderId="0">
      <alignment horizontal="right"/>
      <protection locked="0"/>
    </xf>
    <xf numFmtId="0" fontId="36" fillId="0" borderId="0">
      <alignment horizontal="left"/>
    </xf>
    <xf numFmtId="0" fontId="37" fillId="0" borderId="0">
      <alignment horizontal="left"/>
    </xf>
    <xf numFmtId="0" fontId="2" fillId="0" borderId="0" applyFont="0" applyFill="0" applyBorder="0" applyProtection="0">
      <alignment horizontal="right"/>
    </xf>
    <xf numFmtId="0" fontId="2" fillId="0" borderId="0" applyFont="0" applyFill="0" applyBorder="0" applyProtection="0">
      <alignment horizontal="right"/>
    </xf>
    <xf numFmtId="0" fontId="22" fillId="4" borderId="0" applyNumberFormat="0" applyBorder="0" applyAlignment="0" applyProtection="0"/>
    <xf numFmtId="38" fontId="50" fillId="22" borderId="0" applyNumberFormat="0" applyBorder="0" applyAlignment="0" applyProtection="0"/>
    <xf numFmtId="0" fontId="38" fillId="23" borderId="5" applyProtection="0">
      <alignment horizontal="right"/>
    </xf>
    <xf numFmtId="0" fontId="39" fillId="23" borderId="0" applyProtection="0">
      <alignment horizontal="left"/>
    </xf>
    <xf numFmtId="0" fontId="23" fillId="0" borderId="6" applyNumberFormat="0" applyFill="0" applyAlignment="0" applyProtection="0"/>
    <xf numFmtId="0" fontId="53" fillId="0" borderId="0">
      <alignment vertical="top" wrapText="1"/>
    </xf>
    <xf numFmtId="0" fontId="53" fillId="0" borderId="0">
      <alignment vertical="top" wrapText="1"/>
    </xf>
    <xf numFmtId="0" fontId="53" fillId="0" borderId="0">
      <alignment vertical="top" wrapText="1"/>
    </xf>
    <xf numFmtId="0" fontId="53" fillId="0" borderId="0">
      <alignment vertical="top" wrapText="1"/>
    </xf>
    <xf numFmtId="0" fontId="24" fillId="0" borderId="7" applyNumberFormat="0" applyFill="0" applyAlignment="0" applyProtection="0"/>
    <xf numFmtId="169" fontId="54" fillId="0" borderId="0" applyNumberFormat="0" applyFill="0" applyAlignment="0" applyProtection="0"/>
    <xf numFmtId="0" fontId="25" fillId="0" borderId="8" applyNumberFormat="0" applyFill="0" applyAlignment="0" applyProtection="0"/>
    <xf numFmtId="169" fontId="55" fillId="0" borderId="0" applyNumberFormat="0" applyFill="0" applyAlignment="0" applyProtection="0"/>
    <xf numFmtId="0" fontId="25" fillId="0" borderId="0" applyNumberFormat="0" applyFill="0" applyBorder="0" applyAlignment="0" applyProtection="0"/>
    <xf numFmtId="169" fontId="9" fillId="0" borderId="0" applyNumberFormat="0" applyFill="0" applyAlignment="0" applyProtection="0"/>
    <xf numFmtId="169" fontId="40" fillId="0" borderId="0" applyNumberFormat="0" applyFill="0" applyAlignment="0" applyProtection="0"/>
    <xf numFmtId="169" fontId="13" fillId="0" borderId="0" applyNumberFormat="0" applyFill="0" applyAlignment="0" applyProtection="0"/>
    <xf numFmtId="169" fontId="13" fillId="0" borderId="0" applyNumberFormat="0" applyFont="0" applyFill="0" applyBorder="0" applyAlignment="0" applyProtection="0"/>
    <xf numFmtId="169" fontId="13" fillId="0" borderId="0" applyNumberFormat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41" fillId="0" borderId="0" applyFill="0" applyBorder="0" applyProtection="0">
      <alignment horizontal="left"/>
    </xf>
    <xf numFmtId="10" fontId="50" fillId="24" borderId="9" applyNumberFormat="0" applyBorder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38" fillId="0" borderId="10" applyProtection="0">
      <alignment horizontal="right"/>
    </xf>
    <xf numFmtId="0" fontId="38" fillId="0" borderId="5" applyProtection="0">
      <alignment horizontal="right"/>
    </xf>
    <xf numFmtId="0" fontId="38" fillId="0" borderId="11" applyProtection="0">
      <alignment horizontal="center"/>
      <protection locked="0"/>
    </xf>
    <xf numFmtId="0" fontId="27" fillId="0" borderId="12" applyNumberFormat="0" applyFill="0" applyAlignment="0" applyProtection="0"/>
    <xf numFmtId="0" fontId="2" fillId="0" borderId="0"/>
    <xf numFmtId="0" fontId="2" fillId="0" borderId="0"/>
    <xf numFmtId="0" fontId="2" fillId="0" borderId="0"/>
    <xf numFmtId="1" fontId="2" fillId="0" borderId="0" applyFont="0" applyFill="0" applyBorder="0" applyProtection="0">
      <alignment horizontal="right"/>
    </xf>
    <xf numFmtId="1" fontId="2" fillId="0" borderId="0" applyFont="0" applyFill="0" applyBorder="0" applyProtection="0">
      <alignment horizontal="right"/>
    </xf>
    <xf numFmtId="0" fontId="28" fillId="25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7" fontId="16" fillId="0" borderId="0"/>
    <xf numFmtId="0" fontId="2" fillId="0" borderId="0">
      <alignment vertical="top"/>
    </xf>
    <xf numFmtId="0" fontId="71" fillId="0" borderId="0"/>
    <xf numFmtId="0" fontId="71" fillId="0" borderId="0"/>
    <xf numFmtId="0" fontId="71" fillId="0" borderId="0"/>
    <xf numFmtId="0" fontId="71" fillId="0" borderId="0"/>
    <xf numFmtId="0" fontId="2" fillId="0" borderId="0">
      <alignment vertical="top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0" fontId="71" fillId="0" borderId="0"/>
    <xf numFmtId="167" fontId="16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167" fontId="15" fillId="0" borderId="0"/>
    <xf numFmtId="0" fontId="71" fillId="0" borderId="0"/>
    <xf numFmtId="0" fontId="2" fillId="0" borderId="0">
      <alignment vertical="top"/>
    </xf>
    <xf numFmtId="0" fontId="71" fillId="0" borderId="0"/>
    <xf numFmtId="0" fontId="71" fillId="0" borderId="0"/>
    <xf numFmtId="0" fontId="2" fillId="0" borderId="0">
      <alignment vertical="top"/>
    </xf>
    <xf numFmtId="0" fontId="71" fillId="0" borderId="0"/>
    <xf numFmtId="167" fontId="16" fillId="0" borderId="0"/>
    <xf numFmtId="0" fontId="1" fillId="0" borderId="0"/>
    <xf numFmtId="0" fontId="2" fillId="0" borderId="0"/>
    <xf numFmtId="0" fontId="71" fillId="0" borderId="0"/>
    <xf numFmtId="0" fontId="2" fillId="0" borderId="0">
      <alignment vertical="top"/>
    </xf>
    <xf numFmtId="0" fontId="71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11" fillId="0" borderId="0"/>
    <xf numFmtId="167" fontId="16" fillId="0" borderId="0"/>
    <xf numFmtId="0" fontId="42" fillId="0" borderId="0"/>
    <xf numFmtId="0" fontId="75" fillId="0" borderId="0"/>
    <xf numFmtId="167" fontId="16" fillId="0" borderId="0"/>
    <xf numFmtId="0" fontId="71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1" fillId="0" borderId="0"/>
    <xf numFmtId="167" fontId="16" fillId="0" borderId="0"/>
    <xf numFmtId="0" fontId="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1" fillId="0" borderId="0"/>
    <xf numFmtId="0" fontId="2" fillId="0" borderId="0"/>
    <xf numFmtId="0" fontId="71" fillId="0" borderId="0"/>
    <xf numFmtId="167" fontId="16" fillId="0" borderId="0"/>
    <xf numFmtId="0" fontId="2" fillId="0" borderId="0"/>
    <xf numFmtId="167" fontId="15" fillId="0" borderId="0"/>
    <xf numFmtId="0" fontId="2" fillId="0" borderId="0"/>
    <xf numFmtId="0" fontId="2" fillId="0" borderId="0"/>
    <xf numFmtId="167" fontId="16" fillId="0" borderId="0"/>
    <xf numFmtId="0" fontId="2" fillId="0" borderId="0">
      <alignment vertical="top"/>
    </xf>
    <xf numFmtId="167" fontId="16" fillId="0" borderId="0"/>
    <xf numFmtId="0" fontId="2" fillId="0" borderId="0">
      <alignment vertical="top"/>
    </xf>
    <xf numFmtId="167" fontId="16" fillId="0" borderId="0"/>
    <xf numFmtId="0" fontId="2" fillId="0" borderId="0">
      <alignment vertical="top"/>
    </xf>
    <xf numFmtId="167" fontId="16" fillId="0" borderId="0"/>
    <xf numFmtId="0" fontId="2" fillId="0" borderId="0">
      <alignment vertical="top"/>
    </xf>
    <xf numFmtId="0" fontId="2" fillId="26" borderId="13" applyNumberFormat="0" applyFont="0" applyAlignment="0" applyProtection="0"/>
    <xf numFmtId="0" fontId="71" fillId="47" borderId="33" applyNumberFormat="0" applyFont="0" applyAlignment="0" applyProtection="0"/>
    <xf numFmtId="0" fontId="29" fillId="20" borderId="14" applyNumberFormat="0" applyAlignment="0" applyProtection="0"/>
    <xf numFmtId="40" fontId="57" fillId="27" borderId="0">
      <alignment horizontal="right"/>
    </xf>
    <xf numFmtId="0" fontId="58" fillId="27" borderId="0">
      <alignment horizontal="right"/>
    </xf>
    <xf numFmtId="0" fontId="59" fillId="27" borderId="15"/>
    <xf numFmtId="0" fontId="59" fillId="0" borderId="0" applyBorder="0">
      <alignment horizontal="centerContinuous"/>
    </xf>
    <xf numFmtId="0" fontId="60" fillId="0" borderId="0" applyBorder="0">
      <alignment horizontal="centerContinuous"/>
    </xf>
    <xf numFmtId="170" fontId="2" fillId="0" borderId="0" applyFont="0" applyFill="0" applyBorder="0" applyProtection="0">
      <alignment horizontal="right"/>
    </xf>
    <xf numFmtId="170" fontId="2" fillId="0" borderId="0" applyFont="0" applyFill="0" applyBorder="0" applyProtection="0">
      <alignment horizontal="right"/>
    </xf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2" fontId="61" fillId="28" borderId="16" applyAlignment="0" applyProtection="0">
      <protection locked="0"/>
    </xf>
    <xf numFmtId="0" fontId="62" fillId="24" borderId="16" applyNumberFormat="0" applyAlignment="0" applyProtection="0"/>
    <xf numFmtId="0" fontId="63" fillId="29" borderId="9" applyNumberFormat="0" applyAlignment="0" applyProtection="0">
      <alignment horizontal="center" vertical="center"/>
    </xf>
    <xf numFmtId="4" fontId="42" fillId="30" borderId="14" applyNumberFormat="0" applyProtection="0">
      <alignment vertical="center"/>
    </xf>
    <xf numFmtId="4" fontId="64" fillId="30" borderId="14" applyNumberFormat="0" applyProtection="0">
      <alignment vertical="center"/>
    </xf>
    <xf numFmtId="4" fontId="42" fillId="30" borderId="14" applyNumberFormat="0" applyProtection="0">
      <alignment horizontal="left" vertical="center" indent="1"/>
    </xf>
    <xf numFmtId="4" fontId="42" fillId="30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42" fillId="32" borderId="14" applyNumberFormat="0" applyProtection="0">
      <alignment horizontal="right" vertical="center"/>
    </xf>
    <xf numFmtId="4" fontId="42" fillId="33" borderId="14" applyNumberFormat="0" applyProtection="0">
      <alignment horizontal="right" vertical="center"/>
    </xf>
    <xf numFmtId="4" fontId="42" fillId="34" borderId="14" applyNumberFormat="0" applyProtection="0">
      <alignment horizontal="right" vertical="center"/>
    </xf>
    <xf numFmtId="4" fontId="42" fillId="35" borderId="14" applyNumberFormat="0" applyProtection="0">
      <alignment horizontal="right" vertical="center"/>
    </xf>
    <xf numFmtId="4" fontId="42" fillId="36" borderId="14" applyNumberFormat="0" applyProtection="0">
      <alignment horizontal="right" vertical="center"/>
    </xf>
    <xf numFmtId="4" fontId="42" fillId="37" borderId="14" applyNumberFormat="0" applyProtection="0">
      <alignment horizontal="right" vertical="center"/>
    </xf>
    <xf numFmtId="4" fontId="42" fillId="38" borderId="14" applyNumberFormat="0" applyProtection="0">
      <alignment horizontal="right" vertical="center"/>
    </xf>
    <xf numFmtId="4" fontId="42" fillId="39" borderId="14" applyNumberFormat="0" applyProtection="0">
      <alignment horizontal="right" vertical="center"/>
    </xf>
    <xf numFmtId="4" fontId="42" fillId="40" borderId="14" applyNumberFormat="0" applyProtection="0">
      <alignment horizontal="right" vertical="center"/>
    </xf>
    <xf numFmtId="4" fontId="65" fillId="41" borderId="14" applyNumberFormat="0" applyProtection="0">
      <alignment horizontal="left" vertical="center" indent="1"/>
    </xf>
    <xf numFmtId="4" fontId="42" fillId="42" borderId="17" applyNumberFormat="0" applyProtection="0">
      <alignment horizontal="left" vertical="center" indent="1"/>
    </xf>
    <xf numFmtId="4" fontId="66" fillId="43" borderId="0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42" fillId="42" borderId="14" applyNumberFormat="0" applyProtection="0">
      <alignment horizontal="left" vertical="center" indent="1"/>
    </xf>
    <xf numFmtId="4" fontId="42" fillId="44" borderId="14" applyNumberFormat="0" applyProtection="0">
      <alignment horizontal="left" vertical="center" indent="1"/>
    </xf>
    <xf numFmtId="0" fontId="2" fillId="44" borderId="14" applyNumberFormat="0" applyProtection="0">
      <alignment horizontal="left" vertical="center" indent="1"/>
    </xf>
    <xf numFmtId="0" fontId="2" fillId="44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2" fillId="22" borderId="14" applyNumberFormat="0" applyProtection="0">
      <alignment horizontal="left" vertical="center" indent="1"/>
    </xf>
    <xf numFmtId="0" fontId="2" fillId="22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42" fillId="24" borderId="14" applyNumberFormat="0" applyProtection="0">
      <alignment vertical="center"/>
    </xf>
    <xf numFmtId="4" fontId="64" fillId="24" borderId="14" applyNumberFormat="0" applyProtection="0">
      <alignment vertical="center"/>
    </xf>
    <xf numFmtId="4" fontId="42" fillId="24" borderId="14" applyNumberFormat="0" applyProtection="0">
      <alignment horizontal="left" vertical="center" indent="1"/>
    </xf>
    <xf numFmtId="4" fontId="42" fillId="24" borderId="14" applyNumberFormat="0" applyProtection="0">
      <alignment horizontal="left" vertical="center" indent="1"/>
    </xf>
    <xf numFmtId="4" fontId="42" fillId="42" borderId="14" applyNumberFormat="0" applyProtection="0">
      <alignment horizontal="right" vertical="center"/>
    </xf>
    <xf numFmtId="4" fontId="64" fillId="42" borderId="14" applyNumberFormat="0" applyProtection="0">
      <alignment horizontal="right" vertical="center"/>
    </xf>
    <xf numFmtId="0" fontId="2" fillId="31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0" fontId="67" fillId="0" borderId="0"/>
    <xf numFmtId="4" fontId="68" fillId="42" borderId="14" applyNumberFormat="0" applyProtection="0">
      <alignment horizontal="right" vertical="center"/>
    </xf>
    <xf numFmtId="0" fontId="2" fillId="0" borderId="0"/>
    <xf numFmtId="0" fontId="43" fillId="27" borderId="18">
      <alignment horizontal="center"/>
    </xf>
    <xf numFmtId="3" fontId="44" fillId="27" borderId="0"/>
    <xf numFmtId="3" fontId="43" fillId="27" borderId="0"/>
    <xf numFmtId="0" fontId="44" fillId="27" borderId="0"/>
    <xf numFmtId="0" fontId="43" fillId="27" borderId="0"/>
    <xf numFmtId="0" fontId="44" fillId="27" borderId="0">
      <alignment horizontal="center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6" fillId="45" borderId="0">
      <alignment horizontal="right" vertical="top" wrapText="1"/>
    </xf>
    <xf numFmtId="0" fontId="46" fillId="45" borderId="0">
      <alignment horizontal="right" vertical="top" wrapText="1"/>
    </xf>
    <xf numFmtId="0" fontId="46" fillId="45" borderId="0">
      <alignment horizontal="right" vertical="top" wrapText="1"/>
    </xf>
    <xf numFmtId="0" fontId="46" fillId="45" borderId="0">
      <alignment horizontal="right" vertical="top" wrapText="1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171" fontId="50" fillId="0" borderId="0">
      <alignment wrapText="1"/>
      <protection locked="0"/>
    </xf>
    <xf numFmtId="171" fontId="50" fillId="0" borderId="0">
      <alignment wrapText="1"/>
      <protection locked="0"/>
    </xf>
    <xf numFmtId="171" fontId="46" fillId="46" borderId="0">
      <alignment wrapText="1"/>
      <protection locked="0"/>
    </xf>
    <xf numFmtId="171" fontId="46" fillId="46" borderId="0">
      <alignment wrapText="1"/>
      <protection locked="0"/>
    </xf>
    <xf numFmtId="171" fontId="46" fillId="46" borderId="0">
      <alignment wrapText="1"/>
      <protection locked="0"/>
    </xf>
    <xf numFmtId="171" fontId="46" fillId="46" borderId="0">
      <alignment wrapText="1"/>
      <protection locked="0"/>
    </xf>
    <xf numFmtId="171" fontId="50" fillId="0" borderId="0">
      <alignment wrapText="1"/>
      <protection locked="0"/>
    </xf>
    <xf numFmtId="172" fontId="50" fillId="0" borderId="0">
      <alignment wrapText="1"/>
      <protection locked="0"/>
    </xf>
    <xf numFmtId="172" fontId="50" fillId="0" borderId="0">
      <alignment wrapText="1"/>
      <protection locked="0"/>
    </xf>
    <xf numFmtId="172" fontId="50" fillId="0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50" fillId="0" borderId="0">
      <alignment wrapText="1"/>
      <protection locked="0"/>
    </xf>
    <xf numFmtId="173" fontId="50" fillId="0" borderId="0">
      <alignment wrapText="1"/>
      <protection locked="0"/>
    </xf>
    <xf numFmtId="173" fontId="50" fillId="0" borderId="0">
      <alignment wrapText="1"/>
      <protection locked="0"/>
    </xf>
    <xf numFmtId="173" fontId="46" fillId="46" borderId="0">
      <alignment wrapText="1"/>
      <protection locked="0"/>
    </xf>
    <xf numFmtId="173" fontId="46" fillId="46" borderId="0">
      <alignment wrapText="1"/>
      <protection locked="0"/>
    </xf>
    <xf numFmtId="173" fontId="46" fillId="46" borderId="0">
      <alignment wrapText="1"/>
      <protection locked="0"/>
    </xf>
    <xf numFmtId="173" fontId="46" fillId="46" borderId="0">
      <alignment wrapText="1"/>
      <protection locked="0"/>
    </xf>
    <xf numFmtId="173" fontId="50" fillId="0" borderId="0">
      <alignment wrapText="1"/>
      <protection locked="0"/>
    </xf>
    <xf numFmtId="174" fontId="46" fillId="45" borderId="19">
      <alignment wrapText="1"/>
    </xf>
    <xf numFmtId="174" fontId="46" fillId="45" borderId="19">
      <alignment wrapText="1"/>
    </xf>
    <xf numFmtId="174" fontId="46" fillId="45" borderId="19">
      <alignment wrapText="1"/>
    </xf>
    <xf numFmtId="175" fontId="46" fillId="45" borderId="19">
      <alignment wrapText="1"/>
    </xf>
    <xf numFmtId="175" fontId="46" fillId="45" borderId="19">
      <alignment wrapText="1"/>
    </xf>
    <xf numFmtId="175" fontId="46" fillId="45" borderId="19">
      <alignment wrapText="1"/>
    </xf>
    <xf numFmtId="175" fontId="46" fillId="45" borderId="19">
      <alignment wrapText="1"/>
    </xf>
    <xf numFmtId="176" fontId="46" fillId="45" borderId="19">
      <alignment wrapText="1"/>
    </xf>
    <xf numFmtId="176" fontId="46" fillId="45" borderId="19">
      <alignment wrapText="1"/>
    </xf>
    <xf numFmtId="176" fontId="46" fillId="45" borderId="19">
      <alignment wrapText="1"/>
    </xf>
    <xf numFmtId="0" fontId="47" fillId="0" borderId="20">
      <alignment horizontal="right"/>
    </xf>
    <xf numFmtId="0" fontId="47" fillId="0" borderId="20">
      <alignment horizontal="right"/>
    </xf>
    <xf numFmtId="0" fontId="47" fillId="0" borderId="20">
      <alignment horizontal="right"/>
    </xf>
    <xf numFmtId="0" fontId="47" fillId="0" borderId="20">
      <alignment horizontal="right"/>
    </xf>
    <xf numFmtId="40" fontId="69" fillId="0" borderId="0"/>
    <xf numFmtId="0" fontId="30" fillId="0" borderId="0" applyNumberFormat="0" applyFill="0" applyBorder="0" applyAlignment="0" applyProtection="0"/>
    <xf numFmtId="0" fontId="70" fillId="0" borderId="0" applyNumberFormat="0" applyFill="0" applyBorder="0" applyProtection="0">
      <alignment horizontal="left" vertical="center" indent="10"/>
    </xf>
    <xf numFmtId="0" fontId="70" fillId="0" borderId="0" applyNumberFormat="0" applyFill="0" applyBorder="0" applyProtection="0">
      <alignment horizontal="left" vertical="center" indent="10"/>
    </xf>
    <xf numFmtId="0" fontId="31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50" fillId="0" borderId="0"/>
    <xf numFmtId="9" fontId="76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23" xfId="0" applyFont="1" applyBorder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4" fontId="4" fillId="0" borderId="0" xfId="0" applyNumberFormat="1" applyFont="1"/>
    <xf numFmtId="3" fontId="4" fillId="0" borderId="0" xfId="0" applyNumberFormat="1" applyFont="1"/>
    <xf numFmtId="2" fontId="4" fillId="0" borderId="0" xfId="0" applyNumberFormat="1" applyFont="1"/>
    <xf numFmtId="0" fontId="4" fillId="0" borderId="24" xfId="0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8" fillId="0" borderId="0" xfId="0" quotePrefix="1" applyFont="1" applyAlignment="1">
      <alignment horizontal="right" vertical="top"/>
    </xf>
    <xf numFmtId="0" fontId="6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4" fillId="0" borderId="23" xfId="0" quotePrefix="1" applyFont="1" applyBorder="1" applyAlignment="1">
      <alignment horizontal="left"/>
    </xf>
    <xf numFmtId="0" fontId="4" fillId="0" borderId="24" xfId="0" quotePrefix="1" applyFont="1" applyBorder="1" applyAlignment="1">
      <alignment horizontal="left"/>
    </xf>
    <xf numFmtId="0" fontId="4" fillId="0" borderId="24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164" fontId="4" fillId="0" borderId="0" xfId="0" applyNumberFormat="1" applyFont="1" applyAlignment="1">
      <alignment horizontal="right"/>
    </xf>
    <xf numFmtId="2" fontId="4" fillId="0" borderId="15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left"/>
    </xf>
    <xf numFmtId="3" fontId="4" fillId="0" borderId="15" xfId="0" applyNumberFormat="1" applyFont="1" applyBorder="1" applyAlignment="1">
      <alignment horizontal="right" vertical="top" wrapText="1"/>
    </xf>
    <xf numFmtId="3" fontId="4" fillId="0" borderId="15" xfId="42" applyNumberFormat="1" applyFont="1" applyBorder="1" applyAlignment="1">
      <alignment horizontal="right"/>
    </xf>
    <xf numFmtId="3" fontId="4" fillId="0" borderId="15" xfId="42" applyNumberFormat="1" applyFont="1" applyBorder="1"/>
    <xf numFmtId="3" fontId="4" fillId="0" borderId="4" xfId="42" applyNumberFormat="1" applyFont="1" applyBorder="1"/>
    <xf numFmtId="3" fontId="2" fillId="0" borderId="0" xfId="0" applyNumberFormat="1" applyFont="1"/>
    <xf numFmtId="2" fontId="4" fillId="0" borderId="0" xfId="0" applyNumberFormat="1" applyFont="1" applyAlignment="1">
      <alignment horizontal="left"/>
    </xf>
    <xf numFmtId="2" fontId="4" fillId="0" borderId="4" xfId="0" applyNumberFormat="1" applyFont="1" applyBorder="1" applyAlignment="1">
      <alignment horizontal="left" vertical="top" wrapText="1"/>
    </xf>
    <xf numFmtId="2" fontId="4" fillId="0" borderId="15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left"/>
    </xf>
    <xf numFmtId="164" fontId="4" fillId="0" borderId="27" xfId="0" applyNumberFormat="1" applyFont="1" applyBorder="1" applyAlignment="1">
      <alignment horizontal="left" vertical="top" wrapText="1"/>
    </xf>
    <xf numFmtId="164" fontId="4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/>
    </xf>
    <xf numFmtId="164" fontId="4" fillId="0" borderId="27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164" fontId="4" fillId="0" borderId="27" xfId="0" applyNumberFormat="1" applyFont="1" applyBorder="1" applyAlignment="1">
      <alignment vertical="top" wrapText="1"/>
    </xf>
    <xf numFmtId="3" fontId="2" fillId="0" borderId="0" xfId="0" applyNumberFormat="1" applyFont="1" applyAlignment="1">
      <alignment horizontal="right"/>
    </xf>
    <xf numFmtId="3" fontId="4" fillId="0" borderId="4" xfId="42" applyNumberFormat="1" applyFont="1" applyBorder="1" applyAlignment="1">
      <alignment horizontal="right"/>
    </xf>
    <xf numFmtId="164" fontId="0" fillId="0" borderId="0" xfId="0" applyNumberForma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3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3" fontId="4" fillId="0" borderId="0" xfId="0" applyNumberFormat="1" applyFont="1" applyAlignment="1">
      <alignment horizontal="left" vertical="top" wrapText="1"/>
    </xf>
    <xf numFmtId="3" fontId="4" fillId="0" borderId="25" xfId="0" applyNumberFormat="1" applyFont="1" applyBorder="1" applyAlignment="1">
      <alignment horizontal="centerContinuous"/>
    </xf>
    <xf numFmtId="3" fontId="4" fillId="0" borderId="30" xfId="0" applyNumberFormat="1" applyFont="1" applyBorder="1" applyAlignment="1">
      <alignment horizontal="centerContinuous"/>
    </xf>
    <xf numFmtId="0" fontId="4" fillId="0" borderId="23" xfId="0" applyFont="1" applyBorder="1" applyAlignment="1">
      <alignment horizontal="left"/>
    </xf>
    <xf numFmtId="3" fontId="4" fillId="0" borderId="16" xfId="0" applyNumberFormat="1" applyFont="1" applyBorder="1" applyAlignment="1">
      <alignment horizontal="right" vertical="top" wrapText="1"/>
    </xf>
    <xf numFmtId="3" fontId="4" fillId="0" borderId="16" xfId="42" applyNumberFormat="1" applyFont="1" applyBorder="1" applyAlignment="1">
      <alignment horizontal="right"/>
    </xf>
    <xf numFmtId="3" fontId="4" fillId="0" borderId="16" xfId="42" applyNumberFormat="1" applyFont="1" applyBorder="1"/>
    <xf numFmtId="3" fontId="4" fillId="0" borderId="29" xfId="42" applyNumberFormat="1" applyFont="1" applyBorder="1"/>
    <xf numFmtId="3" fontId="4" fillId="0" borderId="9" xfId="0" applyNumberFormat="1" applyFont="1" applyBorder="1" applyAlignment="1">
      <alignment horizontal="left" vertical="top" wrapText="1"/>
    </xf>
    <xf numFmtId="3" fontId="4" fillId="0" borderId="15" xfId="0" applyNumberFormat="1" applyFont="1" applyBorder="1" applyAlignment="1">
      <alignment horizontal="centerContinuous"/>
    </xf>
    <xf numFmtId="0" fontId="9" fillId="48" borderId="0" xfId="0" applyFont="1" applyFill="1"/>
    <xf numFmtId="0" fontId="2" fillId="48" borderId="0" xfId="0" applyFont="1" applyFill="1"/>
    <xf numFmtId="2" fontId="4" fillId="0" borderId="4" xfId="0" applyNumberFormat="1" applyFont="1" applyBorder="1" applyAlignment="1">
      <alignment horizontal="right"/>
    </xf>
    <xf numFmtId="8" fontId="2" fillId="0" borderId="0" xfId="0" applyNumberFormat="1" applyFont="1" applyAlignment="1">
      <alignment horizontal="left" vertical="top" wrapText="1"/>
    </xf>
    <xf numFmtId="8" fontId="2" fillId="0" borderId="0" xfId="0" applyNumberFormat="1" applyFont="1"/>
    <xf numFmtId="0" fontId="77" fillId="0" borderId="9" xfId="0" applyFont="1" applyBorder="1" applyAlignment="1">
      <alignment horizontal="left" vertical="top"/>
    </xf>
    <xf numFmtId="0" fontId="78" fillId="0" borderId="9" xfId="0" applyFont="1" applyBorder="1" applyAlignment="1">
      <alignment horizontal="left" vertical="top"/>
    </xf>
    <xf numFmtId="0" fontId="78" fillId="0" borderId="9" xfId="0" applyFont="1" applyBorder="1" applyAlignment="1">
      <alignment horizontal="center" vertical="top"/>
    </xf>
    <xf numFmtId="179" fontId="77" fillId="0" borderId="9" xfId="0" applyNumberFormat="1" applyFont="1" applyBorder="1" applyAlignment="1">
      <alignment horizontal="center" vertical="top"/>
    </xf>
    <xf numFmtId="180" fontId="77" fillId="0" borderId="9" xfId="0" applyNumberFormat="1" applyFont="1" applyBorder="1" applyAlignment="1">
      <alignment horizontal="center" vertical="top"/>
    </xf>
    <xf numFmtId="3" fontId="77" fillId="0" borderId="9" xfId="0" applyNumberFormat="1" applyFont="1" applyBorder="1" applyAlignment="1">
      <alignment horizontal="left" vertical="top" wrapText="1"/>
    </xf>
    <xf numFmtId="6" fontId="77" fillId="0" borderId="9" xfId="0" applyNumberFormat="1" applyFont="1" applyBorder="1" applyAlignment="1">
      <alignment horizontal="center" vertical="top" wrapText="1"/>
    </xf>
    <xf numFmtId="181" fontId="2" fillId="0" borderId="0" xfId="364" applyNumberFormat="1" applyFont="1"/>
    <xf numFmtId="9" fontId="77" fillId="0" borderId="9" xfId="364" applyFont="1" applyBorder="1" applyAlignment="1">
      <alignment horizontal="center" vertical="top"/>
    </xf>
    <xf numFmtId="3" fontId="77" fillId="0" borderId="0" xfId="0" applyNumberFormat="1" applyFont="1" applyAlignment="1">
      <alignment horizontal="left" vertical="top" wrapText="1"/>
    </xf>
    <xf numFmtId="179" fontId="0" fillId="0" borderId="0" xfId="0" applyNumberFormat="1"/>
    <xf numFmtId="0" fontId="14" fillId="0" borderId="0" xfId="81" applyFont="1" applyBorder="1" applyAlignment="1" applyProtection="1">
      <alignment horizontal="left" vertical="top" wrapText="1"/>
    </xf>
    <xf numFmtId="0" fontId="4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quotePrefix="1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6" fillId="0" borderId="28" xfId="0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</cellXfs>
  <cellStyles count="365">
    <cellStyle name="%" xfId="1" xr:uid="{00000000-0005-0000-0000-000000000000}"/>
    <cellStyle name="% 2" xfId="2" xr:uid="{00000000-0005-0000-0000-000001000000}"/>
    <cellStyle name="%_PEF FSBR2011" xfId="3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" xfId="4" xr:uid="{00000000-0005-0000-0000-000003000000}"/>
    <cellStyle name="_TableHead" xfId="5" xr:uid="{00000000-0005-0000-0000-000004000000}"/>
    <cellStyle name="1dp" xfId="6" xr:uid="{00000000-0005-0000-0000-000005000000}"/>
    <cellStyle name="1dp 2" xfId="7" xr:uid="{00000000-0005-0000-0000-000006000000}"/>
    <cellStyle name="20% - Accent1 2" xfId="8" xr:uid="{00000000-0005-0000-0000-000007000000}"/>
    <cellStyle name="20% - Accent2 2" xfId="9" xr:uid="{00000000-0005-0000-0000-000008000000}"/>
    <cellStyle name="20% - Accent3 2" xfId="10" xr:uid="{00000000-0005-0000-0000-000009000000}"/>
    <cellStyle name="20% - Accent4 2" xfId="11" xr:uid="{00000000-0005-0000-0000-00000A000000}"/>
    <cellStyle name="20% - Accent5 2" xfId="12" xr:uid="{00000000-0005-0000-0000-00000B000000}"/>
    <cellStyle name="20% - Accent6 2" xfId="13" xr:uid="{00000000-0005-0000-0000-00000C000000}"/>
    <cellStyle name="3dp" xfId="14" xr:uid="{00000000-0005-0000-0000-00000D000000}"/>
    <cellStyle name="3dp 2" xfId="15" xr:uid="{00000000-0005-0000-0000-00000E000000}"/>
    <cellStyle name="40% - Accent1 2" xfId="16" xr:uid="{00000000-0005-0000-0000-00000F000000}"/>
    <cellStyle name="40% - Accent2 2" xfId="17" xr:uid="{00000000-0005-0000-0000-000010000000}"/>
    <cellStyle name="40% - Accent3 2" xfId="18" xr:uid="{00000000-0005-0000-0000-000011000000}"/>
    <cellStyle name="40% - Accent4 2" xfId="19" xr:uid="{00000000-0005-0000-0000-000012000000}"/>
    <cellStyle name="40% - Accent5 2" xfId="20" xr:uid="{00000000-0005-0000-0000-000013000000}"/>
    <cellStyle name="40% - Accent6 2" xfId="21" xr:uid="{00000000-0005-0000-0000-000014000000}"/>
    <cellStyle name="4dp" xfId="22" xr:uid="{00000000-0005-0000-0000-000015000000}"/>
    <cellStyle name="4dp 2" xfId="23" xr:uid="{00000000-0005-0000-0000-000016000000}"/>
    <cellStyle name="60% - Accent1 2" xfId="24" xr:uid="{00000000-0005-0000-0000-000017000000}"/>
    <cellStyle name="60% - Accent2 2" xfId="25" xr:uid="{00000000-0005-0000-0000-000018000000}"/>
    <cellStyle name="60% - Accent3 2" xfId="26" xr:uid="{00000000-0005-0000-0000-000019000000}"/>
    <cellStyle name="60% - Accent4 2" xfId="27" xr:uid="{00000000-0005-0000-0000-00001A000000}"/>
    <cellStyle name="60% - Accent5 2" xfId="28" xr:uid="{00000000-0005-0000-0000-00001B000000}"/>
    <cellStyle name="60% - Accent6 2" xfId="29" xr:uid="{00000000-0005-0000-0000-00001C000000}"/>
    <cellStyle name="Accent1 2" xfId="30" xr:uid="{00000000-0005-0000-0000-00001D000000}"/>
    <cellStyle name="Accent2 2" xfId="31" xr:uid="{00000000-0005-0000-0000-00001E000000}"/>
    <cellStyle name="Accent3 2" xfId="32" xr:uid="{00000000-0005-0000-0000-00001F000000}"/>
    <cellStyle name="Accent4 2" xfId="33" xr:uid="{00000000-0005-0000-0000-000020000000}"/>
    <cellStyle name="Accent5 2" xfId="34" xr:uid="{00000000-0005-0000-0000-000021000000}"/>
    <cellStyle name="Accent6 2" xfId="35" xr:uid="{00000000-0005-0000-0000-000022000000}"/>
    <cellStyle name="Bad 2" xfId="36" xr:uid="{00000000-0005-0000-0000-000023000000}"/>
    <cellStyle name="Bid £m format" xfId="37" xr:uid="{00000000-0005-0000-0000-000024000000}"/>
    <cellStyle name="Calculation 2" xfId="38" xr:uid="{00000000-0005-0000-0000-000025000000}"/>
    <cellStyle name="Check Cell 2" xfId="39" xr:uid="{00000000-0005-0000-0000-000026000000}"/>
    <cellStyle name="CIL" xfId="40" xr:uid="{00000000-0005-0000-0000-000027000000}"/>
    <cellStyle name="CIU" xfId="41" xr:uid="{00000000-0005-0000-0000-000028000000}"/>
    <cellStyle name="Comma" xfId="42" builtinId="3"/>
    <cellStyle name="Comma [0] 2" xfId="43" xr:uid="{00000000-0005-0000-0000-00002A000000}"/>
    <cellStyle name="Comma [0] 3" xfId="44" xr:uid="{00000000-0005-0000-0000-00002B000000}"/>
    <cellStyle name="Comma [0] 4" xfId="45" xr:uid="{00000000-0005-0000-0000-00002C000000}"/>
    <cellStyle name="Comma 2" xfId="46" xr:uid="{00000000-0005-0000-0000-00002D000000}"/>
    <cellStyle name="Comma 3" xfId="47" xr:uid="{00000000-0005-0000-0000-00002E000000}"/>
    <cellStyle name="Comma 3 2" xfId="48" xr:uid="{00000000-0005-0000-0000-00002F000000}"/>
    <cellStyle name="Comma 4" xfId="49" xr:uid="{00000000-0005-0000-0000-000030000000}"/>
    <cellStyle name="Comma 5" xfId="50" xr:uid="{00000000-0005-0000-0000-000031000000}"/>
    <cellStyle name="Comma 6" xfId="51" xr:uid="{00000000-0005-0000-0000-000032000000}"/>
    <cellStyle name="Comma 7" xfId="52" xr:uid="{00000000-0005-0000-0000-000033000000}"/>
    <cellStyle name="Currency 2" xfId="53" xr:uid="{00000000-0005-0000-0000-000034000000}"/>
    <cellStyle name="Description" xfId="54" xr:uid="{00000000-0005-0000-0000-000035000000}"/>
    <cellStyle name="Euro" xfId="55" xr:uid="{00000000-0005-0000-0000-000036000000}"/>
    <cellStyle name="Explanatory Text 2" xfId="56" xr:uid="{00000000-0005-0000-0000-000037000000}"/>
    <cellStyle name="Flash" xfId="57" xr:uid="{00000000-0005-0000-0000-000038000000}"/>
    <cellStyle name="footnote ref" xfId="58" xr:uid="{00000000-0005-0000-0000-000039000000}"/>
    <cellStyle name="footnote text" xfId="59" xr:uid="{00000000-0005-0000-0000-00003A000000}"/>
    <cellStyle name="General" xfId="60" xr:uid="{00000000-0005-0000-0000-00003B000000}"/>
    <cellStyle name="General 2" xfId="61" xr:uid="{00000000-0005-0000-0000-00003C000000}"/>
    <cellStyle name="Good 2" xfId="62" xr:uid="{00000000-0005-0000-0000-00003D000000}"/>
    <cellStyle name="Grey" xfId="63" xr:uid="{00000000-0005-0000-0000-00003E000000}"/>
    <cellStyle name="HeaderLabel" xfId="64" xr:uid="{00000000-0005-0000-0000-00003F000000}"/>
    <cellStyle name="HeaderText" xfId="65" xr:uid="{00000000-0005-0000-0000-000040000000}"/>
    <cellStyle name="Heading 1 2" xfId="66" xr:uid="{00000000-0005-0000-0000-000041000000}"/>
    <cellStyle name="Heading 1 2 2" xfId="67" xr:uid="{00000000-0005-0000-0000-000042000000}"/>
    <cellStyle name="Heading 1 2_asset sales" xfId="68" xr:uid="{00000000-0005-0000-0000-000043000000}"/>
    <cellStyle name="Heading 1 3" xfId="69" xr:uid="{00000000-0005-0000-0000-000044000000}"/>
    <cellStyle name="Heading 1 4" xfId="70" xr:uid="{00000000-0005-0000-0000-000045000000}"/>
    <cellStyle name="Heading 2 2" xfId="71" xr:uid="{00000000-0005-0000-0000-000046000000}"/>
    <cellStyle name="Heading 2 3" xfId="72" xr:uid="{00000000-0005-0000-0000-000047000000}"/>
    <cellStyle name="Heading 3 2" xfId="73" xr:uid="{00000000-0005-0000-0000-000048000000}"/>
    <cellStyle name="Heading 3 3" xfId="74" xr:uid="{00000000-0005-0000-0000-000049000000}"/>
    <cellStyle name="Heading 4 2" xfId="75" xr:uid="{00000000-0005-0000-0000-00004A000000}"/>
    <cellStyle name="Heading 4 3" xfId="76" xr:uid="{00000000-0005-0000-0000-00004B000000}"/>
    <cellStyle name="Heading 5" xfId="77" xr:uid="{00000000-0005-0000-0000-00004C000000}"/>
    <cellStyle name="Heading 6" xfId="78" xr:uid="{00000000-0005-0000-0000-00004D000000}"/>
    <cellStyle name="Heading 7" xfId="79" xr:uid="{00000000-0005-0000-0000-00004E000000}"/>
    <cellStyle name="Heading 8" xfId="80" xr:uid="{00000000-0005-0000-0000-00004F000000}"/>
    <cellStyle name="Hyperlink" xfId="81" builtinId="8"/>
    <cellStyle name="Hyperlink 2" xfId="82" xr:uid="{00000000-0005-0000-0000-000051000000}"/>
    <cellStyle name="Hyperlink 2 2" xfId="83" xr:uid="{00000000-0005-0000-0000-000052000000}"/>
    <cellStyle name="Hyperlink 3" xfId="84" xr:uid="{00000000-0005-0000-0000-000053000000}"/>
    <cellStyle name="Hyperlink 4" xfId="85" xr:uid="{00000000-0005-0000-0000-000054000000}"/>
    <cellStyle name="Information" xfId="86" xr:uid="{00000000-0005-0000-0000-000055000000}"/>
    <cellStyle name="Input [yellow]" xfId="87" xr:uid="{00000000-0005-0000-0000-000056000000}"/>
    <cellStyle name="Input 10" xfId="88" xr:uid="{00000000-0005-0000-0000-000057000000}"/>
    <cellStyle name="Input 11" xfId="89" xr:uid="{00000000-0005-0000-0000-000058000000}"/>
    <cellStyle name="Input 12" xfId="90" xr:uid="{00000000-0005-0000-0000-000059000000}"/>
    <cellStyle name="Input 13" xfId="91" xr:uid="{00000000-0005-0000-0000-00005A000000}"/>
    <cellStyle name="Input 14" xfId="92" xr:uid="{00000000-0005-0000-0000-00005B000000}"/>
    <cellStyle name="Input 15" xfId="93" xr:uid="{00000000-0005-0000-0000-00005C000000}"/>
    <cellStyle name="Input 16" xfId="94" xr:uid="{00000000-0005-0000-0000-00005D000000}"/>
    <cellStyle name="Input 17" xfId="95" xr:uid="{00000000-0005-0000-0000-00005E000000}"/>
    <cellStyle name="Input 18" xfId="96" xr:uid="{00000000-0005-0000-0000-00005F000000}"/>
    <cellStyle name="Input 19" xfId="97" xr:uid="{00000000-0005-0000-0000-000060000000}"/>
    <cellStyle name="Input 2" xfId="98" xr:uid="{00000000-0005-0000-0000-000061000000}"/>
    <cellStyle name="Input 3" xfId="99" xr:uid="{00000000-0005-0000-0000-000062000000}"/>
    <cellStyle name="Input 4" xfId="100" xr:uid="{00000000-0005-0000-0000-000063000000}"/>
    <cellStyle name="Input 5" xfId="101" xr:uid="{00000000-0005-0000-0000-000064000000}"/>
    <cellStyle name="Input 6" xfId="102" xr:uid="{00000000-0005-0000-0000-000065000000}"/>
    <cellStyle name="Input 7" xfId="103" xr:uid="{00000000-0005-0000-0000-000066000000}"/>
    <cellStyle name="Input 8" xfId="104" xr:uid="{00000000-0005-0000-0000-000067000000}"/>
    <cellStyle name="Input 9" xfId="105" xr:uid="{00000000-0005-0000-0000-000068000000}"/>
    <cellStyle name="LabelIntersect" xfId="106" xr:uid="{00000000-0005-0000-0000-000069000000}"/>
    <cellStyle name="LabelLeft" xfId="107" xr:uid="{00000000-0005-0000-0000-00006A000000}"/>
    <cellStyle name="LabelTop" xfId="108" xr:uid="{00000000-0005-0000-0000-00006B000000}"/>
    <cellStyle name="Linked Cell 2" xfId="109" xr:uid="{00000000-0005-0000-0000-00006C000000}"/>
    <cellStyle name="Mik" xfId="110" xr:uid="{00000000-0005-0000-0000-00006D000000}"/>
    <cellStyle name="Mik 2" xfId="111" xr:uid="{00000000-0005-0000-0000-00006E000000}"/>
    <cellStyle name="Mik_For fiscal tables" xfId="112" xr:uid="{00000000-0005-0000-0000-00006F000000}"/>
    <cellStyle name="N" xfId="113" xr:uid="{00000000-0005-0000-0000-000070000000}"/>
    <cellStyle name="N 2" xfId="114" xr:uid="{00000000-0005-0000-0000-000071000000}"/>
    <cellStyle name="Neutral 2" xfId="115" xr:uid="{00000000-0005-0000-0000-000072000000}"/>
    <cellStyle name="Normal" xfId="0" builtinId="0"/>
    <cellStyle name="Normal - Style1" xfId="116" xr:uid="{00000000-0005-0000-0000-000074000000}"/>
    <cellStyle name="Normal - Style2" xfId="117" xr:uid="{00000000-0005-0000-0000-000075000000}"/>
    <cellStyle name="Normal - Style3" xfId="118" xr:uid="{00000000-0005-0000-0000-000076000000}"/>
    <cellStyle name="Normal - Style4" xfId="119" xr:uid="{00000000-0005-0000-0000-000077000000}"/>
    <cellStyle name="Normal - Style5" xfId="120" xr:uid="{00000000-0005-0000-0000-000078000000}"/>
    <cellStyle name="Normal 10" xfId="121" xr:uid="{00000000-0005-0000-0000-000079000000}"/>
    <cellStyle name="Normal 10 2" xfId="122" xr:uid="{00000000-0005-0000-0000-00007A000000}"/>
    <cellStyle name="Normal 11" xfId="123" xr:uid="{00000000-0005-0000-0000-00007B000000}"/>
    <cellStyle name="Normal 11 10" xfId="124" xr:uid="{00000000-0005-0000-0000-00007C000000}"/>
    <cellStyle name="Normal 11 10 2" xfId="125" xr:uid="{00000000-0005-0000-0000-00007D000000}"/>
    <cellStyle name="Normal 11 10 3" xfId="126" xr:uid="{00000000-0005-0000-0000-00007E000000}"/>
    <cellStyle name="Normal 11 11" xfId="127" xr:uid="{00000000-0005-0000-0000-00007F000000}"/>
    <cellStyle name="Normal 11 2" xfId="128" xr:uid="{00000000-0005-0000-0000-000080000000}"/>
    <cellStyle name="Normal 11 3" xfId="129" xr:uid="{00000000-0005-0000-0000-000081000000}"/>
    <cellStyle name="Normal 11 4" xfId="130" xr:uid="{00000000-0005-0000-0000-000082000000}"/>
    <cellStyle name="Normal 11 5" xfId="131" xr:uid="{00000000-0005-0000-0000-000083000000}"/>
    <cellStyle name="Normal 11 6" xfId="132" xr:uid="{00000000-0005-0000-0000-000084000000}"/>
    <cellStyle name="Normal 11 7" xfId="133" xr:uid="{00000000-0005-0000-0000-000085000000}"/>
    <cellStyle name="Normal 11 8" xfId="134" xr:uid="{00000000-0005-0000-0000-000086000000}"/>
    <cellStyle name="Normal 11 9" xfId="135" xr:uid="{00000000-0005-0000-0000-000087000000}"/>
    <cellStyle name="Normal 12" xfId="136" xr:uid="{00000000-0005-0000-0000-000088000000}"/>
    <cellStyle name="Normal 12 2" xfId="137" xr:uid="{00000000-0005-0000-0000-000089000000}"/>
    <cellStyle name="Normal 13" xfId="138" xr:uid="{00000000-0005-0000-0000-00008A000000}"/>
    <cellStyle name="Normal 13 2" xfId="139" xr:uid="{00000000-0005-0000-0000-00008B000000}"/>
    <cellStyle name="Normal 14" xfId="140" xr:uid="{00000000-0005-0000-0000-00008C000000}"/>
    <cellStyle name="Normal 14 2" xfId="141" xr:uid="{00000000-0005-0000-0000-00008D000000}"/>
    <cellStyle name="Normal 15" xfId="142" xr:uid="{00000000-0005-0000-0000-00008E000000}"/>
    <cellStyle name="Normal 15 2" xfId="143" xr:uid="{00000000-0005-0000-0000-00008F000000}"/>
    <cellStyle name="Normal 16" xfId="144" xr:uid="{00000000-0005-0000-0000-000090000000}"/>
    <cellStyle name="Normal 16 2" xfId="145" xr:uid="{00000000-0005-0000-0000-000091000000}"/>
    <cellStyle name="Normal 16 3" xfId="146" xr:uid="{00000000-0005-0000-0000-000092000000}"/>
    <cellStyle name="Normal 17" xfId="147" xr:uid="{00000000-0005-0000-0000-000093000000}"/>
    <cellStyle name="Normal 17 2" xfId="148" xr:uid="{00000000-0005-0000-0000-000094000000}"/>
    <cellStyle name="Normal 18" xfId="149" xr:uid="{00000000-0005-0000-0000-000095000000}"/>
    <cellStyle name="Normal 18 2" xfId="150" xr:uid="{00000000-0005-0000-0000-000096000000}"/>
    <cellStyle name="Normal 18 3" xfId="151" xr:uid="{00000000-0005-0000-0000-000097000000}"/>
    <cellStyle name="Normal 19" xfId="152" xr:uid="{00000000-0005-0000-0000-000098000000}"/>
    <cellStyle name="Normal 19 2" xfId="153" xr:uid="{00000000-0005-0000-0000-000099000000}"/>
    <cellStyle name="Normal 19 3" xfId="154" xr:uid="{00000000-0005-0000-0000-00009A000000}"/>
    <cellStyle name="Normal 2" xfId="155" xr:uid="{00000000-0005-0000-0000-00009B000000}"/>
    <cellStyle name="Normal 2 2" xfId="156" xr:uid="{00000000-0005-0000-0000-00009C000000}"/>
    <cellStyle name="Normal 2 2 2" xfId="157" xr:uid="{00000000-0005-0000-0000-00009D000000}"/>
    <cellStyle name="Normal 2 3" xfId="158" xr:uid="{00000000-0005-0000-0000-00009E000000}"/>
    <cellStyle name="Normal 20" xfId="159" xr:uid="{00000000-0005-0000-0000-00009F000000}"/>
    <cellStyle name="Normal 20 2" xfId="160" xr:uid="{00000000-0005-0000-0000-0000A0000000}"/>
    <cellStyle name="Normal 21" xfId="161" xr:uid="{00000000-0005-0000-0000-0000A1000000}"/>
    <cellStyle name="Normal 21 2" xfId="162" xr:uid="{00000000-0005-0000-0000-0000A2000000}"/>
    <cellStyle name="Normal 21 3" xfId="163" xr:uid="{00000000-0005-0000-0000-0000A3000000}"/>
    <cellStyle name="Normal 21_Copy of Fiscal Tables" xfId="164" xr:uid="{00000000-0005-0000-0000-0000A4000000}"/>
    <cellStyle name="Normal 22" xfId="165" xr:uid="{00000000-0005-0000-0000-0000A5000000}"/>
    <cellStyle name="Normal 22 2" xfId="166" xr:uid="{00000000-0005-0000-0000-0000A6000000}"/>
    <cellStyle name="Normal 22 3" xfId="167" xr:uid="{00000000-0005-0000-0000-0000A7000000}"/>
    <cellStyle name="Normal 22_Copy of Fiscal Tables" xfId="168" xr:uid="{00000000-0005-0000-0000-0000A8000000}"/>
    <cellStyle name="Normal 23" xfId="169" xr:uid="{00000000-0005-0000-0000-0000A9000000}"/>
    <cellStyle name="Normal 23 2" xfId="170" xr:uid="{00000000-0005-0000-0000-0000AA000000}"/>
    <cellStyle name="Normal 24" xfId="171" xr:uid="{00000000-0005-0000-0000-0000AB000000}"/>
    <cellStyle name="Normal 24 2" xfId="172" xr:uid="{00000000-0005-0000-0000-0000AC000000}"/>
    <cellStyle name="Normal 25" xfId="173" xr:uid="{00000000-0005-0000-0000-0000AD000000}"/>
    <cellStyle name="Normal 25 2" xfId="174" xr:uid="{00000000-0005-0000-0000-0000AE000000}"/>
    <cellStyle name="Normal 26" xfId="175" xr:uid="{00000000-0005-0000-0000-0000AF000000}"/>
    <cellStyle name="Normal 26 2" xfId="176" xr:uid="{00000000-0005-0000-0000-0000B0000000}"/>
    <cellStyle name="Normal 27" xfId="177" xr:uid="{00000000-0005-0000-0000-0000B1000000}"/>
    <cellStyle name="Normal 27 2" xfId="178" xr:uid="{00000000-0005-0000-0000-0000B2000000}"/>
    <cellStyle name="Normal 28" xfId="179" xr:uid="{00000000-0005-0000-0000-0000B3000000}"/>
    <cellStyle name="Normal 28 2" xfId="180" xr:uid="{00000000-0005-0000-0000-0000B4000000}"/>
    <cellStyle name="Normal 29" xfId="181" xr:uid="{00000000-0005-0000-0000-0000B5000000}"/>
    <cellStyle name="Normal 3" xfId="182" xr:uid="{00000000-0005-0000-0000-0000B6000000}"/>
    <cellStyle name="Normal 3 10" xfId="183" xr:uid="{00000000-0005-0000-0000-0000B7000000}"/>
    <cellStyle name="Normal 3 11" xfId="184" xr:uid="{00000000-0005-0000-0000-0000B8000000}"/>
    <cellStyle name="Normal 3 12" xfId="185" xr:uid="{00000000-0005-0000-0000-0000B9000000}"/>
    <cellStyle name="Normal 3 2" xfId="186" xr:uid="{00000000-0005-0000-0000-0000BA000000}"/>
    <cellStyle name="Normal 3 2 2" xfId="187" xr:uid="{00000000-0005-0000-0000-0000BB000000}"/>
    <cellStyle name="Normal 3 3" xfId="188" xr:uid="{00000000-0005-0000-0000-0000BC000000}"/>
    <cellStyle name="Normal 3 4" xfId="189" xr:uid="{00000000-0005-0000-0000-0000BD000000}"/>
    <cellStyle name="Normal 3 5" xfId="190" xr:uid="{00000000-0005-0000-0000-0000BE000000}"/>
    <cellStyle name="Normal 3 6" xfId="191" xr:uid="{00000000-0005-0000-0000-0000BF000000}"/>
    <cellStyle name="Normal 3 7" xfId="192" xr:uid="{00000000-0005-0000-0000-0000C0000000}"/>
    <cellStyle name="Normal 3 8" xfId="193" xr:uid="{00000000-0005-0000-0000-0000C1000000}"/>
    <cellStyle name="Normal 3 9" xfId="194" xr:uid="{00000000-0005-0000-0000-0000C2000000}"/>
    <cellStyle name="Normal 3_asset sales" xfId="195" xr:uid="{00000000-0005-0000-0000-0000C3000000}"/>
    <cellStyle name="Normal 30" xfId="196" xr:uid="{00000000-0005-0000-0000-0000C4000000}"/>
    <cellStyle name="Normal 31" xfId="197" xr:uid="{00000000-0005-0000-0000-0000C5000000}"/>
    <cellStyle name="Normal 32" xfId="198" xr:uid="{00000000-0005-0000-0000-0000C6000000}"/>
    <cellStyle name="Normal 33" xfId="199" xr:uid="{00000000-0005-0000-0000-0000C7000000}"/>
    <cellStyle name="Normal 34" xfId="200" xr:uid="{00000000-0005-0000-0000-0000C8000000}"/>
    <cellStyle name="Normal 35" xfId="201" xr:uid="{00000000-0005-0000-0000-0000C9000000}"/>
    <cellStyle name="Normal 36" xfId="202" xr:uid="{00000000-0005-0000-0000-0000CA000000}"/>
    <cellStyle name="Normal 37" xfId="203" xr:uid="{00000000-0005-0000-0000-0000CB000000}"/>
    <cellStyle name="Normal 38" xfId="204" xr:uid="{00000000-0005-0000-0000-0000CC000000}"/>
    <cellStyle name="Normal 39" xfId="205" xr:uid="{00000000-0005-0000-0000-0000CD000000}"/>
    <cellStyle name="Normal 4" xfId="206" xr:uid="{00000000-0005-0000-0000-0000CE000000}"/>
    <cellStyle name="Normal 4 2" xfId="207" xr:uid="{00000000-0005-0000-0000-0000CF000000}"/>
    <cellStyle name="Normal 4 3" xfId="208" xr:uid="{00000000-0005-0000-0000-0000D0000000}"/>
    <cellStyle name="Normal 40" xfId="209" xr:uid="{00000000-0005-0000-0000-0000D1000000}"/>
    <cellStyle name="Normal 41" xfId="210" xr:uid="{00000000-0005-0000-0000-0000D2000000}"/>
    <cellStyle name="Normal 42" xfId="211" xr:uid="{00000000-0005-0000-0000-0000D3000000}"/>
    <cellStyle name="Normal 43" xfId="212" xr:uid="{00000000-0005-0000-0000-0000D4000000}"/>
    <cellStyle name="Normal 44" xfId="213" xr:uid="{00000000-0005-0000-0000-0000D5000000}"/>
    <cellStyle name="Normal 45" xfId="214" xr:uid="{00000000-0005-0000-0000-0000D6000000}"/>
    <cellStyle name="Normal 46" xfId="215" xr:uid="{00000000-0005-0000-0000-0000D7000000}"/>
    <cellStyle name="Normal 47" xfId="216" xr:uid="{00000000-0005-0000-0000-0000D8000000}"/>
    <cellStyle name="Normal 48" xfId="217" xr:uid="{00000000-0005-0000-0000-0000D9000000}"/>
    <cellStyle name="Normal 49" xfId="218" xr:uid="{00000000-0005-0000-0000-0000DA000000}"/>
    <cellStyle name="Normal 5" xfId="219" xr:uid="{00000000-0005-0000-0000-0000DB000000}"/>
    <cellStyle name="Normal 5 2" xfId="220" xr:uid="{00000000-0005-0000-0000-0000DC000000}"/>
    <cellStyle name="Normal 5 3" xfId="221" xr:uid="{00000000-0005-0000-0000-0000DD000000}"/>
    <cellStyle name="Normal 50" xfId="222" xr:uid="{00000000-0005-0000-0000-0000DE000000}"/>
    <cellStyle name="Normal 51" xfId="223" xr:uid="{00000000-0005-0000-0000-0000DF000000}"/>
    <cellStyle name="Normal 52" xfId="224" xr:uid="{00000000-0005-0000-0000-0000E0000000}"/>
    <cellStyle name="Normal 6" xfId="225" xr:uid="{00000000-0005-0000-0000-0000E1000000}"/>
    <cellStyle name="Normal 6 2" xfId="226" xr:uid="{00000000-0005-0000-0000-0000E2000000}"/>
    <cellStyle name="Normal 7" xfId="227" xr:uid="{00000000-0005-0000-0000-0000E3000000}"/>
    <cellStyle name="Normal 7 2" xfId="228" xr:uid="{00000000-0005-0000-0000-0000E4000000}"/>
    <cellStyle name="Normal 8" xfId="229" xr:uid="{00000000-0005-0000-0000-0000E5000000}"/>
    <cellStyle name="Normal 8 2" xfId="230" xr:uid="{00000000-0005-0000-0000-0000E6000000}"/>
    <cellStyle name="Normal 9" xfId="231" xr:uid="{00000000-0005-0000-0000-0000E7000000}"/>
    <cellStyle name="Normal 9 2" xfId="232" xr:uid="{00000000-0005-0000-0000-0000E8000000}"/>
    <cellStyle name="Note 2" xfId="233" xr:uid="{00000000-0005-0000-0000-0000EA000000}"/>
    <cellStyle name="Note 2 2" xfId="234" xr:uid="{00000000-0005-0000-0000-0000EB000000}"/>
    <cellStyle name="Output 2" xfId="235" xr:uid="{00000000-0005-0000-0000-0000EC000000}"/>
    <cellStyle name="Output Amounts" xfId="236" xr:uid="{00000000-0005-0000-0000-0000ED000000}"/>
    <cellStyle name="Output Column Headings" xfId="237" xr:uid="{00000000-0005-0000-0000-0000EE000000}"/>
    <cellStyle name="Output Line Items" xfId="238" xr:uid="{00000000-0005-0000-0000-0000EF000000}"/>
    <cellStyle name="Output Report Heading" xfId="239" xr:uid="{00000000-0005-0000-0000-0000F0000000}"/>
    <cellStyle name="Output Report Title" xfId="240" xr:uid="{00000000-0005-0000-0000-0000F1000000}"/>
    <cellStyle name="P" xfId="241" xr:uid="{00000000-0005-0000-0000-0000F2000000}"/>
    <cellStyle name="P 2" xfId="242" xr:uid="{00000000-0005-0000-0000-0000F3000000}"/>
    <cellStyle name="Percent" xfId="364" builtinId="5"/>
    <cellStyle name="Percent [2]" xfId="243" xr:uid="{00000000-0005-0000-0000-0000F5000000}"/>
    <cellStyle name="Percent 2" xfId="244" xr:uid="{00000000-0005-0000-0000-0000F6000000}"/>
    <cellStyle name="Percent 3" xfId="245" xr:uid="{00000000-0005-0000-0000-0000F7000000}"/>
    <cellStyle name="Percent 3 2" xfId="246" xr:uid="{00000000-0005-0000-0000-0000F8000000}"/>
    <cellStyle name="Percent 4" xfId="247" xr:uid="{00000000-0005-0000-0000-0000F9000000}"/>
    <cellStyle name="Percent 4 2" xfId="248" xr:uid="{00000000-0005-0000-0000-0000FA000000}"/>
    <cellStyle name="Percent 5" xfId="249" xr:uid="{00000000-0005-0000-0000-0000FB000000}"/>
    <cellStyle name="Percent 6" xfId="250" xr:uid="{00000000-0005-0000-0000-0000FC000000}"/>
    <cellStyle name="Percent 7" xfId="251" xr:uid="{00000000-0005-0000-0000-0000FD000000}"/>
    <cellStyle name="Percent 8" xfId="252" xr:uid="{00000000-0005-0000-0000-0000FE000000}"/>
    <cellStyle name="Refdb standard" xfId="253" xr:uid="{00000000-0005-0000-0000-0000FF000000}"/>
    <cellStyle name="ReportData" xfId="254" xr:uid="{00000000-0005-0000-0000-000000010000}"/>
    <cellStyle name="ReportElements" xfId="255" xr:uid="{00000000-0005-0000-0000-000001010000}"/>
    <cellStyle name="ReportHeader" xfId="256" xr:uid="{00000000-0005-0000-0000-000002010000}"/>
    <cellStyle name="SAPBEXaggData" xfId="257" xr:uid="{00000000-0005-0000-0000-000003010000}"/>
    <cellStyle name="SAPBEXaggDataEmph" xfId="258" xr:uid="{00000000-0005-0000-0000-000004010000}"/>
    <cellStyle name="SAPBEXaggItem" xfId="259" xr:uid="{00000000-0005-0000-0000-000005010000}"/>
    <cellStyle name="SAPBEXaggItemX" xfId="260" xr:uid="{00000000-0005-0000-0000-000006010000}"/>
    <cellStyle name="SAPBEXchaText" xfId="261" xr:uid="{00000000-0005-0000-0000-000007010000}"/>
    <cellStyle name="SAPBEXexcBad7" xfId="262" xr:uid="{00000000-0005-0000-0000-000008010000}"/>
    <cellStyle name="SAPBEXexcBad8" xfId="263" xr:uid="{00000000-0005-0000-0000-000009010000}"/>
    <cellStyle name="SAPBEXexcBad9" xfId="264" xr:uid="{00000000-0005-0000-0000-00000A010000}"/>
    <cellStyle name="SAPBEXexcCritical4" xfId="265" xr:uid="{00000000-0005-0000-0000-00000B010000}"/>
    <cellStyle name="SAPBEXexcCritical5" xfId="266" xr:uid="{00000000-0005-0000-0000-00000C010000}"/>
    <cellStyle name="SAPBEXexcCritical6" xfId="267" xr:uid="{00000000-0005-0000-0000-00000D010000}"/>
    <cellStyle name="SAPBEXexcGood1" xfId="268" xr:uid="{00000000-0005-0000-0000-00000E010000}"/>
    <cellStyle name="SAPBEXexcGood2" xfId="269" xr:uid="{00000000-0005-0000-0000-00000F010000}"/>
    <cellStyle name="SAPBEXexcGood3" xfId="270" xr:uid="{00000000-0005-0000-0000-000010010000}"/>
    <cellStyle name="SAPBEXfilterDrill" xfId="271" xr:uid="{00000000-0005-0000-0000-000011010000}"/>
    <cellStyle name="SAPBEXfilterItem" xfId="272" xr:uid="{00000000-0005-0000-0000-000012010000}"/>
    <cellStyle name="SAPBEXfilterText" xfId="273" xr:uid="{00000000-0005-0000-0000-000013010000}"/>
    <cellStyle name="SAPBEXformats" xfId="274" xr:uid="{00000000-0005-0000-0000-000014010000}"/>
    <cellStyle name="SAPBEXheaderItem" xfId="275" xr:uid="{00000000-0005-0000-0000-000015010000}"/>
    <cellStyle name="SAPBEXheaderText" xfId="276" xr:uid="{00000000-0005-0000-0000-000016010000}"/>
    <cellStyle name="SAPBEXHLevel0" xfId="277" xr:uid="{00000000-0005-0000-0000-000017010000}"/>
    <cellStyle name="SAPBEXHLevel0X" xfId="278" xr:uid="{00000000-0005-0000-0000-000018010000}"/>
    <cellStyle name="SAPBEXHLevel1" xfId="279" xr:uid="{00000000-0005-0000-0000-000019010000}"/>
    <cellStyle name="SAPBEXHLevel1X" xfId="280" xr:uid="{00000000-0005-0000-0000-00001A010000}"/>
    <cellStyle name="SAPBEXHLevel2" xfId="281" xr:uid="{00000000-0005-0000-0000-00001B010000}"/>
    <cellStyle name="SAPBEXHLevel2X" xfId="282" xr:uid="{00000000-0005-0000-0000-00001C010000}"/>
    <cellStyle name="SAPBEXHLevel3" xfId="283" xr:uid="{00000000-0005-0000-0000-00001D010000}"/>
    <cellStyle name="SAPBEXHLevel3X" xfId="284" xr:uid="{00000000-0005-0000-0000-00001E010000}"/>
    <cellStyle name="SAPBEXresData" xfId="285" xr:uid="{00000000-0005-0000-0000-00001F010000}"/>
    <cellStyle name="SAPBEXresDataEmph" xfId="286" xr:uid="{00000000-0005-0000-0000-000020010000}"/>
    <cellStyle name="SAPBEXresItem" xfId="287" xr:uid="{00000000-0005-0000-0000-000021010000}"/>
    <cellStyle name="SAPBEXresItemX" xfId="288" xr:uid="{00000000-0005-0000-0000-000022010000}"/>
    <cellStyle name="SAPBEXstdData" xfId="289" xr:uid="{00000000-0005-0000-0000-000023010000}"/>
    <cellStyle name="SAPBEXstdDataEmph" xfId="290" xr:uid="{00000000-0005-0000-0000-000024010000}"/>
    <cellStyle name="SAPBEXstdItem" xfId="291" xr:uid="{00000000-0005-0000-0000-000025010000}"/>
    <cellStyle name="SAPBEXstdItemX" xfId="292" xr:uid="{00000000-0005-0000-0000-000026010000}"/>
    <cellStyle name="SAPBEXtitle" xfId="293" xr:uid="{00000000-0005-0000-0000-000027010000}"/>
    <cellStyle name="SAPBEXundefined" xfId="294" xr:uid="{00000000-0005-0000-0000-000028010000}"/>
    <cellStyle name="Style 1" xfId="295" xr:uid="{00000000-0005-0000-0000-000029010000}"/>
    <cellStyle name="Style1" xfId="296" xr:uid="{00000000-0005-0000-0000-00002A010000}"/>
    <cellStyle name="Style2" xfId="297" xr:uid="{00000000-0005-0000-0000-00002B010000}"/>
    <cellStyle name="Style3" xfId="298" xr:uid="{00000000-0005-0000-0000-00002C010000}"/>
    <cellStyle name="Style4" xfId="299" xr:uid="{00000000-0005-0000-0000-00002D010000}"/>
    <cellStyle name="Style5" xfId="300" xr:uid="{00000000-0005-0000-0000-00002E010000}"/>
    <cellStyle name="Style6" xfId="301" xr:uid="{00000000-0005-0000-0000-00002F010000}"/>
    <cellStyle name="Table Footnote" xfId="302" xr:uid="{00000000-0005-0000-0000-000030010000}"/>
    <cellStyle name="Table Footnote 2" xfId="303" xr:uid="{00000000-0005-0000-0000-000031010000}"/>
    <cellStyle name="Table Footnote 2 2" xfId="304" xr:uid="{00000000-0005-0000-0000-000032010000}"/>
    <cellStyle name="Table Footnote_Table 5.6 sales of assets 23Feb2010" xfId="305" xr:uid="{00000000-0005-0000-0000-000033010000}"/>
    <cellStyle name="Table Header" xfId="306" xr:uid="{00000000-0005-0000-0000-000034010000}"/>
    <cellStyle name="Table Header 2" xfId="307" xr:uid="{00000000-0005-0000-0000-000035010000}"/>
    <cellStyle name="Table Header 2 2" xfId="308" xr:uid="{00000000-0005-0000-0000-000036010000}"/>
    <cellStyle name="Table Header_Table 5.6 sales of assets 23Feb2010" xfId="309" xr:uid="{00000000-0005-0000-0000-000037010000}"/>
    <cellStyle name="Table Heading 1" xfId="310" xr:uid="{00000000-0005-0000-0000-000038010000}"/>
    <cellStyle name="Table Heading 1 2" xfId="311" xr:uid="{00000000-0005-0000-0000-000039010000}"/>
    <cellStyle name="Table Heading 1 2 2" xfId="312" xr:uid="{00000000-0005-0000-0000-00003A010000}"/>
    <cellStyle name="Table Heading 1_Table 5.6 sales of assets 23Feb2010" xfId="313" xr:uid="{00000000-0005-0000-0000-00003B010000}"/>
    <cellStyle name="Table Heading 2" xfId="314" xr:uid="{00000000-0005-0000-0000-00003C010000}"/>
    <cellStyle name="Table Heading 2 2" xfId="315" xr:uid="{00000000-0005-0000-0000-00003D010000}"/>
    <cellStyle name="Table Heading 2_Table 5.6 sales of assets 23Feb2010" xfId="316" xr:uid="{00000000-0005-0000-0000-00003E010000}"/>
    <cellStyle name="Table Of Which" xfId="317" xr:uid="{00000000-0005-0000-0000-00003F010000}"/>
    <cellStyle name="Table Of Which 2" xfId="318" xr:uid="{00000000-0005-0000-0000-000040010000}"/>
    <cellStyle name="Table Of Which_Table 5.6 sales of assets 23Feb2010" xfId="319" xr:uid="{00000000-0005-0000-0000-000041010000}"/>
    <cellStyle name="Table Row Billions" xfId="320" xr:uid="{00000000-0005-0000-0000-000042010000}"/>
    <cellStyle name="Table Row Billions 2" xfId="321" xr:uid="{00000000-0005-0000-0000-000043010000}"/>
    <cellStyle name="Table Row Billions Check" xfId="322" xr:uid="{00000000-0005-0000-0000-000044010000}"/>
    <cellStyle name="Table Row Billions Check 2" xfId="323" xr:uid="{00000000-0005-0000-0000-000045010000}"/>
    <cellStyle name="Table Row Billions Check 3" xfId="324" xr:uid="{00000000-0005-0000-0000-000046010000}"/>
    <cellStyle name="Table Row Billions Check_asset sales" xfId="325" xr:uid="{00000000-0005-0000-0000-000047010000}"/>
    <cellStyle name="Table Row Billions_Table 5.6 sales of assets 23Feb2010" xfId="326" xr:uid="{00000000-0005-0000-0000-000048010000}"/>
    <cellStyle name="Table Row Millions" xfId="327" xr:uid="{00000000-0005-0000-0000-000049010000}"/>
    <cellStyle name="Table Row Millions 2" xfId="328" xr:uid="{00000000-0005-0000-0000-00004A010000}"/>
    <cellStyle name="Table Row Millions 2 2" xfId="329" xr:uid="{00000000-0005-0000-0000-00004B010000}"/>
    <cellStyle name="Table Row Millions Check" xfId="330" xr:uid="{00000000-0005-0000-0000-00004C010000}"/>
    <cellStyle name="Table Row Millions Check 2" xfId="331" xr:uid="{00000000-0005-0000-0000-00004D010000}"/>
    <cellStyle name="Table Row Millions Check 3" xfId="332" xr:uid="{00000000-0005-0000-0000-00004E010000}"/>
    <cellStyle name="Table Row Millions Check 4" xfId="333" xr:uid="{00000000-0005-0000-0000-00004F010000}"/>
    <cellStyle name="Table Row Millions Check_asset sales" xfId="334" xr:uid="{00000000-0005-0000-0000-000050010000}"/>
    <cellStyle name="Table Row Millions_Table 5.6 sales of assets 23Feb2010" xfId="335" xr:uid="{00000000-0005-0000-0000-000051010000}"/>
    <cellStyle name="Table Row Percentage" xfId="336" xr:uid="{00000000-0005-0000-0000-000052010000}"/>
    <cellStyle name="Table Row Percentage 2" xfId="337" xr:uid="{00000000-0005-0000-0000-000053010000}"/>
    <cellStyle name="Table Row Percentage Check" xfId="338" xr:uid="{00000000-0005-0000-0000-000054010000}"/>
    <cellStyle name="Table Row Percentage Check 2" xfId="339" xr:uid="{00000000-0005-0000-0000-000055010000}"/>
    <cellStyle name="Table Row Percentage Check 3" xfId="340" xr:uid="{00000000-0005-0000-0000-000056010000}"/>
    <cellStyle name="Table Row Percentage Check_asset sales" xfId="341" xr:uid="{00000000-0005-0000-0000-000057010000}"/>
    <cellStyle name="Table Row Percentage_Table 5.6 sales of assets 23Feb2010" xfId="342" xr:uid="{00000000-0005-0000-0000-000058010000}"/>
    <cellStyle name="Table Total Billions" xfId="343" xr:uid="{00000000-0005-0000-0000-000059010000}"/>
    <cellStyle name="Table Total Billions 2" xfId="344" xr:uid="{00000000-0005-0000-0000-00005A010000}"/>
    <cellStyle name="Table Total Billions_Table 5.6 sales of assets 23Feb2010" xfId="345" xr:uid="{00000000-0005-0000-0000-00005B010000}"/>
    <cellStyle name="Table Total Millions" xfId="346" xr:uid="{00000000-0005-0000-0000-00005C010000}"/>
    <cellStyle name="Table Total Millions 2" xfId="347" xr:uid="{00000000-0005-0000-0000-00005D010000}"/>
    <cellStyle name="Table Total Millions 2 2" xfId="348" xr:uid="{00000000-0005-0000-0000-00005E010000}"/>
    <cellStyle name="Table Total Millions_Table 5.6 sales of assets 23Feb2010" xfId="349" xr:uid="{00000000-0005-0000-0000-00005F010000}"/>
    <cellStyle name="Table Total Percentage" xfId="350" xr:uid="{00000000-0005-0000-0000-000060010000}"/>
    <cellStyle name="Table Total Percentage 2" xfId="351" xr:uid="{00000000-0005-0000-0000-000061010000}"/>
    <cellStyle name="Table Total Percentage_Table 5.6 sales of assets 23Feb2010" xfId="352" xr:uid="{00000000-0005-0000-0000-000062010000}"/>
    <cellStyle name="Table Units" xfId="353" xr:uid="{00000000-0005-0000-0000-000063010000}"/>
    <cellStyle name="Table Units 2" xfId="354" xr:uid="{00000000-0005-0000-0000-000064010000}"/>
    <cellStyle name="Table Units 2 2" xfId="355" xr:uid="{00000000-0005-0000-0000-000065010000}"/>
    <cellStyle name="Table Units_Table 5.6 sales of assets 23Feb2010" xfId="356" xr:uid="{00000000-0005-0000-0000-000066010000}"/>
    <cellStyle name="Times New Roman" xfId="357" xr:uid="{00000000-0005-0000-0000-000067010000}"/>
    <cellStyle name="Title 2" xfId="358" xr:uid="{00000000-0005-0000-0000-000068010000}"/>
    <cellStyle name="Title 3" xfId="359" xr:uid="{00000000-0005-0000-0000-000069010000}"/>
    <cellStyle name="Title 4" xfId="360" xr:uid="{00000000-0005-0000-0000-00006A010000}"/>
    <cellStyle name="Total 2" xfId="361" xr:uid="{00000000-0005-0000-0000-00006B010000}"/>
    <cellStyle name="Warning Text 2" xfId="362" xr:uid="{00000000-0005-0000-0000-00006C010000}"/>
    <cellStyle name="whole number" xfId="363" xr:uid="{00000000-0005-0000-0000-00006D010000}"/>
  </cellStyles>
  <dxfs count="0"/>
  <tableStyles count="0" defaultTableStyle="TableStyleMedium9" defaultPivotStyle="PivotStyleLight16"/>
  <colors>
    <mruColors>
      <color rgb="FF202B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Charts!$H$3</c:f>
              <c:strCache>
                <c:ptCount val="1"/>
                <c:pt idx="0">
                  <c:v>Real value (millions)</c:v>
                </c:pt>
              </c:strCache>
            </c:strRef>
          </c:tx>
          <c:spPr>
            <a:solidFill>
              <a:srgbClr val="00B3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Charts!$G$4:$G$8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Charts!$H$4:$H$8</c:f>
              <c:numCache>
                <c:formatCode>"£"#,##0</c:formatCode>
                <c:ptCount val="5"/>
                <c:pt idx="0">
                  <c:v>668.89655172413791</c:v>
                </c:pt>
                <c:pt idx="1">
                  <c:v>744.98239494086272</c:v>
                </c:pt>
                <c:pt idx="2">
                  <c:v>798.99999999999989</c:v>
                </c:pt>
                <c:pt idx="3">
                  <c:v>816.38469560301655</c:v>
                </c:pt>
                <c:pt idx="4">
                  <c:v>875.41232080000009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B18-A449-27534B486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1"/>
        <c:overlap val="-27"/>
        <c:axId val="45761279"/>
        <c:axId val="45761695"/>
      </c:barChart>
      <c:catAx>
        <c:axId val="457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r>
                  <a:rPr lang="en-GB">
                    <a:solidFill>
                      <a:srgbClr val="202B5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202B51"/>
                  </a:solidFill>
                  <a:latin typeface="Hind Vadodara" panose="02000000000000000000" pitchFamily="2" charset="0"/>
                  <a:ea typeface="+mn-ea"/>
                  <a:cs typeface="Hind Vadodara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02B51"/>
                </a:solidFill>
                <a:latin typeface="Hind Vadodara" panose="02000000000000000000" pitchFamily="2" charset="0"/>
                <a:ea typeface="+mn-ea"/>
                <a:cs typeface="Hind Vadodara" panose="02000000000000000000" pitchFamily="2" charset="0"/>
              </a:defRPr>
            </a:pPr>
            <a:endParaRPr lang="en-US"/>
          </a:p>
        </c:txPr>
        <c:crossAx val="45761695"/>
        <c:crosses val="autoZero"/>
        <c:auto val="1"/>
        <c:lblAlgn val="ctr"/>
        <c:lblOffset val="100"/>
        <c:noMultiLvlLbl val="0"/>
      </c:catAx>
      <c:valAx>
        <c:axId val="457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r>
                  <a:rPr lang="en-GB" baseline="0">
                    <a:solidFill>
                      <a:srgbClr val="202B51"/>
                    </a:solidFill>
                  </a:rPr>
                  <a:t>Real spend on CYPMHS (millions)</a:t>
                </a:r>
                <a:endParaRPr lang="en-GB">
                  <a:solidFill>
                    <a:srgbClr val="202B5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202B51"/>
                  </a:solidFill>
                  <a:latin typeface="Hind Vadodara" panose="02000000000000000000" pitchFamily="2" charset="0"/>
                  <a:ea typeface="+mn-ea"/>
                  <a:cs typeface="Hind Vadodara" panose="02000000000000000000" pitchFamily="2" charset="0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02B51"/>
                </a:solidFill>
                <a:latin typeface="Hind Vadodara" panose="02000000000000000000" pitchFamily="2" charset="0"/>
                <a:ea typeface="+mn-ea"/>
                <a:cs typeface="Hind Vadodara" panose="02000000000000000000" pitchFamily="2" charset="0"/>
              </a:defRPr>
            </a:pPr>
            <a:endParaRPr lang="en-US"/>
          </a:p>
        </c:txPr>
        <c:crossAx val="457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Charts!$G$24</c:f>
              <c:strCache>
                <c:ptCount val="1"/>
                <c:pt idx="0">
                  <c:v>Real value (millions)</c:v>
                </c:pt>
              </c:strCache>
            </c:strRef>
          </c:tx>
          <c:spPr>
            <a:solidFill>
              <a:srgbClr val="00B3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Charts!$F$25:$F$29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Charts!$G$25:$G$29</c:f>
              <c:numCache>
                <c:formatCode>"£"#,##0</c:formatCode>
                <c:ptCount val="5"/>
                <c:pt idx="0">
                  <c:v>48.770443349753691</c:v>
                </c:pt>
                <c:pt idx="1">
                  <c:v>50.376856619744338</c:v>
                </c:pt>
                <c:pt idx="2">
                  <c:v>55.1</c:v>
                </c:pt>
                <c:pt idx="3">
                  <c:v>58.172225921292416</c:v>
                </c:pt>
                <c:pt idx="4">
                  <c:v>67.891431200000014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B18-A449-27534B486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1"/>
        <c:overlap val="-27"/>
        <c:axId val="45761279"/>
        <c:axId val="45761695"/>
      </c:barChart>
      <c:catAx>
        <c:axId val="457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202B51"/>
                  </a:solidFill>
                  <a:latin typeface="Hind Vadodara" panose="02000000000000000000" pitchFamily="2" charset="0"/>
                  <a:ea typeface="+mn-ea"/>
                  <a:cs typeface="Hind Vadodara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02B51"/>
                </a:solidFill>
                <a:latin typeface="Hind Vadodara" panose="02000000000000000000" pitchFamily="2" charset="0"/>
                <a:ea typeface="+mn-ea"/>
                <a:cs typeface="Hind Vadodara" panose="02000000000000000000" pitchFamily="2" charset="0"/>
              </a:defRPr>
            </a:pPr>
            <a:endParaRPr lang="en-US"/>
          </a:p>
        </c:txPr>
        <c:crossAx val="45761695"/>
        <c:crosses val="autoZero"/>
        <c:auto val="1"/>
        <c:lblAlgn val="ctr"/>
        <c:lblOffset val="100"/>
        <c:noMultiLvlLbl val="0"/>
      </c:catAx>
      <c:valAx>
        <c:axId val="457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r>
                  <a:rPr lang="en-GB">
                    <a:solidFill>
                      <a:srgbClr val="202B51"/>
                    </a:solidFill>
                  </a:rPr>
                  <a:t>Real</a:t>
                </a:r>
                <a:r>
                  <a:rPr lang="en-GB" baseline="0">
                    <a:solidFill>
                      <a:srgbClr val="202B51"/>
                    </a:solidFill>
                  </a:rPr>
                  <a:t> spend on eating disorder services (millions)</a:t>
                </a:r>
                <a:endParaRPr lang="en-GB">
                  <a:solidFill>
                    <a:srgbClr val="202B5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202B51"/>
                  </a:solidFill>
                  <a:latin typeface="Hind Vadodara" panose="02000000000000000000" pitchFamily="2" charset="0"/>
                  <a:ea typeface="+mn-ea"/>
                  <a:cs typeface="Hind Vadodara" panose="02000000000000000000" pitchFamily="2" charset="0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02B51"/>
                </a:solidFill>
                <a:latin typeface="Hind Vadodara" panose="02000000000000000000" pitchFamily="2" charset="0"/>
                <a:ea typeface="+mn-ea"/>
                <a:cs typeface="Hind Vadodara" panose="02000000000000000000" pitchFamily="2" charset="0"/>
              </a:defRPr>
            </a:pPr>
            <a:endParaRPr lang="en-US"/>
          </a:p>
        </c:txPr>
        <c:crossAx val="457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439058</xdr:colOff>
      <xdr:row>0</xdr:row>
      <xdr:rowOff>0</xdr:rowOff>
    </xdr:from>
    <xdr:to>
      <xdr:col>17</xdr:col>
      <xdr:colOff>112486</xdr:colOff>
      <xdr:row>13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5C471-B052-10D6-F0D4-5126D98ED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554718</xdr:colOff>
      <xdr:row>15</xdr:row>
      <xdr:rowOff>104774</xdr:rowOff>
    </xdr:from>
    <xdr:to>
      <xdr:col>17</xdr:col>
      <xdr:colOff>408214</xdr:colOff>
      <xdr:row>27</xdr:row>
      <xdr:rowOff>251731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4D9A4-2B1A-D286-718B-8DF8ED6FA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file?uri=/economy/grossdomesticproductgdp/datasets/uksecondestimateofgdpdatatables/quarter2aprtojune2022quarterlynationalaccounts/quarterlynationalaccountsdatatables1.xlsx" TargetMode="External"/><Relationship Id="rId3" Type="http://schemas.openxmlformats.org/officeDocument/2006/relationships/hyperlink" Target="https://obr.uk/efo/economic-and-fiscal-outlook-march-2022/" TargetMode="External"/><Relationship Id="rId7" Type="http://schemas.openxmlformats.org/officeDocument/2006/relationships/hyperlink" Target="https://www.ons.gov.uk/file?uri=/economy/grossdomesticproductgdp/datasets/uksecondestimateofgdpdatatables/quarter2aprtojune2022quarterlynationalaccounts/quarterlynationalaccountsdatatables1.xlsx" TargetMode="External"/><Relationship Id="rId2" Type="http://schemas.openxmlformats.org/officeDocument/2006/relationships/hyperlink" Target="https://www.gov.uk/government/publications/gross-domestic-product-gdp-deflators-user-guide" TargetMode="External"/><Relationship Id="rId1" Type="http://schemas.openxmlformats.org/officeDocument/2006/relationships/hyperlink" Target="https://www.gov.uk/government/publications/how-to-use-the-gdp-deflator-series-practical-examples" TargetMode="External"/><Relationship Id="rId6" Type="http://schemas.openxmlformats.org/officeDocument/2006/relationships/hyperlink" Target="https://www.ons.gov.uk/file?uri=/economy/grossdomesticproductgdp/datasets/uksecondestimateofgdpdatatables/quarter2aprtojune2022quarterlynationalaccounts/quarterlynationalaccountsdatatables1.xlsx" TargetMode="External"/><Relationship Id="rId5" Type="http://schemas.openxmlformats.org/officeDocument/2006/relationships/hyperlink" Target="https://www.ons.gov.uk/file?uri=/economy/grossdomesticproductgdp/datasets/uksecondestimateofgdpdatatables/quarter2aprtojune2022quarterlynationalaccounts/quarterlynationalaccountsdatatables1.xlsx" TargetMode="External"/><Relationship Id="rId4" Type="http://schemas.openxmlformats.org/officeDocument/2006/relationships/hyperlink" Target="https://obr.uk/efo/economic-and-fiscal-outlook-march-2022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B103"/>
  <sheetViews>
    <sheetView showGridLines="0" zoomScaleNormal="150" workbookViewId="0">
      <selection activeCell="W78" sqref="W78:W82"/>
    </sheetView>
  </sheetViews>
  <sheetFormatPr defaultColWidth="8.81640625" defaultRowHeight="12.5" x14ac:dyDescent="0.25"/>
  <cols>
    <col min="1" max="1" width="2.1796875" style="4" customWidth="1"/>
    <col min="2" max="2" width="11.1796875" style="4" customWidth="1"/>
    <col min="3" max="3" width="12.453125" style="5" customWidth="1"/>
    <col min="4" max="4" width="12.453125" style="6" customWidth="1"/>
    <col min="5" max="6" width="11.453125" style="33" customWidth="1"/>
    <col min="7" max="7" width="2.1796875" style="4" customWidth="1"/>
    <col min="8" max="8" width="9.453125" style="16" hidden="1" customWidth="1"/>
    <col min="9" max="9" width="12.453125" style="40" hidden="1" customWidth="1"/>
    <col min="10" max="10" width="12.453125" style="42" hidden="1" customWidth="1"/>
    <col min="11" max="11" width="14" style="44" hidden="1" customWidth="1"/>
    <col min="12" max="14" width="0" style="4" hidden="1" customWidth="1"/>
    <col min="15" max="15" width="8.81640625" style="4"/>
    <col min="16" max="16" width="16.90625" style="4" customWidth="1"/>
    <col min="17" max="18" width="12.81640625" style="4" customWidth="1"/>
    <col min="19" max="19" width="14.7265625" style="4" customWidth="1"/>
    <col min="20" max="20" width="10.453125" style="4" customWidth="1"/>
    <col min="21" max="21" width="10.7265625" style="4" customWidth="1"/>
    <col min="22" max="22" width="18.453125" style="4" customWidth="1"/>
    <col min="23" max="23" width="12.81640625" style="4" customWidth="1"/>
    <col min="24" max="16384" width="8.81640625" style="4"/>
  </cols>
  <sheetData>
    <row r="1" spans="1:22" s="16" customFormat="1" ht="13" x14ac:dyDescent="0.3">
      <c r="A1" s="12"/>
      <c r="B1" s="15" t="s">
        <v>52</v>
      </c>
      <c r="C1" s="37"/>
      <c r="D1" s="34"/>
      <c r="E1" s="28"/>
      <c r="F1" s="28"/>
      <c r="G1" s="12"/>
      <c r="I1" s="40"/>
      <c r="J1" s="42"/>
      <c r="K1" s="44"/>
    </row>
    <row r="2" spans="1:22" s="16" customFormat="1" ht="4" customHeight="1" x14ac:dyDescent="0.3">
      <c r="A2" s="12"/>
      <c r="B2" s="15"/>
      <c r="C2" s="37"/>
      <c r="D2" s="34"/>
      <c r="E2" s="28"/>
      <c r="F2" s="28"/>
      <c r="G2" s="12"/>
      <c r="I2" s="40"/>
      <c r="J2" s="42"/>
      <c r="K2" s="44"/>
    </row>
    <row r="3" spans="1:22" ht="12.75" customHeight="1" x14ac:dyDescent="0.3">
      <c r="A3" s="1"/>
      <c r="B3" s="82" t="s">
        <v>175</v>
      </c>
      <c r="C3" s="82"/>
      <c r="D3" s="82"/>
      <c r="E3" s="82"/>
      <c r="F3" s="82"/>
      <c r="G3" s="82"/>
      <c r="H3" s="82"/>
      <c r="I3" s="82"/>
      <c r="J3" s="82"/>
      <c r="K3" s="82"/>
    </row>
    <row r="4" spans="1:22" ht="13" x14ac:dyDescent="0.3">
      <c r="A4" s="1"/>
      <c r="B4" s="83" t="s">
        <v>161</v>
      </c>
      <c r="C4" s="83"/>
      <c r="D4" s="83"/>
      <c r="E4" s="83"/>
      <c r="F4" s="83"/>
      <c r="G4" s="83"/>
      <c r="H4" s="83"/>
      <c r="I4" s="83"/>
      <c r="J4" s="83"/>
      <c r="K4" s="83"/>
    </row>
    <row r="5" spans="1:22" ht="13" x14ac:dyDescent="0.3">
      <c r="A5" s="1"/>
      <c r="B5" s="91" t="s">
        <v>74</v>
      </c>
      <c r="C5" s="92"/>
      <c r="D5" s="92"/>
      <c r="E5" s="92"/>
      <c r="F5" s="93"/>
      <c r="G5" s="2"/>
      <c r="H5" s="84" t="s">
        <v>129</v>
      </c>
      <c r="I5" s="85"/>
      <c r="J5" s="85"/>
      <c r="K5" s="86"/>
    </row>
    <row r="6" spans="1:22" s="21" customFormat="1" ht="15.5" x14ac:dyDescent="0.3">
      <c r="A6" s="12"/>
      <c r="B6" s="55"/>
      <c r="C6" s="87" t="s">
        <v>48</v>
      </c>
      <c r="D6" s="88"/>
      <c r="E6" s="61" t="s">
        <v>142</v>
      </c>
      <c r="F6" s="54"/>
      <c r="G6" s="12"/>
      <c r="H6" s="17"/>
      <c r="I6" s="89" t="s">
        <v>48</v>
      </c>
      <c r="J6" s="90"/>
      <c r="K6" s="53" t="s">
        <v>139</v>
      </c>
    </row>
    <row r="7" spans="1:22" s="20" customFormat="1" ht="51" customHeight="1" x14ac:dyDescent="0.25">
      <c r="A7" s="18"/>
      <c r="B7" s="24" t="s">
        <v>74</v>
      </c>
      <c r="C7" s="43" t="s">
        <v>164</v>
      </c>
      <c r="D7" s="35" t="s">
        <v>75</v>
      </c>
      <c r="E7" s="60" t="s">
        <v>143</v>
      </c>
      <c r="F7" s="60" t="s">
        <v>144</v>
      </c>
      <c r="G7" s="25"/>
      <c r="H7" s="24" t="s">
        <v>129</v>
      </c>
      <c r="I7" s="38" t="s">
        <v>160</v>
      </c>
      <c r="J7" s="35" t="s">
        <v>75</v>
      </c>
      <c r="K7" s="60" t="s">
        <v>145</v>
      </c>
      <c r="V7" s="20" t="s">
        <v>195</v>
      </c>
    </row>
    <row r="8" spans="1:22" s="20" customFormat="1" ht="13" hidden="1" x14ac:dyDescent="0.3">
      <c r="A8" s="18"/>
      <c r="B8" s="19" t="s">
        <v>0</v>
      </c>
      <c r="C8" s="39">
        <v>3.4847000000000001</v>
      </c>
      <c r="D8" s="36"/>
      <c r="E8" s="29">
        <v>19573</v>
      </c>
      <c r="F8" s="56">
        <v>19587</v>
      </c>
      <c r="G8" s="52"/>
      <c r="H8" s="22" t="s">
        <v>117</v>
      </c>
      <c r="I8" s="39">
        <v>3.4504000000000001</v>
      </c>
      <c r="J8" s="36"/>
      <c r="K8" s="29">
        <v>19169</v>
      </c>
      <c r="L8" s="48"/>
    </row>
    <row r="9" spans="1:22" s="20" customFormat="1" ht="13" hidden="1" x14ac:dyDescent="0.3">
      <c r="A9" s="18"/>
      <c r="B9" s="19" t="s">
        <v>1</v>
      </c>
      <c r="C9" s="39">
        <v>3.7058</v>
      </c>
      <c r="D9" s="36">
        <v>6.3448790426722486</v>
      </c>
      <c r="E9" s="29">
        <v>21162</v>
      </c>
      <c r="F9" s="56">
        <v>21138</v>
      </c>
      <c r="G9" s="52"/>
      <c r="H9" s="22" t="s">
        <v>118</v>
      </c>
      <c r="I9" s="39">
        <v>3.6905999999999999</v>
      </c>
      <c r="J9" s="36">
        <v>6.9615117087873797</v>
      </c>
      <c r="K9" s="29">
        <v>20843</v>
      </c>
      <c r="L9" s="48"/>
    </row>
    <row r="10" spans="1:22" s="20" customFormat="1" ht="13" hidden="1" x14ac:dyDescent="0.3">
      <c r="A10" s="18"/>
      <c r="B10" s="19" t="s">
        <v>2</v>
      </c>
      <c r="C10" s="39">
        <v>3.8767999999999998</v>
      </c>
      <c r="D10" s="36">
        <v>4.6143882562469596</v>
      </c>
      <c r="E10" s="29">
        <v>22509</v>
      </c>
      <c r="F10" s="56">
        <v>22524</v>
      </c>
      <c r="G10" s="52"/>
      <c r="H10" s="22" t="s">
        <v>119</v>
      </c>
      <c r="I10" s="39">
        <v>3.8395999999999999</v>
      </c>
      <c r="J10" s="36">
        <v>4.0372839104752627</v>
      </c>
      <c r="K10" s="29">
        <v>22104</v>
      </c>
      <c r="L10" s="48"/>
    </row>
    <row r="11" spans="1:22" s="20" customFormat="1" ht="13" hidden="1" x14ac:dyDescent="0.3">
      <c r="A11" s="18"/>
      <c r="B11" s="19" t="s">
        <v>3</v>
      </c>
      <c r="C11" s="39">
        <v>3.9710999999999999</v>
      </c>
      <c r="D11" s="36">
        <v>2.4324184894758578</v>
      </c>
      <c r="E11" s="29">
        <v>23334</v>
      </c>
      <c r="F11" s="56">
        <v>23304</v>
      </c>
      <c r="G11" s="52"/>
      <c r="H11" s="22" t="s">
        <v>120</v>
      </c>
      <c r="I11" s="39">
        <v>3.9813999999999998</v>
      </c>
      <c r="J11" s="36">
        <v>3.6930930305240111</v>
      </c>
      <c r="K11" s="29">
        <v>23220</v>
      </c>
      <c r="L11" s="48"/>
    </row>
    <row r="12" spans="1:22" s="20" customFormat="1" ht="13" hidden="1" x14ac:dyDescent="0.3">
      <c r="A12" s="18"/>
      <c r="B12" s="19" t="s">
        <v>4</v>
      </c>
      <c r="C12" s="39">
        <v>3.9929999999999999</v>
      </c>
      <c r="D12" s="36">
        <v>0.55148447533429101</v>
      </c>
      <c r="E12" s="29">
        <v>24872</v>
      </c>
      <c r="F12" s="56">
        <v>24927</v>
      </c>
      <c r="G12" s="52"/>
      <c r="H12" s="22" t="s">
        <v>121</v>
      </c>
      <c r="I12" s="39">
        <v>4.0119999999999996</v>
      </c>
      <c r="J12" s="36">
        <v>0.76857386848846487</v>
      </c>
      <c r="K12" s="29">
        <v>24387</v>
      </c>
      <c r="L12" s="48"/>
    </row>
    <row r="13" spans="1:22" s="20" customFormat="1" ht="13" hidden="1" x14ac:dyDescent="0.3">
      <c r="A13" s="18"/>
      <c r="B13" s="19" t="s">
        <v>5</v>
      </c>
      <c r="C13" s="39">
        <v>4.0746000000000002</v>
      </c>
      <c r="D13" s="36">
        <v>2.0435762584522998</v>
      </c>
      <c r="E13" s="29">
        <v>26641</v>
      </c>
      <c r="F13" s="56">
        <v>26659</v>
      </c>
      <c r="G13" s="52"/>
      <c r="H13" s="22" t="s">
        <v>122</v>
      </c>
      <c r="I13" s="39">
        <v>4.0545999999999998</v>
      </c>
      <c r="J13" s="36">
        <v>1.061814556331012</v>
      </c>
      <c r="K13" s="29">
        <v>26201</v>
      </c>
      <c r="L13" s="48"/>
    </row>
    <row r="14" spans="1:22" s="20" customFormat="1" ht="13" hidden="1" x14ac:dyDescent="0.3">
      <c r="A14" s="18"/>
      <c r="B14" s="19" t="s">
        <v>6</v>
      </c>
      <c r="C14" s="39">
        <v>4.2245999999999997</v>
      </c>
      <c r="D14" s="36">
        <v>3.681342953909573</v>
      </c>
      <c r="E14" s="29">
        <v>28140</v>
      </c>
      <c r="F14" s="56">
        <v>28168</v>
      </c>
      <c r="G14" s="52"/>
      <c r="H14" s="22" t="s">
        <v>123</v>
      </c>
      <c r="I14" s="39">
        <v>4.2088999999999999</v>
      </c>
      <c r="J14" s="36">
        <v>3.8055541853697061</v>
      </c>
      <c r="K14" s="29">
        <v>27918</v>
      </c>
      <c r="L14" s="48"/>
    </row>
    <row r="15" spans="1:22" s="20" customFormat="1" ht="13" hidden="1" x14ac:dyDescent="0.3">
      <c r="A15" s="18"/>
      <c r="B15" s="19" t="s">
        <v>7</v>
      </c>
      <c r="C15" s="39">
        <v>4.3586</v>
      </c>
      <c r="D15" s="36">
        <v>3.1718979311650886</v>
      </c>
      <c r="E15" s="29">
        <v>29451</v>
      </c>
      <c r="F15" s="56">
        <v>29469</v>
      </c>
      <c r="G15" s="52"/>
      <c r="H15" s="22" t="s">
        <v>124</v>
      </c>
      <c r="I15" s="39">
        <v>4.3616000000000001</v>
      </c>
      <c r="J15" s="36">
        <v>3.6280263251681029</v>
      </c>
      <c r="K15" s="29">
        <v>29236</v>
      </c>
      <c r="L15" s="48"/>
    </row>
    <row r="16" spans="1:22" s="20" customFormat="1" ht="13" hidden="1" x14ac:dyDescent="0.3">
      <c r="A16" s="18"/>
      <c r="B16" s="19" t="s">
        <v>8</v>
      </c>
      <c r="C16" s="39">
        <v>4.431</v>
      </c>
      <c r="D16" s="36">
        <v>1.6610838342587073</v>
      </c>
      <c r="E16" s="29">
        <v>31925</v>
      </c>
      <c r="F16" s="56">
        <v>31880</v>
      </c>
      <c r="G16" s="52"/>
      <c r="H16" s="22" t="s">
        <v>125</v>
      </c>
      <c r="I16" s="39">
        <v>4.4259000000000004</v>
      </c>
      <c r="J16" s="36">
        <v>1.474229640498905</v>
      </c>
      <c r="K16" s="29">
        <v>31101</v>
      </c>
      <c r="L16" s="48"/>
    </row>
    <row r="17" spans="1:12" ht="12.75" hidden="1" customHeight="1" x14ac:dyDescent="0.3">
      <c r="A17" s="1"/>
      <c r="B17" s="3" t="s">
        <v>9</v>
      </c>
      <c r="C17" s="26">
        <v>4.6406000000000001</v>
      </c>
      <c r="D17" s="36">
        <v>4.7303091852854893</v>
      </c>
      <c r="E17" s="30">
        <v>34856</v>
      </c>
      <c r="F17" s="57">
        <v>34925</v>
      </c>
      <c r="G17" s="52"/>
      <c r="H17" s="22" t="s">
        <v>76</v>
      </c>
      <c r="I17" s="26">
        <v>4.5845000000000002</v>
      </c>
      <c r="J17" s="27">
        <v>3.5834519532750368</v>
      </c>
      <c r="K17" s="30">
        <v>34050</v>
      </c>
      <c r="L17" s="48"/>
    </row>
    <row r="18" spans="1:12" ht="13" hidden="1" x14ac:dyDescent="0.3">
      <c r="A18" s="1"/>
      <c r="B18" s="3" t="s">
        <v>10</v>
      </c>
      <c r="C18" s="7">
        <v>4.8902000000000001</v>
      </c>
      <c r="D18" s="36">
        <v>5.3786148342886708</v>
      </c>
      <c r="E18" s="31">
        <v>37465</v>
      </c>
      <c r="F18" s="58">
        <v>37419</v>
      </c>
      <c r="G18" s="52"/>
      <c r="H18" s="22" t="s">
        <v>77</v>
      </c>
      <c r="I18" s="26">
        <v>4.8573000000000004</v>
      </c>
      <c r="J18" s="27">
        <v>5.9504853310066563</v>
      </c>
      <c r="K18" s="30">
        <v>36831</v>
      </c>
      <c r="L18" s="48"/>
    </row>
    <row r="19" spans="1:12" ht="13" hidden="1" x14ac:dyDescent="0.3">
      <c r="A19" s="1"/>
      <c r="B19" s="3" t="s">
        <v>11</v>
      </c>
      <c r="C19" s="7">
        <v>5.1416000000000004</v>
      </c>
      <c r="D19" s="36">
        <v>5.1408940329638924</v>
      </c>
      <c r="E19" s="31">
        <v>39955</v>
      </c>
      <c r="F19" s="58">
        <v>39952</v>
      </c>
      <c r="G19" s="52"/>
      <c r="H19" s="22" t="s">
        <v>78</v>
      </c>
      <c r="I19" s="26">
        <v>5.1172000000000004</v>
      </c>
      <c r="J19" s="27">
        <v>5.3507092417598257</v>
      </c>
      <c r="K19" s="30">
        <v>39399</v>
      </c>
      <c r="L19" s="48"/>
    </row>
    <row r="20" spans="1:12" ht="13" hidden="1" x14ac:dyDescent="0.3">
      <c r="A20" s="1"/>
      <c r="B20" s="3" t="s">
        <v>12</v>
      </c>
      <c r="C20" s="7">
        <v>5.2816000000000001</v>
      </c>
      <c r="D20" s="36">
        <v>2.7228878170219324</v>
      </c>
      <c r="E20" s="31">
        <v>42518</v>
      </c>
      <c r="F20" s="58">
        <v>42626</v>
      </c>
      <c r="G20" s="52"/>
      <c r="H20" s="22" t="s">
        <v>79</v>
      </c>
      <c r="I20" s="26">
        <v>5.2690000000000001</v>
      </c>
      <c r="J20" s="27">
        <v>2.9664660361134936</v>
      </c>
      <c r="K20" s="30">
        <v>41685</v>
      </c>
      <c r="L20" s="48"/>
    </row>
    <row r="21" spans="1:12" ht="13" hidden="1" x14ac:dyDescent="0.3">
      <c r="A21" s="1"/>
      <c r="B21" s="3" t="s">
        <v>13</v>
      </c>
      <c r="C21" s="7">
        <v>5.5591999999999997</v>
      </c>
      <c r="D21" s="36">
        <v>5.2559830354437977</v>
      </c>
      <c r="E21" s="31">
        <v>46778</v>
      </c>
      <c r="F21" s="58">
        <v>46799</v>
      </c>
      <c r="G21" s="52"/>
      <c r="H21" s="22" t="s">
        <v>80</v>
      </c>
      <c r="I21" s="26">
        <v>5.4911000000000003</v>
      </c>
      <c r="J21" s="27">
        <v>4.2152211045739261</v>
      </c>
      <c r="K21" s="30">
        <v>45809</v>
      </c>
      <c r="L21" s="48"/>
    </row>
    <row r="22" spans="1:12" ht="13" hidden="1" x14ac:dyDescent="0.3">
      <c r="A22" s="1"/>
      <c r="B22" s="3" t="s">
        <v>14</v>
      </c>
      <c r="C22" s="7">
        <v>5.9443999999999999</v>
      </c>
      <c r="D22" s="36">
        <v>6.9290545402216184</v>
      </c>
      <c r="E22" s="31">
        <v>50863</v>
      </c>
      <c r="F22" s="58">
        <v>50915</v>
      </c>
      <c r="G22" s="52"/>
      <c r="H22" s="22" t="s">
        <v>81</v>
      </c>
      <c r="I22" s="26">
        <v>5.8558000000000003</v>
      </c>
      <c r="J22" s="27">
        <v>6.641656498697893</v>
      </c>
      <c r="K22" s="30">
        <v>49781</v>
      </c>
      <c r="L22" s="48"/>
    </row>
    <row r="23" spans="1:12" ht="13" hidden="1" x14ac:dyDescent="0.3">
      <c r="A23" s="1"/>
      <c r="B23" s="3" t="s">
        <v>15</v>
      </c>
      <c r="C23" s="7">
        <v>6.5308999999999999</v>
      </c>
      <c r="D23" s="36">
        <v>9.8664289078796852</v>
      </c>
      <c r="E23" s="31">
        <v>57742</v>
      </c>
      <c r="F23" s="58">
        <v>57826</v>
      </c>
      <c r="G23" s="52"/>
      <c r="H23" s="22" t="s">
        <v>82</v>
      </c>
      <c r="I23" s="26">
        <v>6.4196</v>
      </c>
      <c r="J23" s="27">
        <v>9.6280610676594076</v>
      </c>
      <c r="K23" s="30">
        <v>56061</v>
      </c>
      <c r="L23" s="48"/>
    </row>
    <row r="24" spans="1:12" ht="13" hidden="1" x14ac:dyDescent="0.3">
      <c r="A24" s="1"/>
      <c r="B24" s="3" t="s">
        <v>16</v>
      </c>
      <c r="C24" s="7">
        <v>7.0262000000000002</v>
      </c>
      <c r="D24" s="36">
        <v>7.5839470823316892</v>
      </c>
      <c r="E24" s="31">
        <v>64593</v>
      </c>
      <c r="F24" s="58">
        <v>64501</v>
      </c>
      <c r="G24" s="52"/>
      <c r="H24" s="22" t="s">
        <v>83</v>
      </c>
      <c r="I24" s="26">
        <v>6.9527999999999999</v>
      </c>
      <c r="J24" s="27">
        <v>8.3058134463206414</v>
      </c>
      <c r="K24" s="30">
        <v>62888</v>
      </c>
      <c r="L24" s="48"/>
    </row>
    <row r="25" spans="1:12" ht="13" hidden="1" x14ac:dyDescent="0.3">
      <c r="A25" s="1"/>
      <c r="B25" s="3" t="s">
        <v>17</v>
      </c>
      <c r="C25" s="7">
        <v>7.6231</v>
      </c>
      <c r="D25" s="36">
        <v>8.4953459907204429</v>
      </c>
      <c r="E25" s="31">
        <v>73937</v>
      </c>
      <c r="F25" s="58">
        <v>74037</v>
      </c>
      <c r="G25" s="52"/>
      <c r="H25" s="22" t="s">
        <v>84</v>
      </c>
      <c r="I25" s="26">
        <v>7.4786000000000001</v>
      </c>
      <c r="J25" s="27">
        <v>7.5624208951789242</v>
      </c>
      <c r="K25" s="30">
        <v>70592</v>
      </c>
      <c r="L25" s="48"/>
    </row>
    <row r="26" spans="1:12" ht="13" hidden="1" x14ac:dyDescent="0.3">
      <c r="A26" s="1"/>
      <c r="B26" s="3" t="s">
        <v>18</v>
      </c>
      <c r="C26" s="7">
        <v>8.2949000000000002</v>
      </c>
      <c r="D26" s="36">
        <v>8.8126877517020663</v>
      </c>
      <c r="E26" s="31">
        <v>82863</v>
      </c>
      <c r="F26" s="58">
        <v>82887</v>
      </c>
      <c r="G26" s="52"/>
      <c r="H26" s="22" t="s">
        <v>85</v>
      </c>
      <c r="I26" s="26">
        <v>8.1420999999999992</v>
      </c>
      <c r="J26" s="27">
        <v>8.8719813868905817</v>
      </c>
      <c r="K26" s="30">
        <v>81801</v>
      </c>
      <c r="L26" s="48"/>
    </row>
    <row r="27" spans="1:12" ht="13" hidden="1" x14ac:dyDescent="0.3">
      <c r="A27" s="1"/>
      <c r="B27" s="3" t="s">
        <v>19</v>
      </c>
      <c r="C27" s="7">
        <v>9.9766999999999992</v>
      </c>
      <c r="D27" s="36">
        <v>20.275108801793863</v>
      </c>
      <c r="E27" s="31">
        <v>98190</v>
      </c>
      <c r="F27" s="58">
        <v>98363</v>
      </c>
      <c r="G27" s="52"/>
      <c r="H27" s="22" t="s">
        <v>86</v>
      </c>
      <c r="I27" s="26">
        <v>9.4570000000000007</v>
      </c>
      <c r="J27" s="27">
        <v>16.149396347379689</v>
      </c>
      <c r="K27" s="30">
        <v>92681</v>
      </c>
      <c r="L27" s="48"/>
    </row>
    <row r="28" spans="1:12" ht="13" hidden="1" x14ac:dyDescent="0.3">
      <c r="A28" s="1"/>
      <c r="B28" s="3" t="s">
        <v>20</v>
      </c>
      <c r="C28" s="7">
        <v>12.420199999999999</v>
      </c>
      <c r="D28" s="36">
        <v>24.492066514979907</v>
      </c>
      <c r="E28" s="31">
        <v>120851</v>
      </c>
      <c r="F28" s="58">
        <v>120735</v>
      </c>
      <c r="G28" s="52"/>
      <c r="H28" s="22" t="s">
        <v>87</v>
      </c>
      <c r="I28" s="26">
        <v>11.928699999999999</v>
      </c>
      <c r="J28" s="27">
        <v>26.136195410806788</v>
      </c>
      <c r="K28" s="30">
        <v>115100</v>
      </c>
      <c r="L28" s="48"/>
    </row>
    <row r="29" spans="1:12" ht="13" hidden="1" x14ac:dyDescent="0.3">
      <c r="A29" s="1"/>
      <c r="B29" s="3" t="s">
        <v>21</v>
      </c>
      <c r="C29" s="7">
        <v>14.149800000000001</v>
      </c>
      <c r="D29" s="36">
        <v>13.925701679522081</v>
      </c>
      <c r="E29" s="31">
        <v>142088</v>
      </c>
      <c r="F29" s="58">
        <v>142599</v>
      </c>
      <c r="G29" s="52"/>
      <c r="H29" s="22" t="s">
        <v>88</v>
      </c>
      <c r="I29" s="26">
        <v>13.7727</v>
      </c>
      <c r="J29" s="27">
        <v>15.458516015995047</v>
      </c>
      <c r="K29" s="30">
        <v>137005</v>
      </c>
      <c r="L29" s="48"/>
    </row>
    <row r="30" spans="1:12" ht="13" hidden="1" x14ac:dyDescent="0.3">
      <c r="A30" s="1"/>
      <c r="B30" s="3" t="s">
        <v>22</v>
      </c>
      <c r="C30" s="7">
        <v>16.1142</v>
      </c>
      <c r="D30" s="36">
        <v>13.882881736844332</v>
      </c>
      <c r="E30" s="31">
        <v>166127</v>
      </c>
      <c r="F30" s="58">
        <v>165915</v>
      </c>
      <c r="G30" s="52"/>
      <c r="H30" s="22" t="s">
        <v>89</v>
      </c>
      <c r="I30" s="26">
        <v>15.6945</v>
      </c>
      <c r="J30" s="27">
        <v>13.953690997407911</v>
      </c>
      <c r="K30" s="30">
        <v>159811</v>
      </c>
      <c r="L30" s="48"/>
    </row>
    <row r="31" spans="1:12" ht="13" hidden="1" x14ac:dyDescent="0.3">
      <c r="A31" s="1"/>
      <c r="B31" s="3" t="s">
        <v>23</v>
      </c>
      <c r="C31" s="7">
        <v>17.954000000000001</v>
      </c>
      <c r="D31" s="36">
        <v>11.417259311663006</v>
      </c>
      <c r="E31" s="31">
        <v>192400</v>
      </c>
      <c r="F31" s="58">
        <v>192519</v>
      </c>
      <c r="G31" s="52"/>
      <c r="H31" s="22" t="s">
        <v>90</v>
      </c>
      <c r="I31" s="26">
        <v>17.572299999999998</v>
      </c>
      <c r="J31" s="27">
        <v>11.964701009907921</v>
      </c>
      <c r="K31" s="30">
        <v>186195</v>
      </c>
      <c r="L31" s="48"/>
    </row>
    <row r="32" spans="1:12" ht="13" hidden="1" x14ac:dyDescent="0.3">
      <c r="A32" s="1"/>
      <c r="B32" s="3" t="s">
        <v>24</v>
      </c>
      <c r="C32" s="7">
        <v>21.0166</v>
      </c>
      <c r="D32" s="36">
        <v>17.058037206193603</v>
      </c>
      <c r="E32" s="31">
        <v>232651</v>
      </c>
      <c r="F32" s="58">
        <v>232687</v>
      </c>
      <c r="G32" s="52"/>
      <c r="H32" s="22" t="s">
        <v>91</v>
      </c>
      <c r="I32" s="26">
        <v>20.143899999999999</v>
      </c>
      <c r="J32" s="27">
        <v>14.634396180352033</v>
      </c>
      <c r="K32" s="30">
        <v>221038</v>
      </c>
      <c r="L32" s="48"/>
    </row>
    <row r="33" spans="1:12" ht="13" hidden="1" x14ac:dyDescent="0.3">
      <c r="A33" s="1"/>
      <c r="B33" s="3" t="s">
        <v>25</v>
      </c>
      <c r="C33" s="7">
        <v>25.079699999999999</v>
      </c>
      <c r="D33" s="36">
        <v>19.332813109637137</v>
      </c>
      <c r="E33" s="31">
        <v>267589</v>
      </c>
      <c r="F33" s="58">
        <v>267875</v>
      </c>
      <c r="G33" s="52"/>
      <c r="H33" s="22" t="s">
        <v>92</v>
      </c>
      <c r="I33" s="26">
        <v>24.258900000000001</v>
      </c>
      <c r="J33" s="27">
        <v>20.42802039327043</v>
      </c>
      <c r="K33" s="30">
        <v>260036</v>
      </c>
      <c r="L33" s="48"/>
    </row>
    <row r="34" spans="1:12" ht="13" hidden="1" x14ac:dyDescent="0.3">
      <c r="A34" s="1"/>
      <c r="B34" s="3" t="s">
        <v>26</v>
      </c>
      <c r="C34" s="7">
        <v>27.7987</v>
      </c>
      <c r="D34" s="36">
        <v>10.841437497258745</v>
      </c>
      <c r="E34" s="31">
        <v>298340</v>
      </c>
      <c r="F34" s="58">
        <v>297787</v>
      </c>
      <c r="G34" s="52"/>
      <c r="H34" s="22" t="s">
        <v>93</v>
      </c>
      <c r="I34" s="26">
        <v>27.3169</v>
      </c>
      <c r="J34" s="27">
        <v>12.605682862784379</v>
      </c>
      <c r="K34" s="30">
        <v>290262</v>
      </c>
      <c r="L34" s="48"/>
    </row>
    <row r="35" spans="1:12" ht="13" hidden="1" x14ac:dyDescent="0.3">
      <c r="A35" s="1"/>
      <c r="B35" s="3" t="s">
        <v>27</v>
      </c>
      <c r="C35" s="7">
        <v>29.9117</v>
      </c>
      <c r="D35" s="36">
        <v>7.6010748704076079</v>
      </c>
      <c r="E35" s="31">
        <v>327518</v>
      </c>
      <c r="F35" s="58">
        <v>327780</v>
      </c>
      <c r="G35" s="52"/>
      <c r="H35" s="22" t="s">
        <v>94</v>
      </c>
      <c r="I35" s="26">
        <v>29.581600000000002</v>
      </c>
      <c r="J35" s="27">
        <v>8.2904721985291197</v>
      </c>
      <c r="K35" s="30">
        <v>319630</v>
      </c>
      <c r="L35" s="48"/>
    </row>
    <row r="36" spans="1:12" ht="13" hidden="1" x14ac:dyDescent="0.3">
      <c r="A36" s="1"/>
      <c r="B36" s="3" t="s">
        <v>28</v>
      </c>
      <c r="C36" s="7">
        <v>31.4499</v>
      </c>
      <c r="D36" s="36">
        <v>5.1424693347419232</v>
      </c>
      <c r="E36" s="31">
        <v>358116</v>
      </c>
      <c r="F36" s="58">
        <v>357376</v>
      </c>
      <c r="G36" s="52"/>
      <c r="H36" s="22" t="s">
        <v>95</v>
      </c>
      <c r="I36" s="26">
        <v>31.311699999999998</v>
      </c>
      <c r="J36" s="27">
        <v>5.8485680287746318</v>
      </c>
      <c r="K36" s="30">
        <v>351406</v>
      </c>
      <c r="L36" s="48"/>
    </row>
    <row r="37" spans="1:12" ht="13" hidden="1" x14ac:dyDescent="0.3">
      <c r="A37" s="1"/>
      <c r="B37" s="3" t="s">
        <v>29</v>
      </c>
      <c r="C37" s="7">
        <v>33.341700000000003</v>
      </c>
      <c r="D37" s="36">
        <v>6.0152814476357745</v>
      </c>
      <c r="E37" s="31">
        <v>386018</v>
      </c>
      <c r="F37" s="58">
        <v>385205</v>
      </c>
      <c r="G37" s="52"/>
      <c r="H37" s="22" t="s">
        <v>96</v>
      </c>
      <c r="I37" s="26">
        <v>33.050699999999999</v>
      </c>
      <c r="J37" s="27">
        <v>5.5538345091451466</v>
      </c>
      <c r="K37" s="30">
        <v>377961</v>
      </c>
      <c r="L37" s="48"/>
    </row>
    <row r="38" spans="1:12" ht="13" hidden="1" x14ac:dyDescent="0.3">
      <c r="A38" s="1"/>
      <c r="B38" s="3" t="s">
        <v>30</v>
      </c>
      <c r="C38" s="7">
        <v>35.323900000000002</v>
      </c>
      <c r="D38" s="36">
        <v>5.9451077779477313</v>
      </c>
      <c r="E38" s="31">
        <v>423777</v>
      </c>
      <c r="F38" s="58">
        <v>424326</v>
      </c>
      <c r="G38" s="52"/>
      <c r="H38" s="22" t="s">
        <v>97</v>
      </c>
      <c r="I38" s="26">
        <v>34.953800000000001</v>
      </c>
      <c r="J38" s="27">
        <v>5.758123125985235</v>
      </c>
      <c r="K38" s="30">
        <v>414665</v>
      </c>
      <c r="L38" s="48"/>
    </row>
    <row r="39" spans="1:12" ht="13" hidden="1" x14ac:dyDescent="0.3">
      <c r="A39" s="1"/>
      <c r="B39" s="3" t="s">
        <v>31</v>
      </c>
      <c r="C39" s="7">
        <v>36.9998</v>
      </c>
      <c r="D39" s="36">
        <v>4.7443798674551747</v>
      </c>
      <c r="E39" s="31">
        <v>455595</v>
      </c>
      <c r="F39" s="58">
        <v>456356</v>
      </c>
      <c r="G39" s="52"/>
      <c r="H39" s="22" t="s">
        <v>98</v>
      </c>
      <c r="I39" s="26">
        <v>36.710599999999999</v>
      </c>
      <c r="J39" s="27">
        <v>5.0260629745549785</v>
      </c>
      <c r="K39" s="30">
        <v>446703</v>
      </c>
      <c r="L39" s="48"/>
    </row>
    <row r="40" spans="1:12" ht="13" hidden="1" x14ac:dyDescent="0.3">
      <c r="A40" s="1"/>
      <c r="B40" s="3" t="s">
        <v>32</v>
      </c>
      <c r="C40" s="7">
        <v>39.147199999999998</v>
      </c>
      <c r="D40" s="36">
        <v>5.8038151557575919</v>
      </c>
      <c r="E40" s="31">
        <v>511862</v>
      </c>
      <c r="F40" s="58">
        <v>512103</v>
      </c>
      <c r="G40" s="52"/>
      <c r="H40" s="22" t="s">
        <v>99</v>
      </c>
      <c r="I40" s="26">
        <v>38.815600000000003</v>
      </c>
      <c r="J40" s="27">
        <v>5.7340386700299204</v>
      </c>
      <c r="K40" s="30">
        <v>497009</v>
      </c>
      <c r="L40" s="48"/>
    </row>
    <row r="41" spans="1:12" ht="13" hidden="1" x14ac:dyDescent="0.3">
      <c r="A41" s="1"/>
      <c r="B41" s="3" t="s">
        <v>33</v>
      </c>
      <c r="C41" s="7">
        <v>41.9375</v>
      </c>
      <c r="D41" s="36">
        <v>7.1277128376997636</v>
      </c>
      <c r="E41" s="31">
        <v>570572</v>
      </c>
      <c r="F41" s="58">
        <v>571500</v>
      </c>
      <c r="G41" s="52"/>
      <c r="H41" s="22" t="s">
        <v>100</v>
      </c>
      <c r="I41" s="26">
        <v>41.292400000000001</v>
      </c>
      <c r="J41" s="27">
        <v>6.3809396222137407</v>
      </c>
      <c r="K41" s="30">
        <v>556060</v>
      </c>
      <c r="L41" s="48"/>
    </row>
    <row r="42" spans="1:12" ht="13" hidden="1" x14ac:dyDescent="0.3">
      <c r="A42" s="1"/>
      <c r="B42" s="3" t="s">
        <v>34</v>
      </c>
      <c r="C42" s="7">
        <v>45.395299999999999</v>
      </c>
      <c r="D42" s="36">
        <v>8.2451266766020836</v>
      </c>
      <c r="E42" s="31">
        <v>630291</v>
      </c>
      <c r="F42" s="58">
        <v>629719</v>
      </c>
      <c r="G42" s="52"/>
      <c r="H42" s="22" t="s">
        <v>101</v>
      </c>
      <c r="I42" s="26">
        <v>44.722200000000001</v>
      </c>
      <c r="J42" s="27">
        <v>8.3061289728860519</v>
      </c>
      <c r="K42" s="30">
        <v>615151</v>
      </c>
      <c r="L42" s="48"/>
    </row>
    <row r="43" spans="1:12" ht="13" hidden="1" x14ac:dyDescent="0.3">
      <c r="A43" s="1"/>
      <c r="B43" s="3" t="s">
        <v>35</v>
      </c>
      <c r="C43" s="7">
        <v>49.248199999999997</v>
      </c>
      <c r="D43" s="36">
        <v>8.4874425325969831</v>
      </c>
      <c r="E43" s="31">
        <v>679960</v>
      </c>
      <c r="F43" s="58">
        <v>681887</v>
      </c>
      <c r="G43" s="52"/>
      <c r="H43" s="22" t="s">
        <v>102</v>
      </c>
      <c r="I43" s="26">
        <v>48.513199999999998</v>
      </c>
      <c r="J43" s="27">
        <v>8.4767743983972093</v>
      </c>
      <c r="K43" s="30">
        <v>671439</v>
      </c>
      <c r="L43" s="48"/>
    </row>
    <row r="44" spans="1:12" ht="13" hidden="1" x14ac:dyDescent="0.3">
      <c r="A44" s="1"/>
      <c r="B44" s="3" t="s">
        <v>36</v>
      </c>
      <c r="C44" s="7">
        <v>52.328299999999999</v>
      </c>
      <c r="D44" s="36">
        <v>6.2542387335983882</v>
      </c>
      <c r="E44" s="31">
        <v>716107</v>
      </c>
      <c r="F44" s="58">
        <v>714667</v>
      </c>
      <c r="G44" s="52"/>
      <c r="H44" s="22" t="s">
        <v>103</v>
      </c>
      <c r="I44" s="26">
        <v>51.928699999999999</v>
      </c>
      <c r="J44" s="27">
        <v>7.0403519042240088</v>
      </c>
      <c r="K44" s="30">
        <v>706665</v>
      </c>
      <c r="L44" s="48"/>
    </row>
    <row r="45" spans="1:12" ht="13" hidden="1" x14ac:dyDescent="0.3">
      <c r="A45" s="1"/>
      <c r="B45" s="3" t="s">
        <v>37</v>
      </c>
      <c r="C45" s="7">
        <v>53.917700000000004</v>
      </c>
      <c r="D45" s="36">
        <v>3.0373621921598923</v>
      </c>
      <c r="E45" s="31">
        <v>738364</v>
      </c>
      <c r="F45" s="58">
        <v>740235</v>
      </c>
      <c r="G45" s="52"/>
      <c r="H45" s="22" t="s">
        <v>104</v>
      </c>
      <c r="I45" s="26">
        <v>53.756700000000002</v>
      </c>
      <c r="J45" s="27">
        <v>3.5202113667393999</v>
      </c>
      <c r="K45" s="30">
        <v>731793</v>
      </c>
      <c r="L45" s="48"/>
    </row>
    <row r="46" spans="1:12" ht="13" hidden="1" x14ac:dyDescent="0.3">
      <c r="A46" s="1"/>
      <c r="B46" s="3" t="s">
        <v>38</v>
      </c>
      <c r="C46" s="7">
        <v>55.475099999999998</v>
      </c>
      <c r="D46" s="36">
        <v>2.8884763259560295</v>
      </c>
      <c r="E46" s="31">
        <v>782760</v>
      </c>
      <c r="F46" s="58">
        <v>780309</v>
      </c>
      <c r="G46" s="52"/>
      <c r="H46" s="22" t="s">
        <v>105</v>
      </c>
      <c r="I46" s="26">
        <v>55.458100000000002</v>
      </c>
      <c r="J46" s="27">
        <v>3.1650008278037891</v>
      </c>
      <c r="K46" s="30">
        <v>770871</v>
      </c>
      <c r="L46" s="48"/>
    </row>
    <row r="47" spans="1:12" ht="13" hidden="1" x14ac:dyDescent="0.3">
      <c r="A47" s="1"/>
      <c r="B47" s="3" t="s">
        <v>39</v>
      </c>
      <c r="C47" s="7">
        <v>56.409300000000002</v>
      </c>
      <c r="D47" s="36">
        <v>1.6839987670143979</v>
      </c>
      <c r="E47" s="31">
        <v>821496</v>
      </c>
      <c r="F47" s="58">
        <v>821163</v>
      </c>
      <c r="G47" s="52"/>
      <c r="H47" s="22" t="s">
        <v>106</v>
      </c>
      <c r="I47" s="26">
        <v>56.447699999999998</v>
      </c>
      <c r="J47" s="27">
        <v>1.7844102123945751</v>
      </c>
      <c r="K47" s="30">
        <v>811916</v>
      </c>
      <c r="L47" s="48"/>
    </row>
    <row r="48" spans="1:12" ht="13" hidden="1" x14ac:dyDescent="0.3">
      <c r="A48" s="1"/>
      <c r="B48" s="3" t="s">
        <v>40</v>
      </c>
      <c r="C48" s="7">
        <v>58.397500000000001</v>
      </c>
      <c r="D48" s="36">
        <v>3.5245961215615136</v>
      </c>
      <c r="E48" s="31">
        <v>866221</v>
      </c>
      <c r="F48" s="58">
        <v>865720</v>
      </c>
      <c r="G48" s="52"/>
      <c r="H48" s="22" t="s">
        <v>107</v>
      </c>
      <c r="I48" s="26">
        <v>58.079900000000002</v>
      </c>
      <c r="J48" s="27">
        <v>2.8915261383546267</v>
      </c>
      <c r="K48" s="30">
        <v>853077</v>
      </c>
      <c r="L48" s="48"/>
    </row>
    <row r="49" spans="1:18" ht="13" hidden="1" x14ac:dyDescent="0.3">
      <c r="A49" s="1"/>
      <c r="B49" s="3" t="s">
        <v>41</v>
      </c>
      <c r="C49" s="7">
        <v>60.816800000000001</v>
      </c>
      <c r="D49" s="36">
        <v>4.1428143328053428</v>
      </c>
      <c r="E49" s="31">
        <v>924548</v>
      </c>
      <c r="F49" s="58">
        <v>923013</v>
      </c>
      <c r="G49" s="52"/>
      <c r="H49" s="22" t="s">
        <v>108</v>
      </c>
      <c r="I49" s="26">
        <v>60.877600000000001</v>
      </c>
      <c r="J49" s="27">
        <v>4.8169848777287818</v>
      </c>
      <c r="K49" s="30">
        <v>911258</v>
      </c>
      <c r="L49" s="48"/>
    </row>
    <row r="50" spans="1:18" ht="13" hidden="1" x14ac:dyDescent="0.3">
      <c r="A50" s="1"/>
      <c r="B50" s="3" t="s">
        <v>42</v>
      </c>
      <c r="C50" s="7">
        <v>60.863300000000002</v>
      </c>
      <c r="D50" s="36">
        <v>7.6459136291290836E-2</v>
      </c>
      <c r="E50" s="31">
        <v>965482</v>
      </c>
      <c r="F50" s="58">
        <v>966489</v>
      </c>
      <c r="G50" s="52"/>
      <c r="H50" s="22" t="s">
        <v>109</v>
      </c>
      <c r="I50" s="26">
        <v>60.975200000000001</v>
      </c>
      <c r="J50" s="27">
        <v>0.16032169467915935</v>
      </c>
      <c r="K50" s="30">
        <v>953952</v>
      </c>
      <c r="L50" s="48"/>
    </row>
    <row r="51" spans="1:18" ht="13" hidden="1" x14ac:dyDescent="0.3">
      <c r="A51" s="1"/>
      <c r="B51" s="3" t="s">
        <v>43</v>
      </c>
      <c r="C51" s="7">
        <v>61.938099999999999</v>
      </c>
      <c r="D51" s="36">
        <v>1.7659246212413655</v>
      </c>
      <c r="E51" s="31">
        <v>1010722</v>
      </c>
      <c r="F51" s="58">
        <v>1009947</v>
      </c>
      <c r="G51" s="52"/>
      <c r="H51" s="22" t="s">
        <v>110</v>
      </c>
      <c r="I51" s="26">
        <v>61.919899999999998</v>
      </c>
      <c r="J51" s="27">
        <v>1.5493184114197205</v>
      </c>
      <c r="K51" s="30">
        <v>999326</v>
      </c>
      <c r="L51" s="48"/>
    </row>
    <row r="52" spans="1:18" ht="13" hidden="1" x14ac:dyDescent="0.3">
      <c r="A52" s="1"/>
      <c r="B52" s="3" t="s">
        <v>44</v>
      </c>
      <c r="C52" s="7">
        <v>62.717700000000001</v>
      </c>
      <c r="D52" s="36">
        <v>1.2586760007168483</v>
      </c>
      <c r="E52" s="31">
        <v>1058494</v>
      </c>
      <c r="F52" s="58">
        <v>1060134</v>
      </c>
      <c r="G52" s="52"/>
      <c r="H52" s="22" t="s">
        <v>111</v>
      </c>
      <c r="I52" s="26">
        <v>62.804499999999997</v>
      </c>
      <c r="J52" s="27">
        <v>1.4286198782620756</v>
      </c>
      <c r="K52" s="30">
        <v>1044150</v>
      </c>
      <c r="L52" s="48"/>
    </row>
    <row r="53" spans="1:18" ht="13" hidden="1" x14ac:dyDescent="0.3">
      <c r="A53" s="1"/>
      <c r="B53" s="3" t="s">
        <v>45</v>
      </c>
      <c r="C53" s="7">
        <v>63.505200000000002</v>
      </c>
      <c r="D53" s="36">
        <v>1.2556264021161512</v>
      </c>
      <c r="E53" s="31">
        <v>1114341</v>
      </c>
      <c r="F53" s="58">
        <v>1111113</v>
      </c>
      <c r="G53" s="52"/>
      <c r="H53" s="22" t="s">
        <v>112</v>
      </c>
      <c r="I53" s="26">
        <v>63.63</v>
      </c>
      <c r="J53" s="27">
        <v>1.3143962614143976</v>
      </c>
      <c r="K53" s="30">
        <v>1101143</v>
      </c>
      <c r="L53" s="48"/>
    </row>
    <row r="54" spans="1:18" ht="13" hidden="1" x14ac:dyDescent="0.3">
      <c r="A54" s="1"/>
      <c r="B54" s="3" t="s">
        <v>46</v>
      </c>
      <c r="C54" s="7">
        <v>64.810299999999998</v>
      </c>
      <c r="D54" s="36">
        <v>2.055107298299975</v>
      </c>
      <c r="E54" s="31">
        <v>1152999</v>
      </c>
      <c r="F54" s="58">
        <v>1155180</v>
      </c>
      <c r="G54" s="52"/>
      <c r="H54" s="22" t="s">
        <v>113</v>
      </c>
      <c r="I54" s="26">
        <v>64.784899999999993</v>
      </c>
      <c r="J54" s="27">
        <v>1.8150243595788003</v>
      </c>
      <c r="K54" s="30">
        <v>1145323</v>
      </c>
      <c r="L54" s="48"/>
    </row>
    <row r="55" spans="1:18" ht="13" hidden="1" x14ac:dyDescent="0.3">
      <c r="A55" s="1"/>
      <c r="B55" s="3" t="s">
        <v>47</v>
      </c>
      <c r="C55" s="7">
        <v>66.2928</v>
      </c>
      <c r="D55" s="36">
        <v>2.2874450511724245</v>
      </c>
      <c r="E55" s="31">
        <v>1209047</v>
      </c>
      <c r="F55" s="58">
        <v>1206740</v>
      </c>
      <c r="G55" s="52"/>
      <c r="H55" s="22" t="s">
        <v>114</v>
      </c>
      <c r="I55" s="26">
        <v>66.2226</v>
      </c>
      <c r="J55" s="27">
        <v>2.2191899655629737</v>
      </c>
      <c r="K55" s="30">
        <v>1191515</v>
      </c>
      <c r="L55" s="48"/>
    </row>
    <row r="56" spans="1:18" ht="15" hidden="1" customHeight="1" x14ac:dyDescent="0.3">
      <c r="A56" s="1"/>
      <c r="B56" s="3" t="s">
        <v>56</v>
      </c>
      <c r="C56" s="7">
        <v>67.908699999999996</v>
      </c>
      <c r="D56" s="36">
        <v>2.4375196099727212</v>
      </c>
      <c r="E56" s="31">
        <v>1275294</v>
      </c>
      <c r="F56" s="58">
        <v>1275785</v>
      </c>
      <c r="G56" s="52"/>
      <c r="H56" s="22" t="s">
        <v>115</v>
      </c>
      <c r="I56" s="26">
        <v>67.890199999999993</v>
      </c>
      <c r="J56" s="27">
        <v>2.5181735540434733</v>
      </c>
      <c r="K56" s="30">
        <v>1259675</v>
      </c>
      <c r="L56" s="48"/>
    </row>
    <row r="57" spans="1:18" ht="15" hidden="1" customHeight="1" x14ac:dyDescent="0.3">
      <c r="A57" s="1"/>
      <c r="B57" s="3" t="s">
        <v>57</v>
      </c>
      <c r="C57" s="7">
        <v>69.964100000000002</v>
      </c>
      <c r="D57" s="36">
        <v>3.0267108632620063</v>
      </c>
      <c r="E57" s="31">
        <v>1342278</v>
      </c>
      <c r="F57" s="58">
        <v>1341155</v>
      </c>
      <c r="G57" s="52"/>
      <c r="H57" s="22" t="s">
        <v>116</v>
      </c>
      <c r="I57" s="26">
        <v>69.692499999999995</v>
      </c>
      <c r="J57" s="27">
        <v>2.6547277810346745</v>
      </c>
      <c r="K57" s="30">
        <v>1323420</v>
      </c>
      <c r="L57" s="48"/>
    </row>
    <row r="58" spans="1:18" ht="15" hidden="1" customHeight="1" x14ac:dyDescent="0.3">
      <c r="A58" s="1"/>
      <c r="B58" s="3" t="s">
        <v>58</v>
      </c>
      <c r="C58" s="7">
        <v>71.8934</v>
      </c>
      <c r="D58" s="36">
        <v>2.7575570899932935</v>
      </c>
      <c r="E58" s="31">
        <v>1420970</v>
      </c>
      <c r="F58" s="58">
        <v>1419666</v>
      </c>
      <c r="G58" s="52"/>
      <c r="H58" s="22" t="s">
        <v>62</v>
      </c>
      <c r="I58" s="26">
        <v>71.789500000000004</v>
      </c>
      <c r="J58" s="27">
        <v>3.0089320945582503</v>
      </c>
      <c r="K58" s="30">
        <v>1399643</v>
      </c>
      <c r="L58" s="48"/>
      <c r="Q58" s="33"/>
      <c r="R58" s="33"/>
    </row>
    <row r="59" spans="1:18" ht="15" hidden="1" customHeight="1" x14ac:dyDescent="0.3">
      <c r="A59" s="1"/>
      <c r="B59" s="3" t="s">
        <v>59</v>
      </c>
      <c r="C59" s="7">
        <v>74.045599999999993</v>
      </c>
      <c r="D59" s="36">
        <v>2.9935988560841378</v>
      </c>
      <c r="E59" s="31">
        <v>1487963</v>
      </c>
      <c r="F59" s="58">
        <v>1488807</v>
      </c>
      <c r="G59" s="52"/>
      <c r="H59" s="22" t="s">
        <v>63</v>
      </c>
      <c r="I59" s="26">
        <v>73.949200000000005</v>
      </c>
      <c r="J59" s="27">
        <v>3.0083786626177935</v>
      </c>
      <c r="K59" s="30">
        <v>1472837</v>
      </c>
      <c r="L59" s="48"/>
      <c r="N59" s="4" t="s">
        <v>153</v>
      </c>
      <c r="Q59" s="33"/>
      <c r="R59" s="33"/>
    </row>
    <row r="60" spans="1:18" ht="15" hidden="1" customHeight="1" x14ac:dyDescent="0.3">
      <c r="A60" s="1"/>
      <c r="B60" s="3" t="s">
        <v>60</v>
      </c>
      <c r="C60" s="7">
        <v>75.795199999999994</v>
      </c>
      <c r="D60" s="36">
        <v>2.3628682865693587</v>
      </c>
      <c r="E60" s="31">
        <v>1567027</v>
      </c>
      <c r="F60" s="58">
        <v>1565792</v>
      </c>
      <c r="G60" s="52"/>
      <c r="H60" s="22" t="s">
        <v>64</v>
      </c>
      <c r="I60" s="26">
        <v>75.670500000000004</v>
      </c>
      <c r="J60" s="27">
        <v>2.3276790012603237</v>
      </c>
      <c r="K60" s="30">
        <v>1545792</v>
      </c>
      <c r="L60" s="48"/>
      <c r="Q60" s="33"/>
      <c r="R60" s="33"/>
    </row>
    <row r="61" spans="1:18" ht="15" hidden="1" customHeight="1" x14ac:dyDescent="0.3">
      <c r="A61" s="1"/>
      <c r="B61" s="3" t="s">
        <v>61</v>
      </c>
      <c r="C61" s="7">
        <v>78.5334</v>
      </c>
      <c r="D61" s="36">
        <v>3.6126298235244532</v>
      </c>
      <c r="E61" s="31">
        <v>1583394</v>
      </c>
      <c r="F61" s="58">
        <v>1584540</v>
      </c>
      <c r="G61" s="52"/>
      <c r="H61" s="22" t="s">
        <v>65</v>
      </c>
      <c r="I61" s="26">
        <v>78.208600000000004</v>
      </c>
      <c r="J61" s="27">
        <v>3.354147256857031</v>
      </c>
      <c r="K61" s="30">
        <v>1594737</v>
      </c>
      <c r="L61" s="48"/>
      <c r="Q61" s="33"/>
      <c r="R61" s="33"/>
    </row>
    <row r="62" spans="1:18" ht="15" hidden="1" customHeight="1" x14ac:dyDescent="0.3">
      <c r="A62" s="1"/>
      <c r="B62" s="3" t="s">
        <v>67</v>
      </c>
      <c r="C62" s="7">
        <v>79.584100000000007</v>
      </c>
      <c r="D62" s="36">
        <v>1.3379020900661454</v>
      </c>
      <c r="E62" s="31">
        <v>1561331</v>
      </c>
      <c r="F62" s="58">
        <v>1561942</v>
      </c>
      <c r="G62" s="52"/>
      <c r="H62" s="22" t="s">
        <v>66</v>
      </c>
      <c r="I62" s="26">
        <v>79.683999999999997</v>
      </c>
      <c r="J62" s="27">
        <v>1.8864933012481919</v>
      </c>
      <c r="K62" s="30">
        <v>1551882</v>
      </c>
      <c r="L62" s="48"/>
      <c r="Q62" s="33"/>
      <c r="R62" s="33"/>
    </row>
    <row r="63" spans="1:18" ht="15" hidden="1" customHeight="1" x14ac:dyDescent="0.3">
      <c r="A63" s="1"/>
      <c r="B63" s="3" t="s">
        <v>69</v>
      </c>
      <c r="C63" s="7">
        <v>80.911600000000007</v>
      </c>
      <c r="D63" s="36">
        <v>1.6680467580835876</v>
      </c>
      <c r="E63" s="31">
        <v>1630474</v>
      </c>
      <c r="F63" s="58">
        <v>1630726</v>
      </c>
      <c r="G63" s="52"/>
      <c r="H63" s="22" t="s">
        <v>68</v>
      </c>
      <c r="I63" s="26">
        <v>80.824799999999996</v>
      </c>
      <c r="J63" s="27">
        <v>1.4316550373977193</v>
      </c>
      <c r="K63" s="30">
        <v>1612381</v>
      </c>
      <c r="L63" s="48"/>
      <c r="Q63" s="33"/>
      <c r="R63" s="33"/>
    </row>
    <row r="64" spans="1:18" ht="15" hidden="1" customHeight="1" x14ac:dyDescent="0.3">
      <c r="A64" s="1"/>
      <c r="B64" s="3" t="s">
        <v>71</v>
      </c>
      <c r="C64" s="7">
        <v>82.345699999999994</v>
      </c>
      <c r="D64" s="36">
        <v>1.7724281808788684</v>
      </c>
      <c r="E64" s="31">
        <v>1671352</v>
      </c>
      <c r="F64" s="58">
        <v>1672499</v>
      </c>
      <c r="G64" s="52"/>
      <c r="H64" s="22">
        <v>2011</v>
      </c>
      <c r="I64" s="26">
        <v>82.542699999999996</v>
      </c>
      <c r="J64" s="27">
        <v>2.1254614920173021</v>
      </c>
      <c r="K64" s="30">
        <v>1664211</v>
      </c>
      <c r="L64" s="48"/>
      <c r="Q64" s="33"/>
      <c r="R64" s="33"/>
    </row>
    <row r="65" spans="1:25" ht="15" hidden="1" customHeight="1" x14ac:dyDescent="0.3">
      <c r="A65" s="1"/>
      <c r="B65" s="3" t="s">
        <v>72</v>
      </c>
      <c r="C65" s="7">
        <v>83.772499999999994</v>
      </c>
      <c r="D65" s="36">
        <v>1.7326952105574427</v>
      </c>
      <c r="E65" s="31">
        <v>1726983</v>
      </c>
      <c r="F65" s="58">
        <v>1727489</v>
      </c>
      <c r="G65" s="52"/>
      <c r="H65" s="22">
        <v>2012</v>
      </c>
      <c r="I65" s="26">
        <v>83.759900000000002</v>
      </c>
      <c r="J65" s="27">
        <v>1.4746307062889941</v>
      </c>
      <c r="K65" s="30">
        <v>1713241</v>
      </c>
      <c r="L65" s="48"/>
      <c r="Q65" s="33"/>
      <c r="R65" s="33"/>
    </row>
    <row r="66" spans="1:25" ht="15" customHeight="1" x14ac:dyDescent="0.3">
      <c r="A66" s="1"/>
      <c r="B66" s="3" t="s">
        <v>73</v>
      </c>
      <c r="C66" s="7">
        <v>85.514099999999999</v>
      </c>
      <c r="D66" s="36">
        <v>2.0789638604554064</v>
      </c>
      <c r="E66" s="31">
        <v>1806096</v>
      </c>
      <c r="F66" s="58">
        <v>1803112</v>
      </c>
      <c r="G66" s="52"/>
      <c r="H66" s="22">
        <v>2013</v>
      </c>
      <c r="I66" s="26">
        <v>85.577100000000002</v>
      </c>
      <c r="J66" s="27">
        <v>2.1695345863593434</v>
      </c>
      <c r="K66" s="30">
        <v>1782296</v>
      </c>
      <c r="L66" s="48"/>
      <c r="Q66" s="33"/>
      <c r="R66" s="33"/>
    </row>
    <row r="67" spans="1:25" ht="15" customHeight="1" x14ac:dyDescent="0.3">
      <c r="A67" s="1"/>
      <c r="B67" s="3" t="s">
        <v>126</v>
      </c>
      <c r="C67" s="7">
        <v>86.455500000000001</v>
      </c>
      <c r="D67" s="36">
        <v>1.1008710844176592</v>
      </c>
      <c r="E67" s="31">
        <v>1875897</v>
      </c>
      <c r="F67" s="58">
        <v>1879794</v>
      </c>
      <c r="G67" s="52"/>
      <c r="H67" s="22">
        <v>2014</v>
      </c>
      <c r="I67" s="26">
        <v>86.671099999999996</v>
      </c>
      <c r="J67" s="27">
        <v>1.2783793795302647</v>
      </c>
      <c r="K67" s="30">
        <v>1862827</v>
      </c>
      <c r="L67" s="48"/>
      <c r="P67" s="16" t="s">
        <v>176</v>
      </c>
      <c r="Q67" s="16" t="s">
        <v>177</v>
      </c>
      <c r="R67" s="16" t="s">
        <v>193</v>
      </c>
      <c r="S67" s="16" t="s">
        <v>178</v>
      </c>
      <c r="T67" s="20" t="s">
        <v>179</v>
      </c>
      <c r="U67" s="20"/>
      <c r="V67" s="20" t="s">
        <v>194</v>
      </c>
      <c r="W67" s="20" t="s">
        <v>180</v>
      </c>
    </row>
    <row r="68" spans="1:25" ht="15" customHeight="1" x14ac:dyDescent="0.3">
      <c r="A68" s="1"/>
      <c r="B68" s="3" t="s">
        <v>127</v>
      </c>
      <c r="C68" s="7">
        <v>87.144000000000005</v>
      </c>
      <c r="D68" s="36">
        <v>0.7963634470912837</v>
      </c>
      <c r="E68" s="31">
        <v>1937570</v>
      </c>
      <c r="F68" s="58">
        <v>1937589</v>
      </c>
      <c r="H68" s="22">
        <v>2015</v>
      </c>
      <c r="I68" s="26">
        <v>87.289900000000003</v>
      </c>
      <c r="J68" s="27">
        <v>0.71396347802209437</v>
      </c>
      <c r="K68" s="30">
        <v>1920998</v>
      </c>
      <c r="L68" s="48"/>
      <c r="P68" s="52" t="s">
        <v>181</v>
      </c>
      <c r="Q68" s="48" t="s">
        <v>130</v>
      </c>
      <c r="R68" s="20">
        <v>90.416200000000003</v>
      </c>
      <c r="S68" s="65">
        <v>640.5</v>
      </c>
      <c r="T68" s="20" t="s">
        <v>182</v>
      </c>
      <c r="U68" s="65">
        <f>S68/R68</f>
        <v>7.0839075298453151</v>
      </c>
      <c r="V68" s="20">
        <v>94.424800000000005</v>
      </c>
      <c r="W68" s="65">
        <f>U68*V68</f>
        <v>668.89655172413791</v>
      </c>
      <c r="X68" s="66"/>
    </row>
    <row r="69" spans="1:25" ht="15" customHeight="1" x14ac:dyDescent="0.3">
      <c r="A69" s="1"/>
      <c r="B69" s="3" t="s">
        <v>128</v>
      </c>
      <c r="C69" s="7">
        <v>88.933099999999996</v>
      </c>
      <c r="D69" s="27">
        <v>2.0530386486734491</v>
      </c>
      <c r="E69" s="31">
        <v>2022931</v>
      </c>
      <c r="F69" s="58">
        <v>2021686</v>
      </c>
      <c r="H69" s="22">
        <v>2016</v>
      </c>
      <c r="I69" s="26">
        <v>88.927800000000005</v>
      </c>
      <c r="J69" s="27">
        <v>1.8763911976070562</v>
      </c>
      <c r="K69" s="30">
        <v>1999461</v>
      </c>
      <c r="L69" s="48"/>
      <c r="P69" s="52" t="s">
        <v>181</v>
      </c>
      <c r="Q69" s="48" t="s">
        <v>132</v>
      </c>
      <c r="R69" s="20">
        <v>92.031499999999994</v>
      </c>
      <c r="S69" s="65">
        <v>726.1</v>
      </c>
      <c r="T69" s="20" t="s">
        <v>182</v>
      </c>
      <c r="U69" s="65">
        <f t="shared" ref="U69:U84" si="0">S69/R69</f>
        <v>7.8896899431173031</v>
      </c>
      <c r="V69" s="20">
        <v>94.424800000000005</v>
      </c>
      <c r="W69" s="65">
        <f t="shared" ref="W69:W82" si="1">U69*V69</f>
        <v>744.98239494086272</v>
      </c>
    </row>
    <row r="70" spans="1:25" ht="15" customHeight="1" x14ac:dyDescent="0.3">
      <c r="A70" s="1"/>
      <c r="B70" s="3" t="s">
        <v>130</v>
      </c>
      <c r="C70" s="7">
        <v>90.416200000000003</v>
      </c>
      <c r="D70" s="27">
        <v>1.6676580485780967</v>
      </c>
      <c r="E70" s="31">
        <v>2102925</v>
      </c>
      <c r="F70" s="58">
        <v>2102259</v>
      </c>
      <c r="H70" s="22">
        <v>2017</v>
      </c>
      <c r="I70" s="26">
        <v>90.521600000000007</v>
      </c>
      <c r="J70" s="27">
        <v>1.7922404467444395</v>
      </c>
      <c r="K70" s="30">
        <v>2085008</v>
      </c>
      <c r="L70" s="48"/>
      <c r="P70" s="52" t="s">
        <v>181</v>
      </c>
      <c r="Q70" s="48" t="s">
        <v>137</v>
      </c>
      <c r="R70" s="20">
        <v>94.424800000000005</v>
      </c>
      <c r="S70" s="65">
        <v>799</v>
      </c>
      <c r="T70" s="20" t="s">
        <v>182</v>
      </c>
      <c r="U70" s="65">
        <f t="shared" si="0"/>
        <v>8.4617600460895854</v>
      </c>
      <c r="V70" s="20">
        <v>94.424800000000005</v>
      </c>
      <c r="W70" s="65">
        <f t="shared" si="1"/>
        <v>798.99999999999989</v>
      </c>
    </row>
    <row r="71" spans="1:25" ht="15" customHeight="1" x14ac:dyDescent="0.3">
      <c r="A71" s="1"/>
      <c r="B71" s="3" t="s">
        <v>132</v>
      </c>
      <c r="C71" s="7">
        <v>92.031499999999994</v>
      </c>
      <c r="D71" s="27">
        <v>1.786516133170815</v>
      </c>
      <c r="E71" s="31">
        <v>2177222</v>
      </c>
      <c r="F71" s="58">
        <v>2176684</v>
      </c>
      <c r="H71" s="22">
        <v>2018</v>
      </c>
      <c r="I71" s="26">
        <v>92.094800000000006</v>
      </c>
      <c r="J71" s="27">
        <v>1.7379277432126694</v>
      </c>
      <c r="K71" s="30">
        <v>2157410</v>
      </c>
      <c r="L71" s="48"/>
      <c r="P71" s="52" t="s">
        <v>181</v>
      </c>
      <c r="Q71" s="48" t="s">
        <v>138</v>
      </c>
      <c r="R71" s="20">
        <v>100.4757</v>
      </c>
      <c r="S71" s="65">
        <v>868.7</v>
      </c>
      <c r="T71" s="20" t="s">
        <v>182</v>
      </c>
      <c r="U71" s="65">
        <f t="shared" si="0"/>
        <v>8.6458715888518327</v>
      </c>
      <c r="V71" s="20">
        <v>94.424800000000005</v>
      </c>
      <c r="W71" s="65">
        <f t="shared" si="1"/>
        <v>816.38469560301655</v>
      </c>
      <c r="X71" s="66"/>
      <c r="Y71" s="66"/>
    </row>
    <row r="72" spans="1:25" ht="15" customHeight="1" x14ac:dyDescent="0.3">
      <c r="A72" s="1"/>
      <c r="B72" s="3" t="s">
        <v>137</v>
      </c>
      <c r="C72" s="7">
        <v>94.424800000000005</v>
      </c>
      <c r="D72" s="27">
        <v>2.6005226471371334</v>
      </c>
      <c r="E72" s="31">
        <v>2249423</v>
      </c>
      <c r="F72" s="58">
        <v>2247114</v>
      </c>
      <c r="H72" s="22">
        <v>2019</v>
      </c>
      <c r="I72" s="26">
        <v>94.041399999999996</v>
      </c>
      <c r="J72" s="27">
        <v>2.1136915439308077</v>
      </c>
      <c r="K72" s="30">
        <v>2238348</v>
      </c>
      <c r="L72" s="48"/>
      <c r="P72" s="52" t="s">
        <v>181</v>
      </c>
      <c r="Q72" s="48" t="s">
        <v>148</v>
      </c>
      <c r="R72" s="20">
        <v>100</v>
      </c>
      <c r="S72" s="65">
        <v>927.1</v>
      </c>
      <c r="T72" s="20" t="s">
        <v>182</v>
      </c>
      <c r="U72" s="65">
        <f t="shared" si="0"/>
        <v>9.2710000000000008</v>
      </c>
      <c r="V72" s="20">
        <v>94.424800000000005</v>
      </c>
      <c r="W72" s="65">
        <f t="shared" si="1"/>
        <v>875.41232080000009</v>
      </c>
    </row>
    <row r="73" spans="1:25" ht="15" customHeight="1" x14ac:dyDescent="0.3">
      <c r="A73" s="1"/>
      <c r="B73" s="3" t="s">
        <v>138</v>
      </c>
      <c r="C73" s="7">
        <v>100.4757</v>
      </c>
      <c r="D73" s="27">
        <v>6.4081681931018109</v>
      </c>
      <c r="E73" s="31">
        <v>2086540</v>
      </c>
      <c r="F73" s="58">
        <v>2089852</v>
      </c>
      <c r="H73" s="22">
        <v>2020</v>
      </c>
      <c r="I73" s="26">
        <v>99.836500000000001</v>
      </c>
      <c r="J73" s="27">
        <v>6.1622859719230094</v>
      </c>
      <c r="K73" s="30">
        <v>2109594</v>
      </c>
      <c r="M73" s="62" t="s">
        <v>147</v>
      </c>
      <c r="N73" s="62" t="s">
        <v>147</v>
      </c>
      <c r="P73" s="52"/>
      <c r="Q73" s="48"/>
      <c r="R73" s="20"/>
      <c r="S73" s="20"/>
      <c r="T73" s="20"/>
      <c r="U73" s="20"/>
      <c r="V73" s="20"/>
      <c r="W73" s="20"/>
      <c r="X73" s="20"/>
    </row>
    <row r="74" spans="1:25" ht="15" customHeight="1" x14ac:dyDescent="0.3">
      <c r="A74" s="1"/>
      <c r="B74" s="3" t="s">
        <v>148</v>
      </c>
      <c r="C74" s="7">
        <v>100</v>
      </c>
      <c r="D74" s="27">
        <v>-0.47344780877366699</v>
      </c>
      <c r="E74" s="31">
        <v>2342564</v>
      </c>
      <c r="F74" s="58">
        <v>2347379</v>
      </c>
      <c r="H74" s="22">
        <v>2021</v>
      </c>
      <c r="I74" s="26">
        <v>100</v>
      </c>
      <c r="J74" s="27">
        <v>0.16376776028807008</v>
      </c>
      <c r="K74" s="30">
        <v>2276715</v>
      </c>
      <c r="M74" s="63">
        <v>100</v>
      </c>
      <c r="N74" s="63">
        <v>100</v>
      </c>
      <c r="P74" s="52" t="s">
        <v>183</v>
      </c>
      <c r="Q74" s="48" t="s">
        <v>137</v>
      </c>
      <c r="R74" s="20">
        <v>94.424800000000005</v>
      </c>
      <c r="S74" s="65">
        <v>66</v>
      </c>
      <c r="T74" s="20" t="s">
        <v>184</v>
      </c>
      <c r="U74" s="65">
        <f t="shared" si="0"/>
        <v>0.69896891494607349</v>
      </c>
      <c r="V74" s="20">
        <v>94.424800000000005</v>
      </c>
      <c r="W74" s="65">
        <f t="shared" si="1"/>
        <v>66</v>
      </c>
      <c r="X74" s="20"/>
    </row>
    <row r="75" spans="1:25" ht="15" customHeight="1" x14ac:dyDescent="0.3">
      <c r="A75" s="1"/>
      <c r="B75" s="3" t="s">
        <v>149</v>
      </c>
      <c r="C75" s="26" t="s">
        <v>70</v>
      </c>
      <c r="D75" s="27">
        <v>4.0544779739719816</v>
      </c>
      <c r="E75" s="31">
        <v>2513171</v>
      </c>
      <c r="F75" s="58">
        <v>2512583</v>
      </c>
      <c r="H75" s="22" t="s">
        <v>150</v>
      </c>
      <c r="I75" s="26" t="s">
        <v>70</v>
      </c>
      <c r="J75" s="27">
        <v>2.8492930312000952</v>
      </c>
      <c r="K75" s="30">
        <v>2473978</v>
      </c>
      <c r="P75" s="52" t="s">
        <v>183</v>
      </c>
      <c r="Q75" s="48" t="s">
        <v>138</v>
      </c>
      <c r="R75" s="20">
        <v>100.4757</v>
      </c>
      <c r="S75" s="65">
        <v>72</v>
      </c>
      <c r="T75" s="20" t="s">
        <v>184</v>
      </c>
      <c r="U75" s="65">
        <f t="shared" si="0"/>
        <v>0.71659117577682963</v>
      </c>
      <c r="V75" s="20">
        <v>94.424800000000005</v>
      </c>
      <c r="W75" s="65">
        <f t="shared" si="1"/>
        <v>67.663978454491982</v>
      </c>
    </row>
    <row r="76" spans="1:25" ht="15" customHeight="1" x14ac:dyDescent="0.3">
      <c r="A76" s="1"/>
      <c r="B76" s="3" t="s">
        <v>151</v>
      </c>
      <c r="C76" s="26" t="s">
        <v>70</v>
      </c>
      <c r="D76" s="27">
        <v>2.4102219173580908</v>
      </c>
      <c r="E76" s="31">
        <v>2621534</v>
      </c>
      <c r="F76" s="58">
        <v>2622335</v>
      </c>
      <c r="H76" s="22" t="s">
        <v>152</v>
      </c>
      <c r="I76" s="26" t="s">
        <v>70</v>
      </c>
      <c r="J76" s="27">
        <v>3.143440902459993</v>
      </c>
      <c r="K76" s="30">
        <v>2596609</v>
      </c>
      <c r="P76" s="52" t="s">
        <v>183</v>
      </c>
      <c r="Q76" s="48" t="s">
        <v>148</v>
      </c>
      <c r="R76" s="20">
        <v>100</v>
      </c>
      <c r="S76" s="65">
        <v>77</v>
      </c>
      <c r="T76" s="20" t="s">
        <v>184</v>
      </c>
      <c r="U76" s="65">
        <f t="shared" si="0"/>
        <v>0.77</v>
      </c>
      <c r="V76" s="20">
        <v>94.424800000000005</v>
      </c>
      <c r="W76" s="65">
        <f t="shared" si="1"/>
        <v>72.707096000000007</v>
      </c>
    </row>
    <row r="77" spans="1:25" ht="15" customHeight="1" x14ac:dyDescent="0.3">
      <c r="A77" s="1"/>
      <c r="B77" s="3" t="s">
        <v>154</v>
      </c>
      <c r="C77" s="26" t="s">
        <v>70</v>
      </c>
      <c r="D77" s="27">
        <v>1.8543270561598879</v>
      </c>
      <c r="E77" s="31">
        <v>2726167</v>
      </c>
      <c r="F77" s="58">
        <v>2725709</v>
      </c>
      <c r="H77" s="22" t="s">
        <v>155</v>
      </c>
      <c r="I77" s="26" t="s">
        <v>70</v>
      </c>
      <c r="J77" s="27">
        <v>1.8594732384912049</v>
      </c>
      <c r="K77" s="30">
        <v>2700903</v>
      </c>
      <c r="R77" s="20"/>
      <c r="U77" s="65"/>
    </row>
    <row r="78" spans="1:25" ht="15" customHeight="1" x14ac:dyDescent="0.3">
      <c r="A78" s="1"/>
      <c r="B78" s="3" t="s">
        <v>156</v>
      </c>
      <c r="C78" s="26" t="s">
        <v>70</v>
      </c>
      <c r="D78" s="27">
        <v>1.9530798172427088</v>
      </c>
      <c r="E78" s="31">
        <v>2826172</v>
      </c>
      <c r="F78" s="58">
        <v>2826096</v>
      </c>
      <c r="H78" s="22" t="s">
        <v>157</v>
      </c>
      <c r="I78" s="26" t="s">
        <v>70</v>
      </c>
      <c r="J78" s="27">
        <v>1.892198034308179</v>
      </c>
      <c r="K78" s="30">
        <v>2800966</v>
      </c>
      <c r="P78" s="52" t="s">
        <v>185</v>
      </c>
      <c r="Q78" s="48" t="s">
        <v>130</v>
      </c>
      <c r="R78" s="20">
        <v>90.416200000000003</v>
      </c>
      <c r="S78" s="65">
        <v>46.7</v>
      </c>
      <c r="T78" s="20" t="s">
        <v>182</v>
      </c>
      <c r="U78" s="65">
        <f t="shared" si="0"/>
        <v>0.51650036166085278</v>
      </c>
      <c r="V78" s="20">
        <v>94.424800000000005</v>
      </c>
      <c r="W78" s="65">
        <f t="shared" si="1"/>
        <v>48.770443349753691</v>
      </c>
    </row>
    <row r="79" spans="1:25" ht="15" customHeight="1" x14ac:dyDescent="0.3">
      <c r="A79" s="1"/>
      <c r="B79" s="10" t="s">
        <v>159</v>
      </c>
      <c r="C79" s="41" t="s">
        <v>70</v>
      </c>
      <c r="D79" s="64">
        <v>2.0005459598703146</v>
      </c>
      <c r="E79" s="32">
        <v>2931226</v>
      </c>
      <c r="F79" s="59">
        <v>2931334</v>
      </c>
      <c r="H79" s="23" t="s">
        <v>158</v>
      </c>
      <c r="I79" s="41" t="s">
        <v>70</v>
      </c>
      <c r="J79" s="64">
        <v>2.0003592159356653</v>
      </c>
      <c r="K79" s="45">
        <v>2904268</v>
      </c>
      <c r="P79" s="52" t="s">
        <v>185</v>
      </c>
      <c r="Q79" s="48" t="s">
        <v>132</v>
      </c>
      <c r="R79" s="20">
        <v>92.031499999999994</v>
      </c>
      <c r="S79" s="65">
        <v>49.1</v>
      </c>
      <c r="T79" s="20" t="s">
        <v>182</v>
      </c>
      <c r="U79" s="65">
        <f t="shared" si="0"/>
        <v>0.53351298196813057</v>
      </c>
      <c r="V79" s="20">
        <v>94.424800000000005</v>
      </c>
      <c r="W79" s="65">
        <f t="shared" si="1"/>
        <v>50.376856619744338</v>
      </c>
    </row>
    <row r="80" spans="1:25" ht="13" x14ac:dyDescent="0.3">
      <c r="A80" s="1"/>
      <c r="B80" s="14" t="s">
        <v>54</v>
      </c>
      <c r="C80" s="7"/>
      <c r="D80" s="9"/>
      <c r="E80" s="8"/>
      <c r="F80" s="8"/>
      <c r="G80" s="1"/>
      <c r="P80" s="52" t="s">
        <v>185</v>
      </c>
      <c r="Q80" s="48" t="s">
        <v>137</v>
      </c>
      <c r="R80" s="20">
        <v>94.424800000000005</v>
      </c>
      <c r="S80" s="65">
        <v>55.1</v>
      </c>
      <c r="T80" s="20" t="s">
        <v>182</v>
      </c>
      <c r="U80" s="65">
        <f t="shared" si="0"/>
        <v>0.58353313959891895</v>
      </c>
      <c r="V80" s="20">
        <v>94.424800000000005</v>
      </c>
      <c r="W80" s="65">
        <f t="shared" si="1"/>
        <v>55.1</v>
      </c>
    </row>
    <row r="81" spans="1:28" ht="12.75" customHeight="1" x14ac:dyDescent="0.3">
      <c r="A81" s="1"/>
      <c r="B81" s="11" t="s">
        <v>49</v>
      </c>
      <c r="C81" s="79" t="s">
        <v>166</v>
      </c>
      <c r="D81" s="79"/>
      <c r="E81" s="79"/>
      <c r="F81" s="79"/>
      <c r="G81" s="79"/>
      <c r="H81" s="79"/>
      <c r="I81" s="79"/>
      <c r="J81" s="79"/>
      <c r="K81" s="79"/>
      <c r="P81" s="52" t="s">
        <v>185</v>
      </c>
      <c r="Q81" s="48" t="s">
        <v>138</v>
      </c>
      <c r="R81" s="20">
        <v>100.4757</v>
      </c>
      <c r="S81" s="65">
        <v>61.9</v>
      </c>
      <c r="T81" s="20" t="s">
        <v>182</v>
      </c>
      <c r="U81" s="65">
        <f t="shared" si="0"/>
        <v>0.61606935806369101</v>
      </c>
      <c r="V81" s="20">
        <v>94.424800000000005</v>
      </c>
      <c r="W81" s="65">
        <f t="shared" si="1"/>
        <v>58.172225921292416</v>
      </c>
    </row>
    <row r="82" spans="1:28" ht="16" customHeight="1" x14ac:dyDescent="0.3">
      <c r="A82" s="1"/>
      <c r="B82" s="11"/>
      <c r="C82" s="78" t="s">
        <v>172</v>
      </c>
      <c r="D82" s="79"/>
      <c r="E82" s="79"/>
      <c r="F82" s="79"/>
      <c r="G82" s="79"/>
      <c r="H82" s="79"/>
      <c r="I82" s="79"/>
      <c r="J82" s="79"/>
      <c r="K82" s="79"/>
      <c r="P82" s="52" t="s">
        <v>185</v>
      </c>
      <c r="Q82" s="48" t="s">
        <v>148</v>
      </c>
      <c r="R82" s="20">
        <v>100</v>
      </c>
      <c r="S82" s="65">
        <v>71.900000000000006</v>
      </c>
      <c r="T82" s="20" t="s">
        <v>182</v>
      </c>
      <c r="U82" s="65">
        <f t="shared" si="0"/>
        <v>0.71900000000000008</v>
      </c>
      <c r="V82" s="20">
        <v>94.424800000000005</v>
      </c>
      <c r="W82" s="65">
        <f t="shared" si="1"/>
        <v>67.891431200000014</v>
      </c>
    </row>
    <row r="83" spans="1:28" ht="12.75" customHeight="1" x14ac:dyDescent="0.3">
      <c r="A83" s="1"/>
      <c r="B83" s="11"/>
      <c r="C83" s="79" t="s">
        <v>162</v>
      </c>
      <c r="D83" s="79"/>
      <c r="E83" s="79"/>
      <c r="F83" s="79"/>
      <c r="G83" s="79"/>
      <c r="H83" s="79"/>
      <c r="I83" s="79"/>
      <c r="J83" s="79"/>
      <c r="K83" s="79"/>
      <c r="R83" s="20"/>
      <c r="S83" s="65"/>
      <c r="U83" s="65"/>
    </row>
    <row r="84" spans="1:28" ht="25.9" customHeight="1" x14ac:dyDescent="0.3">
      <c r="A84" s="1"/>
      <c r="B84" s="11"/>
      <c r="C84" s="78" t="s">
        <v>172</v>
      </c>
      <c r="D84" s="79"/>
      <c r="E84" s="79"/>
      <c r="F84" s="79"/>
      <c r="G84" s="79"/>
      <c r="H84" s="79"/>
      <c r="I84" s="79"/>
      <c r="J84" s="79"/>
      <c r="K84" s="79"/>
      <c r="P84" s="52" t="s">
        <v>189</v>
      </c>
      <c r="Q84" s="48" t="s">
        <v>190</v>
      </c>
      <c r="R84" s="20"/>
      <c r="S84" s="65">
        <f>S72-S71</f>
        <v>58.399999999999977</v>
      </c>
      <c r="T84" s="20" t="s">
        <v>191</v>
      </c>
      <c r="U84" s="65" t="e">
        <f t="shared" si="0"/>
        <v>#DIV/0!</v>
      </c>
      <c r="W84" s="65"/>
      <c r="Y84" s="74"/>
      <c r="AA84" s="4" t="s">
        <v>192</v>
      </c>
      <c r="AB84" s="74">
        <f>(S72-S71)/S71</f>
        <v>6.722689075630249E-2</v>
      </c>
    </row>
    <row r="85" spans="1:28" ht="25.5" customHeight="1" x14ac:dyDescent="0.3">
      <c r="A85" s="1"/>
      <c r="B85" s="11"/>
      <c r="C85" s="81" t="s">
        <v>165</v>
      </c>
      <c r="D85" s="81"/>
      <c r="E85" s="81"/>
      <c r="F85" s="81"/>
      <c r="G85" s="81"/>
      <c r="H85" s="81"/>
      <c r="I85" s="81"/>
      <c r="J85" s="81"/>
      <c r="K85" s="81"/>
      <c r="S85" s="65"/>
    </row>
    <row r="86" spans="1:28" ht="12.75" customHeight="1" x14ac:dyDescent="0.3">
      <c r="A86" s="1"/>
      <c r="B86" s="11"/>
      <c r="C86" s="78" t="s">
        <v>163</v>
      </c>
      <c r="D86" s="79"/>
      <c r="E86" s="79"/>
      <c r="F86" s="79"/>
      <c r="G86" s="79"/>
      <c r="H86" s="79"/>
      <c r="I86" s="79"/>
      <c r="J86" s="79"/>
      <c r="K86" s="79"/>
    </row>
    <row r="87" spans="1:28" ht="25.15" customHeight="1" x14ac:dyDescent="0.3">
      <c r="A87" s="1"/>
      <c r="B87" s="11" t="s">
        <v>141</v>
      </c>
      <c r="C87" s="79" t="s">
        <v>167</v>
      </c>
      <c r="D87" s="79"/>
      <c r="E87" s="79"/>
      <c r="F87" s="79"/>
      <c r="G87" s="79"/>
      <c r="H87" s="79"/>
      <c r="I87" s="79"/>
      <c r="J87" s="79"/>
      <c r="K87" s="79"/>
      <c r="L87" s="51"/>
      <c r="M87" s="51"/>
      <c r="O87" s="51"/>
    </row>
    <row r="88" spans="1:28" ht="25.9" customHeight="1" x14ac:dyDescent="0.3">
      <c r="A88" s="1"/>
      <c r="B88" s="11"/>
      <c r="C88" s="78" t="s">
        <v>172</v>
      </c>
      <c r="D88" s="79"/>
      <c r="E88" s="79"/>
      <c r="F88" s="79"/>
      <c r="G88" s="79"/>
      <c r="H88" s="79"/>
      <c r="I88" s="79"/>
      <c r="J88" s="79"/>
      <c r="K88" s="79"/>
    </row>
    <row r="89" spans="1:28" ht="12.75" customHeight="1" x14ac:dyDescent="0.3">
      <c r="A89" s="1"/>
      <c r="B89" s="11"/>
      <c r="C89" s="79" t="s">
        <v>168</v>
      </c>
      <c r="D89" s="79"/>
      <c r="E89" s="79"/>
      <c r="F89" s="79"/>
      <c r="G89" s="79"/>
      <c r="H89" s="79"/>
      <c r="I89" s="79"/>
      <c r="J89" s="79"/>
      <c r="K89" s="79"/>
      <c r="L89" s="51"/>
      <c r="M89" s="51"/>
      <c r="O89" s="51"/>
    </row>
    <row r="90" spans="1:28" ht="25.9" customHeight="1" x14ac:dyDescent="0.3">
      <c r="A90" s="1"/>
      <c r="B90" s="11"/>
      <c r="C90" s="78" t="s">
        <v>172</v>
      </c>
      <c r="D90" s="79"/>
      <c r="E90" s="79"/>
      <c r="F90" s="79"/>
      <c r="G90" s="79"/>
      <c r="H90" s="79"/>
      <c r="I90" s="79"/>
      <c r="J90" s="79"/>
      <c r="K90" s="79"/>
    </row>
    <row r="91" spans="1:28" ht="25.5" customHeight="1" x14ac:dyDescent="0.3">
      <c r="A91" s="1"/>
      <c r="B91" s="11"/>
      <c r="C91" s="81" t="s">
        <v>169</v>
      </c>
      <c r="D91" s="81"/>
      <c r="E91" s="81"/>
      <c r="F91" s="81"/>
      <c r="G91" s="81"/>
      <c r="H91" s="81"/>
      <c r="I91" s="81"/>
      <c r="J91" s="81"/>
      <c r="K91" s="81"/>
    </row>
    <row r="92" spans="1:28" ht="12.75" customHeight="1" x14ac:dyDescent="0.3">
      <c r="A92" s="1"/>
      <c r="B92" s="11"/>
      <c r="C92" s="78" t="s">
        <v>163</v>
      </c>
      <c r="D92" s="79"/>
      <c r="E92" s="79"/>
      <c r="F92" s="79"/>
      <c r="G92" s="79"/>
      <c r="H92" s="79"/>
      <c r="I92" s="79"/>
      <c r="J92" s="79"/>
      <c r="K92" s="79"/>
    </row>
    <row r="93" spans="1:28" ht="13" x14ac:dyDescent="0.3">
      <c r="A93" s="1"/>
      <c r="B93" s="11" t="s">
        <v>55</v>
      </c>
      <c r="C93" s="46"/>
      <c r="D93" s="47"/>
      <c r="E93" s="48"/>
      <c r="F93" s="48"/>
      <c r="G93" s="20"/>
      <c r="H93" s="49"/>
      <c r="I93" s="46"/>
      <c r="J93" s="50"/>
      <c r="K93" s="48"/>
    </row>
    <row r="94" spans="1:28" ht="27.75" customHeight="1" x14ac:dyDescent="0.25">
      <c r="B94" s="13" t="s">
        <v>50</v>
      </c>
      <c r="C94" s="80" t="s">
        <v>170</v>
      </c>
      <c r="D94" s="80"/>
      <c r="E94" s="80"/>
      <c r="F94" s="80"/>
      <c r="G94" s="80"/>
      <c r="H94" s="80"/>
      <c r="I94" s="80"/>
      <c r="J94" s="80"/>
      <c r="K94" s="80"/>
      <c r="L94" s="51"/>
      <c r="M94" s="51"/>
      <c r="O94" s="51"/>
    </row>
    <row r="95" spans="1:28" ht="14.5" x14ac:dyDescent="0.25">
      <c r="B95" s="13" t="s">
        <v>51</v>
      </c>
      <c r="C95" s="79" t="s">
        <v>171</v>
      </c>
      <c r="D95" s="79"/>
      <c r="E95" s="79"/>
      <c r="F95" s="79"/>
      <c r="G95" s="79"/>
      <c r="H95" s="79"/>
      <c r="I95" s="79"/>
      <c r="J95" s="79"/>
      <c r="K95" s="79"/>
      <c r="L95" s="51"/>
      <c r="M95" s="51"/>
      <c r="O95" s="51"/>
    </row>
    <row r="96" spans="1:28" ht="27.75" customHeight="1" x14ac:dyDescent="0.25">
      <c r="B96" s="13" t="s">
        <v>53</v>
      </c>
      <c r="C96" s="79" t="s">
        <v>173</v>
      </c>
      <c r="D96" s="79"/>
      <c r="E96" s="79"/>
      <c r="F96" s="79"/>
      <c r="G96" s="79"/>
      <c r="H96" s="79"/>
      <c r="I96" s="79"/>
      <c r="J96" s="79"/>
      <c r="K96" s="79"/>
      <c r="L96" s="51"/>
      <c r="M96" s="51"/>
      <c r="O96" s="51"/>
    </row>
    <row r="97" spans="1:15" ht="27.75" customHeight="1" x14ac:dyDescent="0.25">
      <c r="B97" s="13" t="s">
        <v>134</v>
      </c>
      <c r="C97" s="79" t="s">
        <v>174</v>
      </c>
      <c r="D97" s="79"/>
      <c r="E97" s="79"/>
      <c r="F97" s="79"/>
      <c r="G97" s="79"/>
      <c r="H97" s="79"/>
      <c r="I97" s="79"/>
      <c r="J97" s="79"/>
      <c r="K97" s="79"/>
      <c r="L97" s="51"/>
      <c r="M97" s="51"/>
      <c r="O97" s="51"/>
    </row>
    <row r="98" spans="1:15" ht="13.4" customHeight="1" x14ac:dyDescent="0.25">
      <c r="B98" s="13" t="s">
        <v>140</v>
      </c>
      <c r="C98" s="79" t="s">
        <v>131</v>
      </c>
      <c r="D98" s="79"/>
      <c r="E98" s="79"/>
      <c r="F98" s="79"/>
      <c r="G98" s="79"/>
      <c r="H98" s="79"/>
      <c r="I98" s="79"/>
      <c r="J98" s="79"/>
      <c r="K98" s="79"/>
      <c r="L98" s="51"/>
      <c r="M98" s="51"/>
      <c r="O98" s="51"/>
    </row>
    <row r="99" spans="1:15" ht="15" customHeight="1" x14ac:dyDescent="0.3">
      <c r="A99" s="1"/>
      <c r="B99" s="11"/>
      <c r="C99" s="78" t="s">
        <v>133</v>
      </c>
      <c r="D99" s="79"/>
      <c r="E99" s="79"/>
      <c r="F99" s="79"/>
      <c r="G99" s="79"/>
      <c r="H99" s="79"/>
      <c r="I99" s="79"/>
      <c r="J99" s="79"/>
      <c r="K99" s="79"/>
      <c r="L99" s="51"/>
      <c r="M99" s="51"/>
      <c r="O99" s="51"/>
    </row>
    <row r="100" spans="1:15" ht="14.5" x14ac:dyDescent="0.25">
      <c r="B100" s="13" t="s">
        <v>146</v>
      </c>
      <c r="C100" s="79" t="s">
        <v>135</v>
      </c>
      <c r="D100" s="79"/>
      <c r="E100" s="79"/>
      <c r="F100" s="79"/>
      <c r="G100" s="79"/>
      <c r="H100" s="79"/>
      <c r="I100" s="79"/>
      <c r="J100" s="79"/>
      <c r="K100" s="79"/>
      <c r="L100" s="51"/>
      <c r="M100" s="51"/>
      <c r="O100" s="51"/>
    </row>
    <row r="101" spans="1:15" ht="15" customHeight="1" x14ac:dyDescent="0.3">
      <c r="A101" s="1"/>
      <c r="B101" s="11"/>
      <c r="C101" s="78" t="s">
        <v>136</v>
      </c>
      <c r="D101" s="79"/>
      <c r="E101" s="79"/>
      <c r="F101" s="79"/>
      <c r="G101" s="79"/>
      <c r="H101" s="79"/>
      <c r="I101" s="79"/>
      <c r="J101" s="79"/>
      <c r="K101" s="79"/>
      <c r="L101" s="51"/>
      <c r="M101" s="51"/>
      <c r="O101" s="51"/>
    </row>
    <row r="103" spans="1:15" ht="13" x14ac:dyDescent="0.3">
      <c r="A103" s="1"/>
    </row>
  </sheetData>
  <mergeCells count="26">
    <mergeCell ref="B3:K3"/>
    <mergeCell ref="B4:K4"/>
    <mergeCell ref="C81:K81"/>
    <mergeCell ref="H5:K5"/>
    <mergeCell ref="C6:D6"/>
    <mergeCell ref="I6:J6"/>
    <mergeCell ref="B5:F5"/>
    <mergeCell ref="C82:K82"/>
    <mergeCell ref="C85:K85"/>
    <mergeCell ref="C98:K98"/>
    <mergeCell ref="C97:K97"/>
    <mergeCell ref="C95:K95"/>
    <mergeCell ref="C86:K86"/>
    <mergeCell ref="C92:K92"/>
    <mergeCell ref="C101:K101"/>
    <mergeCell ref="C100:K100"/>
    <mergeCell ref="C83:K83"/>
    <mergeCell ref="C84:K84"/>
    <mergeCell ref="C88:K88"/>
    <mergeCell ref="C89:K89"/>
    <mergeCell ref="C87:K87"/>
    <mergeCell ref="C96:K96"/>
    <mergeCell ref="C94:K94"/>
    <mergeCell ref="C99:K99"/>
    <mergeCell ref="C90:K90"/>
    <mergeCell ref="C91:K91"/>
  </mergeCells>
  <phoneticPr fontId="0" type="noConversion"/>
  <hyperlinks>
    <hyperlink ref="C101" r:id="rId1" xr:uid="{00000000-0004-0000-0400-000000000000}"/>
    <hyperlink ref="C99" r:id="rId2" xr:uid="{00000000-0004-0000-0400-000001000000}"/>
    <hyperlink ref="C86:K86" r:id="rId3" display="https://obr.uk/efo/economic-and-fiscal-outlook-march-2022/" xr:uid="{143C469E-BC11-4947-AE43-9BFFDB3D4EB8}"/>
    <hyperlink ref="C92:K92" r:id="rId4" display="https://obr.uk/efo/economic-and-fiscal-outlook-march-2022/" xr:uid="{7523B7DE-0B85-44A1-937D-F2CECC88E9C3}"/>
    <hyperlink ref="C82:K82" r:id="rId5" display="https://www.ons.gov.uk/file?uri=/economy/grossdomesticproductgdp/datasets/uksecondestimateofgdpdatatables/quarter2aprtojune2022quarterlynationalaccounts/quarterlynationalaccountsdatatables1.xlsx" xr:uid="{1FD64F54-ED2E-4B4B-A1AD-8E037D52D27D}"/>
    <hyperlink ref="C84:K84" r:id="rId6" display="https://www.ons.gov.uk/file?uri=/economy/grossdomesticproductgdp/datasets/uksecondestimateofgdpdatatables/quarter2aprtojune2022quarterlynationalaccounts/quarterlynationalaccountsdatatables1.xlsx" xr:uid="{BF3101C6-0444-4F70-BCB7-D94322E7F9FF}"/>
    <hyperlink ref="C88:K88" r:id="rId7" display="https://www.ons.gov.uk/file?uri=/economy/grossdomesticproductgdp/datasets/uksecondestimateofgdpdatatables/quarter2aprtojune2022quarterlynationalaccounts/quarterlynationalaccountsdatatables1.xlsx" xr:uid="{EB6BBEDB-7EF9-450F-AB9E-8931072FE9F4}"/>
    <hyperlink ref="C90:K90" r:id="rId8" display="https://www.ons.gov.uk/file?uri=/economy/grossdomesticproductgdp/datasets/uksecondestimateofgdpdatatables/quarter2aprtojune2022quarterlynationalaccounts/quarterlynationalaccountsdatatables1.xlsx" xr:uid="{2F0C70F3-D04B-4347-85E7-2F04B9480F49}"/>
  </hyperlinks>
  <pageMargins left="1.55" right="0.75" top="0.45" bottom="0.5" header="0.3" footer="0.23"/>
  <pageSetup paperSize="9" scale="78" orientation="portrait" horizontalDpi="300" verticalDpi="30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D00F-7C97-42C3-849E-69FBD24E3049}">
  <dimension ref="A1:I29"/>
  <sheetViews>
    <sheetView tabSelected="1" zoomScale="64" zoomScaleNormal="140" workbookViewId="0">
      <selection activeCell="E3" sqref="A3:E8"/>
    </sheetView>
  </sheetViews>
  <sheetFormatPr defaultRowHeight="12.5" x14ac:dyDescent="0.25"/>
  <cols>
    <col min="2" max="2" width="26.36328125" customWidth="1"/>
    <col min="3" max="3" width="22.90625" customWidth="1"/>
    <col min="4" max="4" width="23.54296875" customWidth="1"/>
    <col min="5" max="5" width="22.26953125" customWidth="1"/>
  </cols>
  <sheetData>
    <row r="1" spans="1:8" x14ac:dyDescent="0.25">
      <c r="A1" s="4" t="s">
        <v>181</v>
      </c>
    </row>
    <row r="3" spans="1:8" ht="20" x14ac:dyDescent="0.25">
      <c r="A3" s="68" t="s">
        <v>177</v>
      </c>
      <c r="B3" s="69" t="s">
        <v>186</v>
      </c>
      <c r="C3" s="69" t="s">
        <v>198</v>
      </c>
      <c r="D3" s="69" t="s">
        <v>187</v>
      </c>
      <c r="E3" s="69" t="s">
        <v>196</v>
      </c>
      <c r="G3" s="68" t="s">
        <v>177</v>
      </c>
      <c r="H3" s="69" t="s">
        <v>187</v>
      </c>
    </row>
    <row r="4" spans="1:8" ht="20" x14ac:dyDescent="0.25">
      <c r="A4" s="67" t="s">
        <v>130</v>
      </c>
      <c r="B4" s="70">
        <v>640.5</v>
      </c>
      <c r="C4" s="70"/>
      <c r="D4" s="70">
        <v>668.89655172413791</v>
      </c>
      <c r="E4" s="70"/>
      <c r="G4" s="67" t="s">
        <v>130</v>
      </c>
      <c r="H4" s="71">
        <v>668.89655172413791</v>
      </c>
    </row>
    <row r="5" spans="1:8" ht="20" x14ac:dyDescent="0.25">
      <c r="A5" s="67" t="s">
        <v>132</v>
      </c>
      <c r="B5" s="70">
        <v>726.1</v>
      </c>
      <c r="C5" s="75">
        <f t="shared" ref="C5" si="0">(B5-B4)/B4</f>
        <v>0.13364558938329435</v>
      </c>
      <c r="D5" s="70">
        <v>744.98239494086272</v>
      </c>
      <c r="E5" s="75">
        <f>(D5-D4)/D4</f>
        <v>0.11374829638545311</v>
      </c>
      <c r="G5" s="67" t="s">
        <v>132</v>
      </c>
      <c r="H5" s="71">
        <v>744.98239494086272</v>
      </c>
    </row>
    <row r="6" spans="1:8" ht="20" x14ac:dyDescent="0.25">
      <c r="A6" s="67" t="s">
        <v>137</v>
      </c>
      <c r="B6" s="70">
        <v>799</v>
      </c>
      <c r="C6" s="75">
        <f t="shared" ref="C6" si="1">(B6-B5)/B5</f>
        <v>0.10039939402286183</v>
      </c>
      <c r="D6" s="70">
        <v>798.99999999999989</v>
      </c>
      <c r="E6" s="75">
        <f t="shared" ref="E6:E8" si="2">(D6-D5)/D5</f>
        <v>7.2508565874801811E-2</v>
      </c>
      <c r="G6" s="67" t="s">
        <v>137</v>
      </c>
      <c r="H6" s="71">
        <v>798.99999999999989</v>
      </c>
    </row>
    <row r="7" spans="1:8" ht="20" x14ac:dyDescent="0.25">
      <c r="A7" s="67" t="s">
        <v>138</v>
      </c>
      <c r="B7" s="70">
        <v>868.7</v>
      </c>
      <c r="C7" s="75">
        <f t="shared" ref="C7" si="3">(B7-B6)/B6</f>
        <v>8.7234042553191546E-2</v>
      </c>
      <c r="D7" s="70">
        <v>816.38469560301655</v>
      </c>
      <c r="E7" s="75">
        <f t="shared" si="2"/>
        <v>2.1758067087630374E-2</v>
      </c>
      <c r="G7" s="67" t="s">
        <v>138</v>
      </c>
      <c r="H7" s="71">
        <v>816.38469560301655</v>
      </c>
    </row>
    <row r="8" spans="1:8" ht="20" x14ac:dyDescent="0.25">
      <c r="A8" s="67" t="s">
        <v>148</v>
      </c>
      <c r="B8" s="70">
        <v>927.1</v>
      </c>
      <c r="C8" s="75">
        <f t="shared" ref="C8" si="4">(B8-B7)/B7</f>
        <v>6.722689075630249E-2</v>
      </c>
      <c r="D8" s="70">
        <v>875.41232080000009</v>
      </c>
      <c r="E8" s="75">
        <f t="shared" si="2"/>
        <v>7.2303689075630229E-2</v>
      </c>
      <c r="G8" s="67" t="s">
        <v>148</v>
      </c>
      <c r="H8" s="71">
        <v>875.41232080000009</v>
      </c>
    </row>
    <row r="11" spans="1:8" x14ac:dyDescent="0.25">
      <c r="B11" s="77">
        <f>B8-B7</f>
        <v>58.399999999999977</v>
      </c>
    </row>
    <row r="12" spans="1:8" x14ac:dyDescent="0.25">
      <c r="B12">
        <f>B11/B7</f>
        <v>6.722689075630249E-2</v>
      </c>
    </row>
    <row r="14" spans="1:8" x14ac:dyDescent="0.25">
      <c r="A14" s="4" t="s">
        <v>183</v>
      </c>
    </row>
    <row r="16" spans="1:8" ht="20" x14ac:dyDescent="0.25">
      <c r="A16" s="68" t="s">
        <v>177</v>
      </c>
      <c r="B16" s="69" t="s">
        <v>186</v>
      </c>
      <c r="C16" s="69" t="s">
        <v>198</v>
      </c>
      <c r="D16" s="69" t="s">
        <v>188</v>
      </c>
      <c r="E16" s="69" t="s">
        <v>196</v>
      </c>
    </row>
    <row r="17" spans="1:9" ht="20" x14ac:dyDescent="0.25">
      <c r="A17" s="72" t="s">
        <v>137</v>
      </c>
      <c r="B17" s="73">
        <v>66</v>
      </c>
      <c r="C17" s="73"/>
      <c r="D17" s="73">
        <v>66</v>
      </c>
      <c r="E17" s="75"/>
      <c r="F17" s="65"/>
    </row>
    <row r="18" spans="1:9" ht="20" x14ac:dyDescent="0.25">
      <c r="A18" s="72" t="s">
        <v>138</v>
      </c>
      <c r="B18" s="73">
        <v>72</v>
      </c>
      <c r="C18" s="75">
        <f t="shared" ref="C18:E19" si="5">(B18-B17)/B17</f>
        <v>9.0909090909090912E-2</v>
      </c>
      <c r="D18" s="73">
        <v>67.663978454491982</v>
      </c>
      <c r="E18" s="75">
        <f t="shared" si="5"/>
        <v>2.5211794765030032E-2</v>
      </c>
      <c r="F18" s="65"/>
    </row>
    <row r="19" spans="1:9" ht="20" x14ac:dyDescent="0.25">
      <c r="A19" s="72" t="s">
        <v>148</v>
      </c>
      <c r="B19" s="73">
        <v>77</v>
      </c>
      <c r="C19" s="75">
        <f t="shared" si="5"/>
        <v>6.9444444444444448E-2</v>
      </c>
      <c r="D19" s="73">
        <v>72.707096000000007</v>
      </c>
      <c r="E19" s="75">
        <f t="shared" si="5"/>
        <v>7.4531791666666763E-2</v>
      </c>
      <c r="F19" s="65"/>
    </row>
    <row r="22" spans="1:9" ht="80" x14ac:dyDescent="0.25">
      <c r="A22" s="76" t="s">
        <v>197</v>
      </c>
    </row>
    <row r="24" spans="1:9" ht="20" x14ac:dyDescent="0.25">
      <c r="A24" s="68" t="s">
        <v>177</v>
      </c>
      <c r="B24" s="69" t="s">
        <v>186</v>
      </c>
      <c r="C24" s="69" t="s">
        <v>187</v>
      </c>
      <c r="D24" s="69" t="s">
        <v>196</v>
      </c>
      <c r="F24" s="68" t="s">
        <v>177</v>
      </c>
      <c r="G24" s="69" t="s">
        <v>187</v>
      </c>
    </row>
    <row r="25" spans="1:9" ht="20" x14ac:dyDescent="0.25">
      <c r="A25" s="67" t="s">
        <v>130</v>
      </c>
      <c r="B25" s="70">
        <v>46.7</v>
      </c>
      <c r="C25" s="70">
        <v>48.770443349753691</v>
      </c>
      <c r="D25" s="70"/>
      <c r="F25" s="67" t="s">
        <v>130</v>
      </c>
      <c r="G25" s="71">
        <v>48.770443349753691</v>
      </c>
      <c r="I25" s="68"/>
    </row>
    <row r="26" spans="1:9" ht="20" x14ac:dyDescent="0.25">
      <c r="A26" s="67" t="s">
        <v>132</v>
      </c>
      <c r="B26" s="70">
        <v>49.1</v>
      </c>
      <c r="C26" s="70">
        <v>50.376856619744338</v>
      </c>
      <c r="D26" s="75">
        <f t="shared" ref="D26:D29" si="6">(C26-C25)/C25</f>
        <v>3.2938254394580146E-2</v>
      </c>
      <c r="F26" s="67" t="s">
        <v>132</v>
      </c>
      <c r="G26" s="71">
        <v>50.376856619744338</v>
      </c>
    </row>
    <row r="27" spans="1:9" ht="20" x14ac:dyDescent="0.25">
      <c r="A27" s="67" t="s">
        <v>137</v>
      </c>
      <c r="B27" s="70">
        <v>55.1</v>
      </c>
      <c r="C27" s="70">
        <v>55.1</v>
      </c>
      <c r="D27" s="75">
        <f t="shared" si="6"/>
        <v>9.3756214602808488E-2</v>
      </c>
      <c r="F27" s="67" t="s">
        <v>137</v>
      </c>
      <c r="G27" s="71">
        <v>55.1</v>
      </c>
    </row>
    <row r="28" spans="1:9" ht="20" x14ac:dyDescent="0.25">
      <c r="A28" s="67" t="s">
        <v>138</v>
      </c>
      <c r="B28" s="70">
        <v>61.9</v>
      </c>
      <c r="C28" s="70">
        <v>58.172225921292416</v>
      </c>
      <c r="D28" s="75">
        <f t="shared" si="6"/>
        <v>5.5757276248501166E-2</v>
      </c>
      <c r="F28" s="67" t="s">
        <v>138</v>
      </c>
      <c r="G28" s="71">
        <v>58.172225921292416</v>
      </c>
    </row>
    <row r="29" spans="1:9" ht="20" x14ac:dyDescent="0.25">
      <c r="A29" s="67" t="s">
        <v>148</v>
      </c>
      <c r="B29" s="70">
        <v>71.900000000000006</v>
      </c>
      <c r="C29" s="70">
        <v>67.891431200000014</v>
      </c>
      <c r="D29" s="75">
        <f t="shared" si="6"/>
        <v>0.16707638610662376</v>
      </c>
      <c r="F29" s="67" t="s">
        <v>148</v>
      </c>
      <c r="G29" s="71">
        <v>67.891431200000014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b l o c k s / > 
</file>

<file path=customXml/item2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6F7CF851-1124-4FF2-A672-E3D1EE2B1BA3}">
  <ds:schemaRefs/>
</ds:datastoreItem>
</file>

<file path=customXml/itemProps2.xml><?xml version="1.0" encoding="utf-8"?>
<ds:datastoreItem xmlns:ds="http://schemas.openxmlformats.org/officeDocument/2006/customXml" ds:itemID="{08B5F4C9-89F2-4B42-BF1C-0E58DA47D5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30092022 deflator update</vt:lpstr>
      <vt:lpstr>Charts</vt:lpstr>
      <vt:lpstr>'30092022 deflator update'!Print_Area</vt:lpstr>
    </vt:vector>
  </TitlesOfParts>
  <Company>Her Majesty's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oroyemp</dc:creator>
  <cp:lastModifiedBy>GILHOOLY, Rebecca - Children's Commissioner</cp:lastModifiedBy>
  <cp:lastPrinted>2010-03-31T07:29:36Z</cp:lastPrinted>
  <dcterms:created xsi:type="dcterms:W3CDTF">2003-09-30T09:11:10Z</dcterms:created>
  <dcterms:modified xsi:type="dcterms:W3CDTF">2023-02-20T14:21:56Z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f09ebc57-cdd9-4b70-b9d6-9088a0a163e6</vt:lpwstr>
  </property>
</Properties>
</file>