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09"/>
  <workbookPr/>
  <mc:AlternateContent xmlns:mc="http://schemas.openxmlformats.org/markup-compatibility/2006">
    <mc:Choice Requires="x15">
      <x15ac:absPath xmlns:x15ac="http://schemas.microsoft.com/office/spreadsheetml/2010/11/ac" url="/Users/huangshuai/IdeaProjects/chimm_excel/src/main/resources/"/>
    </mc:Choice>
  </mc:AlternateContent>
  <xr:revisionPtr revIDLastSave="0" documentId="13_ncr:1_{AD57575C-539D-7342-B034-CC543132C34D}" xr6:coauthVersionLast="43" xr6:coauthVersionMax="43" xr10:uidLastSave="{00000000-0000-0000-0000-000000000000}"/>
  <bookViews>
    <workbookView xWindow="0" yWindow="460" windowWidth="33600" windowHeight="19440" tabRatio="883" xr2:uid="{00000000-000D-0000-FFFF-FFFF00000000}"/>
  </bookViews>
  <sheets>
    <sheet name="sheet1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R25" i="3" l="1"/>
  <c r="Q25" i="3"/>
  <c r="P25" i="3"/>
  <c r="O25" i="3"/>
  <c r="K25" i="3"/>
  <c r="H25" i="3"/>
  <c r="G25" i="3"/>
  <c r="F25" i="3"/>
  <c r="E25" i="3"/>
  <c r="D25" i="3"/>
  <c r="J25" i="3" s="1"/>
  <c r="C25" i="3"/>
  <c r="I25" i="3" s="1"/>
  <c r="R24" i="3"/>
  <c r="Q24" i="3"/>
  <c r="P24" i="3"/>
  <c r="O24" i="3"/>
  <c r="H24" i="3"/>
  <c r="G24" i="3"/>
  <c r="F24" i="3"/>
  <c r="E24" i="3"/>
  <c r="D24" i="3"/>
  <c r="C24" i="3"/>
  <c r="N23" i="3"/>
  <c r="M23" i="3"/>
  <c r="L23" i="3"/>
  <c r="K23" i="3"/>
  <c r="J23" i="3"/>
  <c r="I23" i="3"/>
  <c r="M22" i="3"/>
  <c r="N21" i="3"/>
  <c r="M21" i="3"/>
  <c r="L21" i="3"/>
  <c r="K21" i="3"/>
  <c r="J21" i="3"/>
  <c r="N20" i="3"/>
  <c r="L20" i="3"/>
  <c r="K20" i="3"/>
  <c r="J20" i="3"/>
  <c r="I20" i="3"/>
  <c r="Q16" i="3"/>
  <c r="P16" i="3"/>
  <c r="O16" i="3"/>
  <c r="N16" i="3"/>
  <c r="E16" i="3"/>
  <c r="C16" i="3"/>
  <c r="N25" i="3" s="1"/>
  <c r="F14" i="3"/>
  <c r="Q13" i="3"/>
  <c r="Q15" i="3" s="1"/>
  <c r="P13" i="3"/>
  <c r="P15" i="3" s="1"/>
  <c r="O13" i="3"/>
  <c r="N13" i="3"/>
  <c r="E13" i="3"/>
  <c r="C13" i="3"/>
  <c r="J22" i="3" s="1"/>
  <c r="F12" i="3"/>
  <c r="F11" i="3"/>
  <c r="F10" i="3"/>
  <c r="F9" i="3"/>
  <c r="Q8" i="3"/>
  <c r="P8" i="3"/>
  <c r="O8" i="3"/>
  <c r="O15" i="3" s="1"/>
  <c r="N8" i="3"/>
  <c r="N15" i="3" s="1"/>
  <c r="F8" i="3"/>
  <c r="E8" i="3"/>
  <c r="E15" i="3" s="1"/>
  <c r="C8" i="3"/>
  <c r="M20" i="3" s="1"/>
  <c r="F7" i="3"/>
  <c r="F6" i="3"/>
  <c r="F5" i="3"/>
  <c r="I21" i="3" l="1"/>
  <c r="K22" i="3"/>
  <c r="C15" i="3"/>
  <c r="L22" i="3"/>
  <c r="N22" i="3"/>
  <c r="L25" i="3"/>
  <c r="M25" i="3"/>
  <c r="F16" i="3"/>
  <c r="F13" i="3"/>
  <c r="I22" i="3"/>
  <c r="F15" i="3" l="1"/>
  <c r="N24" i="3"/>
  <c r="M24" i="3"/>
  <c r="K24" i="3"/>
  <c r="L24" i="3"/>
  <c r="I24" i="3"/>
  <c r="J24" i="3"/>
</calcChain>
</file>

<file path=xl/sharedStrings.xml><?xml version="1.0" encoding="utf-8"?>
<sst xmlns="http://schemas.openxmlformats.org/spreadsheetml/2006/main" count="197" uniqueCount="165">
  <si>
    <t>合计</t>
  </si>
  <si>
    <t>${title}</t>
  </si>
  <si>
    <t>${recordDate}</t>
  </si>
  <si>
    <t>指标项目</t>
  </si>
  <si>
    <t>生产指标</t>
  </si>
  <si>
    <t>能源指标</t>
  </si>
  <si>
    <t>${sumTitle}</t>
  </si>
  <si>
    <t>甲班</t>
  </si>
  <si>
    <t>乙班</t>
  </si>
  <si>
    <t>丙班</t>
  </si>
  <si>
    <t>消耗合计</t>
  </si>
  <si>
    <t>结余库存</t>
  </si>
  <si>
    <t>技术指标</t>
  </si>
  <si>
    <t>作业率指标</t>
  </si>
  <si>
    <t>${tableMetadata.productionQuotasList[0].name}</t>
  </si>
  <si>
    <t>${tableMetadata.productionQuotasList[1].name}</t>
  </si>
  <si>
    <t>${tableMetadata.productionQuotasList[2].name}</t>
  </si>
  <si>
    <t>${tableMetadata.productionQuotasList[3].name}</t>
  </si>
  <si>
    <t>${tableMetadata.technicalQuotasList[0].name}</t>
  </si>
  <si>
    <t>${tableMetadata.technicalQuotasList[1].name}</t>
  </si>
  <si>
    <t>${tableMetadata.technicalQuotasList[2].name}</t>
  </si>
  <si>
    <t>${tableMetadata.technicalQuotasList[3].name}</t>
  </si>
  <si>
    <t>${tableMetadata.technicalQuotasList[4].name}</t>
  </si>
  <si>
    <t>${tableMetadata.technicalQuotasList[5].name}</t>
  </si>
  <si>
    <t>${tableMetadata.technicalQuotasList[6].name}</t>
  </si>
  <si>
    <t>计划停机</t>
  </si>
  <si>
    <t>工艺停机</t>
  </si>
  <si>
    <t>外部影响</t>
  </si>
  <si>
    <t>无计划停机</t>
  </si>
  <si>
    <t>作业率</t>
  </si>
  <si>
    <t>${tableMetadata.equipmentList[0].name}</t>
  </si>
  <si>
    <t>${productionQuotas.equipmentList[0].shiftA.ironModulusSlagMolten}</t>
  </si>
  <si>
    <t>${productionQuotas.equipmentList[0].shiftA.extraRail}</t>
  </si>
  <si>
    <t>${jobSituationQuotas.equipmentList[0].shiftA.downtimeOverhaul}</t>
  </si>
  <si>
    <t>${jobSituationQuotas.equipmentList[0].shiftA.downtime}</t>
  </si>
  <si>
    <t>${jobSituationQuotas.equipmentList[0].shiftA.externalInfluence}</t>
  </si>
  <si>
    <t>${jobSituationQuotas.equipmentList[0].shiftA.downtimeUnOverhaul}</t>
  </si>
  <si>
    <t>${productionQuotas.equipmentList[0].shiftB.ironModulusSlagMolten}</t>
  </si>
  <si>
    <t>${productionQuotas.equipmentList[0].shiftB.extraRail}</t>
  </si>
  <si>
    <t>${jobSituationQuotas.equipmentList[0].shiftB.downtimeOverhaul}</t>
  </si>
  <si>
    <t>${jobSituationQuotas.equipmentList[0].shiftB.downtime}</t>
  </si>
  <si>
    <t>${jobSituationQuotas.equipmentList[0].shiftB.externalInfluence}</t>
  </si>
  <si>
    <t>${jobSituationQuotas.equipmentList[0].shiftB.downtimeUnOverhaul}</t>
  </si>
  <si>
    <t>${productionQuotas.equipmentList[0].shiftC.ironModulusSlagMolten}</t>
  </si>
  <si>
    <t>${productionQuotas.equipmentList[0].shiftC.extraRail}</t>
  </si>
  <si>
    <t>${jobSituationQuotas.equipmentList[0].shiftC.downtimeOverhaul}</t>
  </si>
  <si>
    <t>${jobSituationQuotas.equipmentList[0].shiftC.downtime}</t>
  </si>
  <si>
    <t>${jobSituationQuotas.equipmentList[0].shiftC.externalInfluence}</t>
  </si>
  <si>
    <t>${jobSituationQuotas.equipmentList[0].shiftC.downtimeUnOverhaul}</t>
  </si>
  <si>
    <t>累计</t>
  </si>
  <si>
    <t>${productionQuotas.equipmentList[0].total.ironModulusSlagMolten}</t>
  </si>
  <si>
    <t>${productionQuotas.equipmentList[0].total.extraRail}</t>
  </si>
  <si>
    <t>${jobSituationQuotas.equipmentList[0].total.downtimeOverhaul}</t>
  </si>
  <si>
    <t>${jobSituationQuotas.equipmentList[0].total.downtime}</t>
  </si>
  <si>
    <t>${jobSituationQuotas.equipmentList[0].total.externalInfluence}</t>
  </si>
  <si>
    <t>${jobSituationQuotas.equipmentList[0].total.downtimeUnOverhaul}</t>
  </si>
  <si>
    <t>${tableMetadata.equipmentList[1].name}</t>
  </si>
  <si>
    <t>${productionQuotas.equipmentList[1].shiftA.ironModulusSlagMolten}</t>
  </si>
  <si>
    <t>${productionQuotas.equipmentList[1].shiftA.extraRail}</t>
  </si>
  <si>
    <t>${jobSituationQuotas.equipmentList[1].shiftA.downtimeOverhaul}</t>
  </si>
  <si>
    <t>${jobSituationQuotas.equipmentList[1].shiftA.downtime}</t>
  </si>
  <si>
    <t>${jobSituationQuotas.equipmentList[1].shiftA.externalInfluence}</t>
  </si>
  <si>
    <t>${jobSituationQuotas.equipmentList[1].shiftA.downtimeUnOverhaul}</t>
  </si>
  <si>
    <t>${productionQuotas.equipmentList[1].shiftB.ironModulusSlagMolten}</t>
  </si>
  <si>
    <t>${productionQuotas.equipmentList[1].shiftB.extraRail}</t>
  </si>
  <si>
    <t>${jobSituationQuotas.equipmentList[1].shiftB.downtimeOverhaul}</t>
  </si>
  <si>
    <t>${jobSituationQuotas.equipmentList[1].shiftB.downtime}</t>
  </si>
  <si>
    <t>${jobSituationQuotas.equipmentList[1].shiftB.externalInfluence}</t>
  </si>
  <si>
    <t>${jobSituationQuotas.equipmentList[1].shiftB.downtimeUnOverhaul}</t>
  </si>
  <si>
    <t>${productionQuotas.equipmentList[1].shiftC.ironModulusSlagMolten}</t>
  </si>
  <si>
    <t>${productionQuotas.equipmentList[1].shiftC.extraRail}</t>
  </si>
  <si>
    <t>${jobSituationQuotas.equipmentList[1].shiftC.downtimeOverhaul}</t>
  </si>
  <si>
    <t>${jobSituationQuotas.equipmentList[1].shiftC.downtime}</t>
  </si>
  <si>
    <t>${jobSituationQuotas.equipmentList[1].shiftC.externalInfluence}</t>
  </si>
  <si>
    <t>${jobSituationQuotas.equipmentList[1].shiftC.downtimeUnOverhaul}</t>
  </si>
  <si>
    <t>${productionQuotas.equipmentList[1].total.ironModulusSlagMolten}</t>
  </si>
  <si>
    <t>${productionQuotas.equipmentList[1].total.extraRail}</t>
  </si>
  <si>
    <t>${jobSituationQuotas.equipmentList[1].total.downtimeOverhaul}</t>
  </si>
  <si>
    <t>${jobSituationQuotas.equipmentList[1].total.downtime}</t>
  </si>
  <si>
    <t>${jobSituationQuotas.equipmentList[1].total.externalInfluence}</t>
  </si>
  <si>
    <t>${jobSituationQuotas.equipmentList[1].total.downtimeUnOverhaul}</t>
  </si>
  <si>
    <t>副产品明细</t>
  </si>
  <si>
    <t>总耗</t>
  </si>
  <si>
    <t>单耗</t>
  </si>
  <si>
    <t>${tableMetadata.byProductList[0].name}</t>
  </si>
  <si>
    <t>${tableMetadata.byProductList[1].name}</t>
  </si>
  <si>
    <t>${tableMetadata.byProductList[2].name}</t>
  </si>
  <si>
    <t>${tableMetadata.byProductList[3].name}</t>
  </si>
  <si>
    <t>${tableMetadata.energy.totalConsumptionList[0].name}</t>
  </si>
  <si>
    <t>${tableMetadata.energy.totalConsumptionList[1].name}</t>
  </si>
  <si>
    <t>${tableMetadata.energy.totalConsumptionList[2].name}</t>
  </si>
  <si>
    <t>${tableMetadata.energy.totalConsumptionList[3].name}</t>
  </si>
  <si>
    <t>${tableMetadata.energy.totalConsumptionList[4].name}</t>
  </si>
  <si>
    <t>${tableMetadata.energy.totalConsumptionList[5].name}</t>
  </si>
  <si>
    <t>${tableMetadata.energy.perConsumptionList[0].name}</t>
  </si>
  <si>
    <t>${tableMetadata.energy.perConsumptionList[1].name}</t>
  </si>
  <si>
    <t>${tableMetadata.energy.perConsumptionList[2].name}</t>
  </si>
  <si>
    <t>${tableMetadata.energy.perConsumptionList[3].name}</t>
  </si>
  <si>
    <t>${tableMetadata.energy.perConsumptionList[4].name}</t>
  </si>
  <si>
    <t>${tableMetadata.energy.perConsumptionList[5].name}</t>
  </si>
  <si>
    <t>${energyQuotas.equipmentList[0].sumAmountList[0]}</t>
  </si>
  <si>
    <t>${energyQuotas.equipmentList[0].sumAmountList[1]}</t>
  </si>
  <si>
    <t>${energyQuotas.equipmentList[0].sumAmountList[2]}</t>
  </si>
  <si>
    <t>${energyQuotas.equipmentList[0].sumAmountList[3]}</t>
  </si>
  <si>
    <t>${energyQuotas.equipmentList[0].sumAmountList[4]}</t>
  </si>
  <si>
    <t>${energyQuotas.equipmentList[0].sumAmountList[5]}</t>
  </si>
  <si>
    <t>${byProductQuotas.equipmentList[0].sumAmountList[0]}</t>
  </si>
  <si>
    <t>${byProductQuotas.equipmentList[0].sumAmountList[1]}</t>
  </si>
  <si>
    <t>${byProductQuotas.equipmentList[0].sumAmountList[2]}</t>
  </si>
  <si>
    <t>${byProductQuotas.equipmentList[0].sumAmountList[3]}</t>
  </si>
  <si>
    <t>${energyQuotas.equipmentList[0].totalAmountList[0]}</t>
  </si>
  <si>
    <t>${energyQuotas.equipmentList[0].totalAmountList[1]}</t>
  </si>
  <si>
    <t>${energyQuotas.equipmentList[0].totalAmountList[2]}</t>
  </si>
  <si>
    <t>${energyQuotas.equipmentList[0].totalAmountList[3]}</t>
  </si>
  <si>
    <t>${energyQuotas.equipmentList[0].totalAmountList[4]}</t>
  </si>
  <si>
    <t>${energyQuotas.equipmentList[0].totalAmountList[5]}</t>
  </si>
  <si>
    <t>${byProductQuotas.equipmentList[0].totalAmountList[0]}</t>
  </si>
  <si>
    <t>${byProductQuotas.equipmentList[0].totalAmountList[1]}</t>
  </si>
  <si>
    <t>${byProductQuotas.equipmentList[0].totalAmountList[2]}</t>
  </si>
  <si>
    <t>${byProductQuotas.equipmentList[0].totalAmountList[3]}</t>
  </si>
  <si>
    <t>${energyQuotas.equipmentList[1].sumAmountList[0]}</t>
  </si>
  <si>
    <t>${energyQuotas.equipmentList[1].sumAmountList[1]}</t>
  </si>
  <si>
    <t>${energyQuotas.equipmentList[1].sumAmountList[2]}</t>
  </si>
  <si>
    <t>${energyQuotas.equipmentList[1].sumAmountList[3]}</t>
  </si>
  <si>
    <t>${energyQuotas.equipmentList[1].sumAmountList[4]}</t>
  </si>
  <si>
    <t>${energyQuotas.equipmentList[1].sumAmountList[5]}</t>
  </si>
  <si>
    <t>${byProductQuotas.equipmentList[1].sumAmountList[0]}</t>
  </si>
  <si>
    <t>${byProductQuotas.equipmentList[1].sumAmountList[1]}</t>
  </si>
  <si>
    <t>${byProductQuotas.equipmentList[1].sumAmountList[2]}</t>
  </si>
  <si>
    <t>${byProductQuotas.equipmentList[1].sumAmountList[3]}</t>
  </si>
  <si>
    <t>${energyQuotas.equipmentList[1].totalAmountList[0]}</t>
  </si>
  <si>
    <t>${energyQuotas.equipmentList[1].totalAmountList[1]}</t>
  </si>
  <si>
    <t>${energyQuotas.equipmentList[1].totalAmountList[2]}</t>
  </si>
  <si>
    <t>${energyQuotas.equipmentList[1].totalAmountList[3]}</t>
  </si>
  <si>
    <t>${energyQuotas.equipmentList[1].totalAmountList[4]}</t>
  </si>
  <si>
    <t>${energyQuotas.equipmentList[1].totalAmountList[5]}</t>
  </si>
  <si>
    <t>${byProductQuotas.equipmentList[1].totalAmountList[0]}</t>
  </si>
  <si>
    <t>${byProductQuotas.equipmentList[1].totalAmountList[1]}</t>
  </si>
  <si>
    <t>${byProductQuotas.equipmentList[1].totalAmountList[2]}</t>
  </si>
  <si>
    <t>${byProductQuotas.equipmentList[1].totalAmountList[3]}</t>
  </si>
  <si>
    <t>入炉理化指标</t>
  </si>
  <si>
    <t>烧结矿粒度组成</t>
  </si>
  <si>
    <t>${tableMetadata.material.materialList[0].name}</t>
  </si>
  <si>
    <t>${tableMetadata.material.materialList[1].name}</t>
  </si>
  <si>
    <t>${tableMetadata.material.materialList[2].name}</t>
  </si>
  <si>
    <t>${tableMetadata.material.materialList[3].name}</t>
  </si>
  <si>
    <t>${tableMetadata.material.materialList[4].name}</t>
  </si>
  <si>
    <t>${tableMetadata.material.materialList[5].name}</t>
  </si>
  <si>
    <t>${tableMetadata.material.materialList[6].name}</t>
  </si>
  <si>
    <t>${tableMetadata.material.materialList[7].name}</t>
  </si>
  <si>
    <t>${tableMetadata.material.materialList[8].name}</t>
  </si>
  <si>
    <t>${tableMetadata.material.materialList[9].name}</t>
  </si>
  <si>
    <t>${tableMetadata.material.materialList[10].name}</t>
  </si>
  <si>
    <t>${tableMetadata.material.materialList[11].name}</t>
  </si>
  <si>
    <t>粒度</t>
  </si>
  <si>
    <t xml:space="preserve"> </t>
  </si>
  <si>
    <t>物料购进、消耗及库存</t>
  </si>
  <si>
    <t>运行指标</t>
  </si>
  <si>
    <t>入库合计</t>
  </si>
  <si>
    <t>${tableMetadata.operatingList[0].name}</t>
  </si>
  <si>
    <t>${tableMetadata.operatingList[1].name}</t>
  </si>
  <si>
    <t>${tableMetadata.operatingList[2].name}</t>
  </si>
  <si>
    <t>${tableMetadata.operatingList[3].name}</t>
  </si>
  <si>
    <t>${tableMetadata.operatingList[4].name}</t>
  </si>
  <si>
    <t>烧结矿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</si>
</sst>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9" formatCode="0.00_);[Red]\(0.00\)"/>
    <numFmt numFmtId="180" formatCode="0.00_ "/>
  </numFmts>
  <fonts count="9">
    <font>
      <sz val="11"/>
      <color theme="1"/>
      <name val="宋体"/>
      <charset val="134"/>
      <scheme val="minor"/>
    </font>
    <font>
      <sz val="18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9"/>
      <color theme="1"/>
      <name val="宋体"/>
      <family val="3"/>
      <charset val="134"/>
      <scheme val="minor"/>
    </font>
    <font>
      <b/>
      <sz val="9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5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 diagonalDown="1">
      <left style="medium">
        <color auto="1"/>
      </left>
      <right/>
      <top style="medium">
        <color auto="1"/>
      </top>
      <bottom/>
      <diagonal style="thin">
        <color auto="1"/>
      </diagonal>
    </border>
    <border diagonalDown="1">
      <left/>
      <right style="medium">
        <color auto="1"/>
      </right>
      <top style="medium">
        <color auto="1"/>
      </top>
      <bottom/>
      <diagonal style="thin">
        <color auto="1"/>
      </diagonal>
    </border>
    <border diagonalDown="1">
      <left style="medium">
        <color auto="1"/>
      </left>
      <right/>
      <top/>
      <bottom style="thin">
        <color auto="1"/>
      </bottom>
      <diagonal style="thin">
        <color auto="1"/>
      </diagonal>
    </border>
    <border diagonalDown="1">
      <left/>
      <right style="medium">
        <color auto="1"/>
      </right>
      <top/>
      <bottom style="thin">
        <color auto="1"/>
      </bottom>
      <diagonal style="thin">
        <color auto="1"/>
      </diagonal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 diagonalDown="1">
      <left/>
      <right/>
      <top style="medium">
        <color auto="1"/>
      </top>
      <bottom/>
      <diagonal style="thin">
        <color auto="1"/>
      </diagonal>
    </border>
    <border diagonalDown="1">
      <left style="medium">
        <color auto="1"/>
      </left>
      <right/>
      <top/>
      <bottom/>
      <diagonal style="thin">
        <color auto="1"/>
      </diagonal>
    </border>
    <border diagonalDown="1">
      <left/>
      <right/>
      <top/>
      <bottom/>
      <diagonal style="thin">
        <color auto="1"/>
      </diagonal>
    </border>
    <border diagonalDown="1">
      <left/>
      <right/>
      <top/>
      <bottom style="thin">
        <color auto="1"/>
      </bottom>
      <diagonal style="thin">
        <color auto="1"/>
      </diagonal>
    </border>
    <border diagonalDown="1"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 style="thin">
        <color auto="1"/>
      </diagonal>
    </border>
    <border diagonalDown="1"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 style="thin">
        <color auto="1"/>
      </diagonal>
    </border>
    <border diagonalDown="1"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 diagonalDown="1"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 diagonalDown="1">
      <left style="medium">
        <color auto="1"/>
      </left>
      <right style="thin">
        <color auto="1"/>
      </right>
      <top/>
      <bottom style="thin">
        <color auto="1"/>
      </bottom>
      <diagonal style="thin">
        <color auto="1"/>
      </diagonal>
    </border>
    <border diagonalDown="1">
      <left style="thin">
        <color auto="1"/>
      </left>
      <right style="thin">
        <color auto="1"/>
      </right>
      <top/>
      <bottom style="thin">
        <color auto="1"/>
      </bottom>
      <diagonal style="thin">
        <color auto="1"/>
      </diagonal>
    </border>
    <border>
      <left/>
      <right/>
      <top/>
      <bottom style="thin">
        <color auto="1"/>
      </bottom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 style="medium">
        <color auto="1"/>
      </right>
      <top style="thin">
        <color auto="1"/>
      </top>
      <bottom/>
      <diagonal/>
    </border>
  </borders>
  <cellStyleXfs count="3">
    <xf numFmtId="0" fontId="0" fillId="0" borderId="0">
      <alignment vertical="center"/>
    </xf>
    <xf numFmtId="0" fontId="3" fillId="0" borderId="0"/>
    <xf numFmtId="0" fontId="8" fillId="0" borderId="0"/>
  </cellStyleXfs>
  <cellXfs count="88">
    <xf numFmtId="0" fontId="0" fillId="0" borderId="0" xfId="0">
      <alignment vertical="center"/>
    </xf>
    <xf numFmtId="179" fontId="4" fillId="0" borderId="0" xfId="0" applyNumberFormat="1" applyFont="1" applyFill="1" applyAlignment="1"/>
    <xf numFmtId="0" fontId="5" fillId="0" borderId="8" xfId="0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/>
    </xf>
    <xf numFmtId="0" fontId="5" fillId="0" borderId="26" xfId="0" applyFont="1" applyFill="1" applyBorder="1" applyAlignment="1">
      <alignment horizontal="center" vertical="center"/>
    </xf>
    <xf numFmtId="180" fontId="5" fillId="0" borderId="8" xfId="0" applyNumberFormat="1" applyFont="1" applyFill="1" applyBorder="1" applyAlignment="1">
      <alignment horizontal="center" vertical="center"/>
    </xf>
    <xf numFmtId="180" fontId="5" fillId="0" borderId="9" xfId="0" applyNumberFormat="1" applyFont="1" applyFill="1" applyBorder="1" applyAlignment="1">
      <alignment horizontal="center" vertical="center"/>
    </xf>
    <xf numFmtId="180" fontId="5" fillId="0" borderId="26" xfId="0" applyNumberFormat="1" applyFont="1" applyFill="1" applyBorder="1" applyAlignment="1">
      <alignment horizontal="center" vertical="center"/>
    </xf>
    <xf numFmtId="0" fontId="5" fillId="0" borderId="34" xfId="0" applyFont="1" applyFill="1" applyBorder="1" applyAlignment="1">
      <alignment horizontal="center" vertical="center"/>
    </xf>
    <xf numFmtId="0" fontId="5" fillId="0" borderId="36" xfId="0" applyFont="1" applyFill="1" applyBorder="1" applyAlignment="1">
      <alignment horizontal="center" vertical="center"/>
    </xf>
    <xf numFmtId="180" fontId="5" fillId="0" borderId="35" xfId="0" applyNumberFormat="1" applyFont="1" applyFill="1" applyBorder="1" applyAlignment="1">
      <alignment horizontal="center" vertical="center"/>
    </xf>
    <xf numFmtId="180" fontId="5" fillId="0" borderId="11" xfId="0" applyNumberFormat="1" applyFont="1" applyFill="1" applyBorder="1" applyAlignment="1">
      <alignment horizontal="center" vertical="center"/>
    </xf>
    <xf numFmtId="180" fontId="5" fillId="0" borderId="36" xfId="0" applyNumberFormat="1" applyFont="1" applyFill="1" applyBorder="1" applyAlignment="1">
      <alignment horizontal="center" vertical="center"/>
    </xf>
    <xf numFmtId="180" fontId="5" fillId="0" borderId="12" xfId="0" applyNumberFormat="1" applyFont="1" applyFill="1" applyBorder="1" applyAlignment="1">
      <alignment horizontal="center" vertical="center"/>
    </xf>
    <xf numFmtId="180" fontId="5" fillId="0" borderId="13" xfId="0" applyNumberFormat="1" applyFont="1" applyFill="1" applyBorder="1" applyAlignment="1">
      <alignment horizontal="center" vertical="center"/>
    </xf>
    <xf numFmtId="0" fontId="7" fillId="0" borderId="8" xfId="0" applyFont="1" applyFill="1" applyBorder="1" applyAlignment="1">
      <alignment horizontal="center" vertical="center"/>
    </xf>
    <xf numFmtId="0" fontId="7" fillId="0" borderId="9" xfId="0" applyFont="1" applyFill="1" applyBorder="1" applyAlignment="1">
      <alignment horizontal="center" vertical="center"/>
    </xf>
    <xf numFmtId="180" fontId="5" fillId="0" borderId="9" xfId="0" applyNumberFormat="1" applyFont="1" applyFill="1" applyBorder="1" applyAlignment="1">
      <alignment vertical="center"/>
    </xf>
    <xf numFmtId="0" fontId="5" fillId="0" borderId="28" xfId="0" applyFont="1" applyFill="1" applyBorder="1" applyAlignment="1">
      <alignment horizontal="center" vertical="center"/>
    </xf>
    <xf numFmtId="0" fontId="5" fillId="0" borderId="8" xfId="0" applyFont="1" applyFill="1" applyBorder="1" applyAlignment="1">
      <alignment vertical="center"/>
    </xf>
    <xf numFmtId="0" fontId="5" fillId="0" borderId="9" xfId="0" applyFont="1" applyFill="1" applyBorder="1" applyAlignment="1">
      <alignment vertical="center" wrapText="1"/>
    </xf>
    <xf numFmtId="180" fontId="0" fillId="0" borderId="9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180" fontId="5" fillId="0" borderId="28" xfId="0" applyNumberFormat="1" applyFont="1" applyFill="1" applyBorder="1" applyAlignment="1">
      <alignment horizontal="center" vertical="center"/>
    </xf>
    <xf numFmtId="0" fontId="7" fillId="0" borderId="16" xfId="0" applyFont="1" applyFill="1" applyBorder="1" applyAlignment="1">
      <alignment horizontal="center" vertical="center"/>
    </xf>
    <xf numFmtId="180" fontId="0" fillId="0" borderId="13" xfId="0" applyNumberFormat="1" applyFont="1" applyFill="1" applyBorder="1" applyAlignment="1">
      <alignment horizontal="center" vertical="center"/>
    </xf>
    <xf numFmtId="0" fontId="5" fillId="0" borderId="45" xfId="0" applyFont="1" applyFill="1" applyBorder="1" applyAlignment="1">
      <alignment horizontal="center" vertical="center"/>
    </xf>
    <xf numFmtId="0" fontId="5" fillId="0" borderId="16" xfId="0" applyFont="1" applyFill="1" applyBorder="1" applyAlignment="1">
      <alignment horizontal="center" vertical="center"/>
    </xf>
    <xf numFmtId="180" fontId="0" fillId="0" borderId="16" xfId="0" applyNumberFormat="1" applyFont="1" applyFill="1" applyBorder="1" applyAlignment="1">
      <alignment horizontal="center" vertical="center"/>
    </xf>
    <xf numFmtId="180" fontId="5" fillId="0" borderId="16" xfId="0" applyNumberFormat="1" applyFont="1" applyFill="1" applyBorder="1" applyAlignment="1">
      <alignment horizontal="center" vertical="center"/>
    </xf>
    <xf numFmtId="180" fontId="5" fillId="0" borderId="17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right" vertical="center"/>
    </xf>
    <xf numFmtId="0" fontId="2" fillId="0" borderId="18" xfId="0" applyFont="1" applyFill="1" applyBorder="1" applyAlignment="1">
      <alignment horizontal="right" vertical="center"/>
    </xf>
    <xf numFmtId="0" fontId="6" fillId="0" borderId="4" xfId="0" applyFont="1" applyFill="1" applyBorder="1" applyAlignment="1">
      <alignment horizontal="center" vertical="center"/>
    </xf>
    <xf numFmtId="0" fontId="6" fillId="0" borderId="19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0" fontId="6" fillId="0" borderId="20" xfId="0" applyFont="1" applyFill="1" applyBorder="1" applyAlignment="1">
      <alignment horizontal="center" vertical="center"/>
    </xf>
    <xf numFmtId="0" fontId="6" fillId="0" borderId="22" xfId="0" applyFont="1" applyFill="1" applyBorder="1" applyAlignment="1">
      <alignment horizontal="center" vertical="center"/>
    </xf>
    <xf numFmtId="0" fontId="6" fillId="0" borderId="7" xfId="0" applyFont="1" applyFill="1" applyBorder="1" applyAlignment="1">
      <alignment horizontal="center" vertical="center"/>
    </xf>
    <xf numFmtId="0" fontId="6" fillId="0" borderId="24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7" fillId="0" borderId="8" xfId="0" applyFont="1" applyFill="1" applyBorder="1" applyAlignment="1">
      <alignment horizontal="center" vertical="center"/>
    </xf>
    <xf numFmtId="0" fontId="7" fillId="0" borderId="9" xfId="0" applyFont="1" applyFill="1" applyBorder="1" applyAlignment="1">
      <alignment horizontal="center" vertical="center"/>
    </xf>
    <xf numFmtId="0" fontId="7" fillId="0" borderId="16" xfId="0" applyFont="1" applyFill="1" applyBorder="1" applyAlignment="1">
      <alignment horizontal="center" vertical="center"/>
    </xf>
    <xf numFmtId="0" fontId="6" fillId="0" borderId="21" xfId="0" applyFont="1" applyFill="1" applyBorder="1" applyAlignment="1">
      <alignment horizontal="center" vertical="center"/>
    </xf>
    <xf numFmtId="0" fontId="6" fillId="0" borderId="45" xfId="0" applyFont="1" applyFill="1" applyBorder="1" applyAlignment="1">
      <alignment horizontal="center" vertical="center"/>
    </xf>
    <xf numFmtId="0" fontId="6" fillId="0" borderId="29" xfId="0" applyFont="1" applyFill="1" applyBorder="1" applyAlignment="1">
      <alignment horizontal="center" vertical="center"/>
    </xf>
    <xf numFmtId="0" fontId="6" fillId="0" borderId="27" xfId="0" applyFont="1" applyFill="1" applyBorder="1" applyAlignment="1">
      <alignment horizontal="center" vertical="center"/>
    </xf>
    <xf numFmtId="0" fontId="5" fillId="0" borderId="34" xfId="0" applyFont="1" applyFill="1" applyBorder="1" applyAlignment="1">
      <alignment horizontal="center" vertical="center"/>
    </xf>
    <xf numFmtId="0" fontId="5" fillId="0" borderId="48" xfId="0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horizontal="center" vertical="center"/>
    </xf>
    <xf numFmtId="0" fontId="5" fillId="0" borderId="8" xfId="0" applyFont="1" applyFill="1" applyBorder="1" applyAlignment="1">
      <alignment horizontal="center" vertical="center"/>
    </xf>
    <xf numFmtId="0" fontId="5" fillId="0" borderId="23" xfId="0" applyFont="1" applyFill="1" applyBorder="1" applyAlignment="1">
      <alignment horizontal="center" vertical="center"/>
    </xf>
    <xf numFmtId="0" fontId="5" fillId="0" borderId="35" xfId="0" applyFont="1" applyFill="1" applyBorder="1" applyAlignment="1">
      <alignment horizontal="center" vertical="center"/>
    </xf>
    <xf numFmtId="0" fontId="5" fillId="0" borderId="12" xfId="0" applyFont="1" applyFill="1" applyBorder="1" applyAlignment="1">
      <alignment horizontal="center" vertical="center"/>
    </xf>
    <xf numFmtId="0" fontId="5" fillId="0" borderId="25" xfId="0" applyFont="1" applyFill="1" applyBorder="1" applyAlignment="1">
      <alignment horizontal="center" vertical="center"/>
    </xf>
    <xf numFmtId="0" fontId="5" fillId="0" borderId="16" xfId="0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/>
    </xf>
    <xf numFmtId="0" fontId="7" fillId="0" borderId="35" xfId="0" applyFont="1" applyFill="1" applyBorder="1" applyAlignment="1">
      <alignment horizontal="center" vertical="center"/>
    </xf>
    <xf numFmtId="0" fontId="7" fillId="0" borderId="23" xfId="0" applyFont="1" applyFill="1" applyBorder="1" applyAlignment="1">
      <alignment horizontal="center" vertical="center"/>
    </xf>
    <xf numFmtId="0" fontId="7" fillId="0" borderId="11" xfId="0" applyFont="1" applyFill="1" applyBorder="1" applyAlignment="1">
      <alignment horizontal="center" vertical="center"/>
    </xf>
    <xf numFmtId="0" fontId="7" fillId="0" borderId="10" xfId="0" applyFont="1" applyFill="1" applyBorder="1" applyAlignment="1">
      <alignment horizontal="center" vertical="center"/>
    </xf>
    <xf numFmtId="0" fontId="7" fillId="0" borderId="50" xfId="0" applyFont="1" applyFill="1" applyBorder="1" applyAlignment="1">
      <alignment horizontal="center" vertical="center"/>
    </xf>
    <xf numFmtId="0" fontId="7" fillId="0" borderId="25" xfId="0" applyFont="1" applyFill="1" applyBorder="1" applyAlignment="1">
      <alignment horizontal="center" vertical="center"/>
    </xf>
    <xf numFmtId="0" fontId="5" fillId="0" borderId="30" xfId="0" applyFont="1" applyFill="1" applyBorder="1" applyAlignment="1">
      <alignment horizontal="center" vertical="center" wrapText="1"/>
    </xf>
    <xf numFmtId="0" fontId="0" fillId="0" borderId="31" xfId="0" applyFont="1" applyFill="1" applyBorder="1" applyAlignment="1">
      <alignment horizontal="center"/>
    </xf>
    <xf numFmtId="0" fontId="0" fillId="0" borderId="32" xfId="0" applyFont="1" applyFill="1" applyBorder="1" applyAlignment="1">
      <alignment horizontal="center"/>
    </xf>
    <xf numFmtId="0" fontId="0" fillId="0" borderId="33" xfId="0" applyFont="1" applyFill="1" applyBorder="1" applyAlignment="1">
      <alignment horizontal="center"/>
    </xf>
    <xf numFmtId="0" fontId="0" fillId="0" borderId="37" xfId="0" applyFont="1" applyFill="1" applyBorder="1" applyAlignment="1">
      <alignment horizontal="center"/>
    </xf>
    <xf numFmtId="0" fontId="5" fillId="0" borderId="38" xfId="0" applyFont="1" applyFill="1" applyBorder="1" applyAlignment="1">
      <alignment horizontal="center" vertical="center" wrapText="1"/>
    </xf>
    <xf numFmtId="0" fontId="0" fillId="0" borderId="39" xfId="0" applyFont="1" applyFill="1" applyBorder="1" applyAlignment="1">
      <alignment horizontal="center"/>
    </xf>
    <xf numFmtId="0" fontId="0" fillId="0" borderId="40" xfId="0" applyFont="1" applyFill="1" applyBorder="1" applyAlignment="1">
      <alignment horizontal="center"/>
    </xf>
    <xf numFmtId="0" fontId="5" fillId="0" borderId="41" xfId="0" applyFont="1" applyFill="1" applyBorder="1" applyAlignment="1">
      <alignment horizontal="center" vertical="center" wrapText="1"/>
    </xf>
    <xf numFmtId="0" fontId="0" fillId="0" borderId="42" xfId="0" applyFont="1" applyFill="1" applyBorder="1" applyAlignment="1">
      <alignment horizontal="center"/>
    </xf>
    <xf numFmtId="0" fontId="0" fillId="0" borderId="43" xfId="0" applyFont="1" applyFill="1" applyBorder="1" applyAlignment="1">
      <alignment horizontal="center"/>
    </xf>
    <xf numFmtId="0" fontId="0" fillId="0" borderId="44" xfId="0" applyFont="1" applyFill="1" applyBorder="1" applyAlignment="1">
      <alignment horizontal="center"/>
    </xf>
    <xf numFmtId="0" fontId="5" fillId="0" borderId="46" xfId="0" applyFont="1" applyFill="1" applyBorder="1" applyAlignment="1">
      <alignment horizontal="center" vertical="center" wrapText="1"/>
    </xf>
    <xf numFmtId="0" fontId="0" fillId="0" borderId="47" xfId="0" applyFont="1" applyFill="1" applyBorder="1" applyAlignment="1">
      <alignment horizontal="center"/>
    </xf>
    <xf numFmtId="0" fontId="0" fillId="0" borderId="49" xfId="0" applyFont="1" applyFill="1" applyBorder="1" applyAlignment="1">
      <alignment horizontal="center"/>
    </xf>
  </cellXfs>
  <cellStyles count="3">
    <cellStyle name="常规" xfId="0" builtinId="0"/>
    <cellStyle name="常规 11" xfId="1" xr:uid="{00000000-0005-0000-0000-000031000000}"/>
    <cellStyle name="常规 13" xfId="2" xr:uid="{00000000-0005-0000-0000-000032000000}"/>
  </cellStyles>
  <dxfs count="0"/>
  <tableStyles count="0" defaultTableStyle="TableStyleMedium2" defaultPivotStyle="PivotStyleLight16"/>
  <colors>
    <mruColors>
      <color rgb="FFF8F8F8"/>
      <color rgb="FFE0ECFA"/>
      <color rgb="FFF0F0F0"/>
      <color rgb="FFEEEEEE"/>
      <color rgb="FFF6F5C5"/>
      <color rgb="FFC4D9D0"/>
      <color rgb="FFD2E2DB"/>
      <color rgb="FFD6E5DE"/>
      <color rgb="FFE3EEE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32"/>
  <sheetViews>
    <sheetView tabSelected="1" workbookViewId="0">
      <selection activeCell="G32" sqref="G32"/>
    </sheetView>
  </sheetViews>
  <sheetFormatPr baseColWidth="10" defaultColWidth="10.6640625" defaultRowHeight="13"/>
  <cols>
    <col min="1" max="1" width="10.6640625" style="1" customWidth="1"/>
    <col min="2" max="2" width="15.6640625" style="1" customWidth="1"/>
    <col min="3" max="18" width="12.6640625" style="1" customWidth="1"/>
    <col min="19" max="16384" width="10.6640625" style="1"/>
  </cols>
  <sheetData>
    <row r="1" spans="1:18" ht="36" customHeight="1">
      <c r="A1" s="31" t="s">
        <v>1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3"/>
    </row>
    <row r="2" spans="1:18" ht="22.5" customHeight="1">
      <c r="A2" s="34"/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6" t="s">
        <v>2</v>
      </c>
      <c r="O2" s="36"/>
      <c r="P2" s="36"/>
      <c r="Q2" s="36"/>
      <c r="R2" s="37"/>
    </row>
    <row r="3" spans="1:18" ht="15" customHeight="1">
      <c r="A3" s="73" t="s">
        <v>3</v>
      </c>
      <c r="B3" s="74"/>
      <c r="C3" s="38" t="s">
        <v>4</v>
      </c>
      <c r="D3" s="39"/>
      <c r="E3" s="39"/>
      <c r="F3" s="40"/>
      <c r="G3" s="41" t="s">
        <v>12</v>
      </c>
      <c r="H3" s="42"/>
      <c r="I3" s="42"/>
      <c r="J3" s="42"/>
      <c r="K3" s="42"/>
      <c r="L3" s="42"/>
      <c r="M3" s="42"/>
      <c r="N3" s="38" t="s">
        <v>13</v>
      </c>
      <c r="O3" s="39"/>
      <c r="P3" s="39"/>
      <c r="Q3" s="39"/>
      <c r="R3" s="43"/>
    </row>
    <row r="4" spans="1:18" ht="15" customHeight="1">
      <c r="A4" s="75"/>
      <c r="B4" s="76"/>
      <c r="C4" s="2" t="s">
        <v>14</v>
      </c>
      <c r="D4" s="3" t="s">
        <v>15</v>
      </c>
      <c r="E4" s="3" t="s">
        <v>16</v>
      </c>
      <c r="F4" s="4" t="s">
        <v>17</v>
      </c>
      <c r="G4" s="2" t="s">
        <v>18</v>
      </c>
      <c r="H4" s="3" t="s">
        <v>19</v>
      </c>
      <c r="I4" s="3" t="s">
        <v>20</v>
      </c>
      <c r="J4" s="22" t="s">
        <v>21</v>
      </c>
      <c r="K4" s="3" t="s">
        <v>22</v>
      </c>
      <c r="L4" s="3" t="s">
        <v>23</v>
      </c>
      <c r="M4" s="4" t="s">
        <v>24</v>
      </c>
      <c r="N4" s="2" t="s">
        <v>25</v>
      </c>
      <c r="O4" s="3" t="s">
        <v>26</v>
      </c>
      <c r="P4" s="3" t="s">
        <v>27</v>
      </c>
      <c r="Q4" s="3" t="s">
        <v>28</v>
      </c>
      <c r="R4" s="27" t="s">
        <v>29</v>
      </c>
    </row>
    <row r="5" spans="1:18" ht="15" customHeight="1">
      <c r="A5" s="60" t="s">
        <v>30</v>
      </c>
      <c r="B5" s="4" t="s">
        <v>7</v>
      </c>
      <c r="C5" s="5" t="s">
        <v>31</v>
      </c>
      <c r="D5" s="6"/>
      <c r="E5" s="6" t="s">
        <v>32</v>
      </c>
      <c r="F5" s="7" t="e">
        <f t="shared" ref="F5:F10" si="0">IF(AND(C5&lt;&gt;"",C5&lt;&gt;0),ROUND(((C5-E5)*100/C5),2)&amp;"%","")</f>
        <v>#VALUE!</v>
      </c>
      <c r="G5" s="5"/>
      <c r="H5" s="6"/>
      <c r="I5" s="6"/>
      <c r="J5" s="6"/>
      <c r="K5" s="6"/>
      <c r="L5" s="6"/>
      <c r="M5" s="6"/>
      <c r="N5" s="5" t="s">
        <v>33</v>
      </c>
      <c r="O5" s="6" t="s">
        <v>34</v>
      </c>
      <c r="P5" s="6" t="s">
        <v>35</v>
      </c>
      <c r="Q5" s="6" t="s">
        <v>36</v>
      </c>
      <c r="R5" s="29"/>
    </row>
    <row r="6" spans="1:18" ht="15" customHeight="1">
      <c r="A6" s="60"/>
      <c r="B6" s="4" t="s">
        <v>8</v>
      </c>
      <c r="C6" s="5" t="s">
        <v>37</v>
      </c>
      <c r="D6" s="6"/>
      <c r="E6" s="6" t="s">
        <v>38</v>
      </c>
      <c r="F6" s="7" t="e">
        <f t="shared" si="0"/>
        <v>#VALUE!</v>
      </c>
      <c r="G6" s="5"/>
      <c r="H6" s="6"/>
      <c r="I6" s="6"/>
      <c r="J6" s="6"/>
      <c r="K6" s="6"/>
      <c r="L6" s="6"/>
      <c r="M6" s="6"/>
      <c r="N6" s="5" t="s">
        <v>39</v>
      </c>
      <c r="O6" s="6" t="s">
        <v>40</v>
      </c>
      <c r="P6" s="6" t="s">
        <v>41</v>
      </c>
      <c r="Q6" s="6" t="s">
        <v>42</v>
      </c>
      <c r="R6" s="29"/>
    </row>
    <row r="7" spans="1:18" ht="15" customHeight="1">
      <c r="A7" s="60"/>
      <c r="B7" s="4" t="s">
        <v>9</v>
      </c>
      <c r="C7" s="5" t="s">
        <v>43</v>
      </c>
      <c r="D7" s="6"/>
      <c r="E7" s="6" t="s">
        <v>44</v>
      </c>
      <c r="F7" s="7" t="e">
        <f t="shared" si="0"/>
        <v>#VALUE!</v>
      </c>
      <c r="G7" s="5"/>
      <c r="H7" s="6"/>
      <c r="I7" s="6"/>
      <c r="J7" s="6"/>
      <c r="K7" s="6"/>
      <c r="L7" s="6"/>
      <c r="M7" s="6"/>
      <c r="N7" s="5" t="s">
        <v>45</v>
      </c>
      <c r="O7" s="6" t="s">
        <v>46</v>
      </c>
      <c r="P7" s="6" t="s">
        <v>47</v>
      </c>
      <c r="Q7" s="6" t="s">
        <v>48</v>
      </c>
      <c r="R7" s="29"/>
    </row>
    <row r="8" spans="1:18" ht="15" customHeight="1">
      <c r="A8" s="60"/>
      <c r="B8" s="4" t="s">
        <v>6</v>
      </c>
      <c r="C8" s="5">
        <f>SUM(C5:C7)</f>
        <v>0</v>
      </c>
      <c r="D8" s="6"/>
      <c r="E8" s="6">
        <f>SUM(E5:E7)</f>
        <v>0</v>
      </c>
      <c r="F8" s="7" t="str">
        <f t="shared" si="0"/>
        <v/>
      </c>
      <c r="G8" s="5"/>
      <c r="H8" s="6"/>
      <c r="I8" s="6"/>
      <c r="J8" s="6"/>
      <c r="K8" s="6"/>
      <c r="L8" s="6"/>
      <c r="M8" s="6"/>
      <c r="N8" s="5">
        <f>SUM(N5:N7)</f>
        <v>0</v>
      </c>
      <c r="O8" s="6">
        <f>SUM(O5:O7)</f>
        <v>0</v>
      </c>
      <c r="P8" s="6">
        <f>SUM(P5:P7)</f>
        <v>0</v>
      </c>
      <c r="Q8" s="6">
        <f>SUM(Q5:Q7)</f>
        <v>0</v>
      </c>
      <c r="R8" s="29"/>
    </row>
    <row r="9" spans="1:18" ht="15" customHeight="1">
      <c r="A9" s="60"/>
      <c r="B9" s="4" t="s">
        <v>49</v>
      </c>
      <c r="C9" s="5" t="s">
        <v>50</v>
      </c>
      <c r="D9" s="6"/>
      <c r="E9" s="6" t="s">
        <v>51</v>
      </c>
      <c r="F9" s="7" t="e">
        <f t="shared" ref="F9:F15" si="1">IF(AND(C9&lt;&gt;"",C9&lt;&gt;0),ROUND(((C9-E9)*100/C9),2)&amp;"%","")</f>
        <v>#VALUE!</v>
      </c>
      <c r="G9" s="5"/>
      <c r="H9" s="6"/>
      <c r="I9" s="6"/>
      <c r="J9" s="6"/>
      <c r="K9" s="6"/>
      <c r="L9" s="6"/>
      <c r="M9" s="7"/>
      <c r="N9" s="5" t="s">
        <v>52</v>
      </c>
      <c r="O9" s="6" t="s">
        <v>53</v>
      </c>
      <c r="P9" s="6" t="s">
        <v>54</v>
      </c>
      <c r="Q9" s="6" t="s">
        <v>55</v>
      </c>
      <c r="R9" s="29"/>
    </row>
    <row r="10" spans="1:18" ht="15" customHeight="1">
      <c r="A10" s="60" t="s">
        <v>56</v>
      </c>
      <c r="B10" s="4" t="s">
        <v>7</v>
      </c>
      <c r="C10" s="5" t="s">
        <v>57</v>
      </c>
      <c r="D10" s="6"/>
      <c r="E10" s="6" t="s">
        <v>58</v>
      </c>
      <c r="F10" s="7" t="e">
        <f t="shared" si="0"/>
        <v>#VALUE!</v>
      </c>
      <c r="G10" s="5"/>
      <c r="H10" s="6"/>
      <c r="I10" s="6"/>
      <c r="J10" s="6"/>
      <c r="K10" s="6"/>
      <c r="L10" s="6"/>
      <c r="M10" s="6"/>
      <c r="N10" s="5" t="s">
        <v>59</v>
      </c>
      <c r="O10" s="6" t="s">
        <v>60</v>
      </c>
      <c r="P10" s="6" t="s">
        <v>61</v>
      </c>
      <c r="Q10" s="6" t="s">
        <v>62</v>
      </c>
      <c r="R10" s="29"/>
    </row>
    <row r="11" spans="1:18" ht="15" customHeight="1">
      <c r="A11" s="60"/>
      <c r="B11" s="4" t="s">
        <v>8</v>
      </c>
      <c r="C11" s="5" t="s">
        <v>63</v>
      </c>
      <c r="D11" s="6"/>
      <c r="E11" s="6" t="s">
        <v>64</v>
      </c>
      <c r="F11" s="7" t="e">
        <f t="shared" si="1"/>
        <v>#VALUE!</v>
      </c>
      <c r="G11" s="5"/>
      <c r="H11" s="6"/>
      <c r="I11" s="6"/>
      <c r="J11" s="6"/>
      <c r="K11" s="6"/>
      <c r="L11" s="6"/>
      <c r="M11" s="6"/>
      <c r="N11" s="5" t="s">
        <v>65</v>
      </c>
      <c r="O11" s="6" t="s">
        <v>66</v>
      </c>
      <c r="P11" s="6" t="s">
        <v>67</v>
      </c>
      <c r="Q11" s="6" t="s">
        <v>68</v>
      </c>
      <c r="R11" s="29"/>
    </row>
    <row r="12" spans="1:18" ht="15" customHeight="1">
      <c r="A12" s="60"/>
      <c r="B12" s="4" t="s">
        <v>9</v>
      </c>
      <c r="C12" s="5" t="s">
        <v>69</v>
      </c>
      <c r="D12" s="6"/>
      <c r="E12" s="6" t="s">
        <v>70</v>
      </c>
      <c r="F12" s="7" t="e">
        <f t="shared" si="1"/>
        <v>#VALUE!</v>
      </c>
      <c r="G12" s="5"/>
      <c r="H12" s="6"/>
      <c r="I12" s="6"/>
      <c r="J12" s="6"/>
      <c r="K12" s="6"/>
      <c r="L12" s="6"/>
      <c r="M12" s="6"/>
      <c r="N12" s="5" t="s">
        <v>71</v>
      </c>
      <c r="O12" s="6" t="s">
        <v>72</v>
      </c>
      <c r="P12" s="6" t="s">
        <v>73</v>
      </c>
      <c r="Q12" s="6" t="s">
        <v>74</v>
      </c>
      <c r="R12" s="29"/>
    </row>
    <row r="13" spans="1:18" ht="15" customHeight="1">
      <c r="A13" s="60"/>
      <c r="B13" s="4" t="s">
        <v>6</v>
      </c>
      <c r="C13" s="5">
        <f>SUM(C10:C12)</f>
        <v>0</v>
      </c>
      <c r="D13" s="6"/>
      <c r="E13" s="6">
        <f>SUM(E10:E12)</f>
        <v>0</v>
      </c>
      <c r="F13" s="7" t="str">
        <f t="shared" si="1"/>
        <v/>
      </c>
      <c r="G13" s="5"/>
      <c r="H13" s="6"/>
      <c r="I13" s="6"/>
      <c r="J13" s="6"/>
      <c r="K13" s="6"/>
      <c r="L13" s="6"/>
      <c r="M13" s="6"/>
      <c r="N13" s="5">
        <f>SUM(N10:N12)</f>
        <v>0</v>
      </c>
      <c r="O13" s="6">
        <f>SUM(O10:O12)</f>
        <v>0</v>
      </c>
      <c r="P13" s="6">
        <f>SUM(P10:P12)</f>
        <v>0</v>
      </c>
      <c r="Q13" s="6">
        <f>SUM(Q10:Q12)</f>
        <v>0</v>
      </c>
      <c r="R13" s="29"/>
    </row>
    <row r="14" spans="1:18" ht="15" customHeight="1">
      <c r="A14" s="60"/>
      <c r="B14" s="4" t="s">
        <v>49</v>
      </c>
      <c r="C14" s="5" t="s">
        <v>75</v>
      </c>
      <c r="D14" s="6"/>
      <c r="E14" s="6" t="s">
        <v>76</v>
      </c>
      <c r="F14" s="7" t="e">
        <f t="shared" si="1"/>
        <v>#VALUE!</v>
      </c>
      <c r="G14" s="5"/>
      <c r="H14" s="6"/>
      <c r="I14" s="6"/>
      <c r="J14" s="6"/>
      <c r="K14" s="6"/>
      <c r="L14" s="6"/>
      <c r="M14" s="7"/>
      <c r="N14" s="5" t="s">
        <v>77</v>
      </c>
      <c r="O14" s="6" t="s">
        <v>78</v>
      </c>
      <c r="P14" s="6" t="s">
        <v>79</v>
      </c>
      <c r="Q14" s="6" t="s">
        <v>80</v>
      </c>
      <c r="R14" s="29"/>
    </row>
    <row r="15" spans="1:18" ht="15" customHeight="1">
      <c r="A15" s="61" t="s">
        <v>0</v>
      </c>
      <c r="B15" s="8" t="s">
        <v>6</v>
      </c>
      <c r="C15" s="5">
        <f>SUM(C8,C13)</f>
        <v>0</v>
      </c>
      <c r="D15" s="6"/>
      <c r="E15" s="6">
        <f>SUM(E8,E13)</f>
        <v>0</v>
      </c>
      <c r="F15" s="7" t="str">
        <f t="shared" si="1"/>
        <v/>
      </c>
      <c r="G15" s="5"/>
      <c r="H15" s="6"/>
      <c r="I15" s="6"/>
      <c r="J15" s="6"/>
      <c r="K15" s="6"/>
      <c r="L15" s="6"/>
      <c r="M15" s="6"/>
      <c r="N15" s="5">
        <f t="shared" ref="N15:Q16" si="2">SUM(N8,N13)</f>
        <v>0</v>
      </c>
      <c r="O15" s="6">
        <f t="shared" si="2"/>
        <v>0</v>
      </c>
      <c r="P15" s="6">
        <f t="shared" si="2"/>
        <v>0</v>
      </c>
      <c r="Q15" s="6">
        <f t="shared" si="2"/>
        <v>0</v>
      </c>
      <c r="R15" s="29"/>
    </row>
    <row r="16" spans="1:18" ht="15" customHeight="1">
      <c r="A16" s="62"/>
      <c r="B16" s="9" t="s">
        <v>49</v>
      </c>
      <c r="C16" s="10">
        <f>SUM(C9,C14)</f>
        <v>0</v>
      </c>
      <c r="D16" s="11"/>
      <c r="E16" s="11">
        <f>SUM(E9,E14)</f>
        <v>0</v>
      </c>
      <c r="F16" s="12" t="str">
        <f>IF(C16&lt;&gt;0,ROUND(((C9-E9)+(C14-E14))*100/C16,2)&amp;"%","")</f>
        <v/>
      </c>
      <c r="G16" s="13"/>
      <c r="H16" s="14"/>
      <c r="I16" s="14"/>
      <c r="J16" s="14"/>
      <c r="K16" s="14"/>
      <c r="L16" s="14"/>
      <c r="M16" s="23"/>
      <c r="N16" s="5">
        <f t="shared" si="2"/>
        <v>0</v>
      </c>
      <c r="O16" s="6">
        <f t="shared" si="2"/>
        <v>0</v>
      </c>
      <c r="P16" s="6">
        <f t="shared" si="2"/>
        <v>0</v>
      </c>
      <c r="Q16" s="6">
        <f t="shared" si="2"/>
        <v>0</v>
      </c>
      <c r="R16" s="30"/>
    </row>
    <row r="17" spans="1:18" ht="15" customHeight="1">
      <c r="A17" s="73" t="s">
        <v>3</v>
      </c>
      <c r="B17" s="77"/>
      <c r="C17" s="44" t="s">
        <v>5</v>
      </c>
      <c r="D17" s="45"/>
      <c r="E17" s="45"/>
      <c r="F17" s="45"/>
      <c r="G17" s="45"/>
      <c r="H17" s="45"/>
      <c r="I17" s="45"/>
      <c r="J17" s="45"/>
      <c r="K17" s="45"/>
      <c r="L17" s="45"/>
      <c r="M17" s="45"/>
      <c r="N17" s="46"/>
      <c r="O17" s="47" t="s">
        <v>81</v>
      </c>
      <c r="P17" s="48"/>
      <c r="Q17" s="48"/>
      <c r="R17" s="49"/>
    </row>
    <row r="18" spans="1:18" ht="15" customHeight="1">
      <c r="A18" s="78"/>
      <c r="B18" s="79"/>
      <c r="C18" s="50" t="s">
        <v>82</v>
      </c>
      <c r="D18" s="51"/>
      <c r="E18" s="51"/>
      <c r="F18" s="51"/>
      <c r="G18" s="51"/>
      <c r="H18" s="51"/>
      <c r="I18" s="51" t="s">
        <v>83</v>
      </c>
      <c r="J18" s="51"/>
      <c r="K18" s="51"/>
      <c r="L18" s="51"/>
      <c r="M18" s="51"/>
      <c r="N18" s="52"/>
      <c r="O18" s="67" t="s">
        <v>84</v>
      </c>
      <c r="P18" s="69" t="s">
        <v>85</v>
      </c>
      <c r="Q18" s="69" t="s">
        <v>86</v>
      </c>
      <c r="R18" s="71" t="s">
        <v>87</v>
      </c>
    </row>
    <row r="19" spans="1:18" ht="15" customHeight="1">
      <c r="A19" s="75"/>
      <c r="B19" s="80"/>
      <c r="C19" s="15" t="s">
        <v>88</v>
      </c>
      <c r="D19" s="16" t="s">
        <v>89</v>
      </c>
      <c r="E19" s="16" t="s">
        <v>90</v>
      </c>
      <c r="F19" s="16" t="s">
        <v>91</v>
      </c>
      <c r="G19" s="16" t="s">
        <v>92</v>
      </c>
      <c r="H19" s="16" t="s">
        <v>93</v>
      </c>
      <c r="I19" s="16" t="s">
        <v>94</v>
      </c>
      <c r="J19" s="16" t="s">
        <v>95</v>
      </c>
      <c r="K19" s="16" t="s">
        <v>96</v>
      </c>
      <c r="L19" s="16" t="s">
        <v>97</v>
      </c>
      <c r="M19" s="16" t="s">
        <v>98</v>
      </c>
      <c r="N19" s="24" t="s">
        <v>99</v>
      </c>
      <c r="O19" s="68"/>
      <c r="P19" s="70"/>
      <c r="Q19" s="70"/>
      <c r="R19" s="72"/>
    </row>
    <row r="20" spans="1:18" ht="15" customHeight="1">
      <c r="A20" s="60" t="s">
        <v>30</v>
      </c>
      <c r="B20" s="4" t="s">
        <v>6</v>
      </c>
      <c r="C20" s="5" t="s">
        <v>100</v>
      </c>
      <c r="D20" s="6" t="s">
        <v>101</v>
      </c>
      <c r="E20" s="6" t="s">
        <v>102</v>
      </c>
      <c r="F20" s="6" t="s">
        <v>103</v>
      </c>
      <c r="G20" s="17" t="s">
        <v>104</v>
      </c>
      <c r="H20" s="17" t="s">
        <v>105</v>
      </c>
      <c r="I20" s="17" t="e">
        <f>ROUND(C20/C8,2)</f>
        <v>#VALUE!</v>
      </c>
      <c r="J20" s="17" t="e">
        <f>ROUND(D20/C8,2)</f>
        <v>#VALUE!</v>
      </c>
      <c r="K20" s="17" t="e">
        <f>ROUND(E20*1/C8,2)</f>
        <v>#VALUE!</v>
      </c>
      <c r="L20" s="17" t="e">
        <f>ROUND(F20*1/C8,2)</f>
        <v>#VALUE!</v>
      </c>
      <c r="M20" s="17" t="e">
        <f>ROUND(G20*1/C8,2)</f>
        <v>#VALUE!</v>
      </c>
      <c r="N20" s="17" t="e">
        <f>ROUND(H20*1/C8,2)</f>
        <v>#VALUE!</v>
      </c>
      <c r="O20" s="5" t="s">
        <v>106</v>
      </c>
      <c r="P20" s="6" t="s">
        <v>107</v>
      </c>
      <c r="Q20" s="6" t="s">
        <v>108</v>
      </c>
      <c r="R20" s="29" t="s">
        <v>109</v>
      </c>
    </row>
    <row r="21" spans="1:18" ht="15" customHeight="1">
      <c r="A21" s="60"/>
      <c r="B21" s="4" t="s">
        <v>49</v>
      </c>
      <c r="C21" s="5" t="s">
        <v>110</v>
      </c>
      <c r="D21" s="6" t="s">
        <v>111</v>
      </c>
      <c r="E21" s="6" t="s">
        <v>112</v>
      </c>
      <c r="F21" s="6" t="s">
        <v>113</v>
      </c>
      <c r="G21" s="17" t="s">
        <v>114</v>
      </c>
      <c r="H21" s="17" t="s">
        <v>115</v>
      </c>
      <c r="I21" s="17" t="e">
        <f>ROUND(C21/C8,2)</f>
        <v>#VALUE!</v>
      </c>
      <c r="J21" s="17" t="e">
        <f>ROUND(D21/C9,2)</f>
        <v>#VALUE!</v>
      </c>
      <c r="K21" s="17" t="e">
        <f>ROUND(E21/C9,2)</f>
        <v>#VALUE!</v>
      </c>
      <c r="L21" s="17" t="e">
        <f>ROUND(F21/C9,2)</f>
        <v>#VALUE!</v>
      </c>
      <c r="M21" s="17" t="e">
        <f>ROUND(G21/C9,2)</f>
        <v>#VALUE!</v>
      </c>
      <c r="N21" s="17" t="e">
        <f>ROUND(H21/C9,2)</f>
        <v>#VALUE!</v>
      </c>
      <c r="O21" s="5" t="s">
        <v>116</v>
      </c>
      <c r="P21" s="6" t="s">
        <v>117</v>
      </c>
      <c r="Q21" s="6" t="s">
        <v>118</v>
      </c>
      <c r="R21" s="29" t="s">
        <v>119</v>
      </c>
    </row>
    <row r="22" spans="1:18" ht="15" customHeight="1">
      <c r="A22" s="60" t="s">
        <v>56</v>
      </c>
      <c r="B22" s="4" t="s">
        <v>6</v>
      </c>
      <c r="C22" s="5" t="s">
        <v>120</v>
      </c>
      <c r="D22" s="6" t="s">
        <v>121</v>
      </c>
      <c r="E22" s="6" t="s">
        <v>122</v>
      </c>
      <c r="F22" s="6" t="s">
        <v>123</v>
      </c>
      <c r="G22" s="17" t="s">
        <v>124</v>
      </c>
      <c r="H22" s="17" t="s">
        <v>125</v>
      </c>
      <c r="I22" s="17" t="e">
        <f>ROUND(C22/C13,2)</f>
        <v>#VALUE!</v>
      </c>
      <c r="J22" s="17" t="e">
        <f>ROUND(D22/C13,2)</f>
        <v>#VALUE!</v>
      </c>
      <c r="K22" s="17" t="e">
        <f>ROUND(E22*1/C13,2)</f>
        <v>#VALUE!</v>
      </c>
      <c r="L22" s="17" t="e">
        <f>ROUND(F22*1/C13,2)</f>
        <v>#VALUE!</v>
      </c>
      <c r="M22" s="17" t="e">
        <f>ROUND(G22*1/C13,2)</f>
        <v>#VALUE!</v>
      </c>
      <c r="N22" s="17" t="e">
        <f>ROUND(H22*1/C13,2)</f>
        <v>#VALUE!</v>
      </c>
      <c r="O22" s="5" t="s">
        <v>126</v>
      </c>
      <c r="P22" s="6" t="s">
        <v>127</v>
      </c>
      <c r="Q22" s="6" t="s">
        <v>128</v>
      </c>
      <c r="R22" s="29" t="s">
        <v>129</v>
      </c>
    </row>
    <row r="23" spans="1:18" ht="15" customHeight="1">
      <c r="A23" s="60"/>
      <c r="B23" s="4" t="s">
        <v>49</v>
      </c>
      <c r="C23" s="5" t="s">
        <v>130</v>
      </c>
      <c r="D23" s="6" t="s">
        <v>131</v>
      </c>
      <c r="E23" s="6" t="s">
        <v>132</v>
      </c>
      <c r="F23" s="6" t="s">
        <v>133</v>
      </c>
      <c r="G23" s="6" t="s">
        <v>134</v>
      </c>
      <c r="H23" s="6" t="s">
        <v>135</v>
      </c>
      <c r="I23" s="6" t="e">
        <f>ROUND(C23/C14,2)</f>
        <v>#VALUE!</v>
      </c>
      <c r="J23" s="6" t="e">
        <f>ROUND(D23/C14,2)</f>
        <v>#VALUE!</v>
      </c>
      <c r="K23" s="6" t="e">
        <f>ROUND(E23/C14,2)</f>
        <v>#VALUE!</v>
      </c>
      <c r="L23" s="6" t="e">
        <f>ROUND(F23/C14,2)</f>
        <v>#VALUE!</v>
      </c>
      <c r="M23" s="6" t="e">
        <f>ROUND(G23/C14,2)</f>
        <v>#VALUE!</v>
      </c>
      <c r="N23" s="6" t="e">
        <f>ROUND(H23/C14,2)</f>
        <v>#VALUE!</v>
      </c>
      <c r="O23" s="5" t="s">
        <v>136</v>
      </c>
      <c r="P23" s="6" t="s">
        <v>137</v>
      </c>
      <c r="Q23" s="6" t="s">
        <v>138</v>
      </c>
      <c r="R23" s="29" t="s">
        <v>139</v>
      </c>
    </row>
    <row r="24" spans="1:18" ht="15" customHeight="1">
      <c r="A24" s="60" t="s">
        <v>0</v>
      </c>
      <c r="B24" s="4" t="s">
        <v>6</v>
      </c>
      <c r="C24" s="5">
        <f t="shared" ref="C24:H24" si="3">SUM(C20,C22)</f>
        <v>0</v>
      </c>
      <c r="D24" s="6">
        <f t="shared" si="3"/>
        <v>0</v>
      </c>
      <c r="E24" s="6">
        <f t="shared" si="3"/>
        <v>0</v>
      </c>
      <c r="F24" s="6">
        <f t="shared" si="3"/>
        <v>0</v>
      </c>
      <c r="G24" s="6">
        <f t="shared" si="3"/>
        <v>0</v>
      </c>
      <c r="H24" s="6">
        <f t="shared" si="3"/>
        <v>0</v>
      </c>
      <c r="I24" s="6" t="e">
        <f>ROUND((C24)/C15,2)</f>
        <v>#DIV/0!</v>
      </c>
      <c r="J24" s="6" t="e">
        <f>ROUND((D24)/C15,2)</f>
        <v>#DIV/0!</v>
      </c>
      <c r="K24" s="6" t="e">
        <f>ROUND((E24)/C15,2)</f>
        <v>#DIV/0!</v>
      </c>
      <c r="L24" s="6" t="e">
        <f>ROUND((F24)/C15,2)</f>
        <v>#DIV/0!</v>
      </c>
      <c r="M24" s="6" t="e">
        <f>ROUND((G24)/C15,2)</f>
        <v>#DIV/0!</v>
      </c>
      <c r="N24" s="6" t="e">
        <f>ROUND((H24)/C15,2)</f>
        <v>#DIV/0!</v>
      </c>
      <c r="O24" s="5">
        <f t="shared" ref="O24:R25" si="4">SUM(O20,O22)</f>
        <v>0</v>
      </c>
      <c r="P24" s="21">
        <f t="shared" si="4"/>
        <v>0</v>
      </c>
      <c r="Q24" s="21">
        <f t="shared" si="4"/>
        <v>0</v>
      </c>
      <c r="R24" s="28">
        <f t="shared" si="4"/>
        <v>0</v>
      </c>
    </row>
    <row r="25" spans="1:18" ht="15" customHeight="1">
      <c r="A25" s="63"/>
      <c r="B25" s="18" t="s">
        <v>49</v>
      </c>
      <c r="C25" s="10">
        <f t="shared" ref="C25:H25" si="5">SUM(C21,C23)</f>
        <v>0</v>
      </c>
      <c r="D25" s="11">
        <f t="shared" si="5"/>
        <v>0</v>
      </c>
      <c r="E25" s="11">
        <f t="shared" si="5"/>
        <v>0</v>
      </c>
      <c r="F25" s="11">
        <f t="shared" si="5"/>
        <v>0</v>
      </c>
      <c r="G25" s="11">
        <f t="shared" si="5"/>
        <v>0</v>
      </c>
      <c r="H25" s="11">
        <f t="shared" si="5"/>
        <v>0</v>
      </c>
      <c r="I25" s="11" t="e">
        <f>ROUND((C25)/C16,2)</f>
        <v>#DIV/0!</v>
      </c>
      <c r="J25" s="11" t="e">
        <f>ROUND((D25)/C16,2)</f>
        <v>#DIV/0!</v>
      </c>
      <c r="K25" s="11" t="e">
        <f>ROUND((E25)/C16,2)</f>
        <v>#DIV/0!</v>
      </c>
      <c r="L25" s="11" t="e">
        <f>ROUND((F25)/C16,2)</f>
        <v>#DIV/0!</v>
      </c>
      <c r="M25" s="11" t="e">
        <f>ROUND((G25)/C16,2)</f>
        <v>#DIV/0!</v>
      </c>
      <c r="N25" s="11" t="e">
        <f>ROUND((H25)/C16,2)</f>
        <v>#DIV/0!</v>
      </c>
      <c r="O25" s="5">
        <f t="shared" si="4"/>
        <v>0</v>
      </c>
      <c r="P25" s="25">
        <f t="shared" si="4"/>
        <v>0</v>
      </c>
      <c r="Q25" s="25">
        <f t="shared" si="4"/>
        <v>0</v>
      </c>
      <c r="R25" s="30">
        <f t="shared" si="4"/>
        <v>0</v>
      </c>
    </row>
    <row r="26" spans="1:18" ht="15" customHeight="1">
      <c r="A26" s="81" t="s">
        <v>3</v>
      </c>
      <c r="B26" s="82"/>
      <c r="C26" s="41" t="s">
        <v>140</v>
      </c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1" t="s">
        <v>141</v>
      </c>
      <c r="P26" s="42"/>
      <c r="Q26" s="42"/>
      <c r="R26" s="53"/>
    </row>
    <row r="27" spans="1:18" ht="15" customHeight="1">
      <c r="A27" s="83"/>
      <c r="B27" s="84"/>
      <c r="C27" s="2" t="s">
        <v>142</v>
      </c>
      <c r="D27" s="3" t="s">
        <v>143</v>
      </c>
      <c r="E27" s="3" t="s">
        <v>144</v>
      </c>
      <c r="F27" s="3" t="s">
        <v>145</v>
      </c>
      <c r="G27" s="3" t="s">
        <v>146</v>
      </c>
      <c r="H27" s="3" t="s">
        <v>147</v>
      </c>
      <c r="I27" s="3" t="s">
        <v>148</v>
      </c>
      <c r="J27" s="3" t="s">
        <v>149</v>
      </c>
      <c r="K27" s="3" t="s">
        <v>150</v>
      </c>
      <c r="L27" s="3" t="s">
        <v>151</v>
      </c>
      <c r="M27" s="3" t="s">
        <v>152</v>
      </c>
      <c r="N27" s="4" t="s">
        <v>153</v>
      </c>
      <c r="O27" s="26" t="s">
        <v>154</v>
      </c>
      <c r="P27" s="4" t="s">
        <v>30</v>
      </c>
      <c r="Q27" s="4" t="s">
        <v>56</v>
      </c>
      <c r="R27" s="27"/>
    </row>
    <row r="28" spans="1:18" ht="15" customHeight="1">
      <c r="A28" s="2"/>
      <c r="B28" s="4"/>
      <c r="C28" s="5"/>
      <c r="D28" s="6"/>
      <c r="E28" s="6"/>
      <c r="F28" s="6"/>
      <c r="G28" s="6"/>
      <c r="H28" s="6"/>
      <c r="I28" s="6"/>
      <c r="J28" s="6"/>
      <c r="K28" s="6"/>
      <c r="L28" s="6"/>
      <c r="M28" s="6"/>
      <c r="N28" s="7"/>
      <c r="O28" s="26"/>
      <c r="P28" s="21"/>
      <c r="Q28" s="21" t="s">
        <v>155</v>
      </c>
      <c r="R28" s="28"/>
    </row>
    <row r="29" spans="1:18" ht="15" customHeight="1">
      <c r="A29" s="54" t="s">
        <v>156</v>
      </c>
      <c r="B29" s="55"/>
      <c r="C29" s="55"/>
      <c r="D29" s="55"/>
      <c r="E29" s="55"/>
      <c r="F29" s="55"/>
      <c r="G29" s="55"/>
      <c r="H29" s="55"/>
      <c r="I29" s="55"/>
      <c r="J29" s="55"/>
      <c r="K29" s="56"/>
      <c r="L29" s="54" t="s">
        <v>157</v>
      </c>
      <c r="M29" s="55"/>
      <c r="N29" s="55"/>
      <c r="O29" s="55"/>
      <c r="P29" s="55"/>
      <c r="Q29" s="55"/>
      <c r="R29" s="56"/>
    </row>
    <row r="30" spans="1:18" ht="15" customHeight="1">
      <c r="A30" s="85" t="s">
        <v>3</v>
      </c>
      <c r="B30" s="86"/>
      <c r="C30" s="57" t="s">
        <v>30</v>
      </c>
      <c r="D30" s="58"/>
      <c r="E30" s="57" t="s">
        <v>56</v>
      </c>
      <c r="F30" s="58"/>
      <c r="G30" s="59" t="s">
        <v>10</v>
      </c>
      <c r="H30" s="59"/>
      <c r="I30" s="59" t="s">
        <v>158</v>
      </c>
      <c r="J30" s="59"/>
      <c r="K30" s="64" t="s">
        <v>11</v>
      </c>
      <c r="L30" s="78" t="s">
        <v>3</v>
      </c>
      <c r="M30" s="79"/>
      <c r="N30" s="59" t="s">
        <v>159</v>
      </c>
      <c r="O30" s="59" t="s">
        <v>160</v>
      </c>
      <c r="P30" s="59" t="s">
        <v>161</v>
      </c>
      <c r="Q30" s="59" t="s">
        <v>162</v>
      </c>
      <c r="R30" s="64" t="s">
        <v>163</v>
      </c>
    </row>
    <row r="31" spans="1:18" ht="15" customHeight="1">
      <c r="A31" s="83"/>
      <c r="B31" s="87"/>
      <c r="C31" s="3" t="s">
        <v>6</v>
      </c>
      <c r="D31" s="3" t="s">
        <v>49</v>
      </c>
      <c r="E31" s="3" t="s">
        <v>6</v>
      </c>
      <c r="F31" s="3" t="s">
        <v>49</v>
      </c>
      <c r="G31" s="3" t="s">
        <v>6</v>
      </c>
      <c r="H31" s="3" t="s">
        <v>49</v>
      </c>
      <c r="I31" s="3" t="s">
        <v>6</v>
      </c>
      <c r="J31" s="3" t="s">
        <v>49</v>
      </c>
      <c r="K31" s="65"/>
      <c r="L31" s="75"/>
      <c r="M31" s="80"/>
      <c r="N31" s="66"/>
      <c r="O31" s="66"/>
      <c r="P31" s="66"/>
      <c r="Q31" s="66"/>
      <c r="R31" s="65"/>
    </row>
    <row r="32" spans="1:18" ht="15" customHeight="1">
      <c r="A32" s="19"/>
      <c r="B32" s="20" t="s">
        <v>164</v>
      </c>
      <c r="C32" s="21"/>
      <c r="D32" s="6"/>
      <c r="E32" s="6"/>
      <c r="F32" s="6"/>
      <c r="G32" s="21"/>
      <c r="H32" s="21"/>
      <c r="I32" s="21"/>
      <c r="J32" s="21"/>
      <c r="K32" s="28"/>
      <c r="L32" s="2"/>
      <c r="M32" s="4"/>
      <c r="N32" s="21"/>
      <c r="O32" s="21"/>
      <c r="P32" s="21"/>
      <c r="Q32" s="21"/>
      <c r="R32" s="28"/>
    </row>
  </sheetData>
  <mergeCells count="39">
    <mergeCell ref="A24:A25"/>
    <mergeCell ref="K30:K31"/>
    <mergeCell ref="N30:N31"/>
    <mergeCell ref="O18:O19"/>
    <mergeCell ref="O30:O31"/>
    <mergeCell ref="A17:B19"/>
    <mergeCell ref="A26:B27"/>
    <mergeCell ref="L30:M31"/>
    <mergeCell ref="A30:B31"/>
    <mergeCell ref="A5:A9"/>
    <mergeCell ref="A10:A14"/>
    <mergeCell ref="A15:A16"/>
    <mergeCell ref="A20:A21"/>
    <mergeCell ref="A22:A23"/>
    <mergeCell ref="A29:K29"/>
    <mergeCell ref="L29:R29"/>
    <mergeCell ref="C30:D30"/>
    <mergeCell ref="E30:F30"/>
    <mergeCell ref="G30:H30"/>
    <mergeCell ref="I30:J30"/>
    <mergeCell ref="P30:P31"/>
    <mergeCell ref="Q30:Q31"/>
    <mergeCell ref="R30:R31"/>
    <mergeCell ref="C17:N17"/>
    <mergeCell ref="O17:R17"/>
    <mergeCell ref="C18:H18"/>
    <mergeCell ref="I18:N18"/>
    <mergeCell ref="C26:N26"/>
    <mergeCell ref="O26:R26"/>
    <mergeCell ref="P18:P19"/>
    <mergeCell ref="Q18:Q19"/>
    <mergeCell ref="R18:R19"/>
    <mergeCell ref="A1:R1"/>
    <mergeCell ref="A2:M2"/>
    <mergeCell ref="N2:R2"/>
    <mergeCell ref="C3:F3"/>
    <mergeCell ref="G3:M3"/>
    <mergeCell ref="N3:R3"/>
    <mergeCell ref="A3:B4"/>
  </mergeCells>
  <phoneticPr fontId="7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黄帅</cp:lastModifiedBy>
  <dcterms:created xsi:type="dcterms:W3CDTF">2020-07-23T06:18:00Z</dcterms:created>
  <dcterms:modified xsi:type="dcterms:W3CDTF">2020-09-26T06:28:55Z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