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 activeTab="5"/>
  </bookViews>
  <sheets>
    <sheet name="Summary" sheetId="32" r:id="rId1"/>
    <sheet name="Template" sheetId="21" state="hidden" r:id="rId2"/>
    <sheet name="Example 1" sheetId="73" r:id="rId3"/>
    <sheet name="Page_Load" sheetId="72" r:id="rId4"/>
    <sheet name="BtnEmployee_Click" sheetId="75" r:id="rId5"/>
    <sheet name="BtnDepartment_Click" sheetId="80" r:id="rId6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5">BtnDepartment_Click!#REF!</definedName>
    <definedName name="BugCount" localSheetId="4">BtnEmployee_Click!$H$19:$AF$19</definedName>
    <definedName name="BugCount" localSheetId="3">Page_Load!$H$20:$AF$20</definedName>
    <definedName name="BugCount">Template!$H$29:$AF$29</definedName>
    <definedName name="BugSheetName" localSheetId="5">BtnDepartment_Click!#REF!</definedName>
    <definedName name="BugSheetName" localSheetId="4">BtnEmployee_Click!$F$18</definedName>
    <definedName name="BugSheetName" localSheetId="3">Page_Load!$F$19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Summary!$13:$13</definedName>
    <definedName name="_xlnm.Print_Area" localSheetId="5">BtnDepartment_Click!$A$1:$AF$19</definedName>
    <definedName name="_xlnm.Print_Area" localSheetId="4">BtnEmployee_Click!$A$1:$AF$20</definedName>
    <definedName name="_xlnm.Print_Area" localSheetId="3">Page_Load!$A$1:$AG$22</definedName>
    <definedName name="_xlnm.Print_Area" localSheetId="0">Summary!$A$5:$AM$33</definedName>
    <definedName name="_xlnm.Print_Area" localSheetId="1">Template!$A$1:$AF$30</definedName>
    <definedName name="_xlnm.Print_Titles" localSheetId="5">BtnDepartment_Click!$1:$3</definedName>
    <definedName name="_xlnm.Print_Titles" localSheetId="4">BtnEmployee_Click!$1:$3</definedName>
    <definedName name="_xlnm.Print_Titles" localSheetId="3">Page_Load!$1:$3</definedName>
    <definedName name="_xlnm.Print_Titles" localSheetId="0">Summary!$5:$9</definedName>
    <definedName name="_xlnm.Print_Titles" localSheetId="1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Summary!$AI$14</definedName>
    <definedName name="SummaryTotal">Summary!$B$14:$AL$15</definedName>
    <definedName name="SummaryTRNA">Summary!$X$14</definedName>
    <definedName name="SummaryTRNG">Summary!$R$14</definedName>
    <definedName name="SummaryTROK">Summary!$O$14</definedName>
    <definedName name="SummaryTRPT">Summary!$U$14</definedName>
    <definedName name="SummaryTTC">Summary!$K$14</definedName>
    <definedName name="SummaryTTD">Summary!$AA$14</definedName>
    <definedName name="SummaryTTND">Summary!$AE$14</definedName>
    <definedName name="TestResult" localSheetId="5">BtnDepartment_Click!$G$18</definedName>
    <definedName name="TestResult" localSheetId="4">BtnEmployee_Click!$G$17</definedName>
    <definedName name="TestResult" localSheetId="3">Page_Load!$G$18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19" i="80"/>
  <c r="AE19"/>
  <c r="AD19"/>
  <c r="AC19"/>
  <c r="AB19"/>
  <c r="AA19"/>
  <c r="Z19"/>
  <c r="Y19"/>
  <c r="X19"/>
  <c r="W19"/>
  <c r="V19"/>
  <c r="U19"/>
  <c r="T19"/>
  <c r="S1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H3"/>
  <c r="F18"/>
  <c r="AF19" i="75" l="1"/>
  <c r="AE19"/>
  <c r="AD19"/>
  <c r="AC19"/>
  <c r="AB19"/>
  <c r="AA19"/>
  <c r="Z19"/>
  <c r="Y19"/>
  <c r="X19"/>
  <c r="W19"/>
  <c r="V19"/>
  <c r="U19"/>
  <c r="T19"/>
  <c r="S19"/>
  <c r="AF3"/>
  <c r="AE3"/>
  <c r="AD3"/>
  <c r="AC3"/>
  <c r="AB3"/>
  <c r="AA3"/>
  <c r="Z3"/>
  <c r="Y3"/>
  <c r="X3"/>
  <c r="W3"/>
  <c r="V3"/>
  <c r="U3"/>
  <c r="T3"/>
  <c r="S3"/>
  <c r="R3"/>
  <c r="Q3"/>
  <c r="P3"/>
  <c r="O3"/>
  <c r="H3"/>
  <c r="J3" s="1"/>
  <c r="K3" s="1"/>
  <c r="L3" s="1"/>
  <c r="M3" s="1"/>
  <c r="N3" s="1"/>
  <c r="AF20" i="72"/>
  <c r="AE20"/>
  <c r="AD20"/>
  <c r="AC20"/>
  <c r="AB20"/>
  <c r="AA20"/>
  <c r="Z20"/>
  <c r="Y20"/>
  <c r="X20"/>
  <c r="W20"/>
  <c r="V20"/>
  <c r="U20"/>
  <c r="T20"/>
  <c r="S20"/>
  <c r="AF3"/>
  <c r="AE3"/>
  <c r="O3"/>
  <c r="P3"/>
  <c r="Q3"/>
  <c r="R3"/>
  <c r="S3"/>
  <c r="T3"/>
  <c r="U3"/>
  <c r="V3"/>
  <c r="W3"/>
  <c r="X3"/>
  <c r="Y3"/>
  <c r="Z3"/>
  <c r="AA3"/>
  <c r="AB3"/>
  <c r="AC3"/>
  <c r="AD3"/>
  <c r="H3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X10"/>
  <c r="O12"/>
  <c r="K11"/>
  <c r="F28" i="21"/>
  <c r="AI10" i="32"/>
  <c r="K12"/>
  <c r="X11"/>
  <c r="U10"/>
  <c r="K10"/>
  <c r="AI12"/>
  <c r="F19" i="72"/>
  <c r="X12" i="32"/>
  <c r="R10"/>
  <c r="O10"/>
  <c r="F18" i="75"/>
  <c r="O11" i="32"/>
  <c r="R12"/>
  <c r="U12"/>
  <c r="R11"/>
  <c r="U11"/>
  <c r="AI11"/>
  <c r="AA12" l="1"/>
  <c r="AE12" s="1"/>
  <c r="AA3"/>
  <c r="AE3" s="1"/>
  <c r="U14"/>
  <c r="K14"/>
  <c r="AA11"/>
  <c r="AE11" s="1"/>
  <c r="AA10"/>
  <c r="O14"/>
  <c r="AI14"/>
  <c r="R14"/>
  <c r="X14"/>
  <c r="O15" l="1"/>
  <c r="U15"/>
  <c r="X15"/>
  <c r="AA14"/>
  <c r="AA15" s="1"/>
  <c r="AE10"/>
  <c r="AE14" s="1"/>
  <c r="AE15" s="1"/>
  <c r="R15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8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5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<sst xmlns="http://schemas.openxmlformats.org/spreadsheetml/2006/main" count="186" uniqueCount="88">
  <si>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</si>
  <si>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</si>
  <si>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</si>
  <si>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</si>
  <si>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</si>
  <si>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</si>
  <si>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</si>
  <si>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</si>
  <si>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</si>
  <si>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[ Project Code : Project Name ]</t>
    <phoneticPr fontId="8" type="noConversion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</si>
  <si>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</si>
  <si>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</si>
  <si>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</si>
  <si>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</si>
  <si>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</si>
  <si>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</si>
  <si>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</si>
  <si>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</si>
  <si>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</si>
  <si>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</si>
  <si>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</si>
  <si>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</si>
  <si>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</si>
  <si>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</si>
  <si>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</si>
  <si>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</si>
  <si>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</si>
  <si>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</si>
  <si>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</si>
  <si>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</si>
  <si>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</si>
  <si>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</si>
  <si>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</si>
  <si>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</si>
  <si>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</si>
  <si>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</si>
  <si>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</si>
  <si>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</si>
  <si>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</si>
  <si>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</si>
  <si>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</si>
  <si>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</si>
  <si>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</si>
  <si>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</si>
  <si>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</si>
  <si>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</si>
  <si>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</si>
  <si>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</si>
  <si>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</si>
  <si>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</si>
  <si>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=GetBugSheetName()</t>
  </si>
  <si>
    <t>DOTNS</t>
    <phoneticPr fontId="3"/>
  </si>
  <si>
    <t>Sumit Tawade</t>
    <phoneticPr fontId="3"/>
  </si>
  <si>
    <t>○</t>
    <phoneticPr fontId="3"/>
  </si>
  <si>
    <t>Check Items</t>
    <phoneticPr fontId="3"/>
  </si>
  <si>
    <t>Verification during program execution</t>
    <phoneticPr fontId="3"/>
  </si>
  <si>
    <t>Blank</t>
    <phoneticPr fontId="3"/>
  </si>
  <si>
    <t>Editable</t>
    <phoneticPr fontId="3"/>
  </si>
  <si>
    <t>Visible</t>
    <phoneticPr fontId="3"/>
  </si>
  <si>
    <t>True</t>
    <phoneticPr fontId="3"/>
  </si>
  <si>
    <t>N</t>
  </si>
  <si>
    <t>Example 1</t>
    <phoneticPr fontId="3"/>
  </si>
  <si>
    <t>Screen Layout</t>
    <phoneticPr fontId="3"/>
  </si>
  <si>
    <t>Sumit Tawade</t>
    <phoneticPr fontId="3"/>
  </si>
  <si>
    <t>Page Load Event</t>
    <phoneticPr fontId="3"/>
  </si>
  <si>
    <t>SkillUp</t>
    <phoneticPr fontId="3"/>
  </si>
  <si>
    <t>Page_Load</t>
    <phoneticPr fontId="3"/>
  </si>
  <si>
    <t>Page_Load</t>
    <phoneticPr fontId="3"/>
  </si>
  <si>
    <t>Element</t>
    <phoneticPr fontId="3"/>
  </si>
  <si>
    <t>ASP.Net SkillUp</t>
    <phoneticPr fontId="3"/>
  </si>
  <si>
    <t>1.BtnEmployee</t>
    <phoneticPr fontId="3"/>
  </si>
  <si>
    <t>2 BtnDepartment</t>
    <phoneticPr fontId="3"/>
  </si>
  <si>
    <t>Exception</t>
    <phoneticPr fontId="3"/>
  </si>
  <si>
    <t>BtnEmployee_Click</t>
    <phoneticPr fontId="3"/>
  </si>
  <si>
    <t>BtnDepartment_Click</t>
    <phoneticPr fontId="3"/>
  </si>
  <si>
    <t>2 BtnEmp</t>
    <phoneticPr fontId="3"/>
  </si>
  <si>
    <t>1 BtnEmployee</t>
    <phoneticPr fontId="3"/>
  </si>
  <si>
    <t>1. Load Frame 3</t>
    <phoneticPr fontId="3"/>
  </si>
  <si>
    <t>2. In Frame 3 Display Button.</t>
    <phoneticPr fontId="3"/>
  </si>
  <si>
    <t xml:space="preserve">3. After clicking button in  Frame 3 then show data in gridview </t>
    <phoneticPr fontId="3"/>
  </si>
  <si>
    <t>5.Error Message when ocuured any Ecxeption</t>
    <phoneticPr fontId="3"/>
  </si>
  <si>
    <t>3 gvEmployee</t>
    <phoneticPr fontId="3"/>
  </si>
  <si>
    <t>BtnDepartment_Click</t>
    <phoneticPr fontId="3"/>
  </si>
  <si>
    <t>1 BtnDepartment</t>
    <phoneticPr fontId="3"/>
  </si>
  <si>
    <t>2 BtnDepart</t>
    <phoneticPr fontId="3"/>
  </si>
  <si>
    <t>3 gvDepartment</t>
    <phoneticPr fontId="3"/>
  </si>
  <si>
    <t>3</t>
    <phoneticPr fontId="3"/>
  </si>
  <si>
    <t>2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</si>
</sst>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2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</cellStyleXfs>
  <cellXfs count="213">
    <xf numFmtId="0" fontId="0" fillId="0" borderId="0" xfId="0"/>
    <xf numFmtId="49" fontId="10" fillId="0" borderId="0" xfId="6" applyNumberFormat="1" applyFont="1" applyFill="1">
      <alignment vertical="center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176" fontId="13" fillId="0" borderId="1" xfId="2" applyNumberFormat="1" applyFont="1" applyFill="1" applyBorder="1" applyAlignment="1">
      <alignment horizontal="center" vertical="center"/>
    </xf>
    <xf numFmtId="176" fontId="13" fillId="0" borderId="1" xfId="2" applyNumberFormat="1" applyFont="1" applyFill="1" applyBorder="1" applyAlignment="1">
      <alignment horizontal="left" vertical="center"/>
    </xf>
    <xf numFmtId="176" fontId="13" fillId="0" borderId="2" xfId="2" applyNumberFormat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49" fontId="10" fillId="0" borderId="0" xfId="6" applyNumberFormat="1" applyFont="1" applyFill="1" applyBorder="1">
      <alignment vertical="center"/>
    </xf>
    <xf numFmtId="49" fontId="10" fillId="0" borderId="3" xfId="6" applyNumberFormat="1" applyFont="1" applyFill="1" applyBorder="1" applyAlignment="1"/>
    <xf numFmtId="176" fontId="10" fillId="0" borderId="4" xfId="6" applyNumberFormat="1" applyFont="1" applyFill="1" applyBorder="1" applyAlignment="1">
      <alignment horizontal="center" vertical="center"/>
    </xf>
    <xf numFmtId="176" fontId="10" fillId="0" borderId="5" xfId="6" applyNumberFormat="1" applyFont="1" applyFill="1" applyBorder="1" applyAlignment="1">
      <alignment horizontal="center" vertical="center"/>
    </xf>
    <xf numFmtId="176" fontId="10" fillId="0" borderId="6" xfId="6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49" fontId="10" fillId="0" borderId="9" xfId="0" applyNumberFormat="1" applyFont="1" applyFill="1" applyBorder="1" applyAlignment="1">
      <alignment horizontal="center" vertical="top" wrapText="1"/>
    </xf>
    <xf numFmtId="49" fontId="10" fillId="0" borderId="0" xfId="6" applyNumberFormat="1" applyFont="1" applyFill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2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17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center" vertical="center" wrapText="1"/>
    </xf>
    <xf numFmtId="49" fontId="10" fillId="0" borderId="8" xfId="6" applyNumberFormat="1" applyFont="1" applyFill="1" applyBorder="1" applyAlignment="1">
      <alignment horizontal="center" vertical="center" wrapText="1"/>
    </xf>
    <xf numFmtId="49" fontId="10" fillId="0" borderId="9" xfId="6" applyNumberFormat="1" applyFont="1" applyFill="1" applyBorder="1" applyAlignment="1">
      <alignment horizontal="center" vertical="center" wrapText="1"/>
    </xf>
    <xf numFmtId="49" fontId="10" fillId="0" borderId="21" xfId="6" applyNumberFormat="1" applyFont="1" applyFill="1" applyBorder="1" applyAlignment="1">
      <alignment horizontal="center" vertical="center" wrapText="1"/>
    </xf>
    <xf numFmtId="49" fontId="10" fillId="0" borderId="10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2" xfId="6" applyNumberFormat="1" applyFont="1" applyFill="1" applyBorder="1" applyAlignment="1">
      <alignment horizontal="center" vertical="center" wrapText="1"/>
    </xf>
    <xf numFmtId="177" fontId="10" fillId="0" borderId="10" xfId="6" applyNumberFormat="1" applyFont="1" applyFill="1" applyBorder="1" applyAlignment="1">
      <alignment horizontal="center" vertical="center" wrapText="1"/>
    </xf>
    <xf numFmtId="177" fontId="10" fillId="0" borderId="11" xfId="6" applyNumberFormat="1" applyFont="1" applyFill="1" applyBorder="1" applyAlignment="1">
      <alignment horizontal="center" vertical="center" wrapText="1"/>
    </xf>
    <xf numFmtId="177" fontId="10" fillId="0" borderId="12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Alignment="1">
      <alignment horizontal="center" vertical="center" wrapText="1"/>
    </xf>
    <xf numFmtId="49" fontId="10" fillId="0" borderId="23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vertical="center" wrapText="1"/>
    </xf>
    <xf numFmtId="49" fontId="10" fillId="0" borderId="0" xfId="6" applyNumberFormat="1" applyFont="1" applyFill="1" applyBorder="1" applyAlignment="1">
      <alignment horizontal="center" vertical="center"/>
    </xf>
    <xf numFmtId="176" fontId="13" fillId="0" borderId="2" xfId="2" applyNumberFormat="1" applyFont="1" applyFill="1" applyBorder="1" applyAlignment="1">
      <alignment horizontal="left" vertical="center"/>
    </xf>
    <xf numFmtId="49" fontId="10" fillId="0" borderId="15" xfId="6" applyNumberFormat="1" applyFont="1" applyFill="1" applyBorder="1" applyAlignment="1">
      <alignment horizontal="center" vertical="center" wrapText="1"/>
    </xf>
    <xf numFmtId="49" fontId="10" fillId="0" borderId="16" xfId="6" applyNumberFormat="1" applyFont="1" applyFill="1" applyBorder="1" applyAlignment="1">
      <alignment horizontal="center" vertical="center" wrapText="1"/>
    </xf>
    <xf numFmtId="0" fontId="10" fillId="0" borderId="18" xfId="6" applyNumberFormat="1" applyFont="1" applyFill="1" applyBorder="1" applyAlignment="1">
      <alignment horizontal="center" vertical="center" wrapText="1"/>
    </xf>
    <xf numFmtId="0" fontId="10" fillId="0" borderId="19" xfId="6" applyNumberFormat="1" applyFont="1" applyFill="1" applyBorder="1" applyAlignment="1">
      <alignment horizontal="center" vertical="center" wrapText="1"/>
    </xf>
    <xf numFmtId="176" fontId="11" fillId="0" borderId="0" xfId="2" applyNumberFormat="1" applyFont="1" applyFill="1" applyBorder="1" applyAlignment="1">
      <alignment horizontal="center" vertical="center"/>
    </xf>
    <xf numFmtId="176" fontId="11" fillId="0" borderId="0" xfId="2" applyNumberFormat="1" applyFont="1" applyFill="1" applyBorder="1" applyAlignment="1">
      <alignment horizontal="left" vertical="center"/>
    </xf>
    <xf numFmtId="0" fontId="11" fillId="0" borderId="0" xfId="2" applyFont="1" applyFill="1" applyAlignment="1">
      <alignment horizontal="center" vertical="center"/>
    </xf>
    <xf numFmtId="49" fontId="10" fillId="0" borderId="14" xfId="6" applyNumberFormat="1" applyFont="1" applyFill="1" applyBorder="1" applyAlignment="1">
      <alignment horizontal="center" vertical="center" wrapText="1"/>
    </xf>
    <xf numFmtId="0" fontId="10" fillId="0" borderId="17" xfId="6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 wrapText="1"/>
    </xf>
    <xf numFmtId="49" fontId="10" fillId="2" borderId="7" xfId="6" applyNumberFormat="1" applyFont="1" applyFill="1" applyBorder="1" applyAlignment="1">
      <alignment vertical="center"/>
    </xf>
    <xf numFmtId="49" fontId="10" fillId="2" borderId="17" xfId="6" applyNumberFormat="1" applyFont="1" applyFill="1" applyBorder="1" applyAlignment="1">
      <alignment vertical="center"/>
    </xf>
    <xf numFmtId="49" fontId="15" fillId="0" borderId="24" xfId="6" applyNumberFormat="1" applyFont="1" applyFill="1" applyBorder="1" applyAlignment="1">
      <alignment horizontal="right" vertical="top" wrapText="1"/>
    </xf>
    <xf numFmtId="49" fontId="20" fillId="0" borderId="4" xfId="6" applyNumberFormat="1" applyFont="1" applyFill="1" applyBorder="1" applyAlignment="1"/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14" fillId="0" borderId="11" xfId="6" applyNumberFormat="1" applyFont="1" applyFill="1" applyBorder="1" applyAlignment="1">
      <alignment horizontal="center" vertical="center" wrapText="1"/>
    </xf>
    <xf numFmtId="49" fontId="14" fillId="0" borderId="18" xfId="0" applyNumberFormat="1" applyFont="1" applyFill="1" applyBorder="1" applyAlignment="1">
      <alignment horizontal="center" vertical="center" wrapText="1"/>
    </xf>
    <xf numFmtId="49" fontId="10" fillId="0" borderId="22" xfId="5" applyNumberFormat="1" applyFont="1" applyFill="1" applyBorder="1" applyAlignment="1">
      <alignment horizontal="left" wrapText="1"/>
    </xf>
    <xf numFmtId="49" fontId="14" fillId="0" borderId="11" xfId="1" applyNumberFormat="1" applyFont="1" applyFill="1" applyBorder="1" applyAlignment="1">
      <alignment horizontal="center" vertical="center" wrapText="1"/>
    </xf>
    <xf numFmtId="49" fontId="10" fillId="0" borderId="11" xfId="1" applyNumberFormat="1" applyFont="1" applyFill="1" applyBorder="1" applyAlignment="1">
      <alignment horizontal="center" vertical="center" wrapText="1"/>
    </xf>
    <xf numFmtId="49" fontId="10" fillId="0" borderId="15" xfId="5" applyNumberFormat="1" applyFont="1" applyFill="1" applyBorder="1" applyAlignment="1">
      <alignment wrapText="1"/>
    </xf>
    <xf numFmtId="49" fontId="10" fillId="0" borderId="25" xfId="5" applyNumberFormat="1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0" fillId="0" borderId="11" xfId="6" applyNumberFormat="1" applyFont="1" applyFill="1" applyBorder="1" applyAlignment="1">
      <alignment vertical="center" wrapText="1"/>
    </xf>
    <xf numFmtId="49" fontId="14" fillId="0" borderId="11" xfId="1" applyNumberFormat="1" applyFont="1" applyFill="1" applyBorder="1" applyAlignment="1">
      <alignment horizontal="center" vertical="top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26" xfId="0" applyNumberFormat="1" applyFont="1" applyFill="1" applyBorder="1" applyAlignment="1">
      <alignment horizontal="center" vertical="center" wrapText="1"/>
    </xf>
    <xf numFmtId="49" fontId="10" fillId="0" borderId="47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176" fontId="10" fillId="0" borderId="48" xfId="6" applyNumberFormat="1" applyFont="1" applyFill="1" applyBorder="1" applyAlignment="1">
      <alignment horizontal="center" vertical="center"/>
    </xf>
    <xf numFmtId="176" fontId="10" fillId="0" borderId="49" xfId="6" applyNumberFormat="1" applyFont="1" applyFill="1" applyBorder="1" applyAlignment="1">
      <alignment horizontal="center" vertical="center"/>
    </xf>
    <xf numFmtId="0" fontId="10" fillId="0" borderId="11" xfId="6" applyNumberFormat="1" applyFont="1" applyFill="1" applyBorder="1" applyAlignment="1">
      <alignment horizontal="center" vertical="center" wrapText="1"/>
    </xf>
    <xf numFmtId="176" fontId="10" fillId="0" borderId="11" xfId="6" applyNumberFormat="1" applyFont="1" applyFill="1" applyBorder="1" applyAlignment="1">
      <alignment horizontal="center" vertical="center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26" xfId="6" applyNumberFormat="1" applyFont="1" applyFill="1" applyBorder="1" applyAlignment="1">
      <alignment vertical="center" wrapText="1"/>
    </xf>
    <xf numFmtId="49" fontId="10" fillId="0" borderId="39" xfId="6" applyNumberFormat="1" applyFont="1" applyFill="1" applyBorder="1" applyAlignment="1">
      <alignment vertical="center" wrapText="1"/>
    </xf>
    <xf numFmtId="49" fontId="10" fillId="0" borderId="25" xfId="6" applyNumberFormat="1" applyFont="1" applyFill="1" applyBorder="1" applyAlignment="1">
      <alignment horizontal="center" vertical="center" wrapText="1"/>
    </xf>
    <xf numFmtId="49" fontId="14" fillId="0" borderId="18" xfId="1" applyNumberFormat="1" applyFont="1" applyFill="1" applyBorder="1" applyAlignment="1">
      <alignment horizontal="center" vertical="top" wrapText="1"/>
    </xf>
    <xf numFmtId="49" fontId="10" fillId="0" borderId="18" xfId="6" applyNumberFormat="1" applyFont="1" applyFill="1" applyBorder="1" applyAlignment="1">
      <alignment vertical="center" wrapText="1"/>
    </xf>
    <xf numFmtId="49" fontId="10" fillId="0" borderId="34" xfId="6" applyNumberFormat="1" applyFont="1" applyFill="1" applyBorder="1" applyAlignment="1">
      <alignment vertical="center" wrapText="1"/>
    </xf>
    <xf numFmtId="176" fontId="11" fillId="5" borderId="22" xfId="2" applyNumberFormat="1" applyFont="1" applyFill="1" applyBorder="1" applyAlignment="1">
      <alignment horizontal="center" vertical="center"/>
    </xf>
    <xf numFmtId="176" fontId="11" fillId="5" borderId="1" xfId="2" applyNumberFormat="1" applyFont="1" applyFill="1" applyBorder="1" applyAlignment="1">
      <alignment horizontal="center" vertical="center"/>
    </xf>
    <xf numFmtId="176" fontId="11" fillId="5" borderId="26" xfId="2" applyNumberFormat="1" applyFont="1" applyFill="1" applyBorder="1" applyAlignment="1">
      <alignment horizontal="center" vertical="center"/>
    </xf>
    <xf numFmtId="176" fontId="11" fillId="2" borderId="22" xfId="2" applyNumberFormat="1" applyFont="1" applyFill="1" applyBorder="1" applyAlignment="1">
      <alignment horizontal="center" vertical="center"/>
    </xf>
    <xf numFmtId="176" fontId="11" fillId="2" borderId="1" xfId="2" applyNumberFormat="1" applyFont="1" applyFill="1" applyBorder="1" applyAlignment="1">
      <alignment horizontal="center" vertical="center"/>
    </xf>
    <xf numFmtId="176" fontId="11" fillId="2" borderId="26" xfId="2" applyNumberFormat="1" applyFont="1" applyFill="1" applyBorder="1" applyAlignment="1">
      <alignment horizontal="center" vertical="center"/>
    </xf>
    <xf numFmtId="176" fontId="11" fillId="4" borderId="22" xfId="2" applyNumberFormat="1" applyFont="1" applyFill="1" applyBorder="1" applyAlignment="1">
      <alignment horizontal="center" vertical="center"/>
    </xf>
    <xf numFmtId="176" fontId="11" fillId="4" borderId="1" xfId="2" applyNumberFormat="1" applyFont="1" applyFill="1" applyBorder="1" applyAlignment="1">
      <alignment horizontal="center" vertical="center"/>
    </xf>
    <xf numFmtId="176" fontId="11" fillId="4" borderId="26" xfId="2" applyNumberFormat="1" applyFont="1" applyFill="1" applyBorder="1" applyAlignment="1">
      <alignment horizontal="center" vertical="center"/>
    </xf>
    <xf numFmtId="176" fontId="11" fillId="0" borderId="22" xfId="2" applyNumberFormat="1" applyFont="1" applyBorder="1" applyAlignment="1">
      <alignment horizontal="center" vertical="center"/>
    </xf>
    <xf numFmtId="176" fontId="11" fillId="0" borderId="26" xfId="2" applyNumberFormat="1" applyFont="1" applyBorder="1" applyAlignment="1">
      <alignment horizontal="center" vertical="center"/>
    </xf>
    <xf numFmtId="176" fontId="11" fillId="0" borderId="22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 applyProtection="1">
      <alignment vertical="center" wrapText="1"/>
      <protection locked="0"/>
    </xf>
    <xf numFmtId="176" fontId="11" fillId="0" borderId="26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1" fillId="4" borderId="26" xfId="2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9" fontId="11" fillId="4" borderId="22" xfId="3" applyNumberFormat="1" applyFont="1" applyFill="1" applyBorder="1" applyAlignment="1">
      <alignment horizontal="center" vertical="center"/>
    </xf>
    <xf numFmtId="9" fontId="11" fillId="4" borderId="1" xfId="3" applyNumberFormat="1" applyFont="1" applyFill="1" applyBorder="1" applyAlignment="1">
      <alignment horizontal="center" vertical="center"/>
    </xf>
    <xf numFmtId="9" fontId="11" fillId="4" borderId="26" xfId="3" applyNumberFormat="1" applyFont="1" applyFill="1" applyBorder="1" applyAlignment="1">
      <alignment horizontal="center" vertical="center"/>
    </xf>
    <xf numFmtId="176" fontId="11" fillId="4" borderId="30" xfId="2" applyNumberFormat="1" applyFont="1" applyFill="1" applyBorder="1" applyAlignment="1">
      <alignment horizontal="center" vertical="center"/>
    </xf>
    <xf numFmtId="176" fontId="11" fillId="4" borderId="2" xfId="2" applyNumberFormat="1" applyFont="1" applyFill="1" applyBorder="1" applyAlignment="1">
      <alignment horizontal="center" vertical="center"/>
    </xf>
    <xf numFmtId="176" fontId="11" fillId="4" borderId="31" xfId="2" applyNumberFormat="1" applyFont="1" applyFill="1" applyBorder="1" applyAlignment="1">
      <alignment horizontal="center" vertical="center"/>
    </xf>
    <xf numFmtId="176" fontId="11" fillId="4" borderId="21" xfId="2" applyNumberFormat="1" applyFont="1" applyFill="1" applyBorder="1" applyAlignment="1">
      <alignment horizontal="center" vertical="center"/>
    </xf>
    <xf numFmtId="176" fontId="11" fillId="4" borderId="28" xfId="2" applyNumberFormat="1" applyFont="1" applyFill="1" applyBorder="1" applyAlignment="1">
      <alignment horizontal="center" vertical="center"/>
    </xf>
    <xf numFmtId="176" fontId="11" fillId="4" borderId="29" xfId="2" applyNumberFormat="1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21" fillId="3" borderId="0" xfId="2" applyFont="1" applyFill="1" applyAlignment="1">
      <alignment horizontal="center" vertical="center" wrapText="1"/>
    </xf>
    <xf numFmtId="0" fontId="12" fillId="6" borderId="4" xfId="0" applyFont="1" applyFill="1" applyBorder="1" applyAlignment="1" applyProtection="1">
      <alignment horizontal="center" vertical="center" wrapText="1"/>
      <protection locked="0"/>
    </xf>
    <xf numFmtId="0" fontId="12" fillId="6" borderId="3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 applyProtection="1">
      <alignment horizontal="center" vertical="center" wrapText="1"/>
      <protection locked="0"/>
    </xf>
    <xf numFmtId="49" fontId="17" fillId="0" borderId="42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23" xfId="0" applyNumberFormat="1" applyFont="1" applyFill="1" applyBorder="1" applyAlignment="1">
      <alignment horizontal="left" vertical="top" wrapText="1"/>
    </xf>
    <xf numFmtId="49" fontId="10" fillId="0" borderId="22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4" fillId="0" borderId="30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10" fillId="0" borderId="41" xfId="0" applyNumberFormat="1" applyFont="1" applyFill="1" applyBorder="1" applyAlignment="1">
      <alignment horizontal="center" vertical="top" wrapText="1"/>
    </xf>
    <xf numFmtId="49" fontId="18" fillId="0" borderId="42" xfId="6" applyNumberFormat="1" applyFont="1" applyFill="1" applyBorder="1" applyAlignment="1">
      <alignment horizontal="center" vertical="center" wrapText="1"/>
    </xf>
    <xf numFmtId="49" fontId="18" fillId="0" borderId="43" xfId="6" applyNumberFormat="1" applyFont="1" applyFill="1" applyBorder="1" applyAlignment="1">
      <alignment horizontal="center" vertical="center" wrapText="1"/>
    </xf>
    <xf numFmtId="49" fontId="18" fillId="0" borderId="44" xfId="6" applyNumberFormat="1" applyFont="1" applyFill="1" applyBorder="1" applyAlignment="1">
      <alignment horizontal="center" vertical="center" wrapText="1"/>
    </xf>
    <xf numFmtId="49" fontId="10" fillId="0" borderId="45" xfId="0" applyNumberFormat="1" applyFont="1" applyFill="1" applyBorder="1" applyAlignment="1">
      <alignment horizontal="left" vertical="top" wrapText="1"/>
    </xf>
    <xf numFmtId="49" fontId="10" fillId="0" borderId="22" xfId="5" applyNumberFormat="1" applyFont="1" applyFill="1" applyBorder="1" applyAlignment="1">
      <alignment horizontal="left" wrapText="1"/>
    </xf>
    <xf numFmtId="49" fontId="10" fillId="0" borderId="1" xfId="5" applyNumberFormat="1" applyFont="1" applyFill="1" applyBorder="1" applyAlignment="1">
      <alignment horizontal="left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30" xfId="5" applyNumberFormat="1" applyFont="1" applyFill="1" applyBorder="1" applyAlignment="1">
      <alignment horizontal="left" wrapText="1"/>
    </xf>
    <xf numFmtId="49" fontId="10" fillId="0" borderId="2" xfId="5" applyNumberFormat="1" applyFont="1" applyFill="1" applyBorder="1" applyAlignment="1">
      <alignment horizontal="left" wrapText="1"/>
    </xf>
    <xf numFmtId="49" fontId="10" fillId="2" borderId="8" xfId="6" applyNumberFormat="1" applyFont="1" applyFill="1" applyBorder="1" applyAlignment="1">
      <alignment horizontal="center" vertical="center"/>
    </xf>
    <xf numFmtId="177" fontId="10" fillId="0" borderId="8" xfId="6" applyNumberFormat="1" applyFont="1" applyFill="1" applyBorder="1" applyAlignment="1">
      <alignment horizontal="center" vertical="center"/>
    </xf>
    <xf numFmtId="177" fontId="10" fillId="0" borderId="9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/>
    </xf>
    <xf numFmtId="49" fontId="10" fillId="0" borderId="38" xfId="6" applyNumberFormat="1" applyFont="1" applyFill="1" applyBorder="1" applyAlignment="1">
      <alignment horizontal="center" vertical="center"/>
    </xf>
    <xf numFmtId="49" fontId="10" fillId="0" borderId="39" xfId="6" applyNumberFormat="1" applyFont="1" applyFill="1" applyBorder="1" applyAlignment="1">
      <alignment horizontal="center" vertical="center"/>
    </xf>
    <xf numFmtId="49" fontId="10" fillId="0" borderId="20" xfId="6" applyNumberFormat="1" applyFont="1" applyFill="1" applyBorder="1" applyAlignment="1">
      <alignment horizontal="center" vertical="center"/>
    </xf>
    <xf numFmtId="49" fontId="10" fillId="0" borderId="32" xfId="6" applyNumberFormat="1" applyFont="1" applyFill="1" applyBorder="1" applyAlignment="1">
      <alignment horizontal="center" vertical="center"/>
    </xf>
    <xf numFmtId="49" fontId="10" fillId="0" borderId="33" xfId="6" applyNumberFormat="1" applyFont="1" applyFill="1" applyBorder="1" applyAlignment="1">
      <alignment horizontal="center" vertical="center"/>
    </xf>
    <xf numFmtId="49" fontId="10" fillId="2" borderId="37" xfId="6" applyNumberFormat="1" applyFont="1" applyFill="1" applyBorder="1" applyAlignment="1">
      <alignment horizontal="center" vertical="center"/>
    </xf>
    <xf numFmtId="49" fontId="10" fillId="2" borderId="38" xfId="6" applyNumberFormat="1" applyFont="1" applyFill="1" applyBorder="1" applyAlignment="1">
      <alignment horizontal="center" vertical="center"/>
    </xf>
    <xf numFmtId="49" fontId="10" fillId="2" borderId="20" xfId="6" applyNumberFormat="1" applyFont="1" applyFill="1" applyBorder="1" applyAlignment="1">
      <alignment horizontal="center" vertical="center"/>
    </xf>
    <xf numFmtId="49" fontId="10" fillId="2" borderId="32" xfId="6" applyNumberFormat="1" applyFont="1" applyFill="1" applyBorder="1" applyAlignment="1">
      <alignment horizontal="center" vertical="center"/>
    </xf>
    <xf numFmtId="49" fontId="10" fillId="2" borderId="33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 wrapText="1"/>
    </xf>
    <xf numFmtId="49" fontId="10" fillId="0" borderId="38" xfId="6" applyNumberFormat="1" applyFont="1" applyFill="1" applyBorder="1" applyAlignment="1">
      <alignment horizontal="center" vertical="center" wrapText="1"/>
    </xf>
    <xf numFmtId="49" fontId="10" fillId="0" borderId="39" xfId="6" applyNumberFormat="1" applyFont="1" applyFill="1" applyBorder="1" applyAlignment="1">
      <alignment horizontal="center" vertical="center" wrapText="1"/>
    </xf>
    <xf numFmtId="49" fontId="10" fillId="0" borderId="40" xfId="6" applyNumberFormat="1" applyFont="1" applyFill="1" applyBorder="1" applyAlignment="1">
      <alignment horizontal="center" vertical="center"/>
    </xf>
    <xf numFmtId="49" fontId="16" fillId="0" borderId="42" xfId="6" applyNumberFormat="1" applyFont="1" applyFill="1" applyBorder="1" applyAlignment="1">
      <alignment horizontal="center" vertical="center" wrapText="1"/>
    </xf>
    <xf numFmtId="49" fontId="16" fillId="0" borderId="43" xfId="6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vertical="center" wrapText="1"/>
    </xf>
    <xf numFmtId="49" fontId="10" fillId="0" borderId="32" xfId="6" applyNumberFormat="1" applyFont="1" applyFill="1" applyBorder="1" applyAlignment="1">
      <alignment vertical="center" wrapText="1"/>
    </xf>
    <xf numFmtId="49" fontId="10" fillId="0" borderId="33" xfId="6" applyNumberFormat="1" applyFont="1" applyFill="1" applyBorder="1" applyAlignment="1">
      <alignment vertical="center" wrapText="1"/>
    </xf>
    <xf numFmtId="49" fontId="19" fillId="0" borderId="34" xfId="6" applyNumberFormat="1" applyFont="1" applyFill="1" applyBorder="1" applyAlignment="1">
      <alignment horizontal="center" vertical="center" wrapText="1"/>
    </xf>
    <xf numFmtId="49" fontId="19" fillId="0" borderId="35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0" fontId="10" fillId="0" borderId="22" xfId="6" applyNumberFormat="1" applyFont="1" applyFill="1" applyBorder="1" applyAlignment="1">
      <alignment horizontal="right" vertical="center" wrapText="1"/>
    </xf>
    <xf numFmtId="0" fontId="10" fillId="0" borderId="36" xfId="6" applyNumberFormat="1" applyFont="1" applyFill="1" applyBorder="1" applyAlignment="1">
      <alignment horizontal="right" vertical="center" wrapText="1"/>
    </xf>
    <xf numFmtId="49" fontId="10" fillId="0" borderId="40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vertical="center" wrapText="1"/>
    </xf>
    <xf numFmtId="49" fontId="10" fillId="0" borderId="1" xfId="6" applyNumberFormat="1" applyFont="1" applyFill="1" applyBorder="1" applyAlignment="1">
      <alignment vertical="center" wrapText="1"/>
    </xf>
    <xf numFmtId="49" fontId="10" fillId="0" borderId="26" xfId="6" applyNumberFormat="1" applyFont="1" applyFill="1" applyBorder="1" applyAlignment="1">
      <alignment vertical="center" wrapText="1"/>
    </xf>
    <xf numFmtId="49" fontId="10" fillId="0" borderId="42" xfId="6" applyNumberFormat="1" applyFont="1" applyFill="1" applyBorder="1" applyAlignment="1">
      <alignment horizontal="center" vertical="center" wrapText="1"/>
    </xf>
    <xf numFmtId="49" fontId="10" fillId="0" borderId="43" xfId="6" applyNumberFormat="1" applyFont="1" applyFill="1" applyBorder="1" applyAlignment="1">
      <alignment horizontal="center" vertical="center" wrapText="1"/>
    </xf>
    <xf numFmtId="49" fontId="10" fillId="0" borderId="45" xfId="1" applyNumberFormat="1" applyFont="1" applyFill="1" applyBorder="1" applyAlignment="1">
      <alignment horizontal="left" vertical="top" wrapText="1"/>
    </xf>
    <xf numFmtId="49" fontId="10" fillId="0" borderId="23" xfId="1" applyNumberFormat="1" applyFont="1" applyFill="1" applyBorder="1" applyAlignment="1">
      <alignment horizontal="left" vertical="top" wrapText="1"/>
    </xf>
    <xf numFmtId="0" fontId="10" fillId="0" borderId="1" xfId="6" applyNumberFormat="1" applyFont="1" applyFill="1" applyBorder="1" applyAlignment="1">
      <alignment horizontal="right" vertical="center" wrapText="1"/>
    </xf>
    <xf numFmtId="49" fontId="4" fillId="0" borderId="30" xfId="1" applyNumberFormat="1" applyFont="1" applyFill="1" applyBorder="1" applyAlignment="1">
      <alignment horizontal="left" vertical="top" wrapText="1"/>
    </xf>
    <xf numFmtId="49" fontId="10" fillId="0" borderId="1" xfId="1" applyNumberFormat="1" applyFont="1" applyFill="1" applyBorder="1" applyAlignment="1">
      <alignment horizontal="left" vertical="top" wrapText="1"/>
    </xf>
    <xf numFmtId="49" fontId="4" fillId="0" borderId="22" xfId="1" applyNumberFormat="1" applyFont="1" applyFill="1" applyBorder="1" applyAlignment="1">
      <alignment horizontal="left" vertical="top" wrapText="1"/>
    </xf>
    <xf numFmtId="49" fontId="10" fillId="0" borderId="2" xfId="6" applyNumberFormat="1" applyFont="1" applyFill="1" applyBorder="1" applyAlignment="1">
      <alignment horizontal="center" vertical="center"/>
    </xf>
    <xf numFmtId="49" fontId="10" fillId="0" borderId="46" xfId="6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left" vertical="top" wrapText="1"/>
    </xf>
    <xf numFmtId="49" fontId="4" fillId="0" borderId="46" xfId="0" applyNumberFormat="1" applyFont="1" applyFill="1" applyBorder="1" applyAlignment="1">
      <alignment horizontal="left" vertical="top" wrapText="1"/>
    </xf>
  </cellXfs>
  <cellStyles count="7">
    <cellStyle name="Normal" xfId="0" builtinId="0"/>
    <cellStyle name="Normal_Program Check List1" xfId="1"/>
    <cellStyle name="Normal_単価テスト_財産管理" xfId="2"/>
    <cellStyle name="Percent" xfId="3" builtinId="5"/>
    <cellStyle name="標準_format(USI)" xfId="4"/>
    <cellStyle name="標準_Sheet1_コピー ～ 一括失効" xfId="5"/>
    <cellStyle name="標準_コピー ～ 一括失効" xfId="6"/>
  </cellStyles>
  <dxfs count="467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4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3</xdr:row>
      <xdr:rowOff>19050</xdr:rowOff>
    </xdr:from>
    <xdr:to>
      <xdr:col>15</xdr:col>
      <xdr:colOff>533400</xdr:colOff>
      <xdr:row>37</xdr:row>
      <xdr:rowOff>154865</xdr:rowOff>
    </xdr:to>
    <xdr:pic>
      <xdr:nvPicPr>
        <xdr:cNvPr id="1218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533400"/>
          <a:ext cx="10563225" cy="59651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37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7779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4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5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2"/>
  <sheetViews>
    <sheetView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I26" sqref="I26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15</v>
      </c>
      <c r="C2" s="2"/>
    </row>
    <row r="3" spans="1:38" s="4" customFormat="1" ht="13.5" hidden="1" customHeight="1">
      <c r="B3" s="105"/>
      <c r="C3" s="106"/>
      <c r="D3" s="107"/>
      <c r="E3" s="108"/>
      <c r="F3" s="108"/>
      <c r="G3" s="108"/>
      <c r="H3" s="108"/>
      <c r="I3" s="108"/>
      <c r="J3" s="109"/>
      <c r="K3" s="96">
        <f ca="1">IF($D3="",0,MAX(INDIRECT("'"&amp;$D3&amp;"'!$H3:$AZ3")))</f>
        <v>0</v>
      </c>
      <c r="L3" s="97"/>
      <c r="M3" s="97"/>
      <c r="N3" s="98"/>
      <c r="O3" s="105" t="str">
        <f ca="1">IF($D3="","",COUNTIF(INDIRECT("'"&amp;$D3&amp;"'!$H"&amp;ROW(INDIRECT("'"&amp;$D3&amp;"'!TestResult"))&amp;":$AZ"&amp;ROW(INDIRECT("'"&amp;$D3&amp;"'!TestResult"))),O$9))</f>
        <v/>
      </c>
      <c r="P3" s="110"/>
      <c r="Q3" s="106"/>
      <c r="R3" s="105" t="str">
        <f ca="1">IF($D3="","",COUNTIF(INDIRECT("'"&amp;$D3&amp;"'!$H"&amp;ROW(INDIRECT("'"&amp;$D3&amp;"'!TestResult"))&amp;":$AZ"&amp;ROW(INDIRECT("'"&amp;$D3&amp;"'!TestResult"))),R$9))</f>
        <v/>
      </c>
      <c r="S3" s="110"/>
      <c r="T3" s="106"/>
      <c r="U3" s="105" t="str">
        <f ca="1">IF($D3="","",COUNTIF(INDIRECT("'"&amp;$D3&amp;"'!$H"&amp;ROW(INDIRECT("'"&amp;$D3&amp;"'!TestResult"))&amp;":$AZ"&amp;ROW(INDIRECT("'"&amp;$D3&amp;"'!TestResult"))),U$9))</f>
        <v/>
      </c>
      <c r="V3" s="110"/>
      <c r="W3" s="106"/>
      <c r="X3" s="105" t="str">
        <f ca="1">IF($D3="","",COUNTIF(INDIRECT("'"&amp;$D3&amp;"'!$H"&amp;ROW(INDIRECT("'"&amp;$D3&amp;"'!TestResult"))&amp;":$AZ"&amp;ROW(INDIRECT("'"&amp;$D3&amp;"'!TestResult"))),X$9))</f>
        <v/>
      </c>
      <c r="Y3" s="110"/>
      <c r="Z3" s="106"/>
      <c r="AA3" s="96">
        <f ca="1">SUM(O3:Z3)</f>
        <v>0</v>
      </c>
      <c r="AB3" s="97"/>
      <c r="AC3" s="97"/>
      <c r="AD3" s="98"/>
      <c r="AE3" s="96">
        <f ca="1">K3-AA3</f>
        <v>0</v>
      </c>
      <c r="AF3" s="97"/>
      <c r="AG3" s="97"/>
      <c r="AH3" s="98"/>
      <c r="AI3" s="99" t="str">
        <f ca="1">IF($D3="","",SUM(INDIRECT("'"&amp;$D3&amp;"'!BugCount")))</f>
        <v/>
      </c>
      <c r="AJ3" s="100"/>
      <c r="AK3" s="100"/>
      <c r="AL3" s="101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48" t="s">
        <v>9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50"/>
    </row>
    <row r="8" spans="1:38" ht="13.5" customHeight="1">
      <c r="B8" s="138"/>
      <c r="C8" s="139"/>
      <c r="D8" s="138"/>
      <c r="E8" s="140"/>
      <c r="F8" s="140"/>
      <c r="G8" s="140"/>
      <c r="H8" s="140"/>
      <c r="I8" s="140"/>
      <c r="J8" s="139"/>
      <c r="K8" s="117" t="s">
        <v>2</v>
      </c>
      <c r="L8" s="118"/>
      <c r="M8" s="118"/>
      <c r="N8" s="119"/>
      <c r="O8" s="123" t="s">
        <v>1</v>
      </c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5"/>
      <c r="AA8" s="117" t="s">
        <v>34</v>
      </c>
      <c r="AB8" s="118"/>
      <c r="AC8" s="118"/>
      <c r="AD8" s="119"/>
      <c r="AE8" s="117" t="s">
        <v>34</v>
      </c>
      <c r="AF8" s="118"/>
      <c r="AG8" s="118"/>
      <c r="AH8" s="119"/>
      <c r="AI8" s="114"/>
      <c r="AJ8" s="115"/>
      <c r="AK8" s="115"/>
      <c r="AL8" s="116"/>
    </row>
    <row r="9" spans="1:38" s="4" customFormat="1">
      <c r="B9" s="144" t="s">
        <v>16</v>
      </c>
      <c r="C9" s="145"/>
      <c r="D9" s="144" t="s">
        <v>17</v>
      </c>
      <c r="E9" s="146"/>
      <c r="F9" s="146"/>
      <c r="G9" s="146"/>
      <c r="H9" s="146"/>
      <c r="I9" s="146"/>
      <c r="J9" s="145"/>
      <c r="K9" s="120" t="s">
        <v>32</v>
      </c>
      <c r="L9" s="121"/>
      <c r="M9" s="121"/>
      <c r="N9" s="122"/>
      <c r="O9" s="126" t="s">
        <v>18</v>
      </c>
      <c r="P9" s="127"/>
      <c r="Q9" s="128"/>
      <c r="R9" s="126" t="s">
        <v>19</v>
      </c>
      <c r="S9" s="127"/>
      <c r="T9" s="128"/>
      <c r="U9" s="126" t="s">
        <v>20</v>
      </c>
      <c r="V9" s="127"/>
      <c r="W9" s="128"/>
      <c r="X9" s="126" t="s">
        <v>21</v>
      </c>
      <c r="Y9" s="127"/>
      <c r="Z9" s="128"/>
      <c r="AA9" s="120" t="s">
        <v>33</v>
      </c>
      <c r="AB9" s="121"/>
      <c r="AC9" s="121"/>
      <c r="AD9" s="122"/>
      <c r="AE9" s="120" t="s">
        <v>35</v>
      </c>
      <c r="AF9" s="121"/>
      <c r="AG9" s="121"/>
      <c r="AH9" s="122"/>
      <c r="AI9" s="141" t="s">
        <v>36</v>
      </c>
      <c r="AJ9" s="142"/>
      <c r="AK9" s="142"/>
      <c r="AL9" s="143"/>
    </row>
    <row r="10" spans="1:38" s="4" customFormat="1">
      <c r="B10" s="105">
        <v>1</v>
      </c>
      <c r="C10" s="106"/>
      <c r="D10" s="107" t="s">
        <v>66</v>
      </c>
      <c r="E10" s="108"/>
      <c r="F10" s="108"/>
      <c r="G10" s="108"/>
      <c r="H10" s="108"/>
      <c r="I10" s="108"/>
      <c r="J10" s="109"/>
      <c r="K10" s="96">
        <f ca="1">IF($D10="",0,MAX(INDIRECT("'"&amp;$D10&amp;"'!$H3:$AZ3")))</f>
        <v>2</v>
      </c>
      <c r="L10" s="97"/>
      <c r="M10" s="97"/>
      <c r="N10" s="98"/>
      <c r="O10" s="105">
        <f ca="1">IF($D10="","",COUNTIF(INDIRECT("'"&amp;$D10&amp;"'!$H"&amp;ROW(INDIRECT("'"&amp;$D10&amp;"'!TestResult"))&amp;":$AZ"&amp;ROW(INDIRECT("'"&amp;$D10&amp;"'!TestResult"))),O$9))</f>
        <v>0</v>
      </c>
      <c r="P10" s="110"/>
      <c r="Q10" s="106"/>
      <c r="R10" s="105">
        <f ca="1">IF($D10="","",COUNTIF(INDIRECT("'"&amp;$D10&amp;"'!$H"&amp;ROW(INDIRECT("'"&amp;$D10&amp;"'!TestResult"))&amp;":$AZ"&amp;ROW(INDIRECT("'"&amp;$D10&amp;"'!TestResult"))),R$9))</f>
        <v>0</v>
      </c>
      <c r="S10" s="110"/>
      <c r="T10" s="106"/>
      <c r="U10" s="105">
        <f ca="1">IF($D10="","",COUNTIF(INDIRECT("'"&amp;$D10&amp;"'!$H"&amp;ROW(INDIRECT("'"&amp;$D10&amp;"'!TestResult"))&amp;":$AZ"&amp;ROW(INDIRECT("'"&amp;$D10&amp;"'!TestResult"))),U$9))</f>
        <v>0</v>
      </c>
      <c r="V10" s="110"/>
      <c r="W10" s="106"/>
      <c r="X10" s="105">
        <f ca="1">IF($D10="","",COUNTIF(INDIRECT("'"&amp;$D10&amp;"'!$H"&amp;ROW(INDIRECT("'"&amp;$D10&amp;"'!TestResult"))&amp;":$AZ"&amp;ROW(INDIRECT("'"&amp;$D10&amp;"'!TestResult"))),X$9))</f>
        <v>0</v>
      </c>
      <c r="Y10" s="110"/>
      <c r="Z10" s="106"/>
      <c r="AA10" s="96">
        <f ca="1">SUM(O10:Z10)</f>
        <v>0</v>
      </c>
      <c r="AB10" s="97"/>
      <c r="AC10" s="97"/>
      <c r="AD10" s="98"/>
      <c r="AE10" s="96">
        <f ca="1">K10-AA10</f>
        <v>2</v>
      </c>
      <c r="AF10" s="97"/>
      <c r="AG10" s="97"/>
      <c r="AH10" s="98"/>
      <c r="AI10" s="99">
        <f ca="1">IF($D10="","",SUM(INDIRECT("'"&amp;$D10&amp;"'!BugCount")))</f>
        <v>0</v>
      </c>
      <c r="AJ10" s="100"/>
      <c r="AK10" s="100"/>
      <c r="AL10" s="101"/>
    </row>
    <row r="11" spans="1:38" s="4" customFormat="1">
      <c r="B11" s="105">
        <v>2</v>
      </c>
      <c r="C11" s="106"/>
      <c r="D11" s="107" t="s">
        <v>73</v>
      </c>
      <c r="E11" s="108"/>
      <c r="F11" s="108"/>
      <c r="G11" s="108"/>
      <c r="H11" s="108"/>
      <c r="I11" s="108"/>
      <c r="J11" s="109"/>
      <c r="K11" s="96">
        <f ca="1">IF($D11="",0,MAX(INDIRECT("'"&amp;$D11&amp;"'!$H3:$AZ3")))</f>
        <v>2</v>
      </c>
      <c r="L11" s="97"/>
      <c r="M11" s="97"/>
      <c r="N11" s="98"/>
      <c r="O11" s="105">
        <f ca="1">IF($D11="","",COUNTIF(INDIRECT("'"&amp;$D11&amp;"'!$H"&amp;ROW(INDIRECT("'"&amp;$D11&amp;"'!TestResult"))&amp;":$AZ"&amp;ROW(INDIRECT("'"&amp;$D11&amp;"'!TestResult"))),O$9))</f>
        <v>0</v>
      </c>
      <c r="P11" s="110"/>
      <c r="Q11" s="106"/>
      <c r="R11" s="105">
        <f ca="1">IF($D11="","",COUNTIF(INDIRECT("'"&amp;$D11&amp;"'!$H"&amp;ROW(INDIRECT("'"&amp;$D11&amp;"'!TestResult"))&amp;":$AZ"&amp;ROW(INDIRECT("'"&amp;$D11&amp;"'!TestResult"))),R$9))</f>
        <v>0</v>
      </c>
      <c r="S11" s="110"/>
      <c r="T11" s="106"/>
      <c r="U11" s="105">
        <f ca="1">IF($D11="","",COUNTIF(INDIRECT("'"&amp;$D11&amp;"'!$H"&amp;ROW(INDIRECT("'"&amp;$D11&amp;"'!TestResult"))&amp;":$AZ"&amp;ROW(INDIRECT("'"&amp;$D11&amp;"'!TestResult"))),U$9))</f>
        <v>0</v>
      </c>
      <c r="V11" s="110"/>
      <c r="W11" s="106"/>
      <c r="X11" s="105">
        <f ca="1">IF($D11="","",COUNTIF(INDIRECT("'"&amp;$D11&amp;"'!$H"&amp;ROW(INDIRECT("'"&amp;$D11&amp;"'!TestResult"))&amp;":$AZ"&amp;ROW(INDIRECT("'"&amp;$D11&amp;"'!TestResult"))),X$9))</f>
        <v>0</v>
      </c>
      <c r="Y11" s="110"/>
      <c r="Z11" s="106"/>
      <c r="AA11" s="96">
        <f ca="1">SUM(O11:Z11)</f>
        <v>0</v>
      </c>
      <c r="AB11" s="97"/>
      <c r="AC11" s="97"/>
      <c r="AD11" s="98"/>
      <c r="AE11" s="96">
        <f ca="1">K11-AA11</f>
        <v>2</v>
      </c>
      <c r="AF11" s="97"/>
      <c r="AG11" s="97"/>
      <c r="AH11" s="98"/>
      <c r="AI11" s="99">
        <f ca="1">IF($D11="","",SUM(INDIRECT("'"&amp;$D11&amp;"'!BugCount")))</f>
        <v>0</v>
      </c>
      <c r="AJ11" s="100"/>
      <c r="AK11" s="100"/>
      <c r="AL11" s="101"/>
    </row>
    <row r="12" spans="1:38" s="4" customFormat="1">
      <c r="B12" s="105">
        <v>3</v>
      </c>
      <c r="C12" s="106"/>
      <c r="D12" s="107" t="s">
        <v>74</v>
      </c>
      <c r="E12" s="108"/>
      <c r="F12" s="108"/>
      <c r="G12" s="108"/>
      <c r="H12" s="108"/>
      <c r="I12" s="108"/>
      <c r="J12" s="109"/>
      <c r="K12" s="96">
        <f ca="1">IF($D12="",0,MAX(INDIRECT("'"&amp;$D12&amp;"'!$H3:$AZ3")))</f>
        <v>1</v>
      </c>
      <c r="L12" s="97"/>
      <c r="M12" s="97"/>
      <c r="N12" s="98"/>
      <c r="O12" s="105">
        <f ca="1">IF($D12="","",COUNTIF(INDIRECT("'"&amp;$D12&amp;"'!$H"&amp;ROW(INDIRECT("'"&amp;$D12&amp;"'!TestResult"))&amp;":$AZ"&amp;ROW(INDIRECT("'"&amp;$D12&amp;"'!TestResult"))),O$9))</f>
        <v>0</v>
      </c>
      <c r="P12" s="110"/>
      <c r="Q12" s="106"/>
      <c r="R12" s="105">
        <f ca="1">IF($D12="","",COUNTIF(INDIRECT("'"&amp;$D12&amp;"'!$H"&amp;ROW(INDIRECT("'"&amp;$D12&amp;"'!TestResult"))&amp;":$AZ"&amp;ROW(INDIRECT("'"&amp;$D12&amp;"'!TestResult"))),R$9))</f>
        <v>0</v>
      </c>
      <c r="S12" s="110"/>
      <c r="T12" s="106"/>
      <c r="U12" s="105">
        <f ca="1">IF($D12="","",COUNTIF(INDIRECT("'"&amp;$D12&amp;"'!$H"&amp;ROW(INDIRECT("'"&amp;$D12&amp;"'!TestResult"))&amp;":$AZ"&amp;ROW(INDIRECT("'"&amp;$D12&amp;"'!TestResult"))),U$9))</f>
        <v>0</v>
      </c>
      <c r="V12" s="110"/>
      <c r="W12" s="106"/>
      <c r="X12" s="105">
        <f ca="1">IF($D12="","",COUNTIF(INDIRECT("'"&amp;$D12&amp;"'!$H"&amp;ROW(INDIRECT("'"&amp;$D12&amp;"'!TestResult"))&amp;":$AZ"&amp;ROW(INDIRECT("'"&amp;$D12&amp;"'!TestResult"))),X$9))</f>
        <v>0</v>
      </c>
      <c r="Y12" s="110"/>
      <c r="Z12" s="106"/>
      <c r="AA12" s="96">
        <f ca="1">SUM(O12:Z12)</f>
        <v>0</v>
      </c>
      <c r="AB12" s="97"/>
      <c r="AC12" s="97"/>
      <c r="AD12" s="98"/>
      <c r="AE12" s="96">
        <f ca="1">K12-AA12</f>
        <v>1</v>
      </c>
      <c r="AF12" s="97"/>
      <c r="AG12" s="97"/>
      <c r="AH12" s="98"/>
      <c r="AI12" s="99" t="e">
        <f ca="1">IF($D12="","",SUM(INDIRECT("'"&amp;$D12&amp;"'!BugCount")))</f>
        <v>#REF!</v>
      </c>
      <c r="AJ12" s="100"/>
      <c r="AK12" s="100"/>
      <c r="AL12" s="101"/>
    </row>
    <row r="13" spans="1:38" s="8" customFormat="1" ht="20.25">
      <c r="B13" s="5"/>
      <c r="C13" s="5"/>
      <c r="D13" s="6"/>
      <c r="E13" s="52"/>
      <c r="F13" s="52"/>
      <c r="G13" s="52"/>
      <c r="H13" s="52"/>
      <c r="I13" s="52"/>
      <c r="J13" s="52"/>
      <c r="K13" s="7"/>
      <c r="L13" s="7"/>
      <c r="M13" s="7"/>
      <c r="N13" s="7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7"/>
      <c r="AG13" s="7"/>
      <c r="AH13" s="7"/>
      <c r="AI13" s="7"/>
      <c r="AJ13" s="7"/>
      <c r="AK13" s="7"/>
      <c r="AL13" s="7"/>
    </row>
    <row r="14" spans="1:38" s="4" customFormat="1">
      <c r="A14" s="4" t="s">
        <v>42</v>
      </c>
      <c r="B14" s="111" t="s">
        <v>2</v>
      </c>
      <c r="C14" s="112"/>
      <c r="D14" s="112"/>
      <c r="E14" s="112"/>
      <c r="F14" s="112"/>
      <c r="G14" s="112"/>
      <c r="H14" s="112"/>
      <c r="I14" s="112"/>
      <c r="J14" s="113"/>
      <c r="K14" s="132">
        <f ca="1">SUBTOTAL(9,K9:K13)</f>
        <v>5</v>
      </c>
      <c r="L14" s="133"/>
      <c r="M14" s="133"/>
      <c r="N14" s="134"/>
      <c r="O14" s="102">
        <f ca="1">SUBTOTAL(9,O9:O13)</f>
        <v>0</v>
      </c>
      <c r="P14" s="103"/>
      <c r="Q14" s="104"/>
      <c r="R14" s="102">
        <f ca="1">SUBTOTAL(9,R9:R13)</f>
        <v>0</v>
      </c>
      <c r="S14" s="103"/>
      <c r="T14" s="104"/>
      <c r="U14" s="102">
        <f ca="1">SUBTOTAL(9,U9:U13)</f>
        <v>0</v>
      </c>
      <c r="V14" s="103"/>
      <c r="W14" s="104"/>
      <c r="X14" s="102">
        <f ca="1">SUBTOTAL(9,X9:X13)</f>
        <v>0</v>
      </c>
      <c r="Y14" s="103"/>
      <c r="Z14" s="104"/>
      <c r="AA14" s="102">
        <f ca="1">SUBTOTAL(9,AA9:AA13)</f>
        <v>0</v>
      </c>
      <c r="AB14" s="103"/>
      <c r="AC14" s="103"/>
      <c r="AD14" s="104"/>
      <c r="AE14" s="102">
        <f ca="1">SUBTOTAL(9,AE9:AE13)</f>
        <v>5</v>
      </c>
      <c r="AF14" s="103"/>
      <c r="AG14" s="103"/>
      <c r="AH14" s="104"/>
      <c r="AI14" s="132" t="e">
        <f ca="1">SUBTOTAL(9,AI9:AI13)</f>
        <v>#REF!</v>
      </c>
      <c r="AJ14" s="133"/>
      <c r="AK14" s="133"/>
      <c r="AL14" s="134"/>
    </row>
    <row r="15" spans="1:38" s="4" customFormat="1" ht="12.75" customHeight="1">
      <c r="B15" s="111" t="s">
        <v>3</v>
      </c>
      <c r="C15" s="112"/>
      <c r="D15" s="112"/>
      <c r="E15" s="112"/>
      <c r="F15" s="112"/>
      <c r="G15" s="112"/>
      <c r="H15" s="112"/>
      <c r="I15" s="112"/>
      <c r="J15" s="113"/>
      <c r="K15" s="135"/>
      <c r="L15" s="136"/>
      <c r="M15" s="136"/>
      <c r="N15" s="137"/>
      <c r="O15" s="129">
        <f ca="1">IF(ISERR(O14/$K$14),0,O14/$K$14)</f>
        <v>0</v>
      </c>
      <c r="P15" s="130"/>
      <c r="Q15" s="131"/>
      <c r="R15" s="129">
        <f ca="1">IF(ISERR(R14/$K$14),0,R14/$K$14)</f>
        <v>0</v>
      </c>
      <c r="S15" s="130"/>
      <c r="T15" s="131"/>
      <c r="U15" s="129">
        <f ca="1">IF(ISERR(U14/$K$14),0,U14/$K$14)</f>
        <v>0</v>
      </c>
      <c r="V15" s="130"/>
      <c r="W15" s="131"/>
      <c r="X15" s="129">
        <f ca="1">IF(ISERR(X14/$K$14),0,X14/$K$14)</f>
        <v>0</v>
      </c>
      <c r="Y15" s="130"/>
      <c r="Z15" s="131"/>
      <c r="AA15" s="129">
        <f ca="1">IF(ISERR(AA14/$K$14),0,AA14/$K$14)</f>
        <v>0</v>
      </c>
      <c r="AB15" s="130"/>
      <c r="AC15" s="130"/>
      <c r="AD15" s="131"/>
      <c r="AE15" s="129">
        <f ca="1">IF(ISERR(AE14/$K$14),0,AE14/$K$14)</f>
        <v>1</v>
      </c>
      <c r="AF15" s="130"/>
      <c r="AG15" s="130"/>
      <c r="AH15" s="131"/>
      <c r="AI15" s="135"/>
      <c r="AJ15" s="136"/>
      <c r="AK15" s="136"/>
      <c r="AL15" s="137"/>
    </row>
    <row r="31" spans="2:15" ht="15" customHeight="1">
      <c r="B31" s="147" t="s">
        <v>49</v>
      </c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</row>
    <row r="32" spans="2:15"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</row>
  </sheetData>
  <sheetProtection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75">
    <mergeCell ref="B31:O32"/>
    <mergeCell ref="U15:W15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  <mergeCell ref="K9:N9"/>
    <mergeCell ref="B8:C8"/>
    <mergeCell ref="D8:J8"/>
    <mergeCell ref="AI9:AL9"/>
    <mergeCell ref="AI14:AL15"/>
    <mergeCell ref="AE10:AH10"/>
    <mergeCell ref="AE14:AH14"/>
    <mergeCell ref="AE15:AH15"/>
    <mergeCell ref="R15:T15"/>
    <mergeCell ref="AA15:AD15"/>
    <mergeCell ref="X10:Z10"/>
    <mergeCell ref="U10:W10"/>
    <mergeCell ref="B15:J15"/>
    <mergeCell ref="B10:C10"/>
    <mergeCell ref="B9:C9"/>
    <mergeCell ref="D9:J9"/>
    <mergeCell ref="B12:C12"/>
    <mergeCell ref="X15:Z15"/>
    <mergeCell ref="K14:N15"/>
    <mergeCell ref="O10:Q10"/>
    <mergeCell ref="O14:Q14"/>
    <mergeCell ref="O15:Q15"/>
    <mergeCell ref="K10:N10"/>
    <mergeCell ref="U14:W14"/>
    <mergeCell ref="R14:T14"/>
    <mergeCell ref="U12:W12"/>
    <mergeCell ref="X12:Z12"/>
    <mergeCell ref="K12:N12"/>
    <mergeCell ref="O12:Q12"/>
    <mergeCell ref="R12:T12"/>
    <mergeCell ref="AI8:AL8"/>
    <mergeCell ref="K8:N8"/>
    <mergeCell ref="AA9:AD9"/>
    <mergeCell ref="AA8:AD8"/>
    <mergeCell ref="O8:Z8"/>
    <mergeCell ref="X9:Z9"/>
    <mergeCell ref="R9:T9"/>
    <mergeCell ref="U9:W9"/>
    <mergeCell ref="AE8:AH8"/>
    <mergeCell ref="AE9:AH9"/>
    <mergeCell ref="AA10:AD10"/>
    <mergeCell ref="AA14:AD14"/>
    <mergeCell ref="B11:C11"/>
    <mergeCell ref="D11:J11"/>
    <mergeCell ref="K11:N11"/>
    <mergeCell ref="O11:Q11"/>
    <mergeCell ref="R11:T11"/>
    <mergeCell ref="B14:J14"/>
    <mergeCell ref="R10:T10"/>
    <mergeCell ref="X14:Z14"/>
    <mergeCell ref="U11:W11"/>
    <mergeCell ref="X11:Z11"/>
    <mergeCell ref="AA11:AD11"/>
    <mergeCell ref="D10:J10"/>
    <mergeCell ref="D12:J12"/>
    <mergeCell ref="AE11:AH11"/>
    <mergeCell ref="AI11:AL11"/>
    <mergeCell ref="AA12:AD12"/>
    <mergeCell ref="AE12:AH12"/>
    <mergeCell ref="AI12:AL12"/>
  </mergeCells>
  <phoneticPr fontId="3"/>
  <conditionalFormatting sqref="K13:AL13 K4:AL4 AI3:AL3 K3:AE3 AI10:AL12 K10:AE12">
    <cfRule type="cellIs" dxfId="466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5" t="s">
        <v>8</v>
      </c>
      <c r="C1" s="176"/>
      <c r="D1" s="176"/>
      <c r="E1" s="177"/>
      <c r="F1" s="175" t="s">
        <v>6</v>
      </c>
      <c r="G1" s="176"/>
      <c r="H1" s="176"/>
      <c r="I1" s="176"/>
      <c r="J1" s="176"/>
      <c r="K1" s="176"/>
      <c r="L1" s="176"/>
      <c r="M1" s="176"/>
      <c r="N1" s="176"/>
      <c r="O1" s="177"/>
      <c r="P1" s="180" t="s">
        <v>0</v>
      </c>
      <c r="Q1" s="181"/>
      <c r="R1" s="181"/>
      <c r="S1" s="182"/>
      <c r="T1" s="175" t="s">
        <v>10</v>
      </c>
      <c r="U1" s="176"/>
      <c r="V1" s="176"/>
      <c r="W1" s="176"/>
      <c r="X1" s="176"/>
      <c r="Y1" s="176"/>
      <c r="Z1" s="177"/>
      <c r="AA1" s="169" t="s">
        <v>11</v>
      </c>
      <c r="AB1" s="169"/>
      <c r="AC1" s="170"/>
      <c r="AD1" s="170"/>
      <c r="AE1" s="170"/>
      <c r="AF1" s="171"/>
    </row>
    <row r="2" spans="1:32" ht="20.100000000000001" customHeight="1" thickBot="1">
      <c r="A2" s="64" t="s">
        <v>4</v>
      </c>
      <c r="B2" s="172" t="s">
        <v>8</v>
      </c>
      <c r="C2" s="173"/>
      <c r="D2" s="173"/>
      <c r="E2" s="174"/>
      <c r="F2" s="172" t="s">
        <v>7</v>
      </c>
      <c r="G2" s="173"/>
      <c r="H2" s="174"/>
      <c r="I2" s="183" t="s">
        <v>12</v>
      </c>
      <c r="J2" s="184"/>
      <c r="K2" s="184"/>
      <c r="L2" s="184"/>
      <c r="M2" s="184"/>
      <c r="N2" s="184"/>
      <c r="O2" s="185"/>
      <c r="P2" s="172"/>
      <c r="Q2" s="173"/>
      <c r="R2" s="173"/>
      <c r="S2" s="173"/>
      <c r="T2" s="173"/>
      <c r="U2" s="173"/>
      <c r="V2" s="173"/>
      <c r="W2" s="173"/>
      <c r="X2" s="173"/>
      <c r="Y2" s="173"/>
      <c r="Z2" s="174"/>
      <c r="AA2" s="178" t="s">
        <v>13</v>
      </c>
      <c r="AB2" s="179"/>
      <c r="AC2" s="172" t="s">
        <v>14</v>
      </c>
      <c r="AD2" s="173"/>
      <c r="AE2" s="173"/>
      <c r="AF2" s="186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51" t="s">
        <v>45</v>
      </c>
      <c r="B4" s="153" t="s">
        <v>22</v>
      </c>
      <c r="C4" s="153"/>
      <c r="D4" s="153"/>
      <c r="E4" s="153"/>
      <c r="F4" s="153"/>
      <c r="G4" s="153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52"/>
      <c r="B5" s="154" t="s">
        <v>23</v>
      </c>
      <c r="C5" s="155"/>
      <c r="D5" s="155"/>
      <c r="E5" s="155"/>
      <c r="F5" s="155"/>
      <c r="G5" s="155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52"/>
      <c r="B6" s="21"/>
      <c r="C6" s="156" t="s">
        <v>24</v>
      </c>
      <c r="D6" s="157"/>
      <c r="E6" s="157"/>
      <c r="F6" s="157"/>
      <c r="G6" s="157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52"/>
      <c r="B7" s="21"/>
      <c r="C7" s="159"/>
      <c r="D7" s="154"/>
      <c r="E7" s="157"/>
      <c r="F7" s="157"/>
      <c r="G7" s="157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52"/>
      <c r="B8" s="21"/>
      <c r="C8" s="159"/>
      <c r="D8" s="154"/>
      <c r="E8" s="157"/>
      <c r="F8" s="157"/>
      <c r="G8" s="157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52"/>
      <c r="B9" s="21"/>
      <c r="C9" s="158" t="s">
        <v>25</v>
      </c>
      <c r="D9" s="157"/>
      <c r="E9" s="157"/>
      <c r="F9" s="157"/>
      <c r="G9" s="157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52"/>
      <c r="B10" s="21"/>
      <c r="C10" s="159"/>
      <c r="D10" s="154"/>
      <c r="E10" s="157"/>
      <c r="F10" s="157"/>
      <c r="G10" s="157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52"/>
      <c r="B11" s="21"/>
      <c r="C11" s="159"/>
      <c r="D11" s="154"/>
      <c r="E11" s="157"/>
      <c r="F11" s="157"/>
      <c r="G11" s="157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52"/>
      <c r="B12" s="21"/>
      <c r="C12" s="154"/>
      <c r="D12" s="157"/>
      <c r="E12" s="157"/>
      <c r="F12" s="157"/>
      <c r="G12" s="157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52"/>
      <c r="B13" s="21"/>
      <c r="C13" s="159"/>
      <c r="D13" s="154"/>
      <c r="E13" s="157"/>
      <c r="F13" s="157"/>
      <c r="G13" s="157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152"/>
      <c r="B14" s="21"/>
      <c r="C14" s="159"/>
      <c r="D14" s="154"/>
      <c r="E14" s="157"/>
      <c r="F14" s="157"/>
      <c r="G14" s="157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60" t="s">
        <v>46</v>
      </c>
      <c r="B15" s="163" t="s">
        <v>26</v>
      </c>
      <c r="C15" s="153"/>
      <c r="D15" s="153"/>
      <c r="E15" s="153"/>
      <c r="F15" s="153"/>
      <c r="G15" s="153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61"/>
      <c r="B16" s="28"/>
      <c r="C16" s="164" t="s">
        <v>27</v>
      </c>
      <c r="D16" s="165"/>
      <c r="E16" s="165"/>
      <c r="F16" s="165"/>
      <c r="G16" s="165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61"/>
      <c r="B17" s="166"/>
      <c r="C17" s="164" t="s">
        <v>28</v>
      </c>
      <c r="D17" s="165"/>
      <c r="E17" s="165"/>
      <c r="F17" s="165"/>
      <c r="G17" s="165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61"/>
      <c r="B18" s="166"/>
      <c r="C18" s="164" t="s">
        <v>29</v>
      </c>
      <c r="D18" s="165"/>
      <c r="E18" s="165"/>
      <c r="F18" s="165"/>
      <c r="G18" s="165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61"/>
      <c r="B19" s="166"/>
      <c r="C19" s="164" t="s">
        <v>30</v>
      </c>
      <c r="D19" s="165"/>
      <c r="E19" s="165"/>
      <c r="F19" s="165"/>
      <c r="G19" s="165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61"/>
      <c r="B20" s="166"/>
      <c r="C20" s="164"/>
      <c r="D20" s="165"/>
      <c r="E20" s="165"/>
      <c r="F20" s="165"/>
      <c r="G20" s="165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61"/>
      <c r="B21" s="166"/>
      <c r="C21" s="164"/>
      <c r="D21" s="165"/>
      <c r="E21" s="165"/>
      <c r="F21" s="165"/>
      <c r="G21" s="165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61"/>
      <c r="B22" s="166"/>
      <c r="C22" s="164"/>
      <c r="D22" s="165"/>
      <c r="E22" s="165"/>
      <c r="F22" s="165"/>
      <c r="G22" s="165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162"/>
      <c r="B23" s="166"/>
      <c r="C23" s="167"/>
      <c r="D23" s="168"/>
      <c r="E23" s="168"/>
      <c r="F23" s="168"/>
      <c r="G23" s="168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87" t="s">
        <v>47</v>
      </c>
      <c r="B24" s="189"/>
      <c r="C24" s="190"/>
      <c r="D24" s="190"/>
      <c r="E24" s="190"/>
      <c r="F24" s="191"/>
      <c r="G24" s="35" t="s">
        <v>37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88"/>
      <c r="B25" s="198"/>
      <c r="C25" s="199"/>
      <c r="D25" s="199"/>
      <c r="E25" s="199"/>
      <c r="F25" s="200"/>
      <c r="G25" s="39" t="s">
        <v>38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88"/>
      <c r="B26" s="198"/>
      <c r="C26" s="199"/>
      <c r="D26" s="199"/>
      <c r="E26" s="199"/>
      <c r="F26" s="200"/>
      <c r="G26" s="39" t="s">
        <v>39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88"/>
      <c r="B27" s="198"/>
      <c r="C27" s="199"/>
      <c r="D27" s="199"/>
      <c r="E27" s="199"/>
      <c r="F27" s="200"/>
      <c r="G27" s="46" t="s">
        <v>40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92" t="s">
        <v>48</v>
      </c>
      <c r="B28" s="194" t="s">
        <v>41</v>
      </c>
      <c r="C28" s="194"/>
      <c r="D28" s="194"/>
      <c r="E28" s="194"/>
      <c r="F28" s="195" t="e">
        <f ca="1">GetBugSheetName()</f>
        <v>#NAME?</v>
      </c>
      <c r="G28" s="196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93"/>
      <c r="B29" s="183" t="s">
        <v>31</v>
      </c>
      <c r="C29" s="184"/>
      <c r="D29" s="184"/>
      <c r="E29" s="185"/>
      <c r="F29" s="183"/>
      <c r="G29" s="197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</mergeCells>
  <phoneticPr fontId="3"/>
  <conditionalFormatting sqref="H3:AF29">
    <cfRule type="expression" dxfId="465" priority="1" stopIfTrue="1">
      <formula>H$27="NA"</formula>
    </cfRule>
    <cfRule type="expression" dxfId="464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4" sqref="A4"/>
    </sheetView>
  </sheetViews>
  <sheetFormatPr defaultRowHeight="13.5"/>
  <sheetData>
    <row r="1" spans="1:4">
      <c r="A1" s="76" t="s">
        <v>61</v>
      </c>
      <c r="B1" s="77"/>
      <c r="C1" s="77"/>
      <c r="D1" s="77"/>
    </row>
    <row r="2" spans="1:4">
      <c r="A2" s="76" t="s">
        <v>62</v>
      </c>
      <c r="B2" s="77"/>
      <c r="C2" s="77"/>
      <c r="D2" s="77"/>
    </row>
    <row r="3" spans="1:4">
      <c r="C3" s="77"/>
      <c r="D3" s="77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21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16" sqref="H16:I18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5" t="s">
        <v>51</v>
      </c>
      <c r="C1" s="176"/>
      <c r="D1" s="176"/>
      <c r="E1" s="177"/>
      <c r="F1" s="175" t="s">
        <v>69</v>
      </c>
      <c r="G1" s="176"/>
      <c r="H1" s="176"/>
      <c r="I1" s="176"/>
      <c r="J1" s="176"/>
      <c r="K1" s="176"/>
      <c r="L1" s="176"/>
      <c r="M1" s="176"/>
      <c r="N1" s="176"/>
      <c r="O1" s="177"/>
      <c r="P1" s="180" t="s">
        <v>0</v>
      </c>
      <c r="Q1" s="181"/>
      <c r="R1" s="181"/>
      <c r="S1" s="182"/>
      <c r="T1" s="175" t="s">
        <v>52</v>
      </c>
      <c r="U1" s="176"/>
      <c r="V1" s="176"/>
      <c r="W1" s="176"/>
      <c r="X1" s="176"/>
      <c r="Y1" s="176"/>
      <c r="Z1" s="177"/>
      <c r="AA1" s="169" t="s">
        <v>11</v>
      </c>
      <c r="AB1" s="169"/>
      <c r="AC1" s="170">
        <v>43664</v>
      </c>
      <c r="AD1" s="170"/>
      <c r="AE1" s="170"/>
      <c r="AF1" s="171"/>
    </row>
    <row r="2" spans="1:32" ht="20.100000000000001" customHeight="1" thickBot="1">
      <c r="A2" s="64" t="s">
        <v>4</v>
      </c>
      <c r="B2" s="172"/>
      <c r="C2" s="173"/>
      <c r="D2" s="173"/>
      <c r="E2" s="174"/>
      <c r="F2" s="172"/>
      <c r="G2" s="173"/>
      <c r="H2" s="174"/>
      <c r="I2" s="183" t="s">
        <v>64</v>
      </c>
      <c r="J2" s="184"/>
      <c r="K2" s="184"/>
      <c r="L2" s="184"/>
      <c r="M2" s="184"/>
      <c r="N2" s="184"/>
      <c r="O2" s="185"/>
      <c r="P2" s="172"/>
      <c r="Q2" s="173"/>
      <c r="R2" s="173"/>
      <c r="S2" s="173"/>
      <c r="T2" s="173"/>
      <c r="U2" s="173"/>
      <c r="V2" s="173"/>
      <c r="W2" s="173"/>
      <c r="X2" s="173"/>
      <c r="Y2" s="173"/>
      <c r="Z2" s="174"/>
      <c r="AA2" s="178" t="s">
        <v>13</v>
      </c>
      <c r="AB2" s="179"/>
      <c r="AC2" s="172" t="s">
        <v>14</v>
      </c>
      <c r="AD2" s="209"/>
      <c r="AE2" s="209"/>
      <c r="AF2" s="210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84">
        <f>IF(COUNTA(H4:H15)&gt;0,1,"")</f>
        <v>1</v>
      </c>
      <c r="I3" s="85">
        <v>2</v>
      </c>
      <c r="J3" s="85"/>
      <c r="K3" s="85"/>
      <c r="L3" s="85"/>
      <c r="M3" s="85"/>
      <c r="N3" s="85"/>
      <c r="O3" s="85" t="str">
        <f t="shared" ref="O3:AF3" si="0">IF(COUNTA(O4:O15)&gt;0,IF(N3&gt;0,N3+1,""),"")</f>
        <v/>
      </c>
      <c r="P3" s="85" t="str">
        <f t="shared" si="0"/>
        <v/>
      </c>
      <c r="Q3" s="85" t="str">
        <f t="shared" si="0"/>
        <v/>
      </c>
      <c r="R3" s="85" t="str">
        <f t="shared" si="0"/>
        <v/>
      </c>
      <c r="S3" s="85" t="str">
        <f t="shared" si="0"/>
        <v/>
      </c>
      <c r="T3" s="85" t="str">
        <f t="shared" si="0"/>
        <v/>
      </c>
      <c r="U3" s="85" t="str">
        <f t="shared" si="0"/>
        <v/>
      </c>
      <c r="V3" s="85" t="str">
        <f t="shared" si="0"/>
        <v/>
      </c>
      <c r="W3" s="85" t="str">
        <f t="shared" si="0"/>
        <v/>
      </c>
      <c r="X3" s="85" t="str">
        <f t="shared" si="0"/>
        <v/>
      </c>
      <c r="Y3" s="85" t="str">
        <f t="shared" si="0"/>
        <v/>
      </c>
      <c r="Z3" s="85" t="str">
        <f t="shared" si="0"/>
        <v/>
      </c>
      <c r="AA3" s="85" t="str">
        <f t="shared" si="0"/>
        <v/>
      </c>
      <c r="AB3" s="85" t="str">
        <f t="shared" si="0"/>
        <v/>
      </c>
      <c r="AC3" s="85" t="str">
        <f t="shared" si="0"/>
        <v/>
      </c>
      <c r="AD3" s="87" t="str">
        <f t="shared" si="0"/>
        <v/>
      </c>
      <c r="AE3" s="87" t="str">
        <f t="shared" si="0"/>
        <v/>
      </c>
      <c r="AF3" s="87" t="str">
        <f t="shared" si="0"/>
        <v/>
      </c>
    </row>
    <row r="4" spans="1:32" s="17" customFormat="1" ht="13.5" customHeight="1">
      <c r="A4" s="151" t="s">
        <v>45</v>
      </c>
      <c r="B4" s="153" t="s">
        <v>22</v>
      </c>
      <c r="C4" s="153"/>
      <c r="D4" s="153"/>
      <c r="E4" s="153"/>
      <c r="F4" s="153"/>
      <c r="G4" s="153"/>
      <c r="H4" s="7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</row>
    <row r="5" spans="1:32" s="17" customFormat="1" ht="13.5" customHeight="1">
      <c r="A5" s="152"/>
      <c r="B5" s="154" t="s">
        <v>67</v>
      </c>
      <c r="C5" s="155"/>
      <c r="D5" s="155"/>
      <c r="E5" s="155"/>
      <c r="F5" s="155"/>
      <c r="G5" s="155"/>
      <c r="H5" s="79" t="s">
        <v>53</v>
      </c>
      <c r="I5" s="79" t="s">
        <v>53</v>
      </c>
      <c r="J5" s="79"/>
      <c r="K5" s="79"/>
      <c r="L5" s="79"/>
      <c r="M5" s="79"/>
      <c r="N5" s="7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32" s="17" customFormat="1" ht="13.5" customHeight="1">
      <c r="A6" s="152"/>
      <c r="B6" s="21"/>
      <c r="C6" s="206" t="s">
        <v>70</v>
      </c>
      <c r="D6" s="207"/>
      <c r="E6" s="207"/>
      <c r="F6" s="207"/>
      <c r="G6" s="207"/>
      <c r="H6" s="79" t="s">
        <v>53</v>
      </c>
      <c r="I6" s="78"/>
      <c r="J6" s="78"/>
      <c r="K6" s="78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</row>
    <row r="7" spans="1:32" s="17" customFormat="1" ht="13.5" customHeight="1" thickBot="1">
      <c r="A7" s="152"/>
      <c r="B7" s="21"/>
      <c r="C7" s="208" t="s">
        <v>71</v>
      </c>
      <c r="D7" s="207"/>
      <c r="E7" s="207"/>
      <c r="F7" s="207"/>
      <c r="G7" s="207"/>
      <c r="H7" s="23"/>
      <c r="I7" s="79" t="s">
        <v>53</v>
      </c>
      <c r="J7" s="78"/>
      <c r="K7" s="78"/>
      <c r="L7" s="78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</row>
    <row r="8" spans="1:32" s="17" customFormat="1" ht="13.5" customHeight="1">
      <c r="A8" s="201" t="s">
        <v>54</v>
      </c>
      <c r="B8" s="203" t="s">
        <v>55</v>
      </c>
      <c r="C8" s="204"/>
      <c r="D8" s="204"/>
      <c r="E8" s="204"/>
      <c r="F8" s="204"/>
      <c r="G8" s="204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</row>
    <row r="9" spans="1:32" s="17" customFormat="1" ht="13.5" customHeight="1">
      <c r="A9" s="202"/>
      <c r="B9" s="166"/>
      <c r="C9" s="164" t="s">
        <v>68</v>
      </c>
      <c r="D9" s="165"/>
      <c r="E9" s="165"/>
      <c r="F9" s="165"/>
      <c r="G9" s="165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3"/>
      <c r="Y9" s="73"/>
      <c r="Z9" s="73"/>
      <c r="AA9" s="73"/>
      <c r="AB9" s="73"/>
      <c r="AC9" s="73"/>
      <c r="AD9" s="73"/>
      <c r="AE9" s="73"/>
      <c r="AF9" s="73"/>
    </row>
    <row r="10" spans="1:32" s="17" customFormat="1" ht="13.5" customHeight="1">
      <c r="A10" s="202"/>
      <c r="B10" s="166"/>
      <c r="C10" s="74"/>
      <c r="D10" s="164" t="s">
        <v>56</v>
      </c>
      <c r="E10" s="165"/>
      <c r="F10" s="165"/>
      <c r="G10" s="165"/>
      <c r="H10" s="79"/>
      <c r="I10" s="79"/>
      <c r="J10" s="79"/>
      <c r="K10" s="79"/>
      <c r="L10" s="79"/>
      <c r="M10" s="79"/>
      <c r="N10" s="79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</row>
    <row r="11" spans="1:32" s="17" customFormat="1" ht="13.5" customHeight="1">
      <c r="A11" s="202"/>
      <c r="B11" s="166"/>
      <c r="C11" s="75"/>
      <c r="D11" s="164" t="s">
        <v>57</v>
      </c>
      <c r="E11" s="165"/>
      <c r="F11" s="165"/>
      <c r="G11" s="165"/>
      <c r="H11" s="79"/>
      <c r="I11" s="79"/>
      <c r="J11" s="78"/>
      <c r="K11" s="78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3"/>
      <c r="AA11" s="73"/>
      <c r="AB11" s="73"/>
      <c r="AC11" s="73"/>
      <c r="AD11" s="73"/>
      <c r="AE11" s="73"/>
      <c r="AF11" s="73"/>
    </row>
    <row r="12" spans="1:32" s="17" customFormat="1" ht="13.5" customHeight="1">
      <c r="A12" s="202"/>
      <c r="B12" s="166"/>
      <c r="C12" s="164" t="s">
        <v>58</v>
      </c>
      <c r="D12" s="165"/>
      <c r="E12" s="165"/>
      <c r="F12" s="165"/>
      <c r="G12" s="165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3"/>
      <c r="Y12" s="73"/>
      <c r="Z12" s="73"/>
      <c r="AA12" s="73"/>
      <c r="AB12" s="73"/>
      <c r="AC12" s="73"/>
      <c r="AD12" s="73"/>
      <c r="AE12" s="73"/>
      <c r="AF12" s="73"/>
    </row>
    <row r="13" spans="1:32" s="17" customFormat="1" ht="13.5" customHeight="1">
      <c r="A13" s="202"/>
      <c r="B13" s="166"/>
      <c r="C13" s="71"/>
      <c r="D13" s="164" t="s">
        <v>59</v>
      </c>
      <c r="E13" s="165"/>
      <c r="F13" s="165"/>
      <c r="G13" s="165"/>
      <c r="H13" s="79" t="s">
        <v>53</v>
      </c>
      <c r="I13" s="79" t="s">
        <v>53</v>
      </c>
      <c r="J13" s="79"/>
      <c r="K13" s="79"/>
      <c r="L13" s="79"/>
      <c r="M13" s="79"/>
      <c r="N13" s="79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3"/>
      <c r="AD13" s="73"/>
      <c r="AE13" s="73"/>
      <c r="AF13" s="73"/>
    </row>
    <row r="14" spans="1:32" s="17" customFormat="1" ht="13.5" customHeight="1" thickBot="1">
      <c r="A14" s="202"/>
      <c r="B14" s="166"/>
      <c r="C14" s="164" t="s">
        <v>72</v>
      </c>
      <c r="D14" s="165"/>
      <c r="E14" s="165"/>
      <c r="F14" s="165"/>
      <c r="G14" s="165"/>
      <c r="H14" s="72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</row>
    <row r="15" spans="1:32" s="17" customFormat="1" ht="24" customHeight="1">
      <c r="A15" s="187" t="s">
        <v>47</v>
      </c>
      <c r="B15" s="189"/>
      <c r="C15" s="190"/>
      <c r="D15" s="190"/>
      <c r="E15" s="190"/>
      <c r="F15" s="191"/>
      <c r="G15" s="35" t="s">
        <v>37</v>
      </c>
      <c r="H15" s="83" t="s">
        <v>60</v>
      </c>
      <c r="I15" s="83" t="s">
        <v>60</v>
      </c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1:32" s="17" customFormat="1" ht="27" customHeight="1">
      <c r="A16" s="188"/>
      <c r="B16" s="198"/>
      <c r="C16" s="199"/>
      <c r="D16" s="199"/>
      <c r="E16" s="199"/>
      <c r="F16" s="200"/>
      <c r="G16" s="39" t="s">
        <v>38</v>
      </c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</row>
    <row r="17" spans="1:32" s="17" customFormat="1" ht="27" customHeight="1">
      <c r="A17" s="188"/>
      <c r="B17" s="198"/>
      <c r="C17" s="199"/>
      <c r="D17" s="199"/>
      <c r="E17" s="199"/>
      <c r="F17" s="200"/>
      <c r="G17" s="39" t="s">
        <v>39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5"/>
    </row>
    <row r="18" spans="1:32" s="17" customFormat="1" ht="24.75" customHeight="1">
      <c r="A18" s="188"/>
      <c r="B18" s="198" t="s">
        <v>50</v>
      </c>
      <c r="C18" s="199"/>
      <c r="D18" s="199"/>
      <c r="E18" s="199"/>
      <c r="F18" s="200"/>
      <c r="G18" s="46" t="s">
        <v>1</v>
      </c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41"/>
      <c r="AE18" s="41"/>
      <c r="AF18" s="42"/>
    </row>
    <row r="19" spans="1:32" s="17" customFormat="1" ht="24.75" customHeight="1">
      <c r="A19" s="192" t="s">
        <v>48</v>
      </c>
      <c r="B19" s="194" t="s">
        <v>41</v>
      </c>
      <c r="C19" s="194"/>
      <c r="D19" s="194"/>
      <c r="E19" s="194"/>
      <c r="F19" s="195" t="e">
        <f ca="1">GetBugSheetName()</f>
        <v>#NAME?</v>
      </c>
      <c r="G19" s="205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53"/>
      <c r="AE19" s="53"/>
      <c r="AF19" s="54"/>
    </row>
    <row r="20" spans="1:32" s="17" customFormat="1" ht="36" customHeight="1" thickBot="1">
      <c r="A20" s="193"/>
      <c r="B20" s="183" t="s">
        <v>31</v>
      </c>
      <c r="C20" s="184"/>
      <c r="D20" s="184"/>
      <c r="E20" s="185"/>
      <c r="F20" s="183"/>
      <c r="G20" s="184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 t="str">
        <f t="shared" ref="S20:AF20" si="1">IF(S19="","",(SUM(LEN(S19)-LEN(SUBSTITUTE(S19,",","")))/LEN(",")) + 1 )</f>
        <v/>
      </c>
      <c r="T20" s="86" t="str">
        <f t="shared" si="1"/>
        <v/>
      </c>
      <c r="U20" s="86" t="str">
        <f t="shared" si="1"/>
        <v/>
      </c>
      <c r="V20" s="86" t="str">
        <f t="shared" si="1"/>
        <v/>
      </c>
      <c r="W20" s="86" t="str">
        <f t="shared" si="1"/>
        <v/>
      </c>
      <c r="X20" s="86" t="str">
        <f t="shared" si="1"/>
        <v/>
      </c>
      <c r="Y20" s="86" t="str">
        <f t="shared" si="1"/>
        <v/>
      </c>
      <c r="Z20" s="86" t="str">
        <f t="shared" si="1"/>
        <v/>
      </c>
      <c r="AA20" s="86" t="str">
        <f t="shared" si="1"/>
        <v/>
      </c>
      <c r="AB20" s="86" t="str">
        <f t="shared" si="1"/>
        <v/>
      </c>
      <c r="AC20" s="86" t="str">
        <f t="shared" si="1"/>
        <v/>
      </c>
      <c r="AD20" s="55" t="str">
        <f t="shared" si="1"/>
        <v/>
      </c>
      <c r="AE20" s="55" t="str">
        <f t="shared" si="1"/>
        <v/>
      </c>
      <c r="AF20" s="56" t="str">
        <f t="shared" si="1"/>
        <v/>
      </c>
    </row>
    <row r="21" spans="1:32" s="17" customFormat="1">
      <c r="H21" s="47"/>
      <c r="I21" s="47"/>
      <c r="J21" s="47"/>
      <c r="K21" s="47"/>
      <c r="L21" s="47"/>
      <c r="M21" s="47"/>
      <c r="N21" s="49"/>
      <c r="O21" s="49"/>
      <c r="P21" s="47"/>
      <c r="Q21" s="47"/>
      <c r="R21" s="47"/>
      <c r="S21" s="47"/>
      <c r="T21" s="47"/>
      <c r="U21" s="47"/>
      <c r="V21" s="47"/>
    </row>
  </sheetData>
  <sheetProtection insertRows="0"/>
  <protectedRanges>
    <protectedRange sqref="B4:G5 B6:B7" name="Range2_1"/>
    <protectedRange sqref="B1:O2 P2 T1 AC1:AF2" name="Range1_1"/>
    <protectedRange sqref="H15:AF19" name="Range3_1_1"/>
    <protectedRange sqref="I4:AF4 H7 O5:AF5 L6:AF6 M7:AF7" name="Range2_1_1"/>
    <protectedRange sqref="H11:I11 I5:N5 H13:N13 I7 H10:N10 H4:H6" name="Range2_1_3"/>
    <protectedRange sqref="C6:G7" name="Range2_1_4"/>
    <protectedRange sqref="B8:AF9 B12:AF12 O10:AF10 B13:G13 L11:AF11 B14:AF14 B10:G11 O13:AF13" name="Range2_1_5"/>
  </protectedRanges>
  <mergeCells count="36">
    <mergeCell ref="AC1:AF1"/>
    <mergeCell ref="AA2:AB2"/>
    <mergeCell ref="B1:E1"/>
    <mergeCell ref="F1:O1"/>
    <mergeCell ref="P1:S1"/>
    <mergeCell ref="T1:Z1"/>
    <mergeCell ref="AA1:AB1"/>
    <mergeCell ref="B2:E2"/>
    <mergeCell ref="F2:H2"/>
    <mergeCell ref="I2:O2"/>
    <mergeCell ref="P2:Z2"/>
    <mergeCell ref="AC2:AF2"/>
    <mergeCell ref="A4:A7"/>
    <mergeCell ref="B4:G4"/>
    <mergeCell ref="B5:G5"/>
    <mergeCell ref="C6:G6"/>
    <mergeCell ref="C7:G7"/>
    <mergeCell ref="A19:A20"/>
    <mergeCell ref="B19:E19"/>
    <mergeCell ref="F19:G19"/>
    <mergeCell ref="B20:E20"/>
    <mergeCell ref="F20:G20"/>
    <mergeCell ref="A8:A14"/>
    <mergeCell ref="A15:A18"/>
    <mergeCell ref="B8:G8"/>
    <mergeCell ref="B9:B14"/>
    <mergeCell ref="C9:G9"/>
    <mergeCell ref="D10:G10"/>
    <mergeCell ref="D11:G11"/>
    <mergeCell ref="C14:G14"/>
    <mergeCell ref="B15:F15"/>
    <mergeCell ref="B16:F16"/>
    <mergeCell ref="B17:F17"/>
    <mergeCell ref="B18:F18"/>
    <mergeCell ref="C12:G12"/>
    <mergeCell ref="D13:G13"/>
  </mergeCells>
  <phoneticPr fontId="3"/>
  <conditionalFormatting sqref="L3:L6 K3:K5 H3:J4 M3:N7 H7 H8:N9 L11:N12 H12:K12 H14:N20 O3:AF20">
    <cfRule type="expression" dxfId="463" priority="258" stopIfTrue="1">
      <formula>H$18="NA"</formula>
    </cfRule>
    <cfRule type="expression" dxfId="462" priority="259" stopIfTrue="1">
      <formula>H$18="NG"</formula>
    </cfRule>
  </conditionalFormatting>
  <conditionalFormatting sqref="H6">
    <cfRule type="expression" dxfId="461" priority="262" stopIfTrue="1">
      <formula>I$18="NA"</formula>
    </cfRule>
    <cfRule type="expression" dxfId="460" priority="263" stopIfTrue="1">
      <formula>I$18="NG"</formula>
    </cfRule>
  </conditionalFormatting>
  <conditionalFormatting sqref="H8:N9 O8:AF14 L11:N12 H12:K12 H14:N14">
    <cfRule type="expression" dxfId="459" priority="236" stopIfTrue="1">
      <formula>#REF!="NG"</formula>
    </cfRule>
    <cfRule type="expression" dxfId="458" priority="237" stopIfTrue="1">
      <formula>H$28="NA"</formula>
    </cfRule>
    <cfRule type="expression" dxfId="457" priority="238" stopIfTrue="1">
      <formula>H$28="NG"</formula>
    </cfRule>
  </conditionalFormatting>
  <conditionalFormatting sqref="H10">
    <cfRule type="expression" dxfId="456" priority="233" stopIfTrue="1">
      <formula>#REF!="NG"</formula>
    </cfRule>
    <cfRule type="expression" dxfId="455" priority="234" stopIfTrue="1">
      <formula>J$42="NA"</formula>
    </cfRule>
    <cfRule type="expression" dxfId="454" priority="235" stopIfTrue="1">
      <formula>J$42="NG"</formula>
    </cfRule>
  </conditionalFormatting>
  <conditionalFormatting sqref="I10">
    <cfRule type="expression" dxfId="453" priority="230" stopIfTrue="1">
      <formula>#REF!="NG"</formula>
    </cfRule>
    <cfRule type="expression" dxfId="452" priority="231" stopIfTrue="1">
      <formula>K$42="NA"</formula>
    </cfRule>
    <cfRule type="expression" dxfId="451" priority="232" stopIfTrue="1">
      <formula>K$42="NG"</formula>
    </cfRule>
  </conditionalFormatting>
  <conditionalFormatting sqref="J10">
    <cfRule type="expression" dxfId="450" priority="227" stopIfTrue="1">
      <formula>#REF!="NG"</formula>
    </cfRule>
    <cfRule type="expression" dxfId="449" priority="228" stopIfTrue="1">
      <formula>L$42="NA"</formula>
    </cfRule>
    <cfRule type="expression" dxfId="448" priority="229" stopIfTrue="1">
      <formula>L$42="NG"</formula>
    </cfRule>
  </conditionalFormatting>
  <conditionalFormatting sqref="K10">
    <cfRule type="expression" dxfId="447" priority="224" stopIfTrue="1">
      <formula>#REF!="NG"</formula>
    </cfRule>
    <cfRule type="expression" dxfId="446" priority="225" stopIfTrue="1">
      <formula>M$42="NA"</formula>
    </cfRule>
    <cfRule type="expression" dxfId="445" priority="226" stopIfTrue="1">
      <formula>M$42="NG"</formula>
    </cfRule>
  </conditionalFormatting>
  <conditionalFormatting sqref="L10">
    <cfRule type="expression" dxfId="444" priority="221" stopIfTrue="1">
      <formula>#REF!="NG"</formula>
    </cfRule>
    <cfRule type="expression" dxfId="443" priority="222" stopIfTrue="1">
      <formula>N$42="NA"</formula>
    </cfRule>
    <cfRule type="expression" dxfId="442" priority="223" stopIfTrue="1">
      <formula>N$42="NG"</formula>
    </cfRule>
  </conditionalFormatting>
  <conditionalFormatting sqref="H11">
    <cfRule type="expression" dxfId="441" priority="218" stopIfTrue="1">
      <formula>#REF!="NG"</formula>
    </cfRule>
    <cfRule type="expression" dxfId="440" priority="219" stopIfTrue="1">
      <formula>J$42="NA"</formula>
    </cfRule>
    <cfRule type="expression" dxfId="439" priority="220" stopIfTrue="1">
      <formula>J$42="NG"</formula>
    </cfRule>
  </conditionalFormatting>
  <conditionalFormatting sqref="I11">
    <cfRule type="expression" dxfId="438" priority="215" stopIfTrue="1">
      <formula>#REF!="NG"</formula>
    </cfRule>
    <cfRule type="expression" dxfId="437" priority="216" stopIfTrue="1">
      <formula>K$42="NA"</formula>
    </cfRule>
    <cfRule type="expression" dxfId="436" priority="217" stopIfTrue="1">
      <formula>K$42="NG"</formula>
    </cfRule>
  </conditionalFormatting>
  <conditionalFormatting sqref="H13">
    <cfRule type="expression" dxfId="435" priority="212" stopIfTrue="1">
      <formula>#REF!="NG"</formula>
    </cfRule>
    <cfRule type="expression" dxfId="434" priority="213" stopIfTrue="1">
      <formula>J$42="NA"</formula>
    </cfRule>
    <cfRule type="expression" dxfId="433" priority="214" stopIfTrue="1">
      <formula>J$42="NG"</formula>
    </cfRule>
  </conditionalFormatting>
  <conditionalFormatting sqref="I13">
    <cfRule type="expression" dxfId="432" priority="209" stopIfTrue="1">
      <formula>#REF!="NG"</formula>
    </cfRule>
    <cfRule type="expression" dxfId="431" priority="210" stopIfTrue="1">
      <formula>K$42="NA"</formula>
    </cfRule>
    <cfRule type="expression" dxfId="430" priority="211" stopIfTrue="1">
      <formula>K$42="NG"</formula>
    </cfRule>
  </conditionalFormatting>
  <conditionalFormatting sqref="J13">
    <cfRule type="expression" dxfId="429" priority="206" stopIfTrue="1">
      <formula>#REF!="NG"</formula>
    </cfRule>
    <cfRule type="expression" dxfId="428" priority="207" stopIfTrue="1">
      <formula>L$42="NA"</formula>
    </cfRule>
    <cfRule type="expression" dxfId="427" priority="208" stopIfTrue="1">
      <formula>L$42="NG"</formula>
    </cfRule>
  </conditionalFormatting>
  <conditionalFormatting sqref="K13">
    <cfRule type="expression" dxfId="426" priority="203" stopIfTrue="1">
      <formula>#REF!="NG"</formula>
    </cfRule>
    <cfRule type="expression" dxfId="425" priority="204" stopIfTrue="1">
      <formula>M$42="NA"</formula>
    </cfRule>
    <cfRule type="expression" dxfId="424" priority="205" stopIfTrue="1">
      <formula>M$42="NG"</formula>
    </cfRule>
  </conditionalFormatting>
  <conditionalFormatting sqref="L13">
    <cfRule type="expression" dxfId="423" priority="200" stopIfTrue="1">
      <formula>#REF!="NG"</formula>
    </cfRule>
    <cfRule type="expression" dxfId="422" priority="201" stopIfTrue="1">
      <formula>N$42="NA"</formula>
    </cfRule>
    <cfRule type="expression" dxfId="421" priority="202" stopIfTrue="1">
      <formula>N$42="NG"</formula>
    </cfRule>
  </conditionalFormatting>
  <conditionalFormatting sqref="H13:L13 H10:L10 H11:I11">
    <cfRule type="expression" dxfId="420" priority="268" stopIfTrue="1">
      <formula>J$18="NA"</formula>
    </cfRule>
    <cfRule type="expression" dxfId="419" priority="269" stopIfTrue="1">
      <formula>J$18="NG"</formula>
    </cfRule>
  </conditionalFormatting>
  <conditionalFormatting sqref="H10:L10 H11:I11 H13:L13">
    <cfRule type="expression" dxfId="418" priority="289" stopIfTrue="1">
      <formula>#REF!="NG"</formula>
    </cfRule>
    <cfRule type="expression" dxfId="417" priority="290" stopIfTrue="1">
      <formula>J$28="NA"</formula>
    </cfRule>
    <cfRule type="expression" dxfId="416" priority="291" stopIfTrue="1">
      <formula>J$28="NG"</formula>
    </cfRule>
  </conditionalFormatting>
  <conditionalFormatting sqref="H4">
    <cfRule type="expression" dxfId="415" priority="164" stopIfTrue="1">
      <formula>#REF!="NG"</formula>
    </cfRule>
    <cfRule type="expression" dxfId="414" priority="165" stopIfTrue="1">
      <formula>J$42="NA"</formula>
    </cfRule>
    <cfRule type="expression" dxfId="413" priority="166" stopIfTrue="1">
      <formula>J$42="NG"</formula>
    </cfRule>
  </conditionalFormatting>
  <conditionalFormatting sqref="H4">
    <cfRule type="expression" dxfId="412" priority="162" stopIfTrue="1">
      <formula>J$18="NA"</formula>
    </cfRule>
    <cfRule type="expression" dxfId="411" priority="163" stopIfTrue="1">
      <formula>J$18="NG"</formula>
    </cfRule>
  </conditionalFormatting>
  <conditionalFormatting sqref="H4">
    <cfRule type="expression" dxfId="410" priority="159" stopIfTrue="1">
      <formula>#REF!="NG"</formula>
    </cfRule>
    <cfRule type="expression" dxfId="409" priority="160" stopIfTrue="1">
      <formula>J$28="NA"</formula>
    </cfRule>
    <cfRule type="expression" dxfId="408" priority="161" stopIfTrue="1">
      <formula>J$28="NG"</formula>
    </cfRule>
  </conditionalFormatting>
  <conditionalFormatting sqref="H6">
    <cfRule type="expression" dxfId="407" priority="156" stopIfTrue="1">
      <formula>#REF!="NG"</formula>
    </cfRule>
    <cfRule type="expression" dxfId="406" priority="157" stopIfTrue="1">
      <formula>K$42="NA"</formula>
    </cfRule>
    <cfRule type="expression" dxfId="405" priority="158" stopIfTrue="1">
      <formula>K$42="NG"</formula>
    </cfRule>
  </conditionalFormatting>
  <conditionalFormatting sqref="H6">
    <cfRule type="expression" dxfId="404" priority="154" stopIfTrue="1">
      <formula>K$18="NA"</formula>
    </cfRule>
    <cfRule type="expression" dxfId="403" priority="155" stopIfTrue="1">
      <formula>K$18="NG"</formula>
    </cfRule>
  </conditionalFormatting>
  <conditionalFormatting sqref="H6">
    <cfRule type="expression" dxfId="402" priority="151" stopIfTrue="1">
      <formula>#REF!="NG"</formula>
    </cfRule>
    <cfRule type="expression" dxfId="401" priority="152" stopIfTrue="1">
      <formula>K$28="NA"</formula>
    </cfRule>
    <cfRule type="expression" dxfId="400" priority="153" stopIfTrue="1">
      <formula>K$28="NG"</formula>
    </cfRule>
  </conditionalFormatting>
  <conditionalFormatting sqref="I7">
    <cfRule type="expression" dxfId="399" priority="148" stopIfTrue="1">
      <formula>#REF!="NG"</formula>
    </cfRule>
    <cfRule type="expression" dxfId="398" priority="149" stopIfTrue="1">
      <formula>L$42="NA"</formula>
    </cfRule>
    <cfRule type="expression" dxfId="397" priority="150" stopIfTrue="1">
      <formula>L$42="NG"</formula>
    </cfRule>
  </conditionalFormatting>
  <conditionalFormatting sqref="I7">
    <cfRule type="expression" dxfId="396" priority="146" stopIfTrue="1">
      <formula>L$18="NA"</formula>
    </cfRule>
    <cfRule type="expression" dxfId="395" priority="147" stopIfTrue="1">
      <formula>L$18="NG"</formula>
    </cfRule>
  </conditionalFormatting>
  <conditionalFormatting sqref="I7">
    <cfRule type="expression" dxfId="394" priority="143" stopIfTrue="1">
      <formula>#REF!="NG"</formula>
    </cfRule>
    <cfRule type="expression" dxfId="393" priority="144" stopIfTrue="1">
      <formula>L$28="NA"</formula>
    </cfRule>
    <cfRule type="expression" dxfId="392" priority="145" stopIfTrue="1">
      <formula>L$28="NG"</formula>
    </cfRule>
  </conditionalFormatting>
  <conditionalFormatting sqref="H5">
    <cfRule type="expression" dxfId="391" priority="101" stopIfTrue="1">
      <formula>I$18="NA"</formula>
    </cfRule>
    <cfRule type="expression" dxfId="390" priority="102" stopIfTrue="1">
      <formula>I$18="NG"</formula>
    </cfRule>
  </conditionalFormatting>
  <conditionalFormatting sqref="H5">
    <cfRule type="expression" dxfId="389" priority="98" stopIfTrue="1">
      <formula>#REF!="NG"</formula>
    </cfRule>
    <cfRule type="expression" dxfId="388" priority="99" stopIfTrue="1">
      <formula>K$42="NA"</formula>
    </cfRule>
    <cfRule type="expression" dxfId="387" priority="100" stopIfTrue="1">
      <formula>K$42="NG"</formula>
    </cfRule>
  </conditionalFormatting>
  <conditionalFormatting sqref="H5">
    <cfRule type="expression" dxfId="386" priority="96" stopIfTrue="1">
      <formula>K$18="NA"</formula>
    </cfRule>
    <cfRule type="expression" dxfId="385" priority="97" stopIfTrue="1">
      <formula>K$18="NG"</formula>
    </cfRule>
  </conditionalFormatting>
  <conditionalFormatting sqref="H5">
    <cfRule type="expression" dxfId="384" priority="93" stopIfTrue="1">
      <formula>#REF!="NG"</formula>
    </cfRule>
    <cfRule type="expression" dxfId="383" priority="94" stopIfTrue="1">
      <formula>K$28="NA"</formula>
    </cfRule>
    <cfRule type="expression" dxfId="382" priority="95" stopIfTrue="1">
      <formula>K$28="NG"</formula>
    </cfRule>
  </conditionalFormatting>
  <conditionalFormatting sqref="I5">
    <cfRule type="expression" dxfId="381" priority="91" stopIfTrue="1">
      <formula>J$18="NA"</formula>
    </cfRule>
    <cfRule type="expression" dxfId="380" priority="92" stopIfTrue="1">
      <formula>J$18="NG"</formula>
    </cfRule>
  </conditionalFormatting>
  <conditionalFormatting sqref="I5">
    <cfRule type="expression" dxfId="379" priority="88" stopIfTrue="1">
      <formula>#REF!="NG"</formula>
    </cfRule>
    <cfRule type="expression" dxfId="378" priority="89" stopIfTrue="1">
      <formula>L$42="NA"</formula>
    </cfRule>
    <cfRule type="expression" dxfId="377" priority="90" stopIfTrue="1">
      <formula>L$42="NG"</formula>
    </cfRule>
  </conditionalFormatting>
  <conditionalFormatting sqref="I5">
    <cfRule type="expression" dxfId="376" priority="86" stopIfTrue="1">
      <formula>L$18="NA"</formula>
    </cfRule>
    <cfRule type="expression" dxfId="375" priority="87" stopIfTrue="1">
      <formula>L$18="NG"</formula>
    </cfRule>
  </conditionalFormatting>
  <conditionalFormatting sqref="I5">
    <cfRule type="expression" dxfId="374" priority="83" stopIfTrue="1">
      <formula>#REF!="NG"</formula>
    </cfRule>
    <cfRule type="expression" dxfId="373" priority="84" stopIfTrue="1">
      <formula>L$28="NA"</formula>
    </cfRule>
    <cfRule type="expression" dxfId="372" priority="85" stopIfTrue="1">
      <formula>L$28="NG"</formula>
    </cfRule>
  </conditionalFormatting>
  <conditionalFormatting sqref="J5">
    <cfRule type="expression" dxfId="371" priority="81" stopIfTrue="1">
      <formula>K$18="NA"</formula>
    </cfRule>
    <cfRule type="expression" dxfId="370" priority="82" stopIfTrue="1">
      <formula>K$18="NG"</formula>
    </cfRule>
  </conditionalFormatting>
  <conditionalFormatting sqref="J5">
    <cfRule type="expression" dxfId="369" priority="78" stopIfTrue="1">
      <formula>#REF!="NG"</formula>
    </cfRule>
    <cfRule type="expression" dxfId="368" priority="79" stopIfTrue="1">
      <formula>M$42="NA"</formula>
    </cfRule>
    <cfRule type="expression" dxfId="367" priority="80" stopIfTrue="1">
      <formula>M$42="NG"</formula>
    </cfRule>
  </conditionalFormatting>
  <conditionalFormatting sqref="J5">
    <cfRule type="expression" dxfId="366" priority="76" stopIfTrue="1">
      <formula>M$18="NA"</formula>
    </cfRule>
    <cfRule type="expression" dxfId="365" priority="77" stopIfTrue="1">
      <formula>M$18="NG"</formula>
    </cfRule>
  </conditionalFormatting>
  <conditionalFormatting sqref="J5">
    <cfRule type="expression" dxfId="364" priority="73" stopIfTrue="1">
      <formula>#REF!="NG"</formula>
    </cfRule>
    <cfRule type="expression" dxfId="363" priority="74" stopIfTrue="1">
      <formula>M$28="NA"</formula>
    </cfRule>
    <cfRule type="expression" dxfId="362" priority="75" stopIfTrue="1">
      <formula>M$28="NG"</formula>
    </cfRule>
  </conditionalFormatting>
  <conditionalFormatting sqref="K5">
    <cfRule type="expression" dxfId="361" priority="71" stopIfTrue="1">
      <formula>L$18="NA"</formula>
    </cfRule>
    <cfRule type="expression" dxfId="360" priority="72" stopIfTrue="1">
      <formula>L$18="NG"</formula>
    </cfRule>
  </conditionalFormatting>
  <conditionalFormatting sqref="K5">
    <cfRule type="expression" dxfId="359" priority="68" stopIfTrue="1">
      <formula>#REF!="NG"</formula>
    </cfRule>
    <cfRule type="expression" dxfId="358" priority="69" stopIfTrue="1">
      <formula>N$42="NA"</formula>
    </cfRule>
    <cfRule type="expression" dxfId="357" priority="70" stopIfTrue="1">
      <formula>N$42="NG"</formula>
    </cfRule>
  </conditionalFormatting>
  <conditionalFormatting sqref="K5">
    <cfRule type="expression" dxfId="356" priority="66" stopIfTrue="1">
      <formula>N$18="NA"</formula>
    </cfRule>
    <cfRule type="expression" dxfId="355" priority="67" stopIfTrue="1">
      <formula>N$18="NG"</formula>
    </cfRule>
  </conditionalFormatting>
  <conditionalFormatting sqref="K5">
    <cfRule type="expression" dxfId="354" priority="63" stopIfTrue="1">
      <formula>#REF!="NG"</formula>
    </cfRule>
    <cfRule type="expression" dxfId="353" priority="64" stopIfTrue="1">
      <formula>N$28="NA"</formula>
    </cfRule>
    <cfRule type="expression" dxfId="352" priority="65" stopIfTrue="1">
      <formula>N$28="NG"</formula>
    </cfRule>
  </conditionalFormatting>
  <conditionalFormatting sqref="L5">
    <cfRule type="expression" dxfId="351" priority="61" stopIfTrue="1">
      <formula>M$18="NA"</formula>
    </cfRule>
    <cfRule type="expression" dxfId="350" priority="62" stopIfTrue="1">
      <formula>M$18="NG"</formula>
    </cfRule>
  </conditionalFormatting>
  <conditionalFormatting sqref="L5">
    <cfRule type="expression" dxfId="349" priority="58" stopIfTrue="1">
      <formula>#REF!="NG"</formula>
    </cfRule>
    <cfRule type="expression" dxfId="348" priority="59" stopIfTrue="1">
      <formula>O$42="NA"</formula>
    </cfRule>
    <cfRule type="expression" dxfId="347" priority="60" stopIfTrue="1">
      <formula>O$42="NG"</formula>
    </cfRule>
  </conditionalFormatting>
  <conditionalFormatting sqref="L5">
    <cfRule type="expression" dxfId="346" priority="56" stopIfTrue="1">
      <formula>O$18="NA"</formula>
    </cfRule>
    <cfRule type="expression" dxfId="345" priority="57" stopIfTrue="1">
      <formula>O$18="NG"</formula>
    </cfRule>
  </conditionalFormatting>
  <conditionalFormatting sqref="L5">
    <cfRule type="expression" dxfId="344" priority="53" stopIfTrue="1">
      <formula>#REF!="NG"</formula>
    </cfRule>
    <cfRule type="expression" dxfId="343" priority="54" stopIfTrue="1">
      <formula>O$28="NA"</formula>
    </cfRule>
    <cfRule type="expression" dxfId="342" priority="55" stopIfTrue="1">
      <formula>O$28="NG"</formula>
    </cfRule>
  </conditionalFormatting>
  <conditionalFormatting sqref="M5">
    <cfRule type="expression" dxfId="341" priority="51" stopIfTrue="1">
      <formula>N$18="NA"</formula>
    </cfRule>
    <cfRule type="expression" dxfId="340" priority="52" stopIfTrue="1">
      <formula>N$18="NG"</formula>
    </cfRule>
  </conditionalFormatting>
  <conditionalFormatting sqref="M5">
    <cfRule type="expression" dxfId="339" priority="48" stopIfTrue="1">
      <formula>#REF!="NG"</formula>
    </cfRule>
    <cfRule type="expression" dxfId="338" priority="49" stopIfTrue="1">
      <formula>P$42="NA"</formula>
    </cfRule>
    <cfRule type="expression" dxfId="337" priority="50" stopIfTrue="1">
      <formula>P$42="NG"</formula>
    </cfRule>
  </conditionalFormatting>
  <conditionalFormatting sqref="M5">
    <cfRule type="expression" dxfId="336" priority="46" stopIfTrue="1">
      <formula>P$18="NA"</formula>
    </cfRule>
    <cfRule type="expression" dxfId="335" priority="47" stopIfTrue="1">
      <formula>P$18="NG"</formula>
    </cfRule>
  </conditionalFormatting>
  <conditionalFormatting sqref="M5">
    <cfRule type="expression" dxfId="334" priority="43" stopIfTrue="1">
      <formula>#REF!="NG"</formula>
    </cfRule>
    <cfRule type="expression" dxfId="333" priority="44" stopIfTrue="1">
      <formula>P$28="NA"</formula>
    </cfRule>
    <cfRule type="expression" dxfId="332" priority="45" stopIfTrue="1">
      <formula>P$28="NG"</formula>
    </cfRule>
  </conditionalFormatting>
  <conditionalFormatting sqref="N5">
    <cfRule type="expression" dxfId="331" priority="41" stopIfTrue="1">
      <formula>O$18="NA"</formula>
    </cfRule>
    <cfRule type="expression" dxfId="330" priority="42" stopIfTrue="1">
      <formula>O$18="NG"</formula>
    </cfRule>
  </conditionalFormatting>
  <conditionalFormatting sqref="N5">
    <cfRule type="expression" dxfId="329" priority="38" stopIfTrue="1">
      <formula>#REF!="NG"</formula>
    </cfRule>
    <cfRule type="expression" dxfId="328" priority="39" stopIfTrue="1">
      <formula>Q$42="NA"</formula>
    </cfRule>
    <cfRule type="expression" dxfId="327" priority="40" stopIfTrue="1">
      <formula>Q$42="NG"</formula>
    </cfRule>
  </conditionalFormatting>
  <conditionalFormatting sqref="N5">
    <cfRule type="expression" dxfId="326" priority="36" stopIfTrue="1">
      <formula>Q$18="NA"</formula>
    </cfRule>
    <cfRule type="expression" dxfId="325" priority="37" stopIfTrue="1">
      <formula>Q$18="NG"</formula>
    </cfRule>
  </conditionalFormatting>
  <conditionalFormatting sqref="N5">
    <cfRule type="expression" dxfId="324" priority="33" stopIfTrue="1">
      <formula>#REF!="NG"</formula>
    </cfRule>
    <cfRule type="expression" dxfId="323" priority="34" stopIfTrue="1">
      <formula>Q$28="NA"</formula>
    </cfRule>
    <cfRule type="expression" dxfId="322" priority="35" stopIfTrue="1">
      <formula>Q$28="NG"</formula>
    </cfRule>
  </conditionalFormatting>
  <conditionalFormatting sqref="M10">
    <cfRule type="expression" dxfId="321" priority="30" stopIfTrue="1">
      <formula>#REF!="NG"</formula>
    </cfRule>
    <cfRule type="expression" dxfId="320" priority="31" stopIfTrue="1">
      <formula>O$42="NA"</formula>
    </cfRule>
    <cfRule type="expression" dxfId="319" priority="32" stopIfTrue="1">
      <formula>O$42="NG"</formula>
    </cfRule>
  </conditionalFormatting>
  <conditionalFormatting sqref="M10">
    <cfRule type="expression" dxfId="318" priority="28" stopIfTrue="1">
      <formula>O$18="NA"</formula>
    </cfRule>
    <cfRule type="expression" dxfId="317" priority="29" stopIfTrue="1">
      <formula>O$18="NG"</formula>
    </cfRule>
  </conditionalFormatting>
  <conditionalFormatting sqref="M10">
    <cfRule type="expression" dxfId="316" priority="25" stopIfTrue="1">
      <formula>#REF!="NG"</formula>
    </cfRule>
    <cfRule type="expression" dxfId="315" priority="26" stopIfTrue="1">
      <formula>O$28="NA"</formula>
    </cfRule>
    <cfRule type="expression" dxfId="314" priority="27" stopIfTrue="1">
      <formula>O$28="NG"</formula>
    </cfRule>
  </conditionalFormatting>
  <conditionalFormatting sqref="N10">
    <cfRule type="expression" dxfId="313" priority="22" stopIfTrue="1">
      <formula>#REF!="NG"</formula>
    </cfRule>
    <cfRule type="expression" dxfId="312" priority="23" stopIfTrue="1">
      <formula>P$42="NA"</formula>
    </cfRule>
    <cfRule type="expression" dxfId="311" priority="24" stopIfTrue="1">
      <formula>P$42="NG"</formula>
    </cfRule>
  </conditionalFormatting>
  <conditionalFormatting sqref="N10">
    <cfRule type="expression" dxfId="310" priority="20" stopIfTrue="1">
      <formula>P$18="NA"</formula>
    </cfRule>
    <cfRule type="expression" dxfId="309" priority="21" stopIfTrue="1">
      <formula>P$18="NG"</formula>
    </cfRule>
  </conditionalFormatting>
  <conditionalFormatting sqref="N10">
    <cfRule type="expression" dxfId="308" priority="17" stopIfTrue="1">
      <formula>#REF!="NG"</formula>
    </cfRule>
    <cfRule type="expression" dxfId="307" priority="18" stopIfTrue="1">
      <formula>P$28="NA"</formula>
    </cfRule>
    <cfRule type="expression" dxfId="306" priority="19" stopIfTrue="1">
      <formula>P$28="NG"</formula>
    </cfRule>
  </conditionalFormatting>
  <conditionalFormatting sqref="M13">
    <cfRule type="expression" dxfId="305" priority="14" stopIfTrue="1">
      <formula>#REF!="NG"</formula>
    </cfRule>
    <cfRule type="expression" dxfId="304" priority="15" stopIfTrue="1">
      <formula>O$42="NA"</formula>
    </cfRule>
    <cfRule type="expression" dxfId="303" priority="16" stopIfTrue="1">
      <formula>O$42="NG"</formula>
    </cfRule>
  </conditionalFormatting>
  <conditionalFormatting sqref="M13">
    <cfRule type="expression" dxfId="302" priority="12" stopIfTrue="1">
      <formula>O$18="NA"</formula>
    </cfRule>
    <cfRule type="expression" dxfId="301" priority="13" stopIfTrue="1">
      <formula>O$18="NG"</formula>
    </cfRule>
  </conditionalFormatting>
  <conditionalFormatting sqref="M13">
    <cfRule type="expression" dxfId="300" priority="9" stopIfTrue="1">
      <formula>#REF!="NG"</formula>
    </cfRule>
    <cfRule type="expression" dxfId="299" priority="10" stopIfTrue="1">
      <formula>O$28="NA"</formula>
    </cfRule>
    <cfRule type="expression" dxfId="298" priority="11" stopIfTrue="1">
      <formula>O$28="NG"</formula>
    </cfRule>
  </conditionalFormatting>
  <conditionalFormatting sqref="N13">
    <cfRule type="expression" dxfId="297" priority="6" stopIfTrue="1">
      <formula>#REF!="NG"</formula>
    </cfRule>
    <cfRule type="expression" dxfId="296" priority="7" stopIfTrue="1">
      <formula>P$42="NA"</formula>
    </cfRule>
    <cfRule type="expression" dxfId="295" priority="8" stopIfTrue="1">
      <formula>P$42="NG"</formula>
    </cfRule>
  </conditionalFormatting>
  <conditionalFormatting sqref="N13">
    <cfRule type="expression" dxfId="294" priority="4" stopIfTrue="1">
      <formula>P$18="NA"</formula>
    </cfRule>
    <cfRule type="expression" dxfId="293" priority="5" stopIfTrue="1">
      <formula>P$18="NG"</formula>
    </cfRule>
  </conditionalFormatting>
  <conditionalFormatting sqref="N13">
    <cfRule type="expression" dxfId="292" priority="1" stopIfTrue="1">
      <formula>#REF!="NG"</formula>
    </cfRule>
    <cfRule type="expression" dxfId="291" priority="2" stopIfTrue="1">
      <formula>P$28="NA"</formula>
    </cfRule>
    <cfRule type="expression" dxfId="290" priority="3" stopIfTrue="1">
      <formula>P$28="NG"</formula>
    </cfRule>
  </conditionalFormatting>
  <dataValidations count="9">
    <dataValidation allowBlank="1" showInputMessage="1" showErrorMessage="1" promptTitle="Condition Type" prompt="N : Normal _x000a_A : Abnormal _x000a_B : Boundary" sqref="G15"/>
    <dataValidation allowBlank="1" showInputMessage="1" showErrorMessage="1" promptTitle="Enter" prompt="Name of the person who performed the test" sqref="G16"/>
    <dataValidation allowBlank="1" showInputMessage="1" showErrorMessage="1" promptTitle="Testing Date" prompt="Date on which test was performed in yyyy/mm/dd format" sqref="G17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8"/>
    <dataValidation allowBlank="1" showInputMessage="1" showErrorMessage="1" promptTitle="Bug ID" prompt="Unique ID throughout the project._x000a_For every Bug found during Test as well as Re-Test, a new Bug ID needs to be entered here (as a comma seperated value)" sqref="B19:E19"/>
    <dataValidation allowBlank="1" showInputMessage="1" showErrorMessage="1" promptTitle="PCL sheet name" prompt=" " sqref="F19:G19"/>
    <dataValidation type="list" allowBlank="1" showInputMessage="1" showErrorMessage="1" sqref="H18:AF18">
      <formula1>"OK, NG, NA, PT"</formula1>
    </dataValidation>
    <dataValidation type="list" allowBlank="1" showInputMessage="1" showErrorMessage="1" sqref="H15:AF15">
      <formula1>"N, A, B"</formula1>
    </dataValidation>
    <dataValidation allowBlank="1" showInputMessage="1" showErrorMessage="1" promptTitle="Input conditions" prompt="that need to be checked." sqref="A4:A7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AF20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15" sqref="H15:I17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5" t="s">
        <v>51</v>
      </c>
      <c r="C1" s="176"/>
      <c r="D1" s="176"/>
      <c r="E1" s="177"/>
      <c r="F1" s="175" t="s">
        <v>65</v>
      </c>
      <c r="G1" s="176"/>
      <c r="H1" s="176"/>
      <c r="I1" s="176"/>
      <c r="J1" s="176"/>
      <c r="K1" s="176"/>
      <c r="L1" s="176"/>
      <c r="M1" s="176"/>
      <c r="N1" s="176"/>
      <c r="O1" s="177"/>
      <c r="P1" s="180" t="s">
        <v>0</v>
      </c>
      <c r="Q1" s="181"/>
      <c r="R1" s="181"/>
      <c r="S1" s="182"/>
      <c r="T1" s="175" t="s">
        <v>63</v>
      </c>
      <c r="U1" s="176"/>
      <c r="V1" s="176"/>
      <c r="W1" s="176"/>
      <c r="X1" s="176"/>
      <c r="Y1" s="176"/>
      <c r="Z1" s="177"/>
      <c r="AA1" s="169" t="s">
        <v>11</v>
      </c>
      <c r="AB1" s="169"/>
      <c r="AC1" s="170">
        <v>43664</v>
      </c>
      <c r="AD1" s="170"/>
      <c r="AE1" s="170"/>
      <c r="AF1" s="171"/>
    </row>
    <row r="2" spans="1:32" ht="20.100000000000001" customHeight="1" thickBot="1">
      <c r="A2" s="64" t="s">
        <v>4</v>
      </c>
      <c r="B2" s="172"/>
      <c r="C2" s="173"/>
      <c r="D2" s="173"/>
      <c r="E2" s="174"/>
      <c r="F2" s="172"/>
      <c r="G2" s="173"/>
      <c r="H2" s="174"/>
      <c r="I2" s="183" t="s">
        <v>73</v>
      </c>
      <c r="J2" s="184"/>
      <c r="K2" s="184"/>
      <c r="L2" s="184"/>
      <c r="M2" s="184"/>
      <c r="N2" s="184"/>
      <c r="O2" s="185"/>
      <c r="P2" s="172"/>
      <c r="Q2" s="173"/>
      <c r="R2" s="173"/>
      <c r="S2" s="173"/>
      <c r="T2" s="173"/>
      <c r="U2" s="173"/>
      <c r="V2" s="173"/>
      <c r="W2" s="173"/>
      <c r="X2" s="173"/>
      <c r="Y2" s="173"/>
      <c r="Z2" s="174"/>
      <c r="AA2" s="178" t="s">
        <v>13</v>
      </c>
      <c r="AB2" s="179"/>
      <c r="AC2" s="172" t="s">
        <v>87</v>
      </c>
      <c r="AD2" s="173"/>
      <c r="AE2" s="173"/>
      <c r="AF2" s="186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IF(COUNTA(H4:H14)&gt;0,1,"")</f>
        <v>1</v>
      </c>
      <c r="I3" s="12">
        <v>2</v>
      </c>
      <c r="J3" s="12" t="str">
        <f t="shared" ref="J3:AF3" si="0">IF(COUNTA(J4:J14)&gt;0,IF(I3&gt;0,I3+1,""),"")</f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51" t="s">
        <v>45</v>
      </c>
      <c r="B4" s="153" t="s">
        <v>73</v>
      </c>
      <c r="C4" s="153"/>
      <c r="D4" s="153"/>
      <c r="E4" s="153"/>
      <c r="F4" s="153"/>
      <c r="G4" s="153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52"/>
      <c r="B5" s="154" t="s">
        <v>73</v>
      </c>
      <c r="C5" s="155"/>
      <c r="D5" s="155"/>
      <c r="E5" s="155"/>
      <c r="F5" s="155"/>
      <c r="G5" s="155"/>
      <c r="H5" s="79" t="s">
        <v>53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52"/>
      <c r="B6" s="21"/>
      <c r="C6" s="156" t="s">
        <v>76</v>
      </c>
      <c r="D6" s="211"/>
      <c r="E6" s="211"/>
      <c r="F6" s="211"/>
      <c r="G6" s="212"/>
      <c r="H6" s="79" t="s">
        <v>53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</row>
    <row r="7" spans="1:32" s="17" customFormat="1" ht="13.5" customHeight="1">
      <c r="A7" s="88"/>
      <c r="B7" s="21"/>
      <c r="C7" s="156" t="s">
        <v>75</v>
      </c>
      <c r="D7" s="211"/>
      <c r="E7" s="211"/>
      <c r="F7" s="211"/>
      <c r="G7" s="212"/>
      <c r="H7" s="95"/>
      <c r="I7" s="79" t="s">
        <v>53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</row>
    <row r="8" spans="1:32" s="17" customFormat="1" ht="13.5" customHeight="1" thickBot="1">
      <c r="A8" s="88"/>
      <c r="B8" s="21"/>
      <c r="C8" s="156" t="s">
        <v>81</v>
      </c>
      <c r="D8" s="211"/>
      <c r="E8" s="211"/>
      <c r="F8" s="211"/>
      <c r="G8" s="212"/>
      <c r="I8" s="79" t="s">
        <v>53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</row>
    <row r="9" spans="1:32" s="17" customFormat="1" ht="13.5" customHeight="1">
      <c r="A9" s="160" t="s">
        <v>46</v>
      </c>
      <c r="B9" s="163" t="s">
        <v>26</v>
      </c>
      <c r="C9" s="153"/>
      <c r="D9" s="153"/>
      <c r="E9" s="153"/>
      <c r="F9" s="153"/>
      <c r="G9" s="153"/>
      <c r="H9" s="23"/>
      <c r="I9" s="23"/>
      <c r="J9" s="23"/>
      <c r="K9" s="6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</row>
    <row r="10" spans="1:32" s="17" customFormat="1" ht="13.5" customHeight="1">
      <c r="A10" s="161"/>
      <c r="B10" s="28"/>
      <c r="C10" s="164" t="s">
        <v>77</v>
      </c>
      <c r="D10" s="165"/>
      <c r="E10" s="165"/>
      <c r="F10" s="165"/>
      <c r="G10" s="165"/>
      <c r="H10" s="79" t="s">
        <v>53</v>
      </c>
      <c r="I10" s="81"/>
      <c r="J10" s="23"/>
      <c r="K10" s="78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</row>
    <row r="11" spans="1:32" s="17" customFormat="1" ht="13.5" customHeight="1">
      <c r="A11" s="161"/>
      <c r="B11" s="28"/>
      <c r="C11" s="164" t="s">
        <v>78</v>
      </c>
      <c r="D11" s="165"/>
      <c r="E11" s="165"/>
      <c r="F11" s="165"/>
      <c r="G11" s="165"/>
      <c r="H11" s="90"/>
      <c r="I11" s="79" t="s">
        <v>53</v>
      </c>
      <c r="J11" s="23"/>
      <c r="K11" s="78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</row>
    <row r="12" spans="1:32" s="17" customFormat="1" ht="13.5" customHeight="1">
      <c r="A12" s="161"/>
      <c r="B12" s="28"/>
      <c r="C12" s="164" t="s">
        <v>79</v>
      </c>
      <c r="D12" s="165"/>
      <c r="E12" s="165"/>
      <c r="F12" s="165"/>
      <c r="G12" s="165"/>
      <c r="I12" s="79" t="s">
        <v>53</v>
      </c>
      <c r="J12" s="23"/>
      <c r="K12" s="78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32" s="17" customFormat="1" ht="13.5" customHeight="1" thickBot="1">
      <c r="A13" s="161"/>
      <c r="B13" s="28"/>
      <c r="C13" s="164" t="s">
        <v>80</v>
      </c>
      <c r="D13" s="165"/>
      <c r="E13" s="165"/>
      <c r="F13" s="165"/>
      <c r="G13" s="165"/>
      <c r="H13" s="91"/>
      <c r="I13" s="93" t="s">
        <v>53</v>
      </c>
      <c r="J13" s="33"/>
      <c r="K13" s="94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s="17" customFormat="1" ht="24" customHeight="1">
      <c r="A14" s="187" t="s">
        <v>47</v>
      </c>
      <c r="B14" s="189"/>
      <c r="C14" s="190"/>
      <c r="D14" s="190"/>
      <c r="E14" s="190"/>
      <c r="F14" s="191"/>
      <c r="G14" s="35" t="s">
        <v>37</v>
      </c>
      <c r="H14" s="82" t="s">
        <v>60</v>
      </c>
      <c r="I14" s="82" t="s">
        <v>60</v>
      </c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</row>
    <row r="15" spans="1:32" s="17" customFormat="1" ht="27" customHeight="1">
      <c r="A15" s="188"/>
      <c r="B15" s="198"/>
      <c r="C15" s="199"/>
      <c r="D15" s="199"/>
      <c r="E15" s="199"/>
      <c r="F15" s="200"/>
      <c r="G15" s="39" t="s">
        <v>38</v>
      </c>
      <c r="H15" s="40"/>
      <c r="I15" s="40"/>
      <c r="J15" s="40"/>
      <c r="K15" s="40"/>
      <c r="L15" s="40"/>
      <c r="M15" s="40"/>
      <c r="N15" s="40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2"/>
    </row>
    <row r="16" spans="1:32" s="17" customFormat="1" ht="27" customHeight="1">
      <c r="A16" s="188"/>
      <c r="B16" s="198"/>
      <c r="C16" s="199"/>
      <c r="D16" s="199"/>
      <c r="E16" s="199"/>
      <c r="F16" s="200"/>
      <c r="G16" s="39" t="s">
        <v>39</v>
      </c>
      <c r="H16" s="43"/>
      <c r="I16" s="43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5"/>
    </row>
    <row r="17" spans="1:32" s="17" customFormat="1" ht="24.75" customHeight="1">
      <c r="A17" s="188"/>
      <c r="B17" s="198" t="s">
        <v>50</v>
      </c>
      <c r="C17" s="199"/>
      <c r="D17" s="199"/>
      <c r="E17" s="199"/>
      <c r="F17" s="200"/>
      <c r="G17" s="46" t="s">
        <v>1</v>
      </c>
      <c r="H17" s="40"/>
      <c r="I17" s="40"/>
      <c r="J17" s="41"/>
      <c r="K17" s="41"/>
      <c r="L17" s="41"/>
      <c r="M17" s="80"/>
      <c r="N17" s="69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2"/>
    </row>
    <row r="18" spans="1:32" s="17" customFormat="1" ht="24.75" customHeight="1">
      <c r="A18" s="192" t="s">
        <v>48</v>
      </c>
      <c r="B18" s="194" t="s">
        <v>41</v>
      </c>
      <c r="C18" s="194"/>
      <c r="D18" s="194"/>
      <c r="E18" s="194"/>
      <c r="F18" s="195" t="e">
        <f ca="1">GetBugSheetName()</f>
        <v>#NAME?</v>
      </c>
      <c r="G18" s="196"/>
      <c r="H18" s="60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4"/>
    </row>
    <row r="19" spans="1:32" s="17" customFormat="1" ht="36" customHeight="1" thickBot="1">
      <c r="A19" s="193"/>
      <c r="B19" s="183" t="s">
        <v>31</v>
      </c>
      <c r="C19" s="184"/>
      <c r="D19" s="184"/>
      <c r="E19" s="185"/>
      <c r="F19" s="183"/>
      <c r="G19" s="197"/>
      <c r="H19" s="61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 t="str">
        <f t="shared" ref="S19:AF19" si="1">IF(S18="","",(SUM(LEN(S18)-LEN(SUBSTITUTE(S18,",","")))/LEN(",")) + 1 )</f>
        <v/>
      </c>
      <c r="T19" s="55" t="str">
        <f t="shared" si="1"/>
        <v/>
      </c>
      <c r="U19" s="55" t="str">
        <f t="shared" si="1"/>
        <v/>
      </c>
      <c r="V19" s="55" t="str">
        <f t="shared" si="1"/>
        <v/>
      </c>
      <c r="W19" s="55" t="str">
        <f t="shared" si="1"/>
        <v/>
      </c>
      <c r="X19" s="55" t="str">
        <f t="shared" si="1"/>
        <v/>
      </c>
      <c r="Y19" s="55" t="str">
        <f t="shared" si="1"/>
        <v/>
      </c>
      <c r="Z19" s="55" t="str">
        <f t="shared" si="1"/>
        <v/>
      </c>
      <c r="AA19" s="55" t="str">
        <f t="shared" si="1"/>
        <v/>
      </c>
      <c r="AB19" s="55" t="str">
        <f t="shared" si="1"/>
        <v/>
      </c>
      <c r="AC19" s="55" t="str">
        <f t="shared" si="1"/>
        <v/>
      </c>
      <c r="AD19" s="55" t="str">
        <f t="shared" si="1"/>
        <v/>
      </c>
      <c r="AE19" s="55" t="str">
        <f t="shared" si="1"/>
        <v/>
      </c>
      <c r="AF19" s="56" t="str">
        <f t="shared" si="1"/>
        <v/>
      </c>
    </row>
    <row r="20" spans="1:32" s="17" customFormat="1">
      <c r="H20" s="47"/>
      <c r="I20" s="47"/>
      <c r="J20" s="47"/>
      <c r="K20" s="47"/>
      <c r="L20" s="47"/>
      <c r="M20" s="47"/>
      <c r="N20" s="48"/>
      <c r="O20" s="49"/>
      <c r="P20" s="47"/>
      <c r="Q20" s="47"/>
      <c r="R20" s="47"/>
      <c r="S20" s="47"/>
      <c r="T20" s="47"/>
      <c r="U20" s="47"/>
      <c r="V20" s="47"/>
    </row>
  </sheetData>
  <sheetProtection insertRows="0"/>
  <protectedRanges>
    <protectedRange sqref="B1:O2 P2 T1 AC1:AF2" name="Range1_1"/>
    <protectedRange sqref="H14:AF18" name="Range3_1_1"/>
  </protectedRanges>
  <mergeCells count="34">
    <mergeCell ref="AC1:AF1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  <mergeCell ref="A18:A19"/>
    <mergeCell ref="B18:E18"/>
    <mergeCell ref="F18:G18"/>
    <mergeCell ref="B19:E19"/>
    <mergeCell ref="F19:G19"/>
    <mergeCell ref="A14:A17"/>
    <mergeCell ref="B14:F14"/>
    <mergeCell ref="B15:F15"/>
    <mergeCell ref="B16:F16"/>
    <mergeCell ref="B17:F17"/>
    <mergeCell ref="A4:A6"/>
    <mergeCell ref="B4:G4"/>
    <mergeCell ref="B5:G5"/>
    <mergeCell ref="A9:A13"/>
    <mergeCell ref="B9:G9"/>
    <mergeCell ref="C13:G13"/>
    <mergeCell ref="C6:G6"/>
    <mergeCell ref="C11:G11"/>
    <mergeCell ref="C12:G12"/>
    <mergeCell ref="C7:G7"/>
    <mergeCell ref="C8:G8"/>
    <mergeCell ref="C10:G10"/>
  </mergeCells>
  <phoneticPr fontId="3"/>
  <conditionalFormatting sqref="K14:AF19 L13:AF13 H3:I6 H10:AF10 J3:AF12 H9:I10 J13:J19 H14:I19">
    <cfRule type="expression" dxfId="289" priority="213" stopIfTrue="1">
      <formula>H$17="NA"</formula>
    </cfRule>
    <cfRule type="expression" dxfId="288" priority="214" stopIfTrue="1">
      <formula>H$17="NG"</formula>
    </cfRule>
  </conditionalFormatting>
  <conditionalFormatting sqref="I13">
    <cfRule type="expression" dxfId="287" priority="164" stopIfTrue="1">
      <formula>#REF!="NG"</formula>
    </cfRule>
    <cfRule type="expression" dxfId="286" priority="165" stopIfTrue="1">
      <formula>I$55="NA"</formula>
    </cfRule>
    <cfRule type="expression" dxfId="285" priority="166" stopIfTrue="1">
      <formula>I$55="NG"</formula>
    </cfRule>
  </conditionalFormatting>
  <conditionalFormatting sqref="H6">
    <cfRule type="expression" dxfId="284" priority="162" stopIfTrue="1">
      <formula>I$31="NA"</formula>
    </cfRule>
    <cfRule type="expression" dxfId="283" priority="163" stopIfTrue="1">
      <formula>I$31="NG"</formula>
    </cfRule>
  </conditionalFormatting>
  <conditionalFormatting sqref="H6 I7:I8 I11:I13">
    <cfRule type="expression" dxfId="282" priority="160" stopIfTrue="1">
      <formula>G$17="NA"</formula>
    </cfRule>
    <cfRule type="expression" dxfId="281" priority="161" stopIfTrue="1">
      <formula>G$17="NG"</formula>
    </cfRule>
  </conditionalFormatting>
  <conditionalFormatting sqref="H6">
    <cfRule type="expression" dxfId="280" priority="47" stopIfTrue="1">
      <formula>#REF!="NG"</formula>
    </cfRule>
    <cfRule type="expression" dxfId="279" priority="48" stopIfTrue="1">
      <formula>I$55="NA"</formula>
    </cfRule>
    <cfRule type="expression" dxfId="278" priority="49" stopIfTrue="1">
      <formula>I$55="NG"</formula>
    </cfRule>
  </conditionalFormatting>
  <conditionalFormatting sqref="H5">
    <cfRule type="expression" dxfId="277" priority="19" stopIfTrue="1">
      <formula>#REF!="NG"</formula>
    </cfRule>
    <cfRule type="expression" dxfId="276" priority="20" stopIfTrue="1">
      <formula>I$55="NA"</formula>
    </cfRule>
    <cfRule type="expression" dxfId="275" priority="21" stopIfTrue="1">
      <formula>I$55="NG"</formula>
    </cfRule>
  </conditionalFormatting>
  <conditionalFormatting sqref="H5">
    <cfRule type="expression" dxfId="274" priority="17" stopIfTrue="1">
      <formula>I$31="NA"</formula>
    </cfRule>
    <cfRule type="expression" dxfId="273" priority="18" stopIfTrue="1">
      <formula>I$31="NG"</formula>
    </cfRule>
  </conditionalFormatting>
  <conditionalFormatting sqref="H5">
    <cfRule type="expression" dxfId="272" priority="15" stopIfTrue="1">
      <formula>G$17="NA"</formula>
    </cfRule>
    <cfRule type="expression" dxfId="271" priority="16" stopIfTrue="1">
      <formula>G$17="NG"</formula>
    </cfRule>
  </conditionalFormatting>
  <conditionalFormatting sqref="I11:I12 I7:I8">
    <cfRule type="expression" dxfId="270" priority="222" stopIfTrue="1">
      <formula>#REF!="NG"</formula>
    </cfRule>
    <cfRule type="expression" dxfId="269" priority="223" stopIfTrue="1">
      <formula>I$55="NA"</formula>
    </cfRule>
    <cfRule type="expression" dxfId="268" priority="224" stopIfTrue="1">
      <formula>I$55="NG"</formula>
    </cfRule>
  </conditionalFormatting>
  <conditionalFormatting sqref="I7:I8 I11:I13">
    <cfRule type="expression" dxfId="267" priority="227" stopIfTrue="1">
      <formula>I$31="NA"</formula>
    </cfRule>
    <cfRule type="expression" dxfId="266" priority="228" stopIfTrue="1">
      <formula>I$31="NG"</formula>
    </cfRule>
  </conditionalFormatting>
  <conditionalFormatting sqref="I7:I8 I11:I13">
    <cfRule type="expression" dxfId="265" priority="231" stopIfTrue="1">
      <formula>G$17="NA"</formula>
    </cfRule>
    <cfRule type="expression" dxfId="264" priority="232" stopIfTrue="1">
      <formula>G$17="NG"</formula>
    </cfRule>
  </conditionalFormatting>
  <conditionalFormatting sqref="H10">
    <cfRule type="expression" dxfId="263" priority="13" stopIfTrue="1">
      <formula>I$31="NA"</formula>
    </cfRule>
    <cfRule type="expression" dxfId="262" priority="14" stopIfTrue="1">
      <formula>I$31="NG"</formula>
    </cfRule>
  </conditionalFormatting>
  <conditionalFormatting sqref="H10">
    <cfRule type="expression" dxfId="261" priority="11" stopIfTrue="1">
      <formula>G$17="NA"</formula>
    </cfRule>
    <cfRule type="expression" dxfId="260" priority="12" stopIfTrue="1">
      <formula>G$17="NG"</formula>
    </cfRule>
  </conditionalFormatting>
  <conditionalFormatting sqref="H10">
    <cfRule type="expression" dxfId="259" priority="8" stopIfTrue="1">
      <formula>#REF!="NG"</formula>
    </cfRule>
    <cfRule type="expression" dxfId="258" priority="9" stopIfTrue="1">
      <formula>I$55="NA"</formula>
    </cfRule>
    <cfRule type="expression" dxfId="257" priority="10" stopIfTrue="1">
      <formula>I$55="NG"</formula>
    </cfRule>
  </conditionalFormatting>
  <conditionalFormatting sqref="H10">
    <cfRule type="expression" dxfId="256" priority="5" stopIfTrue="1">
      <formula>#REF!="NG"</formula>
    </cfRule>
    <cfRule type="expression" dxfId="255" priority="6" stopIfTrue="1">
      <formula>I$55="NA"</formula>
    </cfRule>
    <cfRule type="expression" dxfId="254" priority="7" stopIfTrue="1">
      <formula>I$55="NG"</formula>
    </cfRule>
  </conditionalFormatting>
  <conditionalFormatting sqref="H10">
    <cfRule type="expression" dxfId="253" priority="3" stopIfTrue="1">
      <formula>I$31="NA"</formula>
    </cfRule>
    <cfRule type="expression" dxfId="252" priority="4" stopIfTrue="1">
      <formula>I$31="NG"</formula>
    </cfRule>
  </conditionalFormatting>
  <conditionalFormatting sqref="H10">
    <cfRule type="expression" dxfId="251" priority="1" stopIfTrue="1">
      <formula>G$17="NA"</formula>
    </cfRule>
    <cfRule type="expression" dxfId="250" priority="2" stopIfTrue="1">
      <formula>G$17="NG"</formula>
    </cfRule>
  </conditionalFormatting>
  <dataValidations count="10">
    <dataValidation allowBlank="1" showInputMessage="1" showErrorMessage="1" promptTitle="Condition Type" prompt="N : Normal _x000a_A : Abnormal _x000a_B : Boundary" sqref="G14"/>
    <dataValidation allowBlank="1" showInputMessage="1" showErrorMessage="1" promptTitle="Enter" prompt="Name of the person who performed the test" sqref="G15"/>
    <dataValidation allowBlank="1" showInputMessage="1" showErrorMessage="1" promptTitle="Testing Date" prompt="Date on which test was performed in yyyy/mm/dd format" sqref="G16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7"/>
    <dataValidation allowBlank="1" showInputMessage="1" showErrorMessage="1" promptTitle="Bug ID" prompt="Unique ID throughout the project._x000a_For every Bug found during Test as well as Re-Test, a new Bug ID needs to be entered here (as a comma seperated value)" sqref="B18:E18"/>
    <dataValidation allowBlank="1" showInputMessage="1" showErrorMessage="1" promptTitle="PCL sheet name" prompt=" " sqref="F18:G18"/>
    <dataValidation type="list" allowBlank="1" showInputMessage="1" showErrorMessage="1" sqref="H17:AF17">
      <formula1>"OK, NG, NA, PT"</formula1>
    </dataValidation>
    <dataValidation type="list" allowBlank="1" showInputMessage="1" showErrorMessage="1" sqref="H14:AF14">
      <formula1>"N, A, B"</formula1>
    </dataValidation>
    <dataValidation allowBlank="1" showInputMessage="1" showErrorMessage="1" promptTitle="Check points" prompt="that need / need not be executed" sqref="A9:A13"/>
    <dataValidation allowBlank="1" showInputMessage="1" showErrorMessage="1" promptTitle="Input conditions" prompt="that need to be checked." sqref="A4:A8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19"/>
  <sheetViews>
    <sheetView tabSelected="1"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15" sqref="H15:I17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5" t="s">
        <v>51</v>
      </c>
      <c r="C1" s="176"/>
      <c r="D1" s="176"/>
      <c r="E1" s="177"/>
      <c r="F1" s="175" t="s">
        <v>65</v>
      </c>
      <c r="G1" s="176"/>
      <c r="H1" s="176"/>
      <c r="I1" s="176"/>
      <c r="J1" s="176"/>
      <c r="K1" s="176"/>
      <c r="L1" s="176"/>
      <c r="M1" s="176"/>
      <c r="N1" s="176"/>
      <c r="O1" s="177"/>
      <c r="P1" s="180" t="s">
        <v>0</v>
      </c>
      <c r="Q1" s="181"/>
      <c r="R1" s="181"/>
      <c r="S1" s="182"/>
      <c r="T1" s="175" t="s">
        <v>63</v>
      </c>
      <c r="U1" s="176"/>
      <c r="V1" s="176"/>
      <c r="W1" s="176"/>
      <c r="X1" s="176"/>
      <c r="Y1" s="176"/>
      <c r="Z1" s="177"/>
      <c r="AA1" s="169" t="s">
        <v>11</v>
      </c>
      <c r="AB1" s="169"/>
      <c r="AC1" s="170">
        <v>43664</v>
      </c>
      <c r="AD1" s="170"/>
      <c r="AE1" s="170"/>
      <c r="AF1" s="171"/>
    </row>
    <row r="2" spans="1:32" ht="20.100000000000001" customHeight="1" thickBot="1">
      <c r="A2" s="64" t="s">
        <v>4</v>
      </c>
      <c r="B2" s="172"/>
      <c r="C2" s="173"/>
      <c r="D2" s="173"/>
      <c r="E2" s="174"/>
      <c r="F2" s="172"/>
      <c r="G2" s="173"/>
      <c r="H2" s="174"/>
      <c r="I2" s="183" t="s">
        <v>82</v>
      </c>
      <c r="J2" s="184"/>
      <c r="K2" s="184"/>
      <c r="L2" s="184"/>
      <c r="M2" s="184"/>
      <c r="N2" s="184"/>
      <c r="O2" s="185"/>
      <c r="P2" s="172"/>
      <c r="Q2" s="173"/>
      <c r="R2" s="173"/>
      <c r="S2" s="173"/>
      <c r="T2" s="173"/>
      <c r="U2" s="173"/>
      <c r="V2" s="173"/>
      <c r="W2" s="173"/>
      <c r="X2" s="173"/>
      <c r="Y2" s="173"/>
      <c r="Z2" s="174"/>
      <c r="AA2" s="178" t="s">
        <v>13</v>
      </c>
      <c r="AB2" s="179"/>
      <c r="AC2" s="172" t="s">
        <v>86</v>
      </c>
      <c r="AD2" s="173"/>
      <c r="AE2" s="173"/>
      <c r="AF2" s="186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IF(COUNTA(H4:H14)&gt;0,1,"")</f>
        <v>1</v>
      </c>
      <c r="I3" s="12"/>
      <c r="J3" s="12" t="str">
        <f t="shared" ref="J3:AF3" si="0">IF(COUNTA(J4:J14)&gt;0,IF(I3&gt;0,I3+1,""),"")</f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51" t="s">
        <v>45</v>
      </c>
      <c r="B4" s="153" t="s">
        <v>82</v>
      </c>
      <c r="C4" s="153"/>
      <c r="D4" s="153"/>
      <c r="E4" s="153"/>
      <c r="F4" s="153"/>
      <c r="G4" s="153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52"/>
      <c r="B5" s="154" t="s">
        <v>82</v>
      </c>
      <c r="C5" s="155"/>
      <c r="D5" s="155"/>
      <c r="E5" s="155"/>
      <c r="F5" s="155"/>
      <c r="G5" s="155"/>
      <c r="H5" s="79" t="s">
        <v>53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52"/>
      <c r="B6" s="21"/>
      <c r="C6" s="156" t="s">
        <v>83</v>
      </c>
      <c r="D6" s="211"/>
      <c r="E6" s="211"/>
      <c r="F6" s="211"/>
      <c r="G6" s="212"/>
      <c r="H6" s="79" t="s">
        <v>53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</row>
    <row r="7" spans="1:32" s="17" customFormat="1" ht="13.5" customHeight="1">
      <c r="A7" s="88"/>
      <c r="B7" s="21"/>
      <c r="C7" s="156" t="s">
        <v>84</v>
      </c>
      <c r="D7" s="211"/>
      <c r="E7" s="211"/>
      <c r="F7" s="211"/>
      <c r="G7" s="212"/>
      <c r="I7" s="79" t="s">
        <v>53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</row>
    <row r="8" spans="1:32" s="17" customFormat="1" ht="13.5" customHeight="1" thickBot="1">
      <c r="A8" s="88"/>
      <c r="B8" s="21"/>
      <c r="C8" s="156" t="s">
        <v>85</v>
      </c>
      <c r="D8" s="211"/>
      <c r="E8" s="211"/>
      <c r="F8" s="211"/>
      <c r="G8" s="212"/>
      <c r="I8" s="79" t="s">
        <v>53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</row>
    <row r="9" spans="1:32" s="17" customFormat="1" ht="13.5" customHeight="1">
      <c r="A9" s="160" t="s">
        <v>46</v>
      </c>
      <c r="B9" s="163" t="s">
        <v>26</v>
      </c>
      <c r="C9" s="153"/>
      <c r="D9" s="153"/>
      <c r="E9" s="153"/>
      <c r="F9" s="153"/>
      <c r="G9" s="153"/>
      <c r="H9" s="23"/>
      <c r="I9" s="23"/>
      <c r="J9" s="23"/>
      <c r="K9" s="6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</row>
    <row r="10" spans="1:32" s="17" customFormat="1" ht="13.5" customHeight="1">
      <c r="A10" s="161"/>
      <c r="B10" s="28"/>
      <c r="C10" s="164" t="s">
        <v>77</v>
      </c>
      <c r="D10" s="165"/>
      <c r="E10" s="165"/>
      <c r="F10" s="165"/>
      <c r="G10" s="165"/>
      <c r="H10" s="79" t="s">
        <v>53</v>
      </c>
      <c r="I10" s="81"/>
      <c r="J10" s="23"/>
      <c r="K10" s="78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</row>
    <row r="11" spans="1:32" s="17" customFormat="1" ht="13.5" customHeight="1">
      <c r="A11" s="161"/>
      <c r="B11" s="28"/>
      <c r="C11" s="164" t="s">
        <v>78</v>
      </c>
      <c r="D11" s="165"/>
      <c r="E11" s="165"/>
      <c r="F11" s="165"/>
      <c r="G11" s="165"/>
      <c r="H11" s="90"/>
      <c r="I11" s="79" t="s">
        <v>53</v>
      </c>
      <c r="J11" s="23"/>
      <c r="K11" s="78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</row>
    <row r="12" spans="1:32" s="17" customFormat="1" ht="13.5" customHeight="1">
      <c r="A12" s="161"/>
      <c r="B12" s="28"/>
      <c r="C12" s="164" t="s">
        <v>79</v>
      </c>
      <c r="D12" s="165"/>
      <c r="E12" s="165"/>
      <c r="F12" s="165"/>
      <c r="G12" s="165"/>
      <c r="I12" s="79" t="s">
        <v>53</v>
      </c>
      <c r="J12" s="23"/>
      <c r="K12" s="78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32" s="17" customFormat="1" ht="13.5" customHeight="1" thickBot="1">
      <c r="A13" s="161"/>
      <c r="B13" s="28"/>
      <c r="C13" s="164" t="s">
        <v>80</v>
      </c>
      <c r="D13" s="165"/>
      <c r="E13" s="165"/>
      <c r="F13" s="165"/>
      <c r="G13" s="165"/>
      <c r="H13" s="91"/>
      <c r="I13" s="93" t="s">
        <v>53</v>
      </c>
      <c r="J13" s="33"/>
      <c r="K13" s="94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s="17" customFormat="1" ht="13.5" customHeight="1">
      <c r="A14" s="187" t="s">
        <v>47</v>
      </c>
      <c r="B14" s="189"/>
      <c r="C14" s="190"/>
      <c r="D14" s="190"/>
      <c r="E14" s="190"/>
      <c r="F14" s="191"/>
      <c r="G14" s="35" t="s">
        <v>37</v>
      </c>
      <c r="H14" s="82" t="s">
        <v>60</v>
      </c>
      <c r="I14" s="82" t="s">
        <v>60</v>
      </c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</row>
    <row r="15" spans="1:32" s="17" customFormat="1" ht="24" customHeight="1">
      <c r="A15" s="188"/>
      <c r="B15" s="198"/>
      <c r="C15" s="199"/>
      <c r="D15" s="199"/>
      <c r="E15" s="199"/>
      <c r="F15" s="200"/>
      <c r="G15" s="39" t="s">
        <v>38</v>
      </c>
      <c r="H15" s="40"/>
      <c r="I15" s="40"/>
      <c r="J15" s="40"/>
      <c r="K15" s="40"/>
      <c r="L15" s="40"/>
      <c r="M15" s="40"/>
      <c r="N15" s="40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42"/>
    </row>
    <row r="16" spans="1:32" s="17" customFormat="1" ht="27" customHeight="1">
      <c r="A16" s="188"/>
      <c r="B16" s="198"/>
      <c r="C16" s="199"/>
      <c r="D16" s="199"/>
      <c r="E16" s="199"/>
      <c r="F16" s="200"/>
      <c r="G16" s="39" t="s">
        <v>39</v>
      </c>
      <c r="H16" s="43"/>
      <c r="I16" s="43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5"/>
    </row>
    <row r="17" spans="1:32" s="17" customFormat="1" ht="27" customHeight="1">
      <c r="A17" s="188"/>
      <c r="B17" s="198" t="s">
        <v>50</v>
      </c>
      <c r="C17" s="199"/>
      <c r="D17" s="199"/>
      <c r="E17" s="199"/>
      <c r="F17" s="200"/>
      <c r="G17" s="46" t="s">
        <v>1</v>
      </c>
      <c r="H17" s="40"/>
      <c r="I17" s="40"/>
      <c r="J17" s="89"/>
      <c r="K17" s="89"/>
      <c r="L17" s="89"/>
      <c r="M17" s="89"/>
      <c r="N17" s="6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42"/>
    </row>
    <row r="18" spans="1:32" s="17" customFormat="1" ht="24.75" customHeight="1">
      <c r="A18" s="192" t="s">
        <v>48</v>
      </c>
      <c r="B18" s="194" t="s">
        <v>41</v>
      </c>
      <c r="C18" s="194"/>
      <c r="D18" s="194"/>
      <c r="E18" s="194"/>
      <c r="F18" s="195" t="e">
        <f ca="1">GetBugSheetName()</f>
        <v>#NAME?</v>
      </c>
      <c r="G18" s="196"/>
      <c r="H18" s="60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4"/>
    </row>
    <row r="19" spans="1:32" s="17" customFormat="1" ht="12.75" thickBot="1">
      <c r="A19" s="193"/>
      <c r="B19" s="183" t="s">
        <v>31</v>
      </c>
      <c r="C19" s="184"/>
      <c r="D19" s="184"/>
      <c r="E19" s="185"/>
      <c r="F19" s="183"/>
      <c r="G19" s="197"/>
      <c r="H19" s="61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 t="str">
        <f t="shared" ref="S19:AF19" si="1">IF(S18="","",(SUM(LEN(S18)-LEN(SUBSTITUTE(S18,",","")))/LEN(",")) + 1 )</f>
        <v/>
      </c>
      <c r="T19" s="55" t="str">
        <f t="shared" si="1"/>
        <v/>
      </c>
      <c r="U19" s="55" t="str">
        <f t="shared" si="1"/>
        <v/>
      </c>
      <c r="V19" s="55" t="str">
        <f t="shared" si="1"/>
        <v/>
      </c>
      <c r="W19" s="55" t="str">
        <f t="shared" si="1"/>
        <v/>
      </c>
      <c r="X19" s="55" t="str">
        <f t="shared" si="1"/>
        <v/>
      </c>
      <c r="Y19" s="55" t="str">
        <f t="shared" si="1"/>
        <v/>
      </c>
      <c r="Z19" s="55" t="str">
        <f t="shared" si="1"/>
        <v/>
      </c>
      <c r="AA19" s="55" t="str">
        <f t="shared" si="1"/>
        <v/>
      </c>
      <c r="AB19" s="55" t="str">
        <f t="shared" si="1"/>
        <v/>
      </c>
      <c r="AC19" s="55" t="str">
        <f t="shared" si="1"/>
        <v/>
      </c>
      <c r="AD19" s="55" t="str">
        <f t="shared" si="1"/>
        <v/>
      </c>
      <c r="AE19" s="55" t="str">
        <f t="shared" si="1"/>
        <v/>
      </c>
      <c r="AF19" s="56" t="str">
        <f t="shared" si="1"/>
        <v/>
      </c>
    </row>
  </sheetData>
  <sheetProtection insertRows="0"/>
  <protectedRanges>
    <protectedRange sqref="B1:O2 P2 T1 AC1:AF2" name="Range1_1_1"/>
    <protectedRange sqref="H18:AF18 H14:H17 J14:AF17" name="Range3_1_1_2"/>
    <protectedRange sqref="I14:I17" name="Range3_1_1_3"/>
  </protectedRanges>
  <mergeCells count="34">
    <mergeCell ref="B18:E18"/>
    <mergeCell ref="F18:G18"/>
    <mergeCell ref="A18:A19"/>
    <mergeCell ref="B19:E19"/>
    <mergeCell ref="F19:G19"/>
    <mergeCell ref="A4:A6"/>
    <mergeCell ref="C8:G8"/>
    <mergeCell ref="B14:F14"/>
    <mergeCell ref="C10:G10"/>
    <mergeCell ref="B4:G4"/>
    <mergeCell ref="B5:G5"/>
    <mergeCell ref="C6:G6"/>
    <mergeCell ref="C7:G7"/>
    <mergeCell ref="A9:A13"/>
    <mergeCell ref="P2:Z2"/>
    <mergeCell ref="AA2:AB2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B9:G9"/>
    <mergeCell ref="C11:G11"/>
    <mergeCell ref="C12:G12"/>
    <mergeCell ref="C13:G13"/>
    <mergeCell ref="A14:A17"/>
    <mergeCell ref="B15:F15"/>
    <mergeCell ref="B16:F16"/>
    <mergeCell ref="B17:F17"/>
  </mergeCells>
  <phoneticPr fontId="3"/>
  <conditionalFormatting sqref="H3:AF6 N7:N9 N13:N18 L13:L18 L7:L9 H7:H9 H13:H18 O7:AF18 M7:M18 I7:K18">
    <cfRule type="expression" dxfId="249" priority="447" stopIfTrue="1">
      <formula>H$18="NA"</formula>
    </cfRule>
    <cfRule type="expression" dxfId="248" priority="448" stopIfTrue="1">
      <formula>H$18="NG"</formula>
    </cfRule>
  </conditionalFormatting>
  <conditionalFormatting sqref="H14">
    <cfRule type="expression" dxfId="247" priority="429" stopIfTrue="1">
      <formula>#REF!="NG"</formula>
    </cfRule>
    <cfRule type="expression" dxfId="246" priority="430" stopIfTrue="1">
      <formula>J$54="NA"</formula>
    </cfRule>
    <cfRule type="expression" dxfId="245" priority="431" stopIfTrue="1">
      <formula>J$54="NG"</formula>
    </cfRule>
  </conditionalFormatting>
  <conditionalFormatting sqref="H14">
    <cfRule type="expression" dxfId="244" priority="427" stopIfTrue="1">
      <formula>J$30="NA"</formula>
    </cfRule>
    <cfRule type="expression" dxfId="243" priority="428" stopIfTrue="1">
      <formula>J$30="NG"</formula>
    </cfRule>
  </conditionalFormatting>
  <conditionalFormatting sqref="I14">
    <cfRule type="expression" dxfId="242" priority="422" stopIfTrue="1">
      <formula>#REF!="NG"</formula>
    </cfRule>
    <cfRule type="expression" dxfId="241" priority="423" stopIfTrue="1">
      <formula>K$54="NA"</formula>
    </cfRule>
    <cfRule type="expression" dxfId="240" priority="424" stopIfTrue="1">
      <formula>K$54="NG"</formula>
    </cfRule>
  </conditionalFormatting>
  <conditionalFormatting sqref="I14">
    <cfRule type="expression" dxfId="239" priority="420" stopIfTrue="1">
      <formula>K$30="NA"</formula>
    </cfRule>
    <cfRule type="expression" dxfId="238" priority="421" stopIfTrue="1">
      <formula>K$30="NG"</formula>
    </cfRule>
  </conditionalFormatting>
  <conditionalFormatting sqref="K7:K9">
    <cfRule type="expression" dxfId="237" priority="410" stopIfTrue="1">
      <formula>#REF!="NG"</formula>
    </cfRule>
    <cfRule type="expression" dxfId="236" priority="411" stopIfTrue="1">
      <formula>L$54="NA"</formula>
    </cfRule>
    <cfRule type="expression" dxfId="235" priority="412" stopIfTrue="1">
      <formula>L$54="NG"</formula>
    </cfRule>
  </conditionalFormatting>
  <conditionalFormatting sqref="K7:K9 I7:I9">
    <cfRule type="expression" dxfId="234" priority="408" stopIfTrue="1">
      <formula>J$30="NA"</formula>
    </cfRule>
    <cfRule type="expression" dxfId="233" priority="409" stopIfTrue="1">
      <formula>J$30="NG"</formula>
    </cfRule>
  </conditionalFormatting>
  <conditionalFormatting sqref="K7:K9 I7:I9">
    <cfRule type="expression" dxfId="232" priority="406" stopIfTrue="1">
      <formula>H$18="NA"</formula>
    </cfRule>
    <cfRule type="expression" dxfId="231" priority="407" stopIfTrue="1">
      <formula>H$18="NG"</formula>
    </cfRule>
  </conditionalFormatting>
  <conditionalFormatting sqref="H10">
    <cfRule type="expression" dxfId="230" priority="403" stopIfTrue="1">
      <formula>#REF!="NG"</formula>
    </cfRule>
    <cfRule type="expression" dxfId="229" priority="404" stopIfTrue="1">
      <formula>M$54="NA"</formula>
    </cfRule>
    <cfRule type="expression" dxfId="228" priority="405" stopIfTrue="1">
      <formula>M$54="NG"</formula>
    </cfRule>
  </conditionalFormatting>
  <conditionalFormatting sqref="H10">
    <cfRule type="expression" dxfId="227" priority="401" stopIfTrue="1">
      <formula>M$30="NA"</formula>
    </cfRule>
    <cfRule type="expression" dxfId="226" priority="402" stopIfTrue="1">
      <formula>M$30="NG"</formula>
    </cfRule>
  </conditionalFormatting>
  <conditionalFormatting sqref="H10">
    <cfRule type="expression" dxfId="225" priority="399" stopIfTrue="1">
      <formula>K$18="NA"</formula>
    </cfRule>
    <cfRule type="expression" dxfId="224" priority="400" stopIfTrue="1">
      <formula>K$18="NG"</formula>
    </cfRule>
  </conditionalFormatting>
  <conditionalFormatting sqref="J12">
    <cfRule type="expression" dxfId="223" priority="384" stopIfTrue="1">
      <formula>#REF!="NG"</formula>
    </cfRule>
    <cfRule type="expression" dxfId="222" priority="385" stopIfTrue="1">
      <formula>L$54="NA"</formula>
    </cfRule>
    <cfRule type="expression" dxfId="221" priority="386" stopIfTrue="1">
      <formula>L$54="NG"</formula>
    </cfRule>
  </conditionalFormatting>
  <conditionalFormatting sqref="J12">
    <cfRule type="expression" dxfId="220" priority="382" stopIfTrue="1">
      <formula>L$30="NA"</formula>
    </cfRule>
    <cfRule type="expression" dxfId="219" priority="383" stopIfTrue="1">
      <formula>L$30="NG"</formula>
    </cfRule>
  </conditionalFormatting>
  <conditionalFormatting sqref="K13">
    <cfRule type="expression" dxfId="218" priority="379" stopIfTrue="1">
      <formula>#REF!="NG"</formula>
    </cfRule>
    <cfRule type="expression" dxfId="217" priority="380" stopIfTrue="1">
      <formula>M$54="NA"</formula>
    </cfRule>
    <cfRule type="expression" dxfId="216" priority="381" stopIfTrue="1">
      <formula>M$54="NG"</formula>
    </cfRule>
  </conditionalFormatting>
  <conditionalFormatting sqref="K13">
    <cfRule type="expression" dxfId="215" priority="377" stopIfTrue="1">
      <formula>M$30="NA"</formula>
    </cfRule>
    <cfRule type="expression" dxfId="214" priority="378" stopIfTrue="1">
      <formula>M$30="NG"</formula>
    </cfRule>
  </conditionalFormatting>
  <conditionalFormatting sqref="L7:L9 O7:O9 H7:H9 P7:AF10 I7:K10 M8:M10">
    <cfRule type="expression" dxfId="213" priority="373" stopIfTrue="1">
      <formula>H$20="NA"</formula>
    </cfRule>
    <cfRule type="expression" dxfId="212" priority="374" stopIfTrue="1">
      <formula>H$20="NG"</formula>
    </cfRule>
  </conditionalFormatting>
  <conditionalFormatting sqref="M7:M9">
    <cfRule type="expression" dxfId="211" priority="371" stopIfTrue="1">
      <formula>N$20="NA"</formula>
    </cfRule>
    <cfRule type="expression" dxfId="210" priority="372" stopIfTrue="1">
      <formula>N$20="NG"</formula>
    </cfRule>
  </conditionalFormatting>
  <conditionalFormatting sqref="H10">
    <cfRule type="expression" dxfId="209" priority="363" stopIfTrue="1">
      <formula>#REF!="NG"</formula>
    </cfRule>
    <cfRule type="expression" dxfId="208" priority="364" stopIfTrue="1">
      <formula>L$44="NA"</formula>
    </cfRule>
    <cfRule type="expression" dxfId="207" priority="365" stopIfTrue="1">
      <formula>L$44="NG"</formula>
    </cfRule>
  </conditionalFormatting>
  <conditionalFormatting sqref="H10">
    <cfRule type="expression" dxfId="206" priority="361" stopIfTrue="1">
      <formula>L$20="NA"</formula>
    </cfRule>
    <cfRule type="expression" dxfId="205" priority="362" stopIfTrue="1">
      <formula>L$20="NG"</formula>
    </cfRule>
  </conditionalFormatting>
  <conditionalFormatting sqref="L7:L9">
    <cfRule type="expression" dxfId="204" priority="356" stopIfTrue="1">
      <formula>#REF!="NG"</formula>
    </cfRule>
    <cfRule type="expression" dxfId="203" priority="357" stopIfTrue="1">
      <formula>L$44="NA"</formula>
    </cfRule>
    <cfRule type="expression" dxfId="202" priority="358" stopIfTrue="1">
      <formula>L$44="NG"</formula>
    </cfRule>
  </conditionalFormatting>
  <conditionalFormatting sqref="L7:L9">
    <cfRule type="expression" dxfId="201" priority="354" stopIfTrue="1">
      <formula>L$20="NA"</formula>
    </cfRule>
    <cfRule type="expression" dxfId="200" priority="355" stopIfTrue="1">
      <formula>L$20="NG"</formula>
    </cfRule>
  </conditionalFormatting>
  <conditionalFormatting sqref="K7:L9">
    <cfRule type="expression" dxfId="199" priority="352" stopIfTrue="1">
      <formula>M$20="NA"</formula>
    </cfRule>
    <cfRule type="expression" dxfId="198" priority="353" stopIfTrue="1">
      <formula>M$20="NG"</formula>
    </cfRule>
  </conditionalFormatting>
  <conditionalFormatting sqref="L7:L9">
    <cfRule type="expression" dxfId="197" priority="349" stopIfTrue="1">
      <formula>#REF!="NG"</formula>
    </cfRule>
    <cfRule type="expression" dxfId="196" priority="350" stopIfTrue="1">
      <formula>L$44="NA"</formula>
    </cfRule>
    <cfRule type="expression" dxfId="195" priority="351" stopIfTrue="1">
      <formula>L$44="NG"</formula>
    </cfRule>
  </conditionalFormatting>
  <conditionalFormatting sqref="L7:L9">
    <cfRule type="expression" dxfId="194" priority="347" stopIfTrue="1">
      <formula>L$20="NA"</formula>
    </cfRule>
    <cfRule type="expression" dxfId="193" priority="348" stopIfTrue="1">
      <formula>L$20="NG"</formula>
    </cfRule>
  </conditionalFormatting>
  <conditionalFormatting sqref="L7:L9">
    <cfRule type="expression" dxfId="192" priority="345" stopIfTrue="1">
      <formula>N$20="NA"</formula>
    </cfRule>
    <cfRule type="expression" dxfId="191" priority="346" stopIfTrue="1">
      <formula>N$20="NG"</formula>
    </cfRule>
  </conditionalFormatting>
  <conditionalFormatting sqref="M7:M9">
    <cfRule type="expression" dxfId="190" priority="310" stopIfTrue="1">
      <formula>#REF!="NG"</formula>
    </cfRule>
    <cfRule type="expression" dxfId="189" priority="311" stopIfTrue="1">
      <formula>P$44="NA"</formula>
    </cfRule>
    <cfRule type="expression" dxfId="188" priority="312" stopIfTrue="1">
      <formula>P$44="NG"</formula>
    </cfRule>
  </conditionalFormatting>
  <conditionalFormatting sqref="M7:M9">
    <cfRule type="expression" dxfId="187" priority="308" stopIfTrue="1">
      <formula>P$20="NA"</formula>
    </cfRule>
    <cfRule type="expression" dxfId="186" priority="309" stopIfTrue="1">
      <formula>P$20="NG"</formula>
    </cfRule>
  </conditionalFormatting>
  <conditionalFormatting sqref="M7:M9">
    <cfRule type="expression" dxfId="185" priority="305" stopIfTrue="1">
      <formula>#REF!="NG"</formula>
    </cfRule>
    <cfRule type="expression" dxfId="184" priority="306" stopIfTrue="1">
      <formula>P$30="NA"</formula>
    </cfRule>
    <cfRule type="expression" dxfId="183" priority="307" stopIfTrue="1">
      <formula>P$30="NG"</formula>
    </cfRule>
  </conditionalFormatting>
  <conditionalFormatting sqref="H13">
    <cfRule type="expression" dxfId="182" priority="294" stopIfTrue="1">
      <formula>#REF!="NG"</formula>
    </cfRule>
    <cfRule type="expression" dxfId="181" priority="295" stopIfTrue="1">
      <formula>J$54="NA"</formula>
    </cfRule>
    <cfRule type="expression" dxfId="180" priority="296" stopIfTrue="1">
      <formula>J$54="NG"</formula>
    </cfRule>
  </conditionalFormatting>
  <conditionalFormatting sqref="H13">
    <cfRule type="expression" dxfId="179" priority="292" stopIfTrue="1">
      <formula>J$30="NA"</formula>
    </cfRule>
    <cfRule type="expression" dxfId="178" priority="293" stopIfTrue="1">
      <formula>J$30="NG"</formula>
    </cfRule>
  </conditionalFormatting>
  <conditionalFormatting sqref="H13">
    <cfRule type="expression" dxfId="177" priority="289" stopIfTrue="1">
      <formula>#REF!="NG"</formula>
    </cfRule>
    <cfRule type="expression" dxfId="176" priority="290" stopIfTrue="1">
      <formula>J$54="NA"</formula>
    </cfRule>
    <cfRule type="expression" dxfId="175" priority="291" stopIfTrue="1">
      <formula>J$54="NG"</formula>
    </cfRule>
  </conditionalFormatting>
  <conditionalFormatting sqref="H13">
    <cfRule type="expression" dxfId="174" priority="287" stopIfTrue="1">
      <formula>J$30="NA"</formula>
    </cfRule>
    <cfRule type="expression" dxfId="173" priority="288" stopIfTrue="1">
      <formula>J$30="NG"</formula>
    </cfRule>
  </conditionalFormatting>
  <conditionalFormatting sqref="K3:AF6 J6 H3:J5 H13:H18 L7:L9 L13:L18 H7:H9 N7:N9 N13:N18 I7:K18 M7:M18 O7:AF18">
    <cfRule type="expression" dxfId="172" priority="285" stopIfTrue="1">
      <formula>H$16="NA"</formula>
    </cfRule>
    <cfRule type="expression" dxfId="171" priority="286" stopIfTrue="1">
      <formula>H$16="NG"</formula>
    </cfRule>
  </conditionalFormatting>
  <conditionalFormatting sqref="H12">
    <cfRule type="expression" dxfId="170" priority="277" stopIfTrue="1">
      <formula>#REF!="NG"</formula>
    </cfRule>
    <cfRule type="expression" dxfId="169" priority="278" stopIfTrue="1">
      <formula>J$52="NA"</formula>
    </cfRule>
    <cfRule type="expression" dxfId="168" priority="279" stopIfTrue="1">
      <formula>J$52="NG"</formula>
    </cfRule>
  </conditionalFormatting>
  <conditionalFormatting sqref="H12">
    <cfRule type="expression" dxfId="167" priority="275" stopIfTrue="1">
      <formula>J$28="NA"</formula>
    </cfRule>
    <cfRule type="expression" dxfId="166" priority="276" stopIfTrue="1">
      <formula>J$28="NG"</formula>
    </cfRule>
  </conditionalFormatting>
  <conditionalFormatting sqref="I12">
    <cfRule type="expression" dxfId="165" priority="270" stopIfTrue="1">
      <formula>#REF!="NG"</formula>
    </cfRule>
    <cfRule type="expression" dxfId="164" priority="271" stopIfTrue="1">
      <formula>K$52="NA"</formula>
    </cfRule>
    <cfRule type="expression" dxfId="163" priority="272" stopIfTrue="1">
      <formula>K$52="NG"</formula>
    </cfRule>
  </conditionalFormatting>
  <conditionalFormatting sqref="I12">
    <cfRule type="expression" dxfId="162" priority="268" stopIfTrue="1">
      <formula>K$28="NA"</formula>
    </cfRule>
    <cfRule type="expression" dxfId="161" priority="269" stopIfTrue="1">
      <formula>K$28="NG"</formula>
    </cfRule>
  </conditionalFormatting>
  <conditionalFormatting sqref="H10">
    <cfRule type="expression" dxfId="160" priority="244" stopIfTrue="1">
      <formula>#REF!="NG"</formula>
    </cfRule>
    <cfRule type="expression" dxfId="159" priority="245" stopIfTrue="1">
      <formula>I$52="NA"</formula>
    </cfRule>
    <cfRule type="expression" dxfId="158" priority="246" stopIfTrue="1">
      <formula>I$52="NG"</formula>
    </cfRule>
  </conditionalFormatting>
  <conditionalFormatting sqref="H10">
    <cfRule type="expression" dxfId="157" priority="242" stopIfTrue="1">
      <formula>I$28="NA"</formula>
    </cfRule>
    <cfRule type="expression" dxfId="156" priority="243" stopIfTrue="1">
      <formula>I$28="NG"</formula>
    </cfRule>
  </conditionalFormatting>
  <conditionalFormatting sqref="H10">
    <cfRule type="expression" dxfId="155" priority="240" stopIfTrue="1">
      <formula>G$16="NA"</formula>
    </cfRule>
    <cfRule type="expression" dxfId="154" priority="241" stopIfTrue="1">
      <formula>G$16="NG"</formula>
    </cfRule>
  </conditionalFormatting>
  <conditionalFormatting sqref="H11">
    <cfRule type="expression" dxfId="153" priority="237" stopIfTrue="1">
      <formula>#REF!="NG"</formula>
    </cfRule>
    <cfRule type="expression" dxfId="152" priority="238" stopIfTrue="1">
      <formula>J$52="NA"</formula>
    </cfRule>
    <cfRule type="expression" dxfId="151" priority="239" stopIfTrue="1">
      <formula>J$52="NG"</formula>
    </cfRule>
  </conditionalFormatting>
  <conditionalFormatting sqref="H11">
    <cfRule type="expression" dxfId="150" priority="235" stopIfTrue="1">
      <formula>J$28="NA"</formula>
    </cfRule>
    <cfRule type="expression" dxfId="149" priority="236" stopIfTrue="1">
      <formula>J$28="NG"</formula>
    </cfRule>
  </conditionalFormatting>
  <conditionalFormatting sqref="J11">
    <cfRule type="expression" dxfId="148" priority="232" stopIfTrue="1">
      <formula>#REF!="NG"</formula>
    </cfRule>
    <cfRule type="expression" dxfId="147" priority="233" stopIfTrue="1">
      <formula>L$52="NA"</formula>
    </cfRule>
    <cfRule type="expression" dxfId="146" priority="234" stopIfTrue="1">
      <formula>L$52="NG"</formula>
    </cfRule>
  </conditionalFormatting>
  <conditionalFormatting sqref="J11">
    <cfRule type="expression" dxfId="145" priority="230" stopIfTrue="1">
      <formula>L$28="NA"</formula>
    </cfRule>
    <cfRule type="expression" dxfId="144" priority="231" stopIfTrue="1">
      <formula>L$28="NG"</formula>
    </cfRule>
  </conditionalFormatting>
  <conditionalFormatting sqref="H6">
    <cfRule type="expression" dxfId="143" priority="132" stopIfTrue="1">
      <formula>#REF!="NG"</formula>
    </cfRule>
    <cfRule type="expression" dxfId="142" priority="133" stopIfTrue="1">
      <formula>L$42="NA"</formula>
    </cfRule>
    <cfRule type="expression" dxfId="141" priority="134" stopIfTrue="1">
      <formula>L$42="NG"</formula>
    </cfRule>
  </conditionalFormatting>
  <conditionalFormatting sqref="H6">
    <cfRule type="expression" dxfId="140" priority="127" stopIfTrue="1">
      <formula>#REF!="NG"</formula>
    </cfRule>
    <cfRule type="expression" dxfId="139" priority="128" stopIfTrue="1">
      <formula>L$28="NA"</formula>
    </cfRule>
    <cfRule type="expression" dxfId="138" priority="129" stopIfTrue="1">
      <formula>L$28="NG"</formula>
    </cfRule>
  </conditionalFormatting>
  <conditionalFormatting sqref="H6">
    <cfRule type="expression" dxfId="137" priority="125" stopIfTrue="1">
      <formula>I$16="NA"</formula>
    </cfRule>
    <cfRule type="expression" dxfId="136" priority="126" stopIfTrue="1">
      <formula>I$16="NG"</formula>
    </cfRule>
  </conditionalFormatting>
  <conditionalFormatting sqref="M6:AF6 H6">
    <cfRule type="expression" dxfId="135" priority="475" stopIfTrue="1">
      <formula>#REF!="NA"</formula>
    </cfRule>
    <cfRule type="expression" dxfId="134" priority="476" stopIfTrue="1">
      <formula>#REF!="NG"</formula>
    </cfRule>
  </conditionalFormatting>
  <conditionalFormatting sqref="I7:I9">
    <cfRule type="expression" dxfId="133" priority="553" stopIfTrue="1">
      <formula>#REF!="NG"</formula>
    </cfRule>
    <cfRule type="expression" dxfId="132" priority="554" stopIfTrue="1">
      <formula>J$54="NA"</formula>
    </cfRule>
    <cfRule type="expression" dxfId="131" priority="555" stopIfTrue="1">
      <formula>J$54="NG"</formula>
    </cfRule>
  </conditionalFormatting>
  <conditionalFormatting sqref="K7:K9">
    <cfRule type="expression" dxfId="130" priority="572" stopIfTrue="1">
      <formula>#REF!="NG"</formula>
    </cfRule>
    <cfRule type="expression" dxfId="129" priority="573" stopIfTrue="1">
      <formula>K$44="NA"</formula>
    </cfRule>
    <cfRule type="expression" dxfId="128" priority="574" stopIfTrue="1">
      <formula>K$44="NG"</formula>
    </cfRule>
  </conditionalFormatting>
  <conditionalFormatting sqref="H10:H12">
    <cfRule type="expression" dxfId="127" priority="635" stopIfTrue="1">
      <formula>H$16="NA"</formula>
    </cfRule>
    <cfRule type="expression" dxfId="126" priority="636" stopIfTrue="1">
      <formula>H$16="NG"</formula>
    </cfRule>
  </conditionalFormatting>
  <conditionalFormatting sqref="H10:H12">
    <cfRule type="expression" dxfId="125" priority="639" stopIfTrue="1">
      <formula>L$18="NA"</formula>
    </cfRule>
    <cfRule type="expression" dxfId="124" priority="640" stopIfTrue="1">
      <formula>L$18="NG"</formula>
    </cfRule>
  </conditionalFormatting>
  <conditionalFormatting sqref="H10">
    <cfRule type="expression" dxfId="123" priority="643" stopIfTrue="1">
      <formula>N$20="NA"</formula>
    </cfRule>
    <cfRule type="expression" dxfId="122" priority="644" stopIfTrue="1">
      <formula>N$20="NG"</formula>
    </cfRule>
  </conditionalFormatting>
  <conditionalFormatting sqref="K3:K9 K11:AF16 L3:AF10 H3:J16">
    <cfRule type="expression" dxfId="121" priority="121" stopIfTrue="1">
      <formula>H$14="NA"</formula>
    </cfRule>
    <cfRule type="expression" dxfId="120" priority="122" stopIfTrue="1">
      <formula>H$14="NG"</formula>
    </cfRule>
  </conditionalFormatting>
  <conditionalFormatting sqref="H10">
    <cfRule type="expression" dxfId="119" priority="118" stopIfTrue="1">
      <formula>#REF!="NG"</formula>
    </cfRule>
    <cfRule type="expression" dxfId="118" priority="119" stopIfTrue="1">
      <formula>I$52="NA"</formula>
    </cfRule>
    <cfRule type="expression" dxfId="117" priority="120" stopIfTrue="1">
      <formula>I$52="NG"</formula>
    </cfRule>
  </conditionalFormatting>
  <conditionalFormatting sqref="H10">
    <cfRule type="expression" dxfId="116" priority="116" stopIfTrue="1">
      <formula>I$28="NA"</formula>
    </cfRule>
    <cfRule type="expression" dxfId="115" priority="117" stopIfTrue="1">
      <formula>I$28="NG"</formula>
    </cfRule>
  </conditionalFormatting>
  <conditionalFormatting sqref="H10">
    <cfRule type="expression" dxfId="114" priority="114" stopIfTrue="1">
      <formula>G$14="NA"</formula>
    </cfRule>
    <cfRule type="expression" dxfId="113" priority="115" stopIfTrue="1">
      <formula>G$14="NG"</formula>
    </cfRule>
  </conditionalFormatting>
  <conditionalFormatting sqref="H6">
    <cfRule type="expression" dxfId="112" priority="111" stopIfTrue="1">
      <formula>#REF!="NG"</formula>
    </cfRule>
    <cfRule type="expression" dxfId="111" priority="112" stopIfTrue="1">
      <formula>I$52="NA"</formula>
    </cfRule>
    <cfRule type="expression" dxfId="110" priority="113" stopIfTrue="1">
      <formula>I$52="NG"</formula>
    </cfRule>
  </conditionalFormatting>
  <conditionalFormatting sqref="H6">
    <cfRule type="expression" dxfId="109" priority="109" stopIfTrue="1">
      <formula>I$28="NA"</formula>
    </cfRule>
    <cfRule type="expression" dxfId="108" priority="110" stopIfTrue="1">
      <formula>I$28="NG"</formula>
    </cfRule>
  </conditionalFormatting>
  <conditionalFormatting sqref="H6">
    <cfRule type="expression" dxfId="107" priority="107" stopIfTrue="1">
      <formula>G$14="NA"</formula>
    </cfRule>
    <cfRule type="expression" dxfId="106" priority="108" stopIfTrue="1">
      <formula>G$14="NG"</formula>
    </cfRule>
  </conditionalFormatting>
  <conditionalFormatting sqref="H8:H9">
    <cfRule type="expression" dxfId="105" priority="104" stopIfTrue="1">
      <formula>#REF!="NG"</formula>
    </cfRule>
    <cfRule type="expression" dxfId="104" priority="105" stopIfTrue="1">
      <formula>M$54="NA"</formula>
    </cfRule>
    <cfRule type="expression" dxfId="103" priority="106" stopIfTrue="1">
      <formula>M$54="NG"</formula>
    </cfRule>
  </conditionalFormatting>
  <conditionalFormatting sqref="H8:H9">
    <cfRule type="expression" dxfId="102" priority="102" stopIfTrue="1">
      <formula>M$30="NA"</formula>
    </cfRule>
    <cfRule type="expression" dxfId="101" priority="103" stopIfTrue="1">
      <formula>M$30="NG"</formula>
    </cfRule>
  </conditionalFormatting>
  <conditionalFormatting sqref="H8:H9">
    <cfRule type="expression" dxfId="100" priority="100" stopIfTrue="1">
      <formula>K$18="NA"</formula>
    </cfRule>
    <cfRule type="expression" dxfId="99" priority="101" stopIfTrue="1">
      <formula>K$18="NG"</formula>
    </cfRule>
  </conditionalFormatting>
  <conditionalFormatting sqref="H8:H9">
    <cfRule type="expression" dxfId="98" priority="97" stopIfTrue="1">
      <formula>#REF!="NG"</formula>
    </cfRule>
    <cfRule type="expression" dxfId="97" priority="98" stopIfTrue="1">
      <formula>L$44="NA"</formula>
    </cfRule>
    <cfRule type="expression" dxfId="96" priority="99" stopIfTrue="1">
      <formula>L$44="NG"</formula>
    </cfRule>
  </conditionalFormatting>
  <conditionalFormatting sqref="H8:H9">
    <cfRule type="expression" dxfId="95" priority="95" stopIfTrue="1">
      <formula>L$20="NA"</formula>
    </cfRule>
    <cfRule type="expression" dxfId="94" priority="96" stopIfTrue="1">
      <formula>L$20="NG"</formula>
    </cfRule>
  </conditionalFormatting>
  <conditionalFormatting sqref="H8:H9">
    <cfRule type="expression" dxfId="93" priority="92" stopIfTrue="1">
      <formula>#REF!="NG"</formula>
    </cfRule>
    <cfRule type="expression" dxfId="92" priority="93" stopIfTrue="1">
      <formula>I$52="NA"</formula>
    </cfRule>
    <cfRule type="expression" dxfId="91" priority="94" stopIfTrue="1">
      <formula>I$52="NG"</formula>
    </cfRule>
  </conditionalFormatting>
  <conditionalFormatting sqref="H8:H9">
    <cfRule type="expression" dxfId="90" priority="90" stopIfTrue="1">
      <formula>I$28="NA"</formula>
    </cfRule>
    <cfRule type="expression" dxfId="89" priority="91" stopIfTrue="1">
      <formula>I$28="NG"</formula>
    </cfRule>
  </conditionalFormatting>
  <conditionalFormatting sqref="H8:H9">
    <cfRule type="expression" dxfId="88" priority="88" stopIfTrue="1">
      <formula>G$16="NA"</formula>
    </cfRule>
    <cfRule type="expression" dxfId="87" priority="89" stopIfTrue="1">
      <formula>G$16="NG"</formula>
    </cfRule>
  </conditionalFormatting>
  <conditionalFormatting sqref="H8:H9">
    <cfRule type="expression" dxfId="86" priority="86" stopIfTrue="1">
      <formula>H$16="NA"</formula>
    </cfRule>
    <cfRule type="expression" dxfId="85" priority="87" stopIfTrue="1">
      <formula>H$16="NG"</formula>
    </cfRule>
  </conditionalFormatting>
  <conditionalFormatting sqref="H8:H9">
    <cfRule type="expression" dxfId="84" priority="84" stopIfTrue="1">
      <formula>L$18="NA"</formula>
    </cfRule>
    <cfRule type="expression" dxfId="83" priority="85" stopIfTrue="1">
      <formula>L$18="NG"</formula>
    </cfRule>
  </conditionalFormatting>
  <conditionalFormatting sqref="H8:H9">
    <cfRule type="expression" dxfId="82" priority="82" stopIfTrue="1">
      <formula>N$20="NA"</formula>
    </cfRule>
    <cfRule type="expression" dxfId="81" priority="83" stopIfTrue="1">
      <formula>N$20="NG"</formula>
    </cfRule>
  </conditionalFormatting>
  <conditionalFormatting sqref="H8:H9">
    <cfRule type="expression" dxfId="80" priority="79" stopIfTrue="1">
      <formula>#REF!="NG"</formula>
    </cfRule>
    <cfRule type="expression" dxfId="79" priority="80" stopIfTrue="1">
      <formula>I$52="NA"</formula>
    </cfRule>
    <cfRule type="expression" dxfId="78" priority="81" stopIfTrue="1">
      <formula>I$52="NG"</formula>
    </cfRule>
  </conditionalFormatting>
  <conditionalFormatting sqref="H8:H9">
    <cfRule type="expression" dxfId="77" priority="77" stopIfTrue="1">
      <formula>I$28="NA"</formula>
    </cfRule>
    <cfRule type="expression" dxfId="76" priority="78" stopIfTrue="1">
      <formula>I$28="NG"</formula>
    </cfRule>
  </conditionalFormatting>
  <conditionalFormatting sqref="H8:H9">
    <cfRule type="expression" dxfId="75" priority="75" stopIfTrue="1">
      <formula>G$14="NA"</formula>
    </cfRule>
    <cfRule type="expression" dxfId="74" priority="76" stopIfTrue="1">
      <formula>G$14="NG"</formula>
    </cfRule>
  </conditionalFormatting>
  <conditionalFormatting sqref="H9">
    <cfRule type="expression" dxfId="73" priority="72" stopIfTrue="1">
      <formula>#REF!="NG"</formula>
    </cfRule>
    <cfRule type="expression" dxfId="72" priority="73" stopIfTrue="1">
      <formula>M$54="NA"</formula>
    </cfRule>
    <cfRule type="expression" dxfId="71" priority="74" stopIfTrue="1">
      <formula>M$54="NG"</formula>
    </cfRule>
  </conditionalFormatting>
  <conditionalFormatting sqref="H9">
    <cfRule type="expression" dxfId="70" priority="70" stopIfTrue="1">
      <formula>M$30="NA"</formula>
    </cfRule>
    <cfRule type="expression" dxfId="69" priority="71" stopIfTrue="1">
      <formula>M$30="NG"</formula>
    </cfRule>
  </conditionalFormatting>
  <conditionalFormatting sqref="H9">
    <cfRule type="expression" dxfId="68" priority="68" stopIfTrue="1">
      <formula>K$18="NA"</formula>
    </cfRule>
    <cfRule type="expression" dxfId="67" priority="69" stopIfTrue="1">
      <formula>K$18="NG"</formula>
    </cfRule>
  </conditionalFormatting>
  <conditionalFormatting sqref="H9">
    <cfRule type="expression" dxfId="66" priority="65" stopIfTrue="1">
      <formula>#REF!="NG"</formula>
    </cfRule>
    <cfRule type="expression" dxfId="65" priority="66" stopIfTrue="1">
      <formula>L$44="NA"</formula>
    </cfRule>
    <cfRule type="expression" dxfId="64" priority="67" stopIfTrue="1">
      <formula>L$44="NG"</formula>
    </cfRule>
  </conditionalFormatting>
  <conditionalFormatting sqref="H9">
    <cfRule type="expression" dxfId="63" priority="63" stopIfTrue="1">
      <formula>L$20="NA"</formula>
    </cfRule>
    <cfRule type="expression" dxfId="62" priority="64" stopIfTrue="1">
      <formula>L$20="NG"</formula>
    </cfRule>
  </conditionalFormatting>
  <conditionalFormatting sqref="H9">
    <cfRule type="expression" dxfId="61" priority="60" stopIfTrue="1">
      <formula>#REF!="NG"</formula>
    </cfRule>
    <cfRule type="expression" dxfId="60" priority="61" stopIfTrue="1">
      <formula>I$52="NA"</formula>
    </cfRule>
    <cfRule type="expression" dxfId="59" priority="62" stopIfTrue="1">
      <formula>I$52="NG"</formula>
    </cfRule>
  </conditionalFormatting>
  <conditionalFormatting sqref="H9">
    <cfRule type="expression" dxfId="58" priority="58" stopIfTrue="1">
      <formula>I$28="NA"</formula>
    </cfRule>
    <cfRule type="expression" dxfId="57" priority="59" stopIfTrue="1">
      <formula>I$28="NG"</formula>
    </cfRule>
  </conditionalFormatting>
  <conditionalFormatting sqref="H9">
    <cfRule type="expression" dxfId="56" priority="56" stopIfTrue="1">
      <formula>G$16="NA"</formula>
    </cfRule>
    <cfRule type="expression" dxfId="55" priority="57" stopIfTrue="1">
      <formula>G$16="NG"</formula>
    </cfRule>
  </conditionalFormatting>
  <conditionalFormatting sqref="H9">
    <cfRule type="expression" dxfId="54" priority="54" stopIfTrue="1">
      <formula>H$16="NA"</formula>
    </cfRule>
    <cfRule type="expression" dxfId="53" priority="55" stopIfTrue="1">
      <formula>H$16="NG"</formula>
    </cfRule>
  </conditionalFormatting>
  <conditionalFormatting sqref="H9">
    <cfRule type="expression" dxfId="52" priority="52" stopIfTrue="1">
      <formula>L$18="NA"</formula>
    </cfRule>
    <cfRule type="expression" dxfId="51" priority="53" stopIfTrue="1">
      <formula>L$18="NG"</formula>
    </cfRule>
  </conditionalFormatting>
  <conditionalFormatting sqref="H9">
    <cfRule type="expression" dxfId="50" priority="50" stopIfTrue="1">
      <formula>N$20="NA"</formula>
    </cfRule>
    <cfRule type="expression" dxfId="49" priority="51" stopIfTrue="1">
      <formula>N$20="NG"</formula>
    </cfRule>
  </conditionalFormatting>
  <conditionalFormatting sqref="H9">
    <cfRule type="expression" dxfId="48" priority="47" stopIfTrue="1">
      <formula>#REF!="NG"</formula>
    </cfRule>
    <cfRule type="expression" dxfId="47" priority="48" stopIfTrue="1">
      <formula>I$52="NA"</formula>
    </cfRule>
    <cfRule type="expression" dxfId="46" priority="49" stopIfTrue="1">
      <formula>I$52="NG"</formula>
    </cfRule>
  </conditionalFormatting>
  <conditionalFormatting sqref="H9">
    <cfRule type="expression" dxfId="45" priority="45" stopIfTrue="1">
      <formula>I$28="NA"</formula>
    </cfRule>
    <cfRule type="expression" dxfId="44" priority="46" stopIfTrue="1">
      <formula>I$28="NG"</formula>
    </cfRule>
  </conditionalFormatting>
  <conditionalFormatting sqref="H9">
    <cfRule type="expression" dxfId="43" priority="43" stopIfTrue="1">
      <formula>G$14="NA"</formula>
    </cfRule>
    <cfRule type="expression" dxfId="42" priority="44" stopIfTrue="1">
      <formula>G$14="NG"</formula>
    </cfRule>
  </conditionalFormatting>
  <conditionalFormatting sqref="K14:AF19 L13:AF13 H3:I6 H10:AF10 J3:AF9 J11:AF12 H9:I9 J13:J19 H14:I19">
    <cfRule type="expression" dxfId="41" priority="41" stopIfTrue="1">
      <formula>H$17="NA"</formula>
    </cfRule>
    <cfRule type="expression" dxfId="40" priority="42" stopIfTrue="1">
      <formula>H$17="NG"</formula>
    </cfRule>
  </conditionalFormatting>
  <conditionalFormatting sqref="I13">
    <cfRule type="expression" dxfId="39" priority="38" stopIfTrue="1">
      <formula>#REF!="NG"</formula>
    </cfRule>
    <cfRule type="expression" dxfId="38" priority="39" stopIfTrue="1">
      <formula>I$55="NA"</formula>
    </cfRule>
    <cfRule type="expression" dxfId="37" priority="40" stopIfTrue="1">
      <formula>I$55="NG"</formula>
    </cfRule>
  </conditionalFormatting>
  <conditionalFormatting sqref="H6">
    <cfRule type="expression" dxfId="36" priority="36" stopIfTrue="1">
      <formula>I$31="NA"</formula>
    </cfRule>
    <cfRule type="expression" dxfId="35" priority="37" stopIfTrue="1">
      <formula>I$31="NG"</formula>
    </cfRule>
  </conditionalFormatting>
  <conditionalFormatting sqref="H6 I7:I8 I11:I13">
    <cfRule type="expression" dxfId="34" priority="34" stopIfTrue="1">
      <formula>G$17="NA"</formula>
    </cfRule>
    <cfRule type="expression" dxfId="33" priority="35" stopIfTrue="1">
      <formula>G$17="NG"</formula>
    </cfRule>
  </conditionalFormatting>
  <conditionalFormatting sqref="H6">
    <cfRule type="expression" dxfId="32" priority="31" stopIfTrue="1">
      <formula>#REF!="NG"</formula>
    </cfRule>
    <cfRule type="expression" dxfId="31" priority="32" stopIfTrue="1">
      <formula>I$55="NA"</formula>
    </cfRule>
    <cfRule type="expression" dxfId="30" priority="33" stopIfTrue="1">
      <formula>I$55="NG"</formula>
    </cfRule>
  </conditionalFormatting>
  <conditionalFormatting sqref="H5">
    <cfRule type="expression" dxfId="29" priority="28" stopIfTrue="1">
      <formula>#REF!="NG"</formula>
    </cfRule>
    <cfRule type="expression" dxfId="28" priority="29" stopIfTrue="1">
      <formula>I$55="NA"</formula>
    </cfRule>
    <cfRule type="expression" dxfId="27" priority="30" stopIfTrue="1">
      <formula>I$55="NG"</formula>
    </cfRule>
  </conditionalFormatting>
  <conditionalFormatting sqref="H5">
    <cfRule type="expression" dxfId="26" priority="26" stopIfTrue="1">
      <formula>I$31="NA"</formula>
    </cfRule>
    <cfRule type="expression" dxfId="25" priority="27" stopIfTrue="1">
      <formula>I$31="NG"</formula>
    </cfRule>
  </conditionalFormatting>
  <conditionalFormatting sqref="H5">
    <cfRule type="expression" dxfId="24" priority="24" stopIfTrue="1">
      <formula>G$17="NA"</formula>
    </cfRule>
    <cfRule type="expression" dxfId="23" priority="25" stopIfTrue="1">
      <formula>G$17="NG"</formula>
    </cfRule>
  </conditionalFormatting>
  <conditionalFormatting sqref="I11:I12 I7:I8">
    <cfRule type="expression" dxfId="22" priority="21" stopIfTrue="1">
      <formula>#REF!="NG"</formula>
    </cfRule>
    <cfRule type="expression" dxfId="21" priority="22" stopIfTrue="1">
      <formula>I$55="NA"</formula>
    </cfRule>
    <cfRule type="expression" dxfId="20" priority="23" stopIfTrue="1">
      <formula>I$55="NG"</formula>
    </cfRule>
  </conditionalFormatting>
  <conditionalFormatting sqref="I7:I8 I11:I13">
    <cfRule type="expression" dxfId="19" priority="19" stopIfTrue="1">
      <formula>I$31="NA"</formula>
    </cfRule>
    <cfRule type="expression" dxfId="18" priority="20" stopIfTrue="1">
      <formula>I$31="NG"</formula>
    </cfRule>
  </conditionalFormatting>
  <conditionalFormatting sqref="I7:I8 I11:I13">
    <cfRule type="expression" dxfId="17" priority="17" stopIfTrue="1">
      <formula>G$17="NA"</formula>
    </cfRule>
    <cfRule type="expression" dxfId="16" priority="18" stopIfTrue="1">
      <formula>G$17="NG"</formula>
    </cfRule>
  </conditionalFormatting>
  <conditionalFormatting sqref="H10">
    <cfRule type="expression" dxfId="15" priority="15" stopIfTrue="1">
      <formula>I$31="NA"</formula>
    </cfRule>
    <cfRule type="expression" dxfId="14" priority="16" stopIfTrue="1">
      <formula>I$31="NG"</formula>
    </cfRule>
  </conditionalFormatting>
  <conditionalFormatting sqref="H10">
    <cfRule type="expression" dxfId="13" priority="13" stopIfTrue="1">
      <formula>G$17="NA"</formula>
    </cfRule>
    <cfRule type="expression" dxfId="12" priority="14" stopIfTrue="1">
      <formula>G$17="NG"</formula>
    </cfRule>
  </conditionalFormatting>
  <conditionalFormatting sqref="H10">
    <cfRule type="expression" dxfId="11" priority="10" stopIfTrue="1">
      <formula>#REF!="NG"</formula>
    </cfRule>
    <cfRule type="expression" dxfId="10" priority="11" stopIfTrue="1">
      <formula>I$55="NA"</formula>
    </cfRule>
    <cfRule type="expression" dxfId="9" priority="12" stopIfTrue="1">
      <formula>I$55="NG"</formula>
    </cfRule>
  </conditionalFormatting>
  <conditionalFormatting sqref="H10">
    <cfRule type="expression" dxfId="8" priority="7" stopIfTrue="1">
      <formula>#REF!="NG"</formula>
    </cfRule>
    <cfRule type="expression" dxfId="7" priority="8" stopIfTrue="1">
      <formula>I$55="NA"</formula>
    </cfRule>
    <cfRule type="expression" dxfId="6" priority="9" stopIfTrue="1">
      <formula>I$55="NG"</formula>
    </cfRule>
  </conditionalFormatting>
  <conditionalFormatting sqref="H10">
    <cfRule type="expression" dxfId="5" priority="5" stopIfTrue="1">
      <formula>I$31="NA"</formula>
    </cfRule>
    <cfRule type="expression" dxfId="4" priority="6" stopIfTrue="1">
      <formula>I$31="NG"</formula>
    </cfRule>
  </conditionalFormatting>
  <conditionalFormatting sqref="H10">
    <cfRule type="expression" dxfId="3" priority="3" stopIfTrue="1">
      <formula>G$17="NA"</formula>
    </cfRule>
    <cfRule type="expression" dxfId="2" priority="4" stopIfTrue="1">
      <formula>G$17="NG"</formula>
    </cfRule>
  </conditionalFormatting>
  <conditionalFormatting sqref="I14:I17">
    <cfRule type="expression" dxfId="1" priority="1" stopIfTrue="1">
      <formula>I$17="NA"</formula>
    </cfRule>
    <cfRule type="expression" dxfId="0" priority="2" stopIfTrue="1">
      <formula>I$17="NG"</formula>
    </cfRule>
  </conditionalFormatting>
  <dataValidations count="10">
    <dataValidation allowBlank="1" showInputMessage="1" showErrorMessage="1" promptTitle="Condition Type" prompt="N : Normal _x000a_A : Abnormal _x000a_B : Boundary" sqref="G14"/>
    <dataValidation allowBlank="1" showInputMessage="1" showErrorMessage="1" promptTitle="Enter" prompt="Name of the person who performed the test" sqref="G15"/>
    <dataValidation allowBlank="1" showInputMessage="1" showErrorMessage="1" promptTitle="Testing Date" prompt="Date on which test was performed in yyyy/mm/dd format" sqref="G16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7"/>
    <dataValidation allowBlank="1" showInputMessage="1" showErrorMessage="1" promptTitle="Bug ID" prompt="Unique ID throughout the project._x000a_For every Bug found during Test as well as Re-Test, a new Bug ID needs to be entered here (as a comma seperated value)" sqref="B18:E18"/>
    <dataValidation allowBlank="1" showInputMessage="1" showErrorMessage="1" promptTitle="PCL sheet name" prompt=" " sqref="F18:G18"/>
    <dataValidation type="list" allowBlank="1" showInputMessage="1" showErrorMessage="1" sqref="H17:AF17">
      <formula1>"OK, NG, NA, PT"</formula1>
    </dataValidation>
    <dataValidation type="list" allowBlank="1" showInputMessage="1" showErrorMessage="1" sqref="H14:AF14">
      <formula1>"N, A, B"</formula1>
    </dataValidation>
    <dataValidation allowBlank="1" showInputMessage="1" showErrorMessage="1" promptTitle="Check points" prompt="that need / need not be executed" sqref="A9:A13"/>
    <dataValidation allowBlank="1" showInputMessage="1" showErrorMessage="1" promptTitle="Input conditions" prompt="that need to be checked." sqref="A4:A8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size="37" baseType="lpstr">
      <vt:lpstr>Summary</vt:lpstr>
      <vt:lpstr>Template</vt:lpstr>
      <vt:lpstr>Example 1</vt:lpstr>
      <vt:lpstr>Page_Load</vt:lpstr>
      <vt:lpstr>BtnEmployee_Click</vt:lpstr>
      <vt:lpstr>BtnDepartment_Click</vt:lpstr>
      <vt:lpstr>BtnEmployee_Click!BugCount</vt:lpstr>
      <vt:lpstr>Page_Load!BugCount</vt:lpstr>
      <vt:lpstr>BugCount</vt:lpstr>
      <vt:lpstr>BtnEmployee_Click!BugSheetName</vt:lpstr>
      <vt:lpstr>Page_Load!BugSheetName</vt:lpstr>
      <vt:lpstr>BugSheetName</vt:lpstr>
      <vt:lpstr>NewPCL</vt:lpstr>
      <vt:lpstr>NewPCL_Row</vt:lpstr>
      <vt:lpstr>BtnDepartment_Click!Print_Area</vt:lpstr>
      <vt:lpstr>BtnEmployee_Click!Print_Area</vt:lpstr>
      <vt:lpstr>Page_Load!Print_Area</vt:lpstr>
      <vt:lpstr>Summary!Print_Area</vt:lpstr>
      <vt:lpstr>Template!Print_Area</vt:lpstr>
      <vt:lpstr>BtnDepartment_Click!Print_Titles</vt:lpstr>
      <vt:lpstr>BtnEmployee_Click!Print_Titles</vt:lpstr>
      <vt:lpstr>Page_Load!Print_Titles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BtnDepartment_Click!TestResult</vt:lpstr>
      <vt:lpstr>BtnEmployee_Click!TestResult</vt:lpstr>
      <vt:lpstr>Page_Load!TestResult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2010-03-26T11:46:07Z</cp:lastPrinted>
  <dcterms:created xsi:type="dcterms:W3CDTF">2005-06-14T08:18:38Z</dcterms:created>
  <dcterms:modified xsi:type="dcterms:W3CDTF">2019-07-29T10:43:22Z</dcterms:modified>
</cp:coreProperties>
</file>