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Users\jhl.cad\Visual Studio 2015\Projects\HNCDIExternalProjectManage\HNCDIExternalProjectManage\"/>
    </mc:Choice>
  </mc:AlternateContent>
  <bookViews>
    <workbookView xWindow="0" yWindow="0" windowWidth="28800" windowHeight="12240"/>
  </bookViews>
  <sheets>
    <sheet name="汇总" sheetId="1" r:id="rId1"/>
    <sheet name="部门汇总" sheetId="2" r:id="rId2"/>
    <sheet name="个人汇总" sheetId="3" r:id="rId3"/>
    <sheet name="部门一" sheetId="4" r:id="rId4"/>
  </sheets>
  <externalReferences>
    <externalReference r:id="rId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6" i="4" l="1"/>
  <c r="Y6" i="4"/>
  <c r="U6" i="4"/>
  <c r="I6" i="4"/>
  <c r="C6" i="4"/>
  <c r="B6" i="4" s="1"/>
  <c r="D5" i="3"/>
  <c r="E5" i="3"/>
  <c r="F5" i="3"/>
  <c r="G5" i="3"/>
  <c r="H5" i="3"/>
  <c r="I6" i="3"/>
  <c r="I4" i="3"/>
  <c r="H3" i="3"/>
  <c r="G3" i="3"/>
  <c r="F3" i="3"/>
  <c r="E3" i="3"/>
  <c r="D3" i="3"/>
  <c r="F4" i="2"/>
  <c r="D4" i="2"/>
  <c r="C4" i="2"/>
  <c r="H4" i="2" s="1"/>
  <c r="I5" i="3" l="1"/>
  <c r="I3" i="3"/>
  <c r="E11" i="1" l="1"/>
  <c r="E9" i="1" s="1"/>
  <c r="E7" i="1" s="1"/>
  <c r="E5" i="1" s="1"/>
</calcChain>
</file>

<file path=xl/sharedStrings.xml><?xml version="1.0" encoding="utf-8"?>
<sst xmlns="http://schemas.openxmlformats.org/spreadsheetml/2006/main" count="125" uniqueCount="115">
  <si>
    <r>
      <t>HNCDI(201</t>
    </r>
    <r>
      <rPr>
        <b/>
        <sz val="14"/>
        <rFont val="宋体"/>
        <family val="3"/>
        <charset val="134"/>
      </rPr>
      <t>4</t>
    </r>
    <r>
      <rPr>
        <b/>
        <sz val="14"/>
        <rFont val="宋体"/>
        <family val="3"/>
        <charset val="134"/>
      </rPr>
      <t>年度)获奖成果与发表论著奖励明细(单位:万元)</t>
    </r>
    <phoneticPr fontId="4" type="noConversion"/>
  </si>
  <si>
    <t>奖励对象</t>
    <phoneticPr fontId="4" type="noConversion"/>
  </si>
  <si>
    <t>奖别</t>
    <phoneticPr fontId="4" type="noConversion"/>
  </si>
  <si>
    <t>备注</t>
    <phoneticPr fontId="4" type="noConversion"/>
  </si>
  <si>
    <t>单位</t>
    <phoneticPr fontId="4" type="noConversion"/>
  </si>
  <si>
    <t>一</t>
    <phoneticPr fontId="4" type="noConversion"/>
  </si>
  <si>
    <t>序号</t>
    <phoneticPr fontId="4" type="noConversion"/>
  </si>
  <si>
    <t>奖金</t>
    <phoneticPr fontId="4" type="noConversion"/>
  </si>
  <si>
    <t>国家、部、省科技进步奖/管理成果奖</t>
    <phoneticPr fontId="4" type="noConversion"/>
  </si>
  <si>
    <t>资源节约型、环境友好型高速公路建设关键技术及工程示范应用</t>
    <phoneticPr fontId="4" type="noConversion"/>
  </si>
  <si>
    <t>中国公路学会科学技术奖一等奖</t>
    <phoneticPr fontId="4" type="noConversion"/>
  </si>
  <si>
    <t>市政处</t>
    <phoneticPr fontId="4" type="noConversion"/>
  </si>
  <si>
    <t>二</t>
    <phoneticPr fontId="4" type="noConversion"/>
  </si>
  <si>
    <t>国家、部、省优秀项目奖</t>
    <phoneticPr fontId="4" type="noConversion"/>
  </si>
  <si>
    <t>桥梁</t>
    <phoneticPr fontId="4" type="noConversion"/>
  </si>
  <si>
    <t>湖南省汝郴高速公路山店江大桥</t>
    <phoneticPr fontId="4" type="noConversion"/>
  </si>
  <si>
    <t>全国工程建设项目优秀设计成果二等奖</t>
    <phoneticPr fontId="4" type="noConversion"/>
  </si>
  <si>
    <t>三</t>
    <phoneticPr fontId="4" type="noConversion"/>
  </si>
  <si>
    <t>院优项目奖</t>
    <phoneticPr fontId="4" type="noConversion"/>
  </si>
  <si>
    <t>汕昆高速公路英德至怀集段初设</t>
    <phoneticPr fontId="4" type="noConversion"/>
  </si>
  <si>
    <t>一等奖</t>
  </si>
  <si>
    <t>公路勘察设计一处</t>
  </si>
  <si>
    <t>四</t>
    <phoneticPr fontId="4" type="noConversion"/>
  </si>
  <si>
    <t>专利奖励</t>
    <phoneticPr fontId="4" type="noConversion"/>
  </si>
  <si>
    <t>修复污染土壤中金属离子的装置</t>
    <phoneticPr fontId="4" type="noConversion"/>
  </si>
  <si>
    <t>实用新型专利</t>
    <phoneticPr fontId="4" type="noConversion"/>
  </si>
  <si>
    <t>试验检测中心</t>
    <phoneticPr fontId="4" type="noConversion"/>
  </si>
  <si>
    <t>五</t>
    <phoneticPr fontId="4" type="noConversion"/>
  </si>
  <si>
    <t>论著奖励</t>
    <phoneticPr fontId="4" type="noConversion"/>
  </si>
  <si>
    <t>论著发表奖</t>
    <phoneticPr fontId="4" type="noConversion"/>
  </si>
  <si>
    <t>总    计</t>
    <phoneticPr fontId="4" type="noConversion"/>
  </si>
  <si>
    <t>编制:</t>
    <phoneticPr fontId="4" type="noConversion"/>
  </si>
  <si>
    <t>审核:</t>
    <phoneticPr fontId="4" type="noConversion"/>
  </si>
  <si>
    <t>批准:</t>
    <phoneticPr fontId="4" type="noConversion"/>
  </si>
  <si>
    <r>
      <t>2015</t>
    </r>
    <r>
      <rPr>
        <sz val="10"/>
        <rFont val="宋体"/>
        <family val="3"/>
        <charset val="134"/>
      </rPr>
      <t>.</t>
    </r>
    <r>
      <rPr>
        <sz val="10"/>
        <rFont val="宋体"/>
        <family val="3"/>
        <charset val="134"/>
      </rPr>
      <t>5</t>
    </r>
    <r>
      <rPr>
        <sz val="10"/>
        <rFont val="宋体"/>
        <family val="3"/>
        <charset val="134"/>
      </rPr>
      <t>.26</t>
    </r>
    <phoneticPr fontId="4" type="noConversion"/>
  </si>
  <si>
    <r>
      <t>201</t>
    </r>
    <r>
      <rPr>
        <b/>
        <sz val="14"/>
        <rFont val="宋体"/>
        <family val="3"/>
        <charset val="134"/>
      </rPr>
      <t>4</t>
    </r>
    <r>
      <rPr>
        <b/>
        <sz val="14"/>
        <rFont val="宋体"/>
        <family val="3"/>
        <charset val="134"/>
      </rPr>
      <t>年度年终奖励汇总表</t>
    </r>
    <phoneticPr fontId="4" type="noConversion"/>
  </si>
  <si>
    <t>单位:元</t>
    <phoneticPr fontId="4" type="noConversion"/>
  </si>
  <si>
    <t>序号</t>
    <phoneticPr fontId="4" type="noConversion"/>
  </si>
  <si>
    <t>部门</t>
    <phoneticPr fontId="4" type="noConversion"/>
  </si>
  <si>
    <t>成果奖</t>
    <phoneticPr fontId="4" type="noConversion"/>
  </si>
  <si>
    <t>院外项目奖</t>
    <phoneticPr fontId="4" type="noConversion"/>
  </si>
  <si>
    <t>院优奖</t>
    <phoneticPr fontId="4" type="noConversion"/>
  </si>
  <si>
    <t>专利</t>
    <phoneticPr fontId="4" type="noConversion"/>
  </si>
  <si>
    <t>论著</t>
    <phoneticPr fontId="4" type="noConversion"/>
  </si>
  <si>
    <t>合计</t>
    <phoneticPr fontId="4" type="noConversion"/>
  </si>
  <si>
    <t>院领导</t>
    <phoneticPr fontId="4" type="noConversion"/>
  </si>
  <si>
    <t>合计</t>
    <phoneticPr fontId="4" type="noConversion"/>
  </si>
  <si>
    <r>
      <t>201</t>
    </r>
    <r>
      <rPr>
        <b/>
        <sz val="14"/>
        <rFont val="宋体"/>
        <family val="3"/>
        <charset val="134"/>
      </rPr>
      <t>4</t>
    </r>
    <r>
      <rPr>
        <b/>
        <sz val="14"/>
        <rFont val="宋体"/>
        <family val="3"/>
        <charset val="134"/>
      </rPr>
      <t>年度科技成果年终奖励汇总表</t>
    </r>
    <phoneticPr fontId="4" type="noConversion"/>
  </si>
  <si>
    <t>部门</t>
    <phoneticPr fontId="4" type="noConversion"/>
  </si>
  <si>
    <t>姓名</t>
    <phoneticPr fontId="4" type="noConversion"/>
  </si>
  <si>
    <t>科研成果奖</t>
    <phoneticPr fontId="4" type="noConversion"/>
  </si>
  <si>
    <t>院外项目奖</t>
    <phoneticPr fontId="4" type="noConversion"/>
  </si>
  <si>
    <t>论著</t>
    <phoneticPr fontId="4" type="noConversion"/>
  </si>
  <si>
    <t>合计</t>
    <phoneticPr fontId="4" type="noConversion"/>
  </si>
  <si>
    <t>一</t>
    <phoneticPr fontId="4" type="noConversion"/>
  </si>
  <si>
    <t>院领导</t>
    <phoneticPr fontId="4" type="noConversion"/>
  </si>
  <si>
    <t>小计</t>
    <phoneticPr fontId="4" type="noConversion"/>
  </si>
  <si>
    <t>彭建国</t>
  </si>
  <si>
    <t>二</t>
    <phoneticPr fontId="4" type="noConversion"/>
  </si>
  <si>
    <t>总工办</t>
    <phoneticPr fontId="4" type="noConversion"/>
  </si>
  <si>
    <t>刘利群</t>
  </si>
  <si>
    <t>合计</t>
    <phoneticPr fontId="4" type="noConversion"/>
  </si>
  <si>
    <t>复核:</t>
    <phoneticPr fontId="4" type="noConversion"/>
  </si>
  <si>
    <t>审核:</t>
    <phoneticPr fontId="4" type="noConversion"/>
  </si>
  <si>
    <t>2015.5.26</t>
    <phoneticPr fontId="4" type="noConversion"/>
  </si>
  <si>
    <t>HNCDI(2014年度)项目奖励明细</t>
    <phoneticPr fontId="4" type="noConversion"/>
  </si>
  <si>
    <t>姓名</t>
    <phoneticPr fontId="4" type="noConversion"/>
  </si>
  <si>
    <t>科技成果奖</t>
    <phoneticPr fontId="4" type="noConversion"/>
  </si>
  <si>
    <t>院外勘察设计奖</t>
    <phoneticPr fontId="4" type="noConversion"/>
  </si>
  <si>
    <t>院内勘察设计优</t>
    <phoneticPr fontId="4" type="noConversion"/>
  </si>
  <si>
    <t>专利</t>
    <phoneticPr fontId="4" type="noConversion"/>
  </si>
  <si>
    <t>论文</t>
    <phoneticPr fontId="4" type="noConversion"/>
  </si>
  <si>
    <t>总计</t>
    <phoneticPr fontId="4" type="noConversion"/>
  </si>
  <si>
    <t>山区高速公路超长连续纵坡行车安全关键技术</t>
  </si>
  <si>
    <t>资源节约型、环境友好型高速公路建设关键技术及工程示范应用</t>
    <phoneticPr fontId="4" type="noConversion"/>
  </si>
  <si>
    <t>高速公路螺旋型曲线隧道营运安全控制技术研究</t>
    <phoneticPr fontId="4" type="noConversion"/>
  </si>
  <si>
    <t>高速公路小半径螺旋隧道内停车视距确定方法及隧道断面加宽值确定方法</t>
  </si>
  <si>
    <t>区域勘察设计企业多元业务转型管理</t>
  </si>
  <si>
    <t>湖南省张家界至花垣高速公路</t>
    <phoneticPr fontId="4" type="noConversion"/>
  </si>
  <si>
    <t>长湘设计</t>
    <phoneticPr fontId="4" type="noConversion"/>
  </si>
  <si>
    <t>娄新设计</t>
    <phoneticPr fontId="4" type="noConversion"/>
  </si>
  <si>
    <t>湖南省汝郴高速公路山店江大桥</t>
  </si>
  <si>
    <t>长沙市望城区丁白湘江大桥项目建议书</t>
  </si>
  <si>
    <t>湖南省怀化至通道（湘桂界）高速公路交通安全设施</t>
    <phoneticPr fontId="4" type="noConversion"/>
  </si>
  <si>
    <t>吉首至茶洞高速公路湘西矮寨大桥工程勘察</t>
  </si>
  <si>
    <t>G5513长张高速公路（益常段）大修项目工可</t>
    <phoneticPr fontId="4" type="noConversion"/>
  </si>
  <si>
    <t>贵州省盘县至兴义高速公路工程可行性研究报告</t>
    <phoneticPr fontId="4" type="noConversion"/>
  </si>
  <si>
    <t>向阳至龙泉国省干线公路工可</t>
    <phoneticPr fontId="4" type="noConversion"/>
  </si>
  <si>
    <t>包头至茂名国家高速公路湖南吉首至怀化公路</t>
  </si>
  <si>
    <t>马安路初步设计</t>
    <phoneticPr fontId="4" type="noConversion"/>
  </si>
  <si>
    <t>望城吴家冲路等详勘</t>
    <phoneticPr fontId="4" type="noConversion"/>
  </si>
  <si>
    <t>马迹塘至安化高速公路工可</t>
    <phoneticPr fontId="4" type="noConversion"/>
  </si>
  <si>
    <t>修复污染土壤中金属离子的装置</t>
    <phoneticPr fontId="4" type="noConversion"/>
  </si>
  <si>
    <t>管柱式加筋格宾挡土墙及其施工方法</t>
  </si>
  <si>
    <t>柱式加筋格宾挡土墙及其施工方法</t>
  </si>
  <si>
    <t>发表</t>
    <phoneticPr fontId="4" type="noConversion"/>
  </si>
  <si>
    <t>收录</t>
    <phoneticPr fontId="4" type="noConversion"/>
  </si>
  <si>
    <t>中国公路学会科学技术奖二等奖</t>
  </si>
  <si>
    <t>中国公路学会科学技术奖一等奖</t>
  </si>
  <si>
    <t>(四川省科技进步一等奖)</t>
  </si>
  <si>
    <t>湖南专利三等奖</t>
    <phoneticPr fontId="4" type="noConversion"/>
  </si>
  <si>
    <t>国家级企业管理现代化创新成果二等奖</t>
  </si>
  <si>
    <t>交通部优秀设计一等奖</t>
    <phoneticPr fontId="4" type="noConversion"/>
  </si>
  <si>
    <t>交通部优秀设计二等奖</t>
    <phoneticPr fontId="4" type="noConversion"/>
  </si>
  <si>
    <t>全国工程建设项目优秀设计成果二等奖</t>
  </si>
  <si>
    <t>湖南省优秀工程咨询成果二等奖</t>
  </si>
  <si>
    <t>公路交通优秀设计二等奖</t>
    <phoneticPr fontId="4" type="noConversion"/>
  </si>
  <si>
    <t>（公路交通优秀勘察一等奖）</t>
    <phoneticPr fontId="4" type="noConversion"/>
  </si>
  <si>
    <t>湖南省优秀工程咨询一等奖</t>
  </si>
  <si>
    <t>湖南省优秀工程咨询二等奖</t>
  </si>
  <si>
    <t>（公路交通优秀设计三等奖）</t>
    <phoneticPr fontId="4" type="noConversion"/>
  </si>
  <si>
    <t>二等奖，项目产值:2046万元</t>
    <phoneticPr fontId="4" type="noConversion"/>
  </si>
  <si>
    <t>三等奖，项目产值:129.16万元</t>
    <phoneticPr fontId="4" type="noConversion"/>
  </si>
  <si>
    <t>院优秀勘察设计咨询成果一等奖，项目合同额：302万元</t>
  </si>
  <si>
    <t>实用新型专利</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</si>
</sst>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00_);[Red]\(0.000\)"/>
    <numFmt numFmtId="177" formatCode="0.0000_);[Red]\(0.0000\)"/>
    <numFmt numFmtId="178" formatCode="0.0000_ "/>
    <numFmt numFmtId="179" formatCode="0_);[Red]\(0\)"/>
    <numFmt numFmtId="180" formatCode="0_ "/>
    <numFmt numFmtId="181" formatCode="0;_㐀"/>
  </numFmts>
  <fonts count="21">
    <font>
      <sz val="11"/>
      <color theme="1"/>
      <name val="等线"/>
      <family val="2"/>
      <charset val="134"/>
      <scheme val="minor"/>
    </font>
    <font>
      <sz val="10"/>
      <name val="Helv"/>
      <family val="2"/>
    </font>
    <font>
      <b/>
      <sz val="14"/>
      <name val="宋体"/>
      <family val="3"/>
      <charset val="134"/>
    </font>
    <font>
      <sz val="9"/>
      <name val="等线"/>
      <family val="2"/>
      <charset val="134"/>
      <scheme val="minor"/>
    </font>
    <font>
      <sz val="9"/>
      <name val="宋体"/>
      <family val="3"/>
      <charset val="134"/>
    </font>
    <font>
      <b/>
      <sz val="10"/>
      <name val="宋体"/>
      <family val="3"/>
      <charset val="134"/>
    </font>
    <font>
      <b/>
      <sz val="10"/>
      <name val="Times New Roman"/>
      <family val="1"/>
    </font>
    <font>
      <sz val="10"/>
      <name val="宋体"/>
      <family val="3"/>
      <charset val="134"/>
    </font>
    <font>
      <sz val="10"/>
      <color theme="1"/>
      <name val="宋体"/>
      <family val="3"/>
      <charset val="134"/>
    </font>
    <font>
      <sz val="9"/>
      <color theme="1"/>
      <name val="宋体"/>
      <family val="3"/>
      <charset val="134"/>
    </font>
    <font>
      <sz val="12"/>
      <name val="宋体"/>
      <family val="3"/>
      <charset val="134"/>
    </font>
    <font>
      <b/>
      <sz val="10"/>
      <color theme="1"/>
      <name val="宋体"/>
      <family val="3"/>
      <charset val="134"/>
    </font>
    <font>
      <b/>
      <sz val="9"/>
      <color theme="1"/>
      <name val="宋体"/>
      <family val="3"/>
      <charset val="134"/>
    </font>
    <font>
      <b/>
      <sz val="9"/>
      <color theme="1"/>
      <name val="Times New Roman"/>
      <family val="1"/>
    </font>
    <font>
      <sz val="9"/>
      <color theme="1"/>
      <name val="Times New Roman"/>
      <family val="1"/>
    </font>
    <font>
      <sz val="10"/>
      <color theme="1"/>
      <name val="Times New Roman"/>
      <family val="1"/>
    </font>
    <font>
      <sz val="10"/>
      <name val="仿宋_GB2312"/>
      <family val="3"/>
      <charset val="134"/>
    </font>
    <font>
      <sz val="10"/>
      <name val="Times New Roman"/>
      <family val="1"/>
    </font>
    <font>
      <sz val="11"/>
      <name val="宋体"/>
      <family val="3"/>
      <charset val="134"/>
    </font>
    <font>
      <sz val="10"/>
      <color indexed="8"/>
      <name val="宋体"/>
      <family val="3"/>
      <charset val="134"/>
    </font>
    <font>
      <sz val="10"/>
      <color theme="1"/>
      <name val="仿宋_GB2312"/>
      <family val="3"/>
      <charset val="134"/>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52"/>
        <bgColor indexed="64"/>
      </patternFill>
    </fill>
    <fill>
      <patternFill patternType="solid">
        <fgColor theme="8" tint="0.39997558519241921"/>
        <bgColor indexed="64"/>
      </patternFill>
    </fill>
    <fill>
      <patternFill patternType="solid">
        <fgColor rgb="FFFFC000"/>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alignment vertical="center"/>
    </xf>
    <xf numFmtId="0" fontId="1" fillId="0" borderId="0"/>
    <xf numFmtId="0" fontId="10" fillId="0" borderId="0"/>
  </cellStyleXfs>
  <cellXfs count="115">
    <xf numFmtId="0" fontId="0" fillId="0" borderId="0" xfId="0">
      <alignment vertical="center"/>
    </xf>
    <xf numFmtId="0" fontId="5" fillId="0" borderId="1" xfId="1" applyFont="1" applyBorder="1" applyAlignment="1">
      <alignment horizontal="center" vertical="center"/>
    </xf>
    <xf numFmtId="0" fontId="5" fillId="0" borderId="1" xfId="1" applyFont="1" applyBorder="1" applyAlignment="1">
      <alignment horizontal="center" vertical="center" wrapText="1"/>
    </xf>
    <xf numFmtId="176" fontId="5" fillId="0" borderId="1" xfId="1" applyNumberFormat="1" applyFont="1" applyBorder="1" applyAlignment="1">
      <alignment horizontal="center" vertical="center" wrapText="1"/>
    </xf>
    <xf numFmtId="0" fontId="5" fillId="2" borderId="1" xfId="1" applyFont="1" applyFill="1" applyBorder="1" applyAlignment="1">
      <alignment horizontal="center" vertical="center"/>
    </xf>
    <xf numFmtId="0" fontId="5" fillId="2" borderId="1" xfId="1" applyFont="1" applyFill="1" applyBorder="1" applyAlignment="1">
      <alignment horizontal="center" vertical="center" wrapText="1"/>
    </xf>
    <xf numFmtId="177" fontId="6" fillId="2" borderId="1" xfId="1" applyNumberFormat="1" applyFont="1" applyFill="1" applyBorder="1" applyAlignment="1">
      <alignment horizontal="center" vertical="center"/>
    </xf>
    <xf numFmtId="0" fontId="7" fillId="2" borderId="1" xfId="1" applyFont="1" applyFill="1" applyBorder="1" applyAlignment="1">
      <alignment horizontal="center"/>
    </xf>
    <xf numFmtId="0" fontId="8" fillId="0" borderId="1" xfId="1" applyFont="1" applyFill="1" applyBorder="1" applyAlignment="1">
      <alignment horizontal="center" vertical="center"/>
    </xf>
    <xf numFmtId="0" fontId="9"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 xfId="2" applyFont="1" applyFill="1" applyBorder="1" applyAlignment="1">
      <alignment horizontal="center" vertical="center"/>
    </xf>
    <xf numFmtId="178"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11" fillId="2" borderId="1" xfId="1" applyFont="1" applyFill="1" applyBorder="1" applyAlignment="1">
      <alignment horizontal="center" vertical="center"/>
    </xf>
    <xf numFmtId="0" fontId="12" fillId="2" borderId="1" xfId="1" applyFont="1" applyFill="1" applyBorder="1" applyAlignment="1">
      <alignment horizontal="center" vertical="center" wrapText="1"/>
    </xf>
    <xf numFmtId="176" fontId="13" fillId="2" borderId="1" xfId="1" applyNumberFormat="1" applyFont="1" applyFill="1" applyBorder="1" applyAlignment="1">
      <alignment horizontal="center" vertical="center"/>
    </xf>
    <xf numFmtId="0" fontId="9" fillId="2" borderId="1" xfId="1" applyFont="1" applyFill="1" applyBorder="1" applyAlignment="1">
      <alignment horizontal="center"/>
    </xf>
    <xf numFmtId="0" fontId="11" fillId="0" borderId="1" xfId="1" applyFont="1" applyFill="1" applyBorder="1" applyAlignment="1">
      <alignment horizontal="center" vertical="center"/>
    </xf>
    <xf numFmtId="0" fontId="9" fillId="0" borderId="1" xfId="0" applyFont="1" applyBorder="1" applyAlignment="1">
      <alignment horizontal="left" vertical="center" wrapText="1"/>
    </xf>
    <xf numFmtId="176" fontId="14" fillId="0" borderId="1" xfId="1" applyNumberFormat="1" applyFont="1" applyFill="1" applyBorder="1" applyAlignment="1">
      <alignment horizontal="center" vertical="center"/>
    </xf>
    <xf numFmtId="0" fontId="9" fillId="0" borderId="1" xfId="1" applyFont="1" applyFill="1" applyBorder="1" applyAlignment="1">
      <alignment horizontal="center"/>
    </xf>
    <xf numFmtId="0" fontId="11" fillId="2" borderId="1" xfId="1" applyFont="1" applyFill="1" applyBorder="1" applyAlignment="1">
      <alignment horizontal="center" vertical="center" wrapText="1"/>
    </xf>
    <xf numFmtId="0" fontId="9" fillId="2" borderId="1" xfId="1" applyFont="1" applyFill="1" applyBorder="1" applyAlignment="1">
      <alignment horizontal="center" vertical="center" wrapText="1"/>
    </xf>
    <xf numFmtId="176" fontId="12" fillId="2" borderId="1" xfId="1" applyNumberFormat="1" applyFont="1" applyFill="1" applyBorder="1" applyAlignment="1">
      <alignment horizontal="center" vertical="center"/>
    </xf>
    <xf numFmtId="0" fontId="9" fillId="0" borderId="1" xfId="0" applyFont="1" applyBorder="1" applyAlignment="1">
      <alignment horizontal="center" vertical="center" wrapText="1"/>
    </xf>
    <xf numFmtId="0" fontId="15" fillId="0" borderId="1" xfId="1" applyFont="1" applyBorder="1" applyAlignment="1">
      <alignment horizontal="center" vertical="center" wrapText="1"/>
    </xf>
    <xf numFmtId="0" fontId="9" fillId="3" borderId="1" xfId="0" applyFont="1" applyFill="1" applyBorder="1" applyAlignment="1">
      <alignment vertical="center" wrapText="1"/>
    </xf>
    <xf numFmtId="0" fontId="9"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176" fontId="9" fillId="0" borderId="1" xfId="1" applyNumberFormat="1" applyFont="1" applyFill="1" applyBorder="1" applyAlignment="1">
      <alignment horizontal="center" vertical="center"/>
    </xf>
    <xf numFmtId="0" fontId="9" fillId="0" borderId="1" xfId="1" applyFont="1" applyBorder="1" applyAlignment="1">
      <alignment horizontal="center"/>
    </xf>
    <xf numFmtId="0" fontId="12" fillId="2" borderId="1" xfId="1" applyFont="1" applyFill="1" applyBorder="1" applyAlignment="1">
      <alignment horizontal="center" vertical="center"/>
    </xf>
    <xf numFmtId="177" fontId="12" fillId="2" borderId="1" xfId="1" applyNumberFormat="1" applyFont="1" applyFill="1" applyBorder="1" applyAlignment="1">
      <alignment horizontal="center" vertical="center"/>
    </xf>
    <xf numFmtId="0" fontId="9" fillId="0" borderId="1" xfId="1" applyFont="1" applyBorder="1" applyAlignment="1">
      <alignment horizontal="left" vertical="center" wrapText="1"/>
    </xf>
    <xf numFmtId="0" fontId="9" fillId="0" borderId="1" xfId="1" applyFont="1" applyFill="1" applyBorder="1" applyAlignment="1">
      <alignment horizontal="center" vertical="center"/>
    </xf>
    <xf numFmtId="0" fontId="11" fillId="4" borderId="1" xfId="1" applyFont="1" applyFill="1" applyBorder="1" applyAlignment="1">
      <alignment horizontal="center" vertical="center"/>
    </xf>
    <xf numFmtId="0" fontId="12" fillId="4" borderId="1" xfId="1" applyFont="1" applyFill="1" applyBorder="1" applyAlignment="1">
      <alignment horizontal="center" vertical="center"/>
    </xf>
    <xf numFmtId="0" fontId="9" fillId="4" borderId="1" xfId="1" applyFont="1" applyFill="1" applyBorder="1" applyAlignment="1">
      <alignment horizontal="center" vertical="center" wrapText="1"/>
    </xf>
    <xf numFmtId="177" fontId="12" fillId="4" borderId="1" xfId="1" applyNumberFormat="1" applyFont="1" applyFill="1" applyBorder="1" applyAlignment="1">
      <alignment horizontal="center" vertical="center"/>
    </xf>
    <xf numFmtId="0" fontId="7" fillId="0" borderId="0" xfId="1" applyFont="1" applyAlignment="1">
      <alignment vertical="center"/>
    </xf>
    <xf numFmtId="0" fontId="7" fillId="0" borderId="0" xfId="1" applyFont="1" applyAlignment="1">
      <alignment vertical="center" wrapText="1"/>
    </xf>
    <xf numFmtId="176" fontId="7" fillId="0" borderId="0" xfId="1" applyNumberFormat="1" applyFont="1" applyAlignment="1">
      <alignment horizontal="left" vertical="center"/>
    </xf>
    <xf numFmtId="0" fontId="10" fillId="0" borderId="0" xfId="1" applyFont="1"/>
    <xf numFmtId="0" fontId="10" fillId="0" borderId="0" xfId="1" applyFont="1" applyAlignment="1">
      <alignment vertical="center" wrapText="1"/>
    </xf>
    <xf numFmtId="176" fontId="10" fillId="0" borderId="0" xfId="1" applyNumberFormat="1" applyFont="1" applyAlignment="1">
      <alignment horizontal="center" vertical="center"/>
    </xf>
    <xf numFmtId="0" fontId="7" fillId="0" borderId="0" xfId="1" applyFont="1" applyAlignment="1">
      <alignment horizontal="right"/>
    </xf>
    <xf numFmtId="0" fontId="2" fillId="0" borderId="2" xfId="0" applyFont="1" applyBorder="1" applyAlignment="1">
      <alignment horizontal="center" vertical="center"/>
    </xf>
    <xf numFmtId="0" fontId="7" fillId="0" borderId="2" xfId="0" applyFont="1" applyBorder="1" applyAlignment="1">
      <alignment horizontal="right" vertical="center"/>
    </xf>
    <xf numFmtId="0" fontId="7"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7" fillId="0" borderId="1" xfId="0" applyFont="1" applyBorder="1" applyAlignment="1">
      <alignment horizontal="center" vertical="center"/>
    </xf>
    <xf numFmtId="0" fontId="7" fillId="3" borderId="1" xfId="0" applyFont="1" applyFill="1" applyBorder="1" applyAlignment="1">
      <alignment horizontal="center" vertical="center"/>
    </xf>
    <xf numFmtId="0" fontId="5" fillId="0" borderId="1" xfId="0" applyFont="1" applyBorder="1" applyAlignment="1">
      <alignment horizontal="center" vertical="center"/>
    </xf>
    <xf numFmtId="0" fontId="7"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7" fillId="7" borderId="1" xfId="0" applyFont="1" applyFill="1" applyBorder="1" applyAlignment="1">
      <alignment horizontal="center" vertical="center"/>
    </xf>
    <xf numFmtId="0" fontId="5" fillId="7" borderId="1" xfId="0" applyFont="1" applyFill="1" applyBorder="1" applyAlignment="1">
      <alignment horizontal="center" vertical="center"/>
    </xf>
    <xf numFmtId="0" fontId="7" fillId="0" borderId="1" xfId="0" applyFont="1" applyBorder="1" applyAlignment="1">
      <alignment horizontal="center" vertical="center" wrapText="1"/>
    </xf>
    <xf numFmtId="179" fontId="16" fillId="8"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xf>
    <xf numFmtId="180" fontId="5" fillId="9"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181" fontId="5" fillId="9" borderId="1" xfId="0" applyNumberFormat="1" applyFont="1" applyFill="1" applyBorder="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horizontal="right" vertical="center"/>
    </xf>
    <xf numFmtId="0" fontId="2" fillId="0" borderId="0" xfId="0" applyFont="1" applyBorder="1" applyAlignment="1">
      <alignment horizontal="center" vertical="center"/>
    </xf>
    <xf numFmtId="0" fontId="10" fillId="0" borderId="0" xfId="0" applyFont="1" applyAlignment="1"/>
    <xf numFmtId="0" fontId="10" fillId="0" borderId="0" xfId="0" applyFont="1" applyAlignment="1">
      <alignment vertical="center"/>
    </xf>
    <xf numFmtId="0" fontId="7" fillId="0" borderId="5" xfId="0" applyFont="1" applyBorder="1" applyAlignment="1">
      <alignment horizontal="center" vertical="center"/>
    </xf>
    <xf numFmtId="0" fontId="4"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8" fillId="3" borderId="1" xfId="0" applyFont="1" applyFill="1" applyBorder="1" applyAlignment="1">
      <alignment horizontal="center" vertical="center" wrapText="1"/>
    </xf>
    <xf numFmtId="0" fontId="7" fillId="0" borderId="1" xfId="0" applyNumberFormat="1"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8" borderId="1" xfId="0" applyFont="1" applyFill="1" applyBorder="1" applyAlignment="1">
      <alignment horizontal="center" vertical="center" wrapText="1"/>
    </xf>
    <xf numFmtId="179" fontId="19" fillId="0" borderId="1" xfId="0" applyNumberFormat="1" applyFont="1" applyFill="1" applyBorder="1" applyAlignment="1">
      <alignment horizontal="center" vertical="center" wrapText="1"/>
    </xf>
    <xf numFmtId="179" fontId="7" fillId="0"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0" fontId="10" fillId="0" borderId="1" xfId="0" applyFont="1" applyBorder="1" applyAlignment="1"/>
    <xf numFmtId="3" fontId="7" fillId="10" borderId="1" xfId="0" applyNumberFormat="1" applyFont="1" applyFill="1" applyBorder="1" applyAlignment="1">
      <alignment horizontal="center" vertical="center"/>
    </xf>
    <xf numFmtId="0" fontId="8" fillId="8"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3" fontId="8" fillId="8"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xf>
    <xf numFmtId="179" fontId="16"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179" fontId="20" fillId="0" borderId="1" xfId="0" applyNumberFormat="1" applyFont="1" applyFill="1" applyBorder="1" applyAlignment="1">
      <alignment horizontal="center" vertical="center" wrapText="1"/>
    </xf>
    <xf numFmtId="3" fontId="7" fillId="3" borderId="1" xfId="0" applyNumberFormat="1" applyFont="1" applyFill="1" applyBorder="1" applyAlignment="1">
      <alignment horizontal="center" vertical="center" wrapText="1"/>
    </xf>
    <xf numFmtId="3" fontId="7" fillId="8" borderId="1" xfId="0" applyNumberFormat="1" applyFont="1" applyFill="1" applyBorder="1" applyAlignment="1">
      <alignment horizontal="center" vertical="center" wrapText="1"/>
    </xf>
    <xf numFmtId="3" fontId="10" fillId="0" borderId="1" xfId="0" applyNumberFormat="1" applyFont="1" applyBorder="1" applyAlignment="1"/>
    <xf numFmtId="179" fontId="7" fillId="10" borderId="1" xfId="0" applyNumberFormat="1" applyFont="1" applyFill="1" applyBorder="1" applyAlignment="1">
      <alignment horizontal="center" vertical="center" wrapText="1"/>
    </xf>
    <xf numFmtId="0" fontId="2" fillId="0" borderId="0" xfId="1" applyFont="1" applyBorder="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center"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5" fillId="9" borderId="5" xfId="0" applyFont="1" applyFill="1" applyBorder="1" applyAlignment="1">
      <alignment horizontal="center" vertical="center"/>
    </xf>
    <xf numFmtId="0" fontId="5" fillId="9" borderId="6" xfId="0" applyFont="1" applyFill="1" applyBorder="1" applyAlignment="1">
      <alignment horizontal="center" vertical="center"/>
    </xf>
    <xf numFmtId="0" fontId="10" fillId="0" borderId="5" xfId="0" applyFont="1" applyBorder="1" applyAlignment="1">
      <alignment horizontal="center"/>
    </xf>
    <xf numFmtId="0" fontId="10" fillId="0" borderId="7" xfId="0" applyFont="1" applyBorder="1" applyAlignment="1">
      <alignment horizontal="center"/>
    </xf>
    <xf numFmtId="0" fontId="10" fillId="0" borderId="6" xfId="0" applyFont="1" applyBorder="1" applyAlignment="1">
      <alignment horizontal="center"/>
    </xf>
    <xf numFmtId="0" fontId="7" fillId="10" borderId="3"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8" borderId="1" xfId="0" applyFont="1" applyFill="1" applyBorder="1" applyAlignment="1">
      <alignment horizontal="center" vertical="center" wrapText="1"/>
    </xf>
    <xf numFmtId="0" fontId="7" fillId="0" borderId="1" xfId="0" applyFont="1" applyBorder="1" applyAlignment="1">
      <alignment horizontal="center" vertical="center"/>
    </xf>
  </cellXfs>
  <cellStyles count="3">
    <cellStyle name="常规" xfId="0" builtinId="0"/>
    <cellStyle name="常规 2" xfId="2"/>
    <cellStyle name="常规_孟2012年度科技、项目、专利奖励汇总表"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2015&#24180;&#24230;&#33719;&#22870;&#25104;&#26524;&#21450;&#35770;&#33879;&#22870;&#21169;&#34920;(&#26680;&#21457;&#21040;&#37096;&#38376;&#21450;&#20010;&#2015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总"/>
      <sheetName val="部门汇总"/>
      <sheetName val="个人汇总"/>
      <sheetName val="院领导"/>
      <sheetName val="其他机关"/>
      <sheetName val="总工办"/>
      <sheetName val="公一处"/>
      <sheetName val="公三处"/>
      <sheetName val="公四处 "/>
      <sheetName val="市政处"/>
      <sheetName val="桥梁处"/>
      <sheetName val="检测中心"/>
      <sheetName val="咨询公司"/>
      <sheetName val="水运分院"/>
      <sheetName val="隧道处"/>
      <sheetName val="岩土公司"/>
      <sheetName val="交通智能处"/>
      <sheetName val="建筑处"/>
      <sheetName val="综合规划处"/>
      <sheetName val="养护处"/>
      <sheetName val="测绘公司"/>
      <sheetName val="公四处（原）"/>
    </sheetNames>
    <sheetDataSet>
      <sheetData sheetId="0" refreshError="1"/>
      <sheetData sheetId="1" refreshError="1"/>
      <sheetData sheetId="2" refreshError="1"/>
      <sheetData sheetId="3">
        <row r="17">
          <cell r="C17">
            <v>45834</v>
          </cell>
          <cell r="I17">
            <v>52900</v>
          </cell>
          <cell r="Y17">
            <v>12000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E12" sqref="E12"/>
    </sheetView>
  </sheetViews>
  <sheetFormatPr defaultRowHeight="14.25"/>
  <cols>
    <col min="1" max="1" width="3.625" customWidth="1"/>
    <col min="2" max="2" width="29.625" customWidth="1"/>
    <col min="3" max="3" width="21.5" customWidth="1"/>
    <col min="4" max="4" width="12.875" customWidth="1"/>
    <col min="5" max="5" width="10.125" customWidth="1"/>
    <col min="6" max="6" width="5" customWidth="1"/>
  </cols>
  <sheetData>
    <row r="1" spans="1:6" ht="18.75">
      <c r="A1" s="98" t="s">
        <v>0</v>
      </c>
      <c r="B1" s="98"/>
      <c r="C1" s="98"/>
      <c r="D1" s="98"/>
      <c r="E1" s="98"/>
      <c r="F1" s="98"/>
    </row>
    <row r="2" spans="1:6">
      <c r="A2" s="1" t="s">
        <v>6</v>
      </c>
      <c r="B2" s="2" t="s">
        <v>1</v>
      </c>
      <c r="C2" s="2" t="s">
        <v>2</v>
      </c>
      <c r="D2" s="2" t="s">
        <v>4</v>
      </c>
      <c r="E2" s="3" t="s">
        <v>7</v>
      </c>
      <c r="F2" s="1" t="s">
        <v>3</v>
      </c>
    </row>
    <row r="3" spans="1:6">
      <c r="A3" s="4" t="s">
        <v>5</v>
      </c>
      <c r="B3" s="5" t="s">
        <v>8</v>
      </c>
      <c r="C3" s="5"/>
      <c r="D3" s="5"/>
      <c r="E3" s="6"/>
      <c r="F3" s="7"/>
    </row>
    <row r="4" spans="1:6" ht="22.5">
      <c r="A4" s="8">
        <v>1</v>
      </c>
      <c r="B4" s="9" t="s">
        <v>9</v>
      </c>
      <c r="C4" s="10" t="s">
        <v>10</v>
      </c>
      <c r="D4" s="11" t="s">
        <v>11</v>
      </c>
      <c r="E4" s="12">
        <v>0.33333333333333331</v>
      </c>
      <c r="F4" s="13">
        <v>3</v>
      </c>
    </row>
    <row r="5" spans="1:6">
      <c r="A5" s="14" t="s">
        <v>12</v>
      </c>
      <c r="B5" s="15" t="s">
        <v>13</v>
      </c>
      <c r="C5" s="15"/>
      <c r="D5" s="15"/>
      <c r="E5" s="16">
        <f>SUM(E6:E28)</f>
        <v>30.113599999999998</v>
      </c>
      <c r="F5" s="17"/>
    </row>
    <row r="6" spans="1:6" ht="22.5">
      <c r="A6" s="18">
        <v>1</v>
      </c>
      <c r="B6" s="19" t="s">
        <v>15</v>
      </c>
      <c r="C6" s="10" t="s">
        <v>16</v>
      </c>
      <c r="D6" s="11" t="s">
        <v>14</v>
      </c>
      <c r="E6" s="20">
        <v>5.8999999999999995</v>
      </c>
      <c r="F6" s="21"/>
    </row>
    <row r="7" spans="1:6">
      <c r="A7" s="22" t="s">
        <v>17</v>
      </c>
      <c r="B7" s="15" t="s">
        <v>18</v>
      </c>
      <c r="C7" s="23"/>
      <c r="D7" s="23"/>
      <c r="E7" s="24">
        <f>SUM(E8:E39)</f>
        <v>12.1068</v>
      </c>
      <c r="F7" s="17"/>
    </row>
    <row r="8" spans="1:6">
      <c r="A8" s="8">
        <v>1</v>
      </c>
      <c r="B8" s="19" t="s">
        <v>19</v>
      </c>
      <c r="C8" s="25" t="s">
        <v>20</v>
      </c>
      <c r="D8" s="25" t="s">
        <v>21</v>
      </c>
      <c r="E8" s="20">
        <v>2.4</v>
      </c>
      <c r="F8" s="21"/>
    </row>
    <row r="9" spans="1:6">
      <c r="A9" s="22" t="s">
        <v>22</v>
      </c>
      <c r="B9" s="15" t="s">
        <v>23</v>
      </c>
      <c r="C9" s="15"/>
      <c r="D9" s="15"/>
      <c r="E9" s="16">
        <f>SUM(E10:E15)</f>
        <v>4.8534000000000006</v>
      </c>
      <c r="F9" s="17"/>
    </row>
    <row r="10" spans="1:6">
      <c r="A10" s="26">
        <v>1</v>
      </c>
      <c r="B10" s="27" t="s">
        <v>24</v>
      </c>
      <c r="C10" s="28" t="s">
        <v>25</v>
      </c>
      <c r="D10" s="29" t="s">
        <v>26</v>
      </c>
      <c r="E10" s="30">
        <v>0.6</v>
      </c>
      <c r="F10" s="31"/>
    </row>
    <row r="11" spans="1:6">
      <c r="A11" s="14" t="s">
        <v>27</v>
      </c>
      <c r="B11" s="32" t="s">
        <v>28</v>
      </c>
      <c r="C11" s="15"/>
      <c r="D11" s="15"/>
      <c r="E11" s="33">
        <f>SUM(E12:E14)</f>
        <v>2.1267</v>
      </c>
      <c r="F11" s="17"/>
    </row>
    <row r="12" spans="1:6">
      <c r="A12" s="26">
        <v>1</v>
      </c>
      <c r="B12" s="34" t="s">
        <v>29</v>
      </c>
      <c r="C12" s="35"/>
      <c r="D12" s="29"/>
      <c r="E12" s="29">
        <v>2.1267</v>
      </c>
      <c r="F12" s="21"/>
    </row>
    <row r="13" spans="1:6">
      <c r="A13" s="36"/>
      <c r="B13" s="37" t="s">
        <v>30</v>
      </c>
      <c r="C13" s="38"/>
      <c r="D13" s="38"/>
      <c r="E13" s="39"/>
      <c r="F13" s="38"/>
    </row>
    <row r="14" spans="1:6">
      <c r="A14" s="40" t="s">
        <v>31</v>
      </c>
      <c r="B14" s="40"/>
      <c r="C14" s="41" t="s">
        <v>32</v>
      </c>
      <c r="D14" s="42" t="s">
        <v>33</v>
      </c>
      <c r="E14" s="40"/>
      <c r="F14" s="40"/>
    </row>
    <row r="15" spans="1:6">
      <c r="A15" s="43"/>
      <c r="B15" s="43"/>
      <c r="C15" s="44"/>
      <c r="D15" s="44"/>
      <c r="E15" s="45"/>
      <c r="F15" s="46" t="s">
        <v>34</v>
      </c>
    </row>
  </sheetData>
  <mergeCells count="1">
    <mergeCell ref="A1:F1"/>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25"/>
  <cols>
    <col min="1" max="1" width="4.75" customWidth="1"/>
    <col min="2" max="2" width="22.25" customWidth="1"/>
  </cols>
  <sheetData>
    <row r="1" spans="1:8" ht="18.75">
      <c r="A1" s="99" t="s">
        <v>35</v>
      </c>
      <c r="B1" s="99"/>
      <c r="C1" s="99"/>
      <c r="D1" s="99"/>
      <c r="E1" s="99"/>
      <c r="F1" s="99"/>
      <c r="G1" s="99"/>
      <c r="H1" s="99"/>
    </row>
    <row r="2" spans="1:8" ht="18.75">
      <c r="A2" s="47"/>
      <c r="B2" s="47"/>
      <c r="C2" s="47"/>
      <c r="D2" s="47"/>
      <c r="E2" s="47"/>
      <c r="F2" s="47"/>
      <c r="G2" s="47"/>
      <c r="H2" s="48" t="s">
        <v>36</v>
      </c>
    </row>
    <row r="3" spans="1:8">
      <c r="A3" s="49" t="s">
        <v>37</v>
      </c>
      <c r="B3" s="49" t="s">
        <v>38</v>
      </c>
      <c r="C3" s="49" t="s">
        <v>39</v>
      </c>
      <c r="D3" s="49" t="s">
        <v>40</v>
      </c>
      <c r="E3" s="49" t="s">
        <v>41</v>
      </c>
      <c r="F3" s="49" t="s">
        <v>42</v>
      </c>
      <c r="G3" s="49" t="s">
        <v>43</v>
      </c>
      <c r="H3" s="50" t="s">
        <v>44</v>
      </c>
    </row>
    <row r="4" spans="1:8">
      <c r="A4" s="51">
        <v>1</v>
      </c>
      <c r="B4" s="52" t="s">
        <v>45</v>
      </c>
      <c r="C4" s="51">
        <f>[1]院领导!C17</f>
        <v>45834</v>
      </c>
      <c r="D4" s="51">
        <f>[1]院领导!I17</f>
        <v>52900</v>
      </c>
      <c r="E4" s="51">
        <v>2500</v>
      </c>
      <c r="F4" s="51">
        <f>[1]院领导!Y17</f>
        <v>12000</v>
      </c>
      <c r="G4" s="51">
        <v>8500</v>
      </c>
      <c r="H4" s="53">
        <f>SUM(C4:G4)</f>
        <v>121734</v>
      </c>
    </row>
    <row r="5" spans="1:8">
      <c r="A5" s="54"/>
      <c r="B5" s="54" t="s">
        <v>46</v>
      </c>
      <c r="C5" s="55"/>
      <c r="D5" s="55"/>
      <c r="E5" s="55"/>
      <c r="F5" s="55"/>
      <c r="G5" s="55"/>
      <c r="H5" s="55"/>
    </row>
  </sheetData>
  <mergeCells count="1">
    <mergeCell ref="A1:H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7" sqref="D7:I7"/>
    </sheetView>
  </sheetViews>
  <sheetFormatPr defaultRowHeight="14.25"/>
  <sheetData>
    <row r="1" spans="1:9" ht="18.75">
      <c r="A1" s="100" t="s">
        <v>47</v>
      </c>
      <c r="B1" s="100"/>
      <c r="C1" s="100"/>
      <c r="D1" s="100"/>
      <c r="E1" s="100"/>
      <c r="F1" s="100"/>
      <c r="G1" s="100"/>
      <c r="H1" s="100"/>
      <c r="I1" s="100"/>
    </row>
    <row r="2" spans="1:9">
      <c r="A2" s="56" t="s">
        <v>6</v>
      </c>
      <c r="B2" s="57" t="s">
        <v>48</v>
      </c>
      <c r="C2" s="56" t="s">
        <v>49</v>
      </c>
      <c r="D2" s="56" t="s">
        <v>50</v>
      </c>
      <c r="E2" s="56" t="s">
        <v>51</v>
      </c>
      <c r="F2" s="56" t="s">
        <v>41</v>
      </c>
      <c r="G2" s="56" t="s">
        <v>42</v>
      </c>
      <c r="H2" s="56" t="s">
        <v>52</v>
      </c>
      <c r="I2" s="58" t="s">
        <v>53</v>
      </c>
    </row>
    <row r="3" spans="1:9">
      <c r="A3" s="56" t="s">
        <v>54</v>
      </c>
      <c r="B3" s="101" t="s">
        <v>55</v>
      </c>
      <c r="C3" s="59" t="s">
        <v>56</v>
      </c>
      <c r="D3" s="59">
        <f>SUM(D4:D4)</f>
        <v>6000</v>
      </c>
      <c r="E3" s="59">
        <f>SUM(E4:E4)</f>
        <v>2000</v>
      </c>
      <c r="F3" s="59">
        <f>SUM(F4:F4)</f>
        <v>0</v>
      </c>
      <c r="G3" s="59">
        <f>SUM(G4:G4)</f>
        <v>0</v>
      </c>
      <c r="H3" s="59">
        <f>SUM(H4:H4)</f>
        <v>0</v>
      </c>
      <c r="I3" s="60">
        <f>SUM(D3:H3)</f>
        <v>8000</v>
      </c>
    </row>
    <row r="4" spans="1:9">
      <c r="A4" s="56">
        <v>1</v>
      </c>
      <c r="B4" s="102"/>
      <c r="C4" s="61" t="s">
        <v>57</v>
      </c>
      <c r="D4" s="56">
        <v>6000</v>
      </c>
      <c r="E4" s="56">
        <v>2000</v>
      </c>
      <c r="F4" s="56">
        <v>0</v>
      </c>
      <c r="G4" s="62">
        <v>0</v>
      </c>
      <c r="H4" s="56">
        <v>0</v>
      </c>
      <c r="I4" s="58">
        <f t="shared" ref="I4:I6" si="0">SUM(D4:H4)</f>
        <v>8000</v>
      </c>
    </row>
    <row r="5" spans="1:9">
      <c r="A5" s="56" t="s">
        <v>58</v>
      </c>
      <c r="B5" s="103" t="s">
        <v>59</v>
      </c>
      <c r="C5" s="59" t="s">
        <v>56</v>
      </c>
      <c r="D5" s="59">
        <f>SUM(D6:D6)</f>
        <v>0</v>
      </c>
      <c r="E5" s="59">
        <f>SUM(E6:E6)</f>
        <v>16000</v>
      </c>
      <c r="F5" s="59">
        <f>SUM(F6:F6)</f>
        <v>500</v>
      </c>
      <c r="G5" s="59">
        <f>SUM(G6:G6)</f>
        <v>0</v>
      </c>
      <c r="H5" s="59">
        <f>SUM(H6:H6)</f>
        <v>0</v>
      </c>
      <c r="I5" s="60">
        <f t="shared" si="0"/>
        <v>16500</v>
      </c>
    </row>
    <row r="6" spans="1:9">
      <c r="A6" s="56">
        <v>1</v>
      </c>
      <c r="B6" s="104"/>
      <c r="C6" s="51" t="s">
        <v>60</v>
      </c>
      <c r="D6" s="56">
        <v>0</v>
      </c>
      <c r="E6" s="56">
        <v>16000</v>
      </c>
      <c r="F6" s="56">
        <v>500</v>
      </c>
      <c r="G6" s="58"/>
      <c r="H6" s="56">
        <v>0</v>
      </c>
      <c r="I6" s="58">
        <f t="shared" si="0"/>
        <v>16500</v>
      </c>
    </row>
    <row r="7" spans="1:9">
      <c r="A7" s="63"/>
      <c r="B7" s="105" t="s">
        <v>61</v>
      </c>
      <c r="C7" s="106"/>
      <c r="D7" s="64"/>
      <c r="E7" s="65"/>
      <c r="F7" s="66"/>
      <c r="G7" s="66"/>
      <c r="H7" s="66"/>
      <c r="I7" s="66"/>
    </row>
    <row r="8" spans="1:9">
      <c r="A8" s="67" t="s">
        <v>31</v>
      </c>
      <c r="B8" s="68"/>
      <c r="C8" s="67"/>
      <c r="D8" s="69" t="s">
        <v>62</v>
      </c>
      <c r="E8" s="67"/>
      <c r="F8" s="67"/>
      <c r="G8" s="67" t="s">
        <v>63</v>
      </c>
      <c r="H8" s="67"/>
      <c r="I8" s="69" t="s">
        <v>64</v>
      </c>
    </row>
  </sheetData>
  <mergeCells count="4">
    <mergeCell ref="A1:I1"/>
    <mergeCell ref="B3:B4"/>
    <mergeCell ref="B5:B6"/>
    <mergeCell ref="B7:C7"/>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
  <sheetViews>
    <sheetView workbookViewId="0">
      <selection activeCell="A7" sqref="A7"/>
    </sheetView>
  </sheetViews>
  <sheetFormatPr defaultRowHeight="14.25"/>
  <sheetData>
    <row r="1" spans="1:31" ht="18.75">
      <c r="A1" s="99" t="s">
        <v>65</v>
      </c>
      <c r="B1" s="99"/>
      <c r="C1" s="99"/>
      <c r="D1" s="99"/>
      <c r="E1" s="99"/>
      <c r="F1" s="99"/>
      <c r="G1" s="99"/>
      <c r="H1" s="99"/>
      <c r="I1" s="99"/>
      <c r="J1" s="99"/>
      <c r="K1" s="99"/>
      <c r="L1" s="99"/>
      <c r="M1" s="99"/>
      <c r="N1" s="99"/>
      <c r="O1" s="99"/>
      <c r="P1" s="99"/>
      <c r="Q1" s="99"/>
      <c r="R1" s="99"/>
      <c r="S1" s="99"/>
      <c r="T1" s="99"/>
      <c r="U1" s="99"/>
      <c r="V1" s="99"/>
      <c r="W1" s="99"/>
      <c r="X1" s="99"/>
      <c r="Y1" s="99"/>
      <c r="Z1" s="99"/>
      <c r="AA1" s="70"/>
      <c r="AB1" s="70"/>
      <c r="AC1" s="70"/>
      <c r="AD1" s="71"/>
      <c r="AE1" s="71"/>
    </row>
    <row r="2" spans="1:31">
      <c r="A2" s="72"/>
      <c r="B2" s="72"/>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row>
    <row r="3" spans="1:31">
      <c r="A3" s="114" t="s">
        <v>66</v>
      </c>
      <c r="B3" s="51"/>
      <c r="C3" s="114" t="s">
        <v>67</v>
      </c>
      <c r="D3" s="114"/>
      <c r="E3" s="114"/>
      <c r="F3" s="114"/>
      <c r="G3" s="114"/>
      <c r="H3" s="114"/>
      <c r="I3" s="114" t="s">
        <v>68</v>
      </c>
      <c r="J3" s="114"/>
      <c r="K3" s="114"/>
      <c r="L3" s="114"/>
      <c r="M3" s="114"/>
      <c r="N3" s="114"/>
      <c r="O3" s="114"/>
      <c r="P3" s="114"/>
      <c r="Q3" s="114"/>
      <c r="R3" s="114"/>
      <c r="S3" s="114"/>
      <c r="T3" s="114"/>
      <c r="U3" s="114" t="s">
        <v>69</v>
      </c>
      <c r="V3" s="114"/>
      <c r="W3" s="114"/>
      <c r="X3" s="114"/>
      <c r="Y3" s="114" t="s">
        <v>70</v>
      </c>
      <c r="Z3" s="114"/>
      <c r="AA3" s="73"/>
      <c r="AB3" s="73"/>
      <c r="AC3" s="107" t="s">
        <v>71</v>
      </c>
      <c r="AD3" s="108"/>
      <c r="AE3" s="109"/>
    </row>
    <row r="4" spans="1:31" ht="78.75">
      <c r="A4" s="114"/>
      <c r="B4" s="110" t="s">
        <v>72</v>
      </c>
      <c r="C4" s="112"/>
      <c r="D4" s="74" t="s">
        <v>73</v>
      </c>
      <c r="E4" s="75" t="s">
        <v>74</v>
      </c>
      <c r="F4" s="57" t="s">
        <v>75</v>
      </c>
      <c r="G4" s="74" t="s">
        <v>76</v>
      </c>
      <c r="H4" s="61" t="s">
        <v>77</v>
      </c>
      <c r="I4" s="112"/>
      <c r="J4" s="61" t="s">
        <v>78</v>
      </c>
      <c r="K4" s="75" t="s">
        <v>79</v>
      </c>
      <c r="L4" s="75" t="s">
        <v>80</v>
      </c>
      <c r="M4" s="76" t="s">
        <v>81</v>
      </c>
      <c r="N4" s="61" t="s">
        <v>82</v>
      </c>
      <c r="O4" s="77" t="s">
        <v>83</v>
      </c>
      <c r="P4" s="61" t="s">
        <v>84</v>
      </c>
      <c r="Q4" s="74" t="s">
        <v>85</v>
      </c>
      <c r="R4" s="74" t="s">
        <v>86</v>
      </c>
      <c r="S4" s="74" t="s">
        <v>87</v>
      </c>
      <c r="T4" s="74" t="s">
        <v>88</v>
      </c>
      <c r="U4" s="113"/>
      <c r="V4" s="78" t="s">
        <v>89</v>
      </c>
      <c r="W4" s="79" t="s">
        <v>90</v>
      </c>
      <c r="X4" s="74" t="s">
        <v>91</v>
      </c>
      <c r="Y4" s="113"/>
      <c r="Z4" s="61" t="s">
        <v>92</v>
      </c>
      <c r="AA4" s="61" t="s">
        <v>93</v>
      </c>
      <c r="AB4" s="61" t="s">
        <v>94</v>
      </c>
      <c r="AC4" s="80"/>
      <c r="AD4" s="74" t="s">
        <v>95</v>
      </c>
      <c r="AE4" s="74" t="s">
        <v>96</v>
      </c>
    </row>
    <row r="5" spans="1:31" ht="56.25">
      <c r="A5" s="61" t="s">
        <v>2</v>
      </c>
      <c r="B5" s="111"/>
      <c r="C5" s="112"/>
      <c r="D5" s="57" t="s">
        <v>97</v>
      </c>
      <c r="E5" s="75" t="s">
        <v>98</v>
      </c>
      <c r="F5" s="81" t="s">
        <v>99</v>
      </c>
      <c r="G5" s="82" t="s">
        <v>100</v>
      </c>
      <c r="H5" s="61" t="s">
        <v>101</v>
      </c>
      <c r="I5" s="112"/>
      <c r="J5" s="74" t="s">
        <v>102</v>
      </c>
      <c r="K5" s="75" t="s">
        <v>103</v>
      </c>
      <c r="L5" s="75" t="s">
        <v>103</v>
      </c>
      <c r="M5" s="74" t="s">
        <v>104</v>
      </c>
      <c r="N5" s="74" t="s">
        <v>105</v>
      </c>
      <c r="O5" s="74" t="s">
        <v>106</v>
      </c>
      <c r="P5" s="74" t="s">
        <v>107</v>
      </c>
      <c r="Q5" s="57" t="s">
        <v>108</v>
      </c>
      <c r="R5" s="57" t="s">
        <v>108</v>
      </c>
      <c r="S5" s="57" t="s">
        <v>109</v>
      </c>
      <c r="T5" s="82" t="s">
        <v>110</v>
      </c>
      <c r="U5" s="113"/>
      <c r="V5" s="78" t="s">
        <v>111</v>
      </c>
      <c r="W5" s="74" t="s">
        <v>112</v>
      </c>
      <c r="X5" s="10" t="s">
        <v>113</v>
      </c>
      <c r="Y5" s="113"/>
      <c r="Z5" s="74" t="s">
        <v>114</v>
      </c>
      <c r="AA5" s="74"/>
      <c r="AB5" s="74"/>
      <c r="AC5" s="83"/>
      <c r="AD5" s="84"/>
      <c r="AE5" s="84"/>
    </row>
    <row r="6" spans="1:31">
      <c r="A6" s="61" t="s">
        <v>57</v>
      </c>
      <c r="B6" s="85">
        <f>C6+I6+U6+Y6+AC6</f>
        <v>8000</v>
      </c>
      <c r="C6" s="86">
        <f>D6+E6+F6+G6+H6</f>
        <v>6000</v>
      </c>
      <c r="D6" s="87"/>
      <c r="E6" s="88"/>
      <c r="F6" s="87"/>
      <c r="G6" s="87"/>
      <c r="H6" s="87">
        <v>6000</v>
      </c>
      <c r="I6" s="89">
        <f>SUM(J6:T6)</f>
        <v>2000</v>
      </c>
      <c r="J6" s="90"/>
      <c r="K6" s="56"/>
      <c r="L6" s="91"/>
      <c r="M6" s="91"/>
      <c r="N6" s="91"/>
      <c r="O6" s="92"/>
      <c r="P6" s="93">
        <v>2000</v>
      </c>
      <c r="Q6" s="93"/>
      <c r="R6" s="93"/>
      <c r="S6" s="93"/>
      <c r="T6" s="91"/>
      <c r="U6" s="62">
        <f>V6+W6+X6</f>
        <v>0</v>
      </c>
      <c r="V6" s="91"/>
      <c r="W6" s="91"/>
      <c r="X6" s="91"/>
      <c r="Y6" s="62">
        <f>Z6+AA6+AB6</f>
        <v>0</v>
      </c>
      <c r="Z6" s="94"/>
      <c r="AA6" s="94"/>
      <c r="AB6" s="94"/>
      <c r="AC6" s="95">
        <f>AD6+AE6</f>
        <v>0</v>
      </c>
      <c r="AD6" s="84"/>
      <c r="AE6" s="96"/>
    </row>
    <row r="7" spans="1:31">
      <c r="A7" s="51" t="s">
        <v>53</v>
      </c>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row>
  </sheetData>
  <mergeCells count="12">
    <mergeCell ref="A1:Z1"/>
    <mergeCell ref="A3:A4"/>
    <mergeCell ref="C3:H3"/>
    <mergeCell ref="I3:T3"/>
    <mergeCell ref="U3:X3"/>
    <mergeCell ref="Y3:Z3"/>
    <mergeCell ref="AC3:AE3"/>
    <mergeCell ref="B4:B5"/>
    <mergeCell ref="C4:C5"/>
    <mergeCell ref="I4:I5"/>
    <mergeCell ref="U4:U5"/>
    <mergeCell ref="Y4:Y5"/>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汇总</vt:lpstr>
      <vt:lpstr>部门汇总</vt:lpstr>
      <vt:lpstr>个人汇总</vt:lpstr>
      <vt:lpstr>部门一</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蒋惠林</dc:creator>
  <cp:lastModifiedBy>蒋惠林</cp:lastModifiedBy>
  <dcterms:created xsi:type="dcterms:W3CDTF">2016-05-10T08:39:26Z</dcterms:created>
  <dcterms:modified xsi:type="dcterms:W3CDTF">2016-05-12T03:36:57Z</dcterms:modified>
</cp:coreProperties>
</file>