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2951C58-6460-4834-9C38-6CC1FF169064}" xr6:coauthVersionLast="47" xr6:coauthVersionMax="47" xr10:uidLastSave="{00000000-0000-0000-0000-000000000000}"/>
  <bookViews>
    <workbookView xWindow="-108" yWindow="-108" windowWidth="23256" windowHeight="12456" xr2:uid="{01B2E1F9-4351-4478-ADCC-9C270A1CA3E5}"/>
  </bookViews>
  <sheets>
    <sheet name="QUE1" sheetId="1" r:id="rId1"/>
    <sheet name="QU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C16" i="1" l="1"/>
  <c r="C15" i="1"/>
  <c r="C14" i="1"/>
  <c r="C13" i="1"/>
  <c r="C16" i="2"/>
  <c r="B16" i="2"/>
  <c r="C15" i="2"/>
  <c r="B15" i="2"/>
  <c r="H9" i="2" l="1"/>
  <c r="J7" i="2"/>
  <c r="J4" i="2"/>
  <c r="J5" i="2"/>
  <c r="J6" i="2"/>
  <c r="J3" i="2"/>
  <c r="I4" i="2"/>
  <c r="I5" i="2"/>
  <c r="I6" i="2"/>
  <c r="I3" i="2"/>
  <c r="H4" i="2"/>
  <c r="H5" i="2"/>
  <c r="H6" i="2"/>
  <c r="H3" i="2"/>
</calcChain>
</file>

<file path=xl/sharedStrings.xml><?xml version="1.0" encoding="utf-8"?>
<sst xmlns="http://schemas.openxmlformats.org/spreadsheetml/2006/main" count="68" uniqueCount="58">
  <si>
    <t>GIRLS</t>
  </si>
  <si>
    <t>BOYS</t>
  </si>
  <si>
    <t>CATEGORY</t>
  </si>
  <si>
    <t>DIAGNOSED AS CANCER</t>
  </si>
  <si>
    <t>WITHOUT CANCER</t>
  </si>
  <si>
    <t>TOTAL</t>
  </si>
  <si>
    <t>SMOKERS</t>
  </si>
  <si>
    <t>NON-SMOKERS</t>
  </si>
  <si>
    <r>
      <t>Level of Significance</t>
    </r>
    <r>
      <rPr>
        <sz val="11"/>
        <color theme="1"/>
        <rFont val="Calibri"/>
        <family val="2"/>
        <scheme val="minor"/>
      </rPr>
      <t xml:space="preserve"> = 5% </t>
    </r>
  </si>
  <si>
    <t>Expected Values</t>
  </si>
  <si>
    <t>O-E</t>
  </si>
  <si>
    <t>(O-E)^2</t>
  </si>
  <si>
    <t>(O-E)^2/E</t>
  </si>
  <si>
    <t>Observed Values(O)</t>
  </si>
  <si>
    <t>Expected Values(E)</t>
  </si>
  <si>
    <t>Degree of freedom=&gt;</t>
  </si>
  <si>
    <t>(rows-1)*(columns-1) =&gt;</t>
  </si>
  <si>
    <t>Significance level=&gt;</t>
  </si>
  <si>
    <t>critical value=&gt;</t>
  </si>
  <si>
    <t>45.98 &gt; 3.84</t>
  </si>
  <si>
    <t>ANS =&gt;</t>
  </si>
  <si>
    <t>Smoking causes cancer.</t>
  </si>
  <si>
    <t>Smoking does not cause Cancer.</t>
  </si>
  <si>
    <t>Null Hypothesis(Ho)=&gt;</t>
  </si>
  <si>
    <t>Alternate Hypothesis(Ha)=&gt;</t>
  </si>
  <si>
    <t>Decision =&gt;</t>
  </si>
  <si>
    <t>The chi-square value is greater than the critical value so smoking does cause cancer.</t>
  </si>
  <si>
    <t>Chi-square value =</t>
  </si>
  <si>
    <t>Solving this question using Chi-square test</t>
  </si>
  <si>
    <t>(Row Total)*(Column Total)/Grand Total</t>
  </si>
  <si>
    <t>Expected value formula=&gt;</t>
  </si>
  <si>
    <t>MEAN(x)</t>
  </si>
  <si>
    <t>STANDARD DEVIATION(s)</t>
  </si>
  <si>
    <t>There is significant diffrence.</t>
  </si>
  <si>
    <t>There is no significant diffrence between boys and girls in intelligence.</t>
  </si>
  <si>
    <t>SIZE(n)</t>
  </si>
  <si>
    <r>
      <t>S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^2 + S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^2 =&gt;</t>
    </r>
  </si>
  <si>
    <t>4^2 + 9^2 =&gt;</t>
  </si>
  <si>
    <t>16 + 81</t>
  </si>
  <si>
    <r>
      <t>N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N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=&gt;</t>
    </r>
  </si>
  <si>
    <t xml:space="preserve">50 + 120 </t>
  </si>
  <si>
    <t>81/120 =&gt;</t>
  </si>
  <si>
    <t>16/50 =&gt;</t>
  </si>
  <si>
    <r>
      <t>S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^2/N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=&gt;</t>
    </r>
  </si>
  <si>
    <r>
      <t xml:space="preserve"> S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^2/N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=&gt;</t>
    </r>
  </si>
  <si>
    <t>Square root of S1^2/N1+S2^2/N2 =&gt;</t>
  </si>
  <si>
    <t>Add S1^2/N1+S2^2/N2 =&gt;</t>
  </si>
  <si>
    <t>0.32 + 0.675  =&gt;</t>
  </si>
  <si>
    <t>SQRT(0.995)</t>
  </si>
  <si>
    <t>Critical value = 1.96</t>
  </si>
  <si>
    <t>Z =&gt;</t>
  </si>
  <si>
    <t>X1 - X2  =&gt;</t>
  </si>
  <si>
    <t>89-82  =&gt;</t>
  </si>
  <si>
    <t>Standard Error</t>
  </si>
  <si>
    <t>7/0.997 =&gt;</t>
  </si>
  <si>
    <t>Standard Error =&gt;</t>
  </si>
  <si>
    <t>z-test vale=&gt;=7.02</t>
  </si>
  <si>
    <t>Since ,  Z = 7.02 &gt; 1.96 , we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</si>
</sst>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9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1866900</xdr:colOff>
      <xdr:row>17</xdr:row>
      <xdr:rowOff>53340</xdr:rowOff>
    </xdr:from>
    <xdr:to>
      <xdr:col>1</xdr:col>
      <xdr:colOff>1112520</xdr:colOff>
      <xdr:row>20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5F6BA-4745-6DF1-D6F5-94F2E7AD9E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74" t="79011" r="25578" b="-1851"/>
        <a:stretch/>
      </xdr:blipFill>
      <xdr:spPr>
        <a:xfrm>
          <a:off x="1866900" y="3185160"/>
          <a:ext cx="144780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04FA-5F57-498D-B9F8-F892F5F151F4}">
  <dimension ref="A1:G32"/>
  <sheetViews>
    <sheetView tabSelected="1" workbookViewId="0">
      <selection activeCell="C19" sqref="C19"/>
    </sheetView>
  </sheetViews>
  <sheetFormatPr defaultRowHeight="14.4" x14ac:dyDescent="0.3"/>
  <cols>
    <col min="1" max="1" width="32.109375" customWidth="1"/>
    <col min="2" max="2" width="28.6640625" customWidth="1"/>
    <col min="3" max="3" width="35" customWidth="1"/>
    <col min="4" max="4" width="14.109375" customWidth="1"/>
    <col min="5" max="5" width="26.44140625" customWidth="1"/>
    <col min="6" max="6" width="31.21875" customWidth="1"/>
    <col min="7" max="7" width="16.109375" customWidth="1"/>
  </cols>
  <sheetData>
    <row r="1" spans="1:7" ht="15" thickBot="1" x14ac:dyDescent="0.35">
      <c r="A1" s="10"/>
      <c r="B1" s="6" t="s">
        <v>31</v>
      </c>
      <c r="C1" s="6" t="s">
        <v>32</v>
      </c>
      <c r="D1" s="7" t="s">
        <v>35</v>
      </c>
    </row>
    <row r="2" spans="1:7" ht="15" thickBot="1" x14ac:dyDescent="0.35">
      <c r="A2" s="11" t="s">
        <v>0</v>
      </c>
      <c r="B2" s="13">
        <v>89</v>
      </c>
      <c r="C2" s="13">
        <v>4</v>
      </c>
      <c r="D2" s="9">
        <v>50</v>
      </c>
      <c r="F2" s="4" t="s">
        <v>8</v>
      </c>
    </row>
    <row r="3" spans="1:7" ht="15" thickBot="1" x14ac:dyDescent="0.35">
      <c r="A3" s="12" t="s">
        <v>1</v>
      </c>
      <c r="B3" s="13">
        <v>82</v>
      </c>
      <c r="C3" s="13">
        <v>9</v>
      </c>
      <c r="D3" s="3">
        <v>120</v>
      </c>
    </row>
    <row r="6" spans="1:7" x14ac:dyDescent="0.3">
      <c r="A6" s="17" t="s">
        <v>23</v>
      </c>
      <c r="B6" t="s">
        <v>34</v>
      </c>
    </row>
    <row r="7" spans="1:7" x14ac:dyDescent="0.3">
      <c r="A7" s="17" t="s">
        <v>24</v>
      </c>
      <c r="B7" t="s">
        <v>33</v>
      </c>
      <c r="C7" s="1"/>
    </row>
    <row r="9" spans="1:7" x14ac:dyDescent="0.3">
      <c r="C9" s="1"/>
    </row>
    <row r="10" spans="1:7" ht="15" thickBot="1" x14ac:dyDescent="0.35">
      <c r="A10" s="1"/>
      <c r="B10" s="1"/>
      <c r="C10" s="1"/>
      <c r="F10" s="1"/>
    </row>
    <row r="11" spans="1:7" x14ac:dyDescent="0.3">
      <c r="A11" s="34" t="s">
        <v>36</v>
      </c>
      <c r="B11" s="35" t="s">
        <v>37</v>
      </c>
      <c r="C11" s="19" t="s">
        <v>38</v>
      </c>
      <c r="F11" s="1"/>
    </row>
    <row r="12" spans="1:7" ht="15" thickBot="1" x14ac:dyDescent="0.35">
      <c r="A12" s="36" t="s">
        <v>39</v>
      </c>
      <c r="B12" s="1" t="s">
        <v>40</v>
      </c>
      <c r="C12" s="20"/>
      <c r="F12" s="1"/>
    </row>
    <row r="13" spans="1:7" ht="15" thickBot="1" x14ac:dyDescent="0.35">
      <c r="A13" s="36" t="s">
        <v>43</v>
      </c>
      <c r="B13" s="1" t="s">
        <v>42</v>
      </c>
      <c r="C13" s="37">
        <f>16/50</f>
        <v>0.32</v>
      </c>
      <c r="D13" s="26" t="s">
        <v>50</v>
      </c>
      <c r="E13" s="34" t="s">
        <v>51</v>
      </c>
      <c r="F13" s="35" t="s">
        <v>52</v>
      </c>
      <c r="G13" s="19">
        <f>89-82</f>
        <v>7</v>
      </c>
    </row>
    <row r="14" spans="1:7" ht="15" thickBot="1" x14ac:dyDescent="0.35">
      <c r="A14" s="36" t="s">
        <v>44</v>
      </c>
      <c r="B14" s="1" t="s">
        <v>41</v>
      </c>
      <c r="C14" s="38">
        <f>81/120</f>
        <v>0.67500000000000004</v>
      </c>
      <c r="D14" s="5"/>
      <c r="E14" s="16" t="s">
        <v>53</v>
      </c>
      <c r="F14" s="40" t="s">
        <v>54</v>
      </c>
      <c r="G14" s="11">
        <f>7/0.997</f>
        <v>7.0210631895687063</v>
      </c>
    </row>
    <row r="15" spans="1:7" ht="15" thickBot="1" x14ac:dyDescent="0.35">
      <c r="A15" s="36" t="s">
        <v>46</v>
      </c>
      <c r="B15" s="1" t="s">
        <v>47</v>
      </c>
      <c r="C15" s="37">
        <f>C13+C14</f>
        <v>0.99500000000000011</v>
      </c>
      <c r="F15" s="1"/>
    </row>
    <row r="16" spans="1:7" ht="15" thickBot="1" x14ac:dyDescent="0.35">
      <c r="A16" s="39" t="s">
        <v>45</v>
      </c>
      <c r="B16" s="40" t="s">
        <v>48</v>
      </c>
      <c r="C16" s="11">
        <f>SQRT(C15)</f>
        <v>0.99749686716300023</v>
      </c>
      <c r="E16" s="17"/>
      <c r="F16" s="1"/>
      <c r="G16" s="17"/>
    </row>
    <row r="17" spans="1:6" x14ac:dyDescent="0.3">
      <c r="A17" s="1"/>
      <c r="B17" s="1"/>
      <c r="C17" s="33"/>
    </row>
    <row r="18" spans="1:6" x14ac:dyDescent="0.3">
      <c r="F18" s="1"/>
    </row>
    <row r="19" spans="1:6" x14ac:dyDescent="0.3">
      <c r="A19" s="33" t="s">
        <v>55</v>
      </c>
    </row>
    <row r="24" spans="1:6" x14ac:dyDescent="0.3">
      <c r="C24" s="17" t="s">
        <v>56</v>
      </c>
    </row>
    <row r="25" spans="1:6" x14ac:dyDescent="0.3">
      <c r="C25" s="17" t="s">
        <v>49</v>
      </c>
    </row>
    <row r="26" spans="1:6" x14ac:dyDescent="0.3">
      <c r="C26" t="s">
        <v>57</v>
      </c>
    </row>
    <row r="32" spans="1:6" x14ac:dyDescent="0.3">
      <c r="C32" s="5"/>
      <c r="D32" s="5"/>
      <c r="E3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D288-74FC-4BFD-A061-849068D4A99C}">
  <dimension ref="A1:J17"/>
  <sheetViews>
    <sheetView workbookViewId="0">
      <selection activeCell="C19" sqref="C19"/>
    </sheetView>
  </sheetViews>
  <sheetFormatPr defaultRowHeight="14.4" x14ac:dyDescent="0.3"/>
  <cols>
    <col min="1" max="1" width="24.33203125" customWidth="1"/>
    <col min="2" max="2" width="27" customWidth="1"/>
    <col min="3" max="3" width="17.77734375" customWidth="1"/>
    <col min="6" max="6" width="18.6640625" bestFit="1" customWidth="1"/>
    <col min="7" max="7" width="20.5546875" customWidth="1"/>
    <col min="8" max="8" width="9.109375" customWidth="1"/>
    <col min="9" max="9" width="17.21875" customWidth="1"/>
    <col min="10" max="10" width="15.33203125" customWidth="1"/>
  </cols>
  <sheetData>
    <row r="1" spans="1:10" ht="15" thickBot="1" x14ac:dyDescent="0.35">
      <c r="A1" s="8" t="s">
        <v>2</v>
      </c>
      <c r="B1" s="11" t="s">
        <v>3</v>
      </c>
      <c r="C1" s="11" t="s">
        <v>4</v>
      </c>
      <c r="D1" s="11" t="s">
        <v>5</v>
      </c>
    </row>
    <row r="2" spans="1:10" ht="15" thickBot="1" x14ac:dyDescent="0.35">
      <c r="A2" s="8" t="s">
        <v>6</v>
      </c>
      <c r="B2" s="13">
        <v>220</v>
      </c>
      <c r="C2" s="13">
        <v>230</v>
      </c>
      <c r="D2" s="10">
        <v>550</v>
      </c>
      <c r="F2" s="10" t="s">
        <v>13</v>
      </c>
      <c r="G2" s="10" t="s">
        <v>14</v>
      </c>
      <c r="H2" s="13" t="s">
        <v>10</v>
      </c>
      <c r="I2" s="13" t="s">
        <v>11</v>
      </c>
      <c r="J2" s="9" t="s">
        <v>12</v>
      </c>
    </row>
    <row r="3" spans="1:10" ht="15" thickBot="1" x14ac:dyDescent="0.35">
      <c r="A3" s="8" t="s">
        <v>7</v>
      </c>
      <c r="B3" s="13">
        <v>350</v>
      </c>
      <c r="C3" s="13">
        <v>640</v>
      </c>
      <c r="D3" s="10">
        <v>990</v>
      </c>
      <c r="F3" s="23">
        <v>220</v>
      </c>
      <c r="G3" s="23">
        <v>235.2</v>
      </c>
      <c r="H3" s="23">
        <f>F3-G3</f>
        <v>-15.199999999999989</v>
      </c>
      <c r="I3" s="23">
        <f>H3*H3</f>
        <v>231.03999999999965</v>
      </c>
      <c r="J3" s="20">
        <f>I3/G3</f>
        <v>0.98231292517006663</v>
      </c>
    </row>
    <row r="4" spans="1:10" ht="15" thickBot="1" x14ac:dyDescent="0.35">
      <c r="A4" s="2" t="s">
        <v>5</v>
      </c>
      <c r="B4" s="10">
        <v>680</v>
      </c>
      <c r="C4" s="14">
        <v>910</v>
      </c>
      <c r="D4" s="14">
        <v>1590</v>
      </c>
      <c r="F4" s="24">
        <v>350</v>
      </c>
      <c r="G4" s="24">
        <v>423.3</v>
      </c>
      <c r="H4" s="24">
        <f t="shared" ref="H4:H6" si="0">F4-G4</f>
        <v>-73.300000000000011</v>
      </c>
      <c r="I4" s="24">
        <f t="shared" ref="I4:I6" si="1">H4*H4</f>
        <v>5372.8900000000012</v>
      </c>
      <c r="J4" s="20">
        <f t="shared" ref="J4:J6" si="2">I4/G4</f>
        <v>12.692865579966929</v>
      </c>
    </row>
    <row r="5" spans="1:10" x14ac:dyDescent="0.3">
      <c r="A5" s="32" t="s">
        <v>28</v>
      </c>
      <c r="F5" s="24">
        <v>230</v>
      </c>
      <c r="G5" s="24">
        <v>314.7</v>
      </c>
      <c r="H5" s="24">
        <f t="shared" si="0"/>
        <v>-84.699999999999989</v>
      </c>
      <c r="I5" s="24">
        <f t="shared" si="1"/>
        <v>7174.0899999999983</v>
      </c>
      <c r="J5" s="20">
        <f t="shared" si="2"/>
        <v>22.796599936447407</v>
      </c>
    </row>
    <row r="6" spans="1:10" ht="15" thickBot="1" x14ac:dyDescent="0.35">
      <c r="F6" s="25">
        <v>640</v>
      </c>
      <c r="G6" s="25">
        <v>566.6</v>
      </c>
      <c r="H6" s="25">
        <f t="shared" si="0"/>
        <v>73.399999999999977</v>
      </c>
      <c r="I6" s="25">
        <f t="shared" si="1"/>
        <v>5387.5599999999968</v>
      </c>
      <c r="J6" s="22">
        <f t="shared" si="2"/>
        <v>9.5085774797034883</v>
      </c>
    </row>
    <row r="7" spans="1:10" ht="15" thickBot="1" x14ac:dyDescent="0.35">
      <c r="A7" s="30" t="s">
        <v>23</v>
      </c>
      <c r="B7" s="31" t="s">
        <v>21</v>
      </c>
      <c r="I7" s="4" t="s">
        <v>27</v>
      </c>
      <c r="J7" s="4">
        <f>SUM(J3:J6)</f>
        <v>45.980355921287895</v>
      </c>
    </row>
    <row r="8" spans="1:10" ht="15" thickBot="1" x14ac:dyDescent="0.35">
      <c r="A8" s="29" t="s">
        <v>24</v>
      </c>
      <c r="B8" s="22" t="s">
        <v>22</v>
      </c>
      <c r="C8" s="1"/>
      <c r="D8" s="1"/>
    </row>
    <row r="9" spans="1:10" x14ac:dyDescent="0.3">
      <c r="A9" s="1"/>
      <c r="B9" s="1"/>
      <c r="C9" s="1"/>
      <c r="F9" s="27" t="s">
        <v>15</v>
      </c>
      <c r="G9" s="18" t="s">
        <v>16</v>
      </c>
      <c r="H9" s="19">
        <f>(2-1)*(2-1)</f>
        <v>1</v>
      </c>
    </row>
    <row r="10" spans="1:10" x14ac:dyDescent="0.3">
      <c r="A10" s="1"/>
      <c r="B10" s="1"/>
      <c r="C10" s="1"/>
      <c r="F10" s="28" t="s">
        <v>17</v>
      </c>
      <c r="G10">
        <v>0.05</v>
      </c>
      <c r="H10" s="20"/>
    </row>
    <row r="11" spans="1:10" ht="15" thickBot="1" x14ac:dyDescent="0.35">
      <c r="A11" s="1" t="s">
        <v>30</v>
      </c>
      <c r="B11" t="s">
        <v>29</v>
      </c>
      <c r="F11" s="29" t="s">
        <v>18</v>
      </c>
      <c r="G11" s="21">
        <v>3.84</v>
      </c>
      <c r="H11" s="22"/>
    </row>
    <row r="13" spans="1:10" ht="15" thickBot="1" x14ac:dyDescent="0.35">
      <c r="B13" s="17" t="s">
        <v>9</v>
      </c>
      <c r="F13" s="26" t="s">
        <v>20</v>
      </c>
      <c r="G13" s="17" t="s">
        <v>19</v>
      </c>
    </row>
    <row r="14" spans="1:10" ht="15" thickBot="1" x14ac:dyDescent="0.35">
      <c r="A14" s="15" t="s">
        <v>2</v>
      </c>
      <c r="B14" s="13" t="s">
        <v>3</v>
      </c>
      <c r="C14" s="13" t="s">
        <v>4</v>
      </c>
      <c r="D14" s="13" t="s">
        <v>5</v>
      </c>
    </row>
    <row r="15" spans="1:10" ht="15" thickBot="1" x14ac:dyDescent="0.35">
      <c r="A15" s="15" t="s">
        <v>6</v>
      </c>
      <c r="B15" s="13">
        <f>(B17*D15)/D17</f>
        <v>235.22012578616352</v>
      </c>
      <c r="C15" s="13">
        <f>(C17*D15)/D17</f>
        <v>314.77987421383648</v>
      </c>
      <c r="D15" s="10">
        <v>550</v>
      </c>
      <c r="F15" s="26" t="s">
        <v>25</v>
      </c>
      <c r="G15" t="s">
        <v>26</v>
      </c>
    </row>
    <row r="16" spans="1:10" ht="15" thickBot="1" x14ac:dyDescent="0.35">
      <c r="A16" s="15" t="s">
        <v>7</v>
      </c>
      <c r="B16" s="13">
        <f>(B17*D16)/D17</f>
        <v>423.39622641509436</v>
      </c>
      <c r="C16" s="13">
        <f>(C17*D16)/D17</f>
        <v>566.60377358490564</v>
      </c>
      <c r="D16" s="10">
        <v>990</v>
      </c>
    </row>
    <row r="17" spans="1:4" ht="15" thickBot="1" x14ac:dyDescent="0.35">
      <c r="A17" s="16" t="s">
        <v>5</v>
      </c>
      <c r="B17" s="14">
        <v>680</v>
      </c>
      <c r="C17" s="14">
        <v>910</v>
      </c>
      <c r="D17" s="14">
        <v>1590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QUE1</vt:lpstr>
      <vt:lpstr>QUE2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chinal suthar</dc:creator>
  <cp:lastModifiedBy>chinal suthar</cp:lastModifiedBy>
  <dcterms:created xsi:type="dcterms:W3CDTF">2024-11-13T14:50:38Z</dcterms:created>
  <dcterms:modified xsi:type="dcterms:W3CDTF">2024-11-30T12:59:08Z</dcterms:modified>
</cp:coreProperties>
</file>